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/>
  <xr:revisionPtr revIDLastSave="0" documentId="8_{0CAD4276-2E56-4D7E-B308-4BFC43D7DE4B}" xr6:coauthVersionLast="47" xr6:coauthVersionMax="47" xr10:uidLastSave="{00000000-0000-0000-0000-000000000000}"/>
  <bookViews>
    <workbookView xWindow="-135" yWindow="-16320" windowWidth="29040" windowHeight="15720" tabRatio="989" firstSheet="2" activeTab="2" xr2:uid="{00000000-000D-0000-FFFF-FFFF00000000}"/>
  </bookViews>
  <sheets>
    <sheet name="Bridge Proportionate to IFRS" sheetId="6" r:id="rId1"/>
    <sheet name="PP segment - PL per country" sheetId="2" r:id="rId2"/>
    <sheet name="IFRS Financials " sheetId="4" r:id="rId3"/>
    <sheet name="Proportinate per segment" sheetId="3" r:id="rId4"/>
  </sheets>
  <calcPr calcId="191028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3" i="6" l="1"/>
  <c r="P414" i="2"/>
  <c r="I414" i="2"/>
  <c r="F414" i="2"/>
  <c r="D414" i="2"/>
  <c r="P413" i="2"/>
  <c r="I413" i="2"/>
  <c r="F413" i="2"/>
  <c r="D413" i="2"/>
  <c r="D411" i="2"/>
  <c r="Q411" i="2"/>
  <c r="P397" i="2"/>
  <c r="I397" i="2"/>
  <c r="F397" i="2"/>
  <c r="D397" i="2"/>
  <c r="P396" i="2"/>
  <c r="I396" i="2"/>
  <c r="F396" i="2"/>
  <c r="D396" i="2"/>
  <c r="Q394" i="2"/>
  <c r="D394" i="2"/>
  <c r="P380" i="2"/>
  <c r="I380" i="2"/>
  <c r="F380" i="2"/>
  <c r="D380" i="2"/>
  <c r="P379" i="2"/>
  <c r="I379" i="2"/>
  <c r="F379" i="2"/>
  <c r="D379" i="2"/>
  <c r="D377" i="2"/>
  <c r="Q377" i="2"/>
  <c r="P363" i="2"/>
  <c r="I363" i="2"/>
  <c r="D363" i="2"/>
  <c r="P362" i="2"/>
  <c r="I362" i="2"/>
  <c r="D362" i="2"/>
  <c r="D360" i="2"/>
  <c r="Q360" i="2"/>
  <c r="Q345" i="2"/>
  <c r="I345" i="2"/>
  <c r="Q344" i="2"/>
  <c r="I344" i="2"/>
  <c r="Q336" i="2"/>
  <c r="P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Q317" i="2"/>
  <c r="P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P280" i="2"/>
  <c r="O280" i="2"/>
  <c r="C275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I412" i="6"/>
  <c r="D347" i="6"/>
  <c r="B347" i="6"/>
  <c r="D343" i="6"/>
  <c r="D328" i="6"/>
  <c r="B328" i="6"/>
  <c r="D324" i="6"/>
  <c r="B324" i="6"/>
  <c r="D309" i="6"/>
  <c r="D305" i="6"/>
  <c r="D290" i="6"/>
  <c r="D286" i="6"/>
  <c r="D250" i="6"/>
  <c r="B250" i="6"/>
  <c r="D227" i="6"/>
  <c r="B227" i="6"/>
  <c r="AB4" i="3"/>
  <c r="AB26" i="3"/>
  <c r="AB64" i="3"/>
  <c r="AB82" i="3"/>
  <c r="AN4" i="4"/>
</calcChain>
</file>

<file path=xl/sharedStrings.xml><?xml version="1.0" encoding="utf-8"?>
<sst xmlns="http://schemas.openxmlformats.org/spreadsheetml/2006/main" count="2353" uniqueCount="234">
  <si>
    <t>Bridge proportionate profit and loss to IFRS</t>
  </si>
  <si>
    <t>Bridge from proportionate to consolidated financials</t>
  </si>
  <si>
    <t>Q2 2025</t>
  </si>
  <si>
    <t>PROPORTIONATE FINANCIALS GROUP</t>
  </si>
  <si>
    <t>RESIDUAL OWNERSHIP INTEREST FULLY CONSOLIDATED ENTITIES</t>
  </si>
  <si>
    <t>ELIMINATION OF EQUITY CONSOLIDATED ENTITIES</t>
  </si>
  <si>
    <t>OTHER ELIMINATIONS</t>
  </si>
  <si>
    <t>IFRS FINANCIALS</t>
  </si>
  <si>
    <t>Project</t>
  </si>
  <si>
    <t>Corporate</t>
  </si>
  <si>
    <t>Residual ownership 
interest for fully 
consolidated entities</t>
  </si>
  <si>
    <t xml:space="preserve">Elimination of 
equity consolidated 
entities </t>
  </si>
  <si>
    <t xml:space="preserve">Consolidated </t>
  </si>
  <si>
    <t>NOK MILLION</t>
  </si>
  <si>
    <t>Power plants in operation*</t>
  </si>
  <si>
    <t>Power plants under development &amp; construction**</t>
  </si>
  <si>
    <t>PP overhead, D&amp;C,  Corporate, 
Eliminations</t>
  </si>
  <si>
    <t>Total proportionate</t>
  </si>
  <si>
    <t>External revenues</t>
  </si>
  <si>
    <t>Cash*</t>
  </si>
  <si>
    <t>Net gain/(loss) from sale of project assets</t>
  </si>
  <si>
    <t>-</t>
  </si>
  <si>
    <t>Gross interest bearing debt ***</t>
  </si>
  <si>
    <t>Internal revenues</t>
  </si>
  <si>
    <t>Net interest bearing debt***</t>
  </si>
  <si>
    <t>Net income/(loss) from JV and associates</t>
  </si>
  <si>
    <t>Net working capital ***</t>
  </si>
  <si>
    <t>Total revenues and other income</t>
  </si>
  <si>
    <t>Cost of sales</t>
  </si>
  <si>
    <t>*Cash held by Release Group in companies that is not in operation is included in Power plants under development &amp; construction</t>
  </si>
  <si>
    <t>Gross profit*</t>
  </si>
  <si>
    <t>**Gross interest bearing debt under development &amp; construction includes Equity Bridge loans in the intermediate holding companies</t>
  </si>
  <si>
    <t>Personnel expenses</t>
  </si>
  <si>
    <t>***Reference is given to the quarterly report for a definition of Alternative Performance Measures (APM)</t>
  </si>
  <si>
    <t>Other operating expenses</t>
  </si>
  <si>
    <t>EBITDA*</t>
  </si>
  <si>
    <t>Depreciation and impairment</t>
  </si>
  <si>
    <t>Operating profit (EBIT)</t>
  </si>
  <si>
    <t>*Reference is given to the quarterly report for a definition of Alternative Performance Measures (APM)</t>
  </si>
  <si>
    <t>Residual ownership</t>
  </si>
  <si>
    <t>Elimination of</t>
  </si>
  <si>
    <t>Q1 2025</t>
  </si>
  <si>
    <t>Proportionate</t>
  </si>
  <si>
    <t xml:space="preserve">  -  </t>
  </si>
  <si>
    <t>Cash</t>
  </si>
  <si>
    <t>Q4 2024</t>
  </si>
  <si>
    <t xml:space="preserve">Power plants under development &amp; construction </t>
  </si>
  <si>
    <t>Consolidated (incl. Held for sale)</t>
  </si>
  <si>
    <t>Gross interest bearing debt **</t>
  </si>
  <si>
    <t>Net working capital **</t>
  </si>
  <si>
    <t>**Reference is given to the quarterly report for a definition of Alternative Performance Measures (APM)</t>
  </si>
  <si>
    <t>Q3 2024</t>
  </si>
  <si>
    <t>Q2 2024</t>
  </si>
  <si>
    <t xml:space="preserve">- </t>
  </si>
  <si>
    <t xml:space="preserve"> - </t>
  </si>
  <si>
    <t>Q1 2024</t>
  </si>
  <si>
    <t>Q4 2023- Restated**</t>
  </si>
  <si>
    <t>Power plants in operation</t>
  </si>
  <si>
    <t>Power plants under development &amp; construction</t>
  </si>
  <si>
    <t>Residual ownership interest for fully consolidated entities</t>
  </si>
  <si>
    <t>Elimination of equity consolidated entities</t>
  </si>
  <si>
    <t xml:space="preserve">-   </t>
  </si>
  <si>
    <t xml:space="preserve"> -   </t>
  </si>
  <si>
    <t>*Cash held by Release Group is included  in Power plants under development &amp; construction</t>
  </si>
  <si>
    <t xml:space="preserve">** Scatec has changed the segment reporting structure effective as of 1 January 2024 and comparable figures for 2023 have been restated. </t>
  </si>
  <si>
    <t>Q3 2023- Restated**</t>
  </si>
  <si>
    <t>Gross interest bearing debt *</t>
  </si>
  <si>
    <t>Net working capital *</t>
  </si>
  <si>
    <t>** Scatec has changed the segment reporting structure effective as of 1 January 2024 and comparable figures for 2023 have been restated.</t>
  </si>
  <si>
    <t>Q2 2023- Restated**</t>
  </si>
  <si>
    <t>Q1 2023- Restated**</t>
  </si>
  <si>
    <t>Q4 2022</t>
  </si>
  <si>
    <t xml:space="preserve">Power plants under construction </t>
  </si>
  <si>
    <t>Q3 2022</t>
  </si>
  <si>
    <t>Power plants in operation**</t>
  </si>
  <si>
    <t>PP overhead, D&amp;C, 
Services, Corporate, 
Eliminations</t>
  </si>
  <si>
    <t xml:space="preserve">** Power plants in operation also include balances related to Release, India and Bangladesh </t>
  </si>
  <si>
    <t>Q2 2022</t>
  </si>
  <si>
    <t>Q1 2022</t>
  </si>
  <si>
    <t>Q4 2021</t>
  </si>
  <si>
    <t xml:space="preserve">Power plants in operation </t>
  </si>
  <si>
    <t>Q3 2021</t>
  </si>
  <si>
    <t>Q2 2021</t>
  </si>
  <si>
    <t>Q1 2021</t>
  </si>
  <si>
    <t>Q4 2020</t>
  </si>
  <si>
    <t>Total proportionate Solar plants</t>
  </si>
  <si>
    <t>Q3 2020</t>
  </si>
  <si>
    <t>Q2 2020</t>
  </si>
  <si>
    <t>Q1 2020</t>
  </si>
  <si>
    <t>Tables from 2016 to 2019 on old format (elimination of equity consolidated entities included in eliminations column)</t>
  </si>
  <si>
    <t>Q4 2019</t>
  </si>
  <si>
    <t>RESIDUAL OWNERSHIP INTERESTS</t>
  </si>
  <si>
    <t>ELIMINATIONS</t>
  </si>
  <si>
    <t>Gross profit *</t>
  </si>
  <si>
    <t>EBITDA *</t>
  </si>
  <si>
    <t>Q3 2019</t>
  </si>
  <si>
    <t>Q2 2019</t>
  </si>
  <si>
    <t>Q1 2019</t>
  </si>
  <si>
    <t xml:space="preserve">Proportionate financials - profit &amp; loss in the Power Production segment and financial position </t>
  </si>
  <si>
    <t>Philippines</t>
  </si>
  <si>
    <t>South Africa</t>
  </si>
  <si>
    <t>Uganda***</t>
  </si>
  <si>
    <t>Malaysia</t>
  </si>
  <si>
    <t>Egypt</t>
  </si>
  <si>
    <t>Laos</t>
  </si>
  <si>
    <t>Ukraine</t>
  </si>
  <si>
    <t>Czech Republic</t>
  </si>
  <si>
    <t>Honduras</t>
  </si>
  <si>
    <t>Jordan</t>
  </si>
  <si>
    <t>Brazil</t>
  </si>
  <si>
    <t>Vietnam***</t>
  </si>
  <si>
    <t>Pakistan</t>
  </si>
  <si>
    <t>Botswana</t>
  </si>
  <si>
    <t>Other**</t>
  </si>
  <si>
    <t>Total</t>
  </si>
  <si>
    <t>Hydro</t>
  </si>
  <si>
    <t>Solar</t>
  </si>
  <si>
    <t>Wind</t>
  </si>
  <si>
    <t>Revenues</t>
  </si>
  <si>
    <t xml:space="preserve"> OPEX </t>
  </si>
  <si>
    <t xml:space="preserve"> EBITDA * </t>
  </si>
  <si>
    <t xml:space="preserve"> EBITDA margin </t>
  </si>
  <si>
    <t xml:space="preserve"> Cash flow to equity * </t>
  </si>
  <si>
    <t>Scatec economic interest in power producing companies</t>
  </si>
  <si>
    <t xml:space="preserve"> Net production (GWh) </t>
  </si>
  <si>
    <t xml:space="preserve"> Non-recourse cash </t>
  </si>
  <si>
    <t xml:space="preserve"> Gross interest bearing debt * </t>
  </si>
  <si>
    <t xml:space="preserve">                        -  </t>
  </si>
  <si>
    <t>** Includes Release and Tunisia in addition to other costs allocated to the Power Production segment</t>
  </si>
  <si>
    <t>***Uganda and Vietnam have been divested</t>
  </si>
  <si>
    <t xml:space="preserve">EBITDA * </t>
  </si>
  <si>
    <t xml:space="preserve">Cash flow to equity * </t>
  </si>
  <si>
    <t xml:space="preserve">Net production (GWh) </t>
  </si>
  <si>
    <t>** Includes Release, Botswana and Tunisia in addition to other costs allocated to the Power Production segment</t>
  </si>
  <si>
    <t>*** Uganda and Vietnam are divested during the quarter</t>
  </si>
  <si>
    <t>South Africa**</t>
  </si>
  <si>
    <t>Uganda</t>
  </si>
  <si>
    <t>Egypt**</t>
  </si>
  <si>
    <t>Vietnam</t>
  </si>
  <si>
    <t>Other***</t>
  </si>
  <si>
    <t xml:space="preserve">**Includes non-recourse cash and gross interest bearing debt related to power plants under development &amp; construction </t>
  </si>
  <si>
    <t>*** Includes Release, Botswana and Tunisia in addition to other costs allocated to the Power Production segment</t>
  </si>
  <si>
    <t xml:space="preserve">Revenues </t>
  </si>
  <si>
    <t xml:space="preserve">  OPEX  </t>
  </si>
  <si>
    <t xml:space="preserve">  EBITDA *  </t>
  </si>
  <si>
    <t xml:space="preserve">  EBITDA margin  </t>
  </si>
  <si>
    <t xml:space="preserve">  Cash flow to equity *  </t>
  </si>
  <si>
    <t xml:space="preserve">  Net production (GWh)  </t>
  </si>
  <si>
    <t xml:space="preserve">  Non-recourse cash  </t>
  </si>
  <si>
    <t xml:space="preserve">  Gross interest bearing debt *  </t>
  </si>
  <si>
    <t xml:space="preserve">** Includes non-recourse cash and gross interest bearing debt related to power plants under development &amp; construction </t>
  </si>
  <si>
    <t>Egypt***</t>
  </si>
  <si>
    <t>Other****</t>
  </si>
  <si>
    <t>** Includes NOK 5 million in cash and NOK 342 million in GIBD related to assets under construction in South Africa</t>
  </si>
  <si>
    <t>*** Includes NOK 19 in cash related to assets under construction in Egypt</t>
  </si>
  <si>
    <t>**** Includes Rwanda, Release and Botswana in addition to other costs allocated to the Power Production segment</t>
  </si>
  <si>
    <t>**Includes Rwanda, Release, Botswana in addition to other costs allocated to the Power Production segment</t>
  </si>
  <si>
    <t>Q4 2023- Restated***</t>
  </si>
  <si>
    <t>Argentina</t>
  </si>
  <si>
    <t xml:space="preserve"> Revenues*** </t>
  </si>
  <si>
    <t>**Includes Rwanda, Mozambique, Release and Pakistan in addition to other costs allocated to the Power Production segment</t>
  </si>
  <si>
    <t xml:space="preserve">*** Scatec has changed the segment reporting structure effective as of 1 January 2024 and comparable figures for 2023 have been restated. </t>
  </si>
  <si>
    <t>Q3 2023- Restated***</t>
  </si>
  <si>
    <t>Revenues***</t>
  </si>
  <si>
    <t>Q2 2023- Restated***</t>
  </si>
  <si>
    <t>Q1 2023- Restated***</t>
  </si>
  <si>
    <t xml:space="preserve">                             -  </t>
  </si>
  <si>
    <t xml:space="preserve">Gross profit * </t>
  </si>
  <si>
    <t>Scatec economic interest</t>
  </si>
  <si>
    <t xml:space="preserve"> Cash </t>
  </si>
  <si>
    <t xml:space="preserve">**Includes Rwanda, Mozambique, Release, India, Bangladesh </t>
  </si>
  <si>
    <t>*Reference is given to the 2022 annual report for a definition of Alternative Performance Measures (APM)</t>
  </si>
  <si>
    <t>OPEX</t>
  </si>
  <si>
    <t>EBITDA margin</t>
  </si>
  <si>
    <t>Cash flow to equity *</t>
  </si>
  <si>
    <t>Net production (GWh)</t>
  </si>
  <si>
    <t>Philippines*</t>
  </si>
  <si>
    <t>South
Africa 1)</t>
  </si>
  <si>
    <t>Argentina**</t>
  </si>
  <si>
    <t xml:space="preserve">Other </t>
  </si>
  <si>
    <t>NOK million</t>
  </si>
  <si>
    <t xml:space="preserve">**Argentina figures changed from Q4 2021 reporting. Part of the amount is reclassified to Other. </t>
  </si>
  <si>
    <t>Philippines**</t>
  </si>
  <si>
    <t>** Argentina included in Other for the non balance sheet items above as reported in the Q3 report</t>
  </si>
  <si>
    <t>Other</t>
  </si>
  <si>
    <t>IFRS financials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</si>
  <si>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</si>
  <si>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</si>
  <si>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</si>
  <si>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</si>
  <si>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</si>
  <si>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</si>
  <si>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</si>
  <si>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</si>
  <si>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</si>
  <si>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</si>
  <si>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</si>
  <si>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</si>
  <si>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2023</t>
  </si>
  <si>
    <t>Q2 2023</t>
  </si>
  <si>
    <t>Q3 2023</t>
  </si>
  <si>
    <t>Q4 2023</t>
  </si>
  <si>
    <t xml:space="preserve">               -  </t>
  </si>
  <si>
    <t>Net income/(loss) from associated companies</t>
  </si>
  <si>
    <t>Depreciation, amortisation and impairment</t>
  </si>
  <si>
    <t>Net financial expenses</t>
  </si>
  <si>
    <t>Profit before income tax</t>
  </si>
  <si>
    <t>Income tax (expense)/benefit</t>
  </si>
  <si>
    <t>Profit/(loss) for the period</t>
  </si>
  <si>
    <t>Profit/(loss) attributable to:</t>
  </si>
  <si>
    <t>Equity holders of the parent</t>
  </si>
  <si>
    <t>Non-controlling interests</t>
  </si>
  <si>
    <t>Proportinate Financials per segment</t>
  </si>
  <si>
    <t>PROPORTIONATE FINANCIALS WITH NEW SEGMENT STRUCTURE</t>
  </si>
  <si>
    <t>Q1 2019 restated</t>
  </si>
  <si>
    <t>Q2 2019 restated</t>
  </si>
  <si>
    <t>Q3 2019 restated</t>
  </si>
  <si>
    <t>Q4 2019 restated</t>
  </si>
  <si>
    <t>Q1 2023- restated**</t>
  </si>
  <si>
    <t>Q2 2023- restated**</t>
  </si>
  <si>
    <t>Q3 2023- restated**</t>
  </si>
  <si>
    <t>Q4 2023- restated**</t>
  </si>
  <si>
    <t>GROUP PROPORTIONATE FINANCIALS</t>
  </si>
  <si>
    <t>No change in total group proportionate in restated segment financials for 2019</t>
  </si>
  <si>
    <t xml:space="preserve">External revenues </t>
  </si>
  <si>
    <t>Net income from JV and associated companies</t>
  </si>
  <si>
    <t xml:space="preserve">Cost of sales </t>
  </si>
  <si>
    <t xml:space="preserve">
** Scatec has changed the segment reporting structure effective as of 1 January 2024 and comparable figures for 2023 have been restated.</t>
  </si>
  <si>
    <t>POWER PRODUCTION PROPORTIONATE FINANCIALS</t>
  </si>
  <si>
    <t>SERVICES **</t>
  </si>
  <si>
    <t>DEVELOPMENT &amp; CONSTRUCTION</t>
  </si>
  <si>
    <t>No change for Development and Constuction 
in restated proportionate financials for 2019</t>
  </si>
  <si>
    <t>CORPORATE</t>
  </si>
  <si>
    <t>* no change for Corporate in restated 
proportionate financials for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</si>
</sst>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_ ;_ * \-#,##0_ ;_ * &quot;-&quot;??_ ;_ @_ "/>
    <numFmt numFmtId="168" formatCode="#,##0_ ;\-#,##0\ "/>
    <numFmt numFmtId="169" formatCode="0.0\ %"/>
    <numFmt numFmtId="170" formatCode="_ * #,##0.0_ ;_ * \-#,##0.0_ ;_ * &quot;-&quot;??_ ;_ @_ "/>
    <numFmt numFmtId="171" formatCode="_(* #,##0_);_(* \(#,##0\);_(* &quot;-&quot;??_);_(@_)"/>
    <numFmt numFmtId="172" formatCode="0.0%"/>
    <numFmt numFmtId="173" formatCode="0.0"/>
    <numFmt numFmtId="174" formatCode="_-* #,##0.00\ &quot;Kč&quot;_-;\-* #,##0.00\ &quot;Kč&quot;_-;_-* &quot;-&quot;??\ &quot;Kč&quot;_-;_-@_-"/>
    <numFmt numFmtId="175" formatCode="_-* #,##0.00\ _K_č_-;\-* #,##0.00\ _K_č_-;_-* &quot;-&quot;??\ _K_č_-;_-@_-"/>
    <numFmt numFmtId="176" formatCode="#,##0.0;\(#,##0.0\)"/>
    <numFmt numFmtId="177" formatCode="#,##0.00;\(#,##0.00\)"/>
    <numFmt numFmtId="178" formatCode="#,##0.000;[Red]\(#,##0.000\)"/>
    <numFmt numFmtId="179" formatCode="_-[$€-2]* #,##0.00_-;\-[$€-2]* #,##0.00_-;_-[$€-2]* &quot;-&quot;??_-"/>
    <numFmt numFmtId="180" formatCode="_-* #,##0.00\ _€_-;\-* #,##0.00\ _€_-;_-* &quot;-&quot;??\ _€_-;_-@_-"/>
    <numFmt numFmtId="181" formatCode="#,##0_-;\ \(#,##0\);_-* &quot;-&quot;??;_-@_-"/>
    <numFmt numFmtId="182" formatCode="_(* #,##0.00\x_);_(* \(#,##0.00\x\);_(* &quot;-&quot;??_);_(@_)"/>
    <numFmt numFmtId="183" formatCode="&quot;Fail&quot;;&quot;Fail&quot;;&quot;Ok&quot;"/>
    <numFmt numFmtId="184" formatCode="#,##0.0000_);\(#,##0.0000\);&quot;-  &quot;;&quot; &quot;@"/>
    <numFmt numFmtId="185" formatCode="0.00%_);\-0.00%_);&quot;-  &quot;;&quot; &quot;@&quot; &quot;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9"/>
      <color rgb="FFFFFF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color theme="2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9"/>
      <color rgb="FFFFFFFF"/>
      <name val="Arial Narrow"/>
      <family val="2"/>
    </font>
    <font>
      <sz val="8"/>
      <color rgb="FFFF0000"/>
      <name val="Arial Narrow"/>
      <family val="2"/>
    </font>
    <font>
      <sz val="6"/>
      <color theme="2"/>
      <name val="Segoe UI"/>
      <family val="2"/>
    </font>
    <font>
      <sz val="7.5"/>
      <color theme="1"/>
      <name val="Segoe UI"/>
      <family val="2"/>
    </font>
    <font>
      <sz val="7.5"/>
      <color theme="1"/>
      <name val="Segoe UI Light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ajor"/>
    </font>
    <font>
      <sz val="9"/>
      <name val="Calibri"/>
      <family val="2"/>
      <scheme val="major"/>
    </font>
    <font>
      <b/>
      <sz val="9"/>
      <color theme="1"/>
      <name val="Calibri"/>
      <family val="2"/>
      <scheme val="maj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color rgb="FF10101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</font>
    <font>
      <sz val="7.5"/>
      <color theme="1"/>
      <name val="Work Sans Light"/>
      <family val="3"/>
    </font>
    <font>
      <sz val="6"/>
      <color theme="2"/>
      <name val="Work Sans"/>
      <family val="3"/>
    </font>
    <font>
      <sz val="7.5"/>
      <color theme="1"/>
      <name val="Work Sans"/>
      <family val="3"/>
    </font>
    <font>
      <sz val="10"/>
      <color rgb="FF800000"/>
      <name val="Arial"/>
      <family val="2"/>
    </font>
    <font>
      <sz val="10"/>
      <color theme="0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ajor"/>
    </font>
    <font>
      <sz val="8"/>
      <color theme="1"/>
      <name val="Arial"/>
      <family val="2"/>
    </font>
    <font>
      <sz val="8"/>
      <name val="Arial"/>
      <family val="2"/>
    </font>
    <font>
      <sz val="13"/>
      <name val="Tms Rmn"/>
      <family val="2"/>
    </font>
    <font>
      <sz val="12"/>
      <name val="Tms Rmn"/>
      <family val="2"/>
    </font>
    <font>
      <sz val="10"/>
      <name val="Tms Rmn"/>
      <family val="2"/>
    </font>
    <font>
      <sz val="12"/>
      <name val="Arial"/>
      <family val="2"/>
    </font>
    <font>
      <sz val="9"/>
      <name val="Geneva"/>
      <family val="2"/>
    </font>
    <font>
      <sz val="10"/>
      <name val="Geneva"/>
      <family val="2"/>
    </font>
    <font>
      <b/>
      <sz val="10"/>
      <color theme="1" tint="0.34998626667073579"/>
      <name val="Arial"/>
      <family val="2"/>
    </font>
    <font>
      <sz val="10"/>
      <color theme="0" tint="-0.21588793603320414"/>
      <name val="Arial"/>
      <family val="2"/>
    </font>
    <font>
      <sz val="10"/>
      <color theme="1" tint="0.34998626667073579"/>
      <name val="Arial"/>
      <family val="2"/>
    </font>
    <font>
      <sz val="18"/>
      <name val="Arial"/>
      <family val="2"/>
    </font>
    <font>
      <u/>
      <sz val="11"/>
      <name val="Arial"/>
      <family val="2"/>
    </font>
    <font>
      <sz val="10"/>
      <color rgb="FF9E100A"/>
      <name val="Arial"/>
      <family val="2"/>
    </font>
    <font>
      <sz val="10"/>
      <color rgb="FF974706"/>
      <name val="Arial"/>
      <family val="2"/>
    </font>
    <font>
      <b/>
      <sz val="10"/>
      <color rgb="FF336633"/>
      <name val="Arial"/>
      <family val="2"/>
    </font>
    <font>
      <sz val="10"/>
      <color theme="1" tint="0.49967955565050204"/>
      <name val="Arial"/>
      <family val="2"/>
    </font>
    <font>
      <b/>
      <sz val="10"/>
      <color rgb="FF205090"/>
      <name val="Arial"/>
      <family val="2"/>
    </font>
    <font>
      <b/>
      <sz val="10"/>
      <color rgb="FFDC1414"/>
      <name val="Arial"/>
      <family val="2"/>
    </font>
    <font>
      <i/>
      <sz val="11"/>
      <color theme="5" tint="0.39994506668294322"/>
      <name val="Arial"/>
      <family val="2"/>
    </font>
    <font>
      <b/>
      <sz val="16"/>
      <color rgb="FFC00000"/>
      <name val="Arial"/>
      <family val="2"/>
    </font>
    <font>
      <b/>
      <sz val="18"/>
      <name val="Arial"/>
      <family val="2"/>
    </font>
    <font>
      <b/>
      <sz val="10"/>
      <name val="Helvetica-Narrow"/>
      <family val="2"/>
    </font>
    <font>
      <sz val="10"/>
      <name val="Univers (WN)"/>
      <family val="2"/>
    </font>
    <font>
      <sz val="10"/>
      <color indexed="8"/>
      <name val="MS Sans Serif"/>
      <family val="2"/>
    </font>
    <font>
      <b/>
      <sz val="10"/>
      <color rgb="FF7030A0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20"/>
      <color rgb="FF668E36"/>
      <name val="Times New Roman"/>
      <family val="1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ajor"/>
    </font>
    <font>
      <sz val="11"/>
      <color theme="1"/>
      <name val="Calibri"/>
      <family val="2"/>
      <scheme val="major"/>
    </font>
    <font>
      <sz val="9"/>
      <color rgb="FFFFFFFF"/>
      <name val="Calibri"/>
      <family val="2"/>
      <scheme val="major"/>
    </font>
    <font>
      <sz val="9"/>
      <color rgb="FFFF0000"/>
      <name val="Calibri"/>
      <family val="2"/>
      <scheme val="major"/>
    </font>
    <font>
      <b/>
      <sz val="14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11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8"/>
      <color theme="2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101010"/>
      <name val="Calibri"/>
      <family val="2"/>
      <scheme val="minor"/>
    </font>
    <font>
      <sz val="11"/>
      <color rgb="FF101010"/>
      <name val="Arial Narrow"/>
      <family val="2"/>
    </font>
    <font>
      <sz val="11"/>
      <color rgb="FF9C5700"/>
      <name val="Calibri"/>
      <family val="2"/>
      <scheme val="minor"/>
    </font>
    <font>
      <sz val="10"/>
      <name val="Calibri"/>
      <family val="2"/>
    </font>
    <font>
      <sz val="9"/>
      <color rgb="FFFFFFFF"/>
      <name val="Calibri"/>
      <family val="2"/>
      <scheme val="minor"/>
    </font>
    <font>
      <b/>
      <sz val="9"/>
      <color rgb="FF10101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scheme val="major"/>
    </font>
    <font>
      <sz val="9"/>
      <color theme="1"/>
      <name val="Calibri"/>
      <scheme val="major"/>
    </font>
    <font>
      <sz val="10"/>
      <color theme="0" tint="-0.21561326944792017"/>
      <name val="Arial"/>
      <family val="2"/>
    </font>
  </fonts>
  <fills count="1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1.0711996826075015E-2"/>
        <bgColor indexed="64"/>
      </patternFill>
    </fill>
    <fill>
      <patternFill patternType="solid">
        <fgColor theme="2" tint="-1.0895107882930999E-2"/>
        <bgColor indexed="64"/>
      </patternFill>
    </fill>
    <fill>
      <patternFill patternType="solid">
        <fgColor theme="2" tint="-1.0315256202887051E-2"/>
        <bgColor indexed="64"/>
      </patternFill>
    </fill>
    <fill>
      <patternFill patternType="solid">
        <fgColor theme="2" tint="-1.0101626636555072E-2"/>
        <bgColor indexed="64"/>
      </patternFill>
    </fill>
    <fill>
      <patternFill patternType="solid">
        <fgColor theme="2" tint="-1.0193182164983062E-2"/>
        <bgColor indexed="64"/>
      </patternFill>
    </fill>
    <fill>
      <patternFill patternType="solid">
        <fgColor theme="2" tint="-1.3641773735770746E-2"/>
        <bgColor indexed="64"/>
      </patternFill>
    </fill>
    <fill>
      <patternFill patternType="solid">
        <fgColor theme="2" tint="-1.1047700430310984E-2"/>
        <bgColor indexed="64"/>
      </patternFill>
    </fill>
    <fill>
      <patternFill patternType="solid">
        <fgColor theme="2" tint="-1.1291848506118961E-2"/>
        <bgColor indexed="64"/>
      </patternFill>
    </fill>
    <fill>
      <patternFill patternType="solid">
        <fgColor theme="2" tint="-1.1108737449262978E-2"/>
        <bgColor indexed="64"/>
      </patternFill>
    </fill>
    <fill>
      <patternFill patternType="solid">
        <fgColor theme="2" tint="-1.0467848750267038E-2"/>
        <bgColor indexed="64"/>
      </patternFill>
    </fill>
    <fill>
      <patternFill patternType="solid">
        <fgColor theme="2" tint="-1.0650959807123021E-2"/>
        <bgColor indexed="64"/>
      </patternFill>
    </fill>
    <fill>
      <patternFill patternType="solid">
        <fgColor theme="2" tint="-1.0681478316599017E-2"/>
        <bgColor indexed="64"/>
      </patternFill>
    </fill>
    <fill>
      <patternFill patternType="solid">
        <fgColor theme="2" tint="-1.1230811487166967E-2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2" tint="-1.272621845149083E-2"/>
        <bgColor indexed="64"/>
      </patternFill>
    </fill>
    <fill>
      <patternFill patternType="solid">
        <fgColor theme="2" tint="-1.3824884792626729E-2"/>
        <bgColor indexed="64"/>
      </patternFill>
    </fill>
    <fill>
      <patternFill patternType="solid">
        <fgColor theme="2" tint="-1.1474959562974944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mediumGray">
        <fgColor theme="1" tint="0.34998626667073579"/>
        <bgColor indexed="65"/>
      </patternFill>
    </fill>
    <fill>
      <patternFill patternType="solid">
        <fgColor theme="0" tint="-0.11606189153721733"/>
        <bgColor indexed="64"/>
      </patternFill>
    </fill>
    <fill>
      <patternFill patternType="lightUp">
        <fgColor theme="0" tint="-0.21588793603320414"/>
        <bgColor indexed="65"/>
      </patternFill>
    </fill>
    <fill>
      <patternFill patternType="solid">
        <fgColor rgb="FFFEDAD6"/>
        <bgColor indexed="64"/>
      </patternFill>
    </fill>
    <fill>
      <patternFill patternType="solid">
        <fgColor rgb="FFEDAA6D"/>
        <bgColor indexed="64"/>
      </patternFill>
    </fill>
    <fill>
      <patternFill patternType="solid">
        <fgColor theme="0" tint="-1.5991698965422529E-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1.3061922055726798E-2"/>
        <bgColor indexed="64"/>
      </patternFill>
    </fill>
    <fill>
      <patternFill patternType="solid">
        <fgColor theme="2" tint="-1.5015106662190619E-2"/>
        <bgColor indexed="64"/>
      </patternFill>
    </fill>
    <fill>
      <patternFill patternType="solid">
        <fgColor theme="2" tint="-1.5167699209570605E-2"/>
        <bgColor indexed="64"/>
      </patternFill>
    </fill>
    <fill>
      <patternFill patternType="solid">
        <fgColor theme="2" tint="-1.4801477095858639E-2"/>
        <bgColor indexed="64"/>
      </patternFill>
    </fill>
    <fill>
      <patternFill patternType="solid">
        <fgColor theme="2" tint="-1.4404736472670675E-2"/>
        <bgColor indexed="64"/>
      </patternFill>
    </fill>
    <fill>
      <patternFill patternType="solid">
        <fgColor theme="2" tint="-1.4435254982146673E-2"/>
        <bgColor indexed="64"/>
      </patternFill>
    </fill>
    <fill>
      <patternFill patternType="solid">
        <fgColor theme="2" tint="-1.4496292001098667E-2"/>
        <bgColor indexed="64"/>
      </patternFill>
    </fill>
    <fill>
      <patternFill patternType="solid">
        <fgColor theme="2" tint="-1.7944883571886349E-2"/>
        <bgColor indexed="64"/>
      </patternFill>
    </fill>
    <fill>
      <patternFill patternType="solid">
        <fgColor theme="2" tint="-1.5411847285378583E-2"/>
        <bgColor indexed="64"/>
      </patternFill>
    </fill>
    <fill>
      <patternFill patternType="solid">
        <fgColor theme="2" tint="-1.5594958342234566E-2"/>
        <bgColor indexed="64"/>
      </patternFill>
    </fill>
    <fill>
      <patternFill patternType="solid">
        <fgColor theme="2" tint="-1.5076143681142613E-2"/>
        <bgColor indexed="64"/>
      </patternFill>
    </fill>
    <fill>
      <patternFill patternType="solid">
        <fgColor theme="2" tint="-1.4831995605334635E-2"/>
        <bgColor indexed="64"/>
      </patternFill>
    </fill>
    <fill>
      <patternFill patternType="solid">
        <fgColor theme="2" tint="-1.7761772515030368E-2"/>
        <bgColor indexed="64"/>
      </patternFill>
    </fill>
    <fill>
      <patternFill patternType="solid">
        <fgColor theme="2" tint="-1.6602069154942473E-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4C209E"/>
        <bgColor indexed="64"/>
      </patternFill>
    </fill>
    <fill>
      <patternFill patternType="solid">
        <fgColor theme="1" tint="0.89992980742820516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1.8616290780358289E-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2" tint="-2.0111697744682151E-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2" tint="-1.043733024079104E-2"/>
        <bgColor indexed="64"/>
      </patternFill>
    </fill>
    <fill>
      <patternFill patternType="solid">
        <fgColor theme="2" tint="-1.0620441297647023E-2"/>
        <bgColor indexed="64"/>
      </patternFill>
    </fill>
    <fill>
      <patternFill patternType="solid">
        <fgColor theme="2" tint="-1.0040589617603077E-2"/>
        <bgColor indexed="64"/>
      </patternFill>
    </fill>
    <fill>
      <patternFill patternType="solid">
        <fgColor theme="2" tint="-9.8269600512710959E-3"/>
        <bgColor indexed="64"/>
      </patternFill>
    </fill>
    <fill>
      <patternFill patternType="solid">
        <fgColor theme="2" tint="-9.8879970702230903E-3"/>
        <bgColor indexed="64"/>
      </patternFill>
    </fill>
    <fill>
      <patternFill patternType="solid">
        <fgColor theme="2" tint="-1.336710715048677E-2"/>
        <bgColor indexed="64"/>
      </patternFill>
    </fill>
    <fill>
      <patternFill patternType="solid">
        <fgColor theme="2" tint="-1.077303384502701E-2"/>
        <bgColor indexed="64"/>
      </patternFill>
    </fill>
    <fill>
      <patternFill patternType="solid">
        <fgColor theme="2" tint="-1.1017181920834987E-2"/>
        <bgColor indexed="64"/>
      </patternFill>
    </fill>
    <fill>
      <patternFill patternType="solid">
        <fgColor theme="2" tint="-1.0834070863979004E-2"/>
        <bgColor indexed="64"/>
      </patternFill>
    </fill>
    <fill>
      <patternFill patternType="solid">
        <fgColor theme="2" tint="-1.0376293221839045E-2"/>
        <bgColor indexed="64"/>
      </patternFill>
    </fill>
    <fill>
      <patternFill patternType="solid">
        <fgColor theme="2" tint="-1.0406811731315043E-2"/>
        <bgColor indexed="64"/>
      </patternFill>
    </fill>
    <fill>
      <patternFill patternType="solid">
        <fgColor theme="2" tint="-1.0956144901882993E-2"/>
        <bgColor indexed="64"/>
      </patternFill>
    </fill>
    <fill>
      <patternFill patternType="solid">
        <fgColor theme="2" tint="-1.2451551866206854E-2"/>
        <bgColor indexed="64"/>
      </patternFill>
    </fill>
    <fill>
      <patternFill patternType="solid">
        <fgColor theme="2" tint="-1.3550218207342753E-2"/>
        <bgColor indexed="64"/>
      </patternFill>
    </fill>
    <fill>
      <patternFill patternType="solid">
        <fgColor theme="2" tint="-1.120029297769097E-2"/>
        <bgColor indexed="64"/>
      </patternFill>
    </fill>
    <fill>
      <patternFill patternType="solid">
        <fgColor theme="0" tint="-0.11578722495193335"/>
        <bgColor indexed="64"/>
      </patternFill>
    </fill>
    <fill>
      <patternFill patternType="lightUp">
        <fgColor theme="0" tint="-0.21561326944792017"/>
        <bgColor indexed="65"/>
      </patternFill>
    </fill>
    <fill>
      <patternFill patternType="solid">
        <fgColor theme="0" tint="-1.5717032380138555E-2"/>
        <bgColor indexed="64"/>
      </patternFill>
    </fill>
    <fill>
      <patternFill patternType="solid">
        <fgColor theme="2" tint="-1.2787255470442824E-2"/>
        <bgColor indexed="64"/>
      </patternFill>
    </fill>
    <fill>
      <patternFill patternType="solid">
        <fgColor theme="2" tint="-1.4740440076906645E-2"/>
        <bgColor indexed="64"/>
      </patternFill>
    </fill>
    <fill>
      <patternFill patternType="solid">
        <fgColor theme="2" tint="-1.489303262428663E-2"/>
        <bgColor indexed="64"/>
      </patternFill>
    </fill>
    <fill>
      <patternFill patternType="solid">
        <fgColor theme="2" tint="-1.4526810510574664E-2"/>
        <bgColor indexed="64"/>
      </patternFill>
    </fill>
    <fill>
      <patternFill patternType="solid">
        <fgColor theme="2" tint="-1.4130069887386701E-2"/>
        <bgColor indexed="64"/>
      </patternFill>
    </fill>
    <fill>
      <patternFill patternType="solid">
        <fgColor theme="2" tint="-1.4160588396862697E-2"/>
        <bgColor indexed="64"/>
      </patternFill>
    </fill>
    <fill>
      <patternFill patternType="solid">
        <fgColor theme="2" tint="-1.4221625415814692E-2"/>
        <bgColor indexed="64"/>
      </patternFill>
    </fill>
    <fill>
      <patternFill patternType="solid">
        <fgColor theme="2" tint="-1.7670216986602375E-2"/>
        <bgColor indexed="64"/>
      </patternFill>
    </fill>
    <fill>
      <patternFill patternType="solid">
        <fgColor theme="2" tint="-1.5137180700094607E-2"/>
        <bgColor indexed="64"/>
      </patternFill>
    </fill>
    <fill>
      <patternFill patternType="solid">
        <fgColor theme="2" tint="-1.5320291756950591E-2"/>
        <bgColor indexed="64"/>
      </patternFill>
    </fill>
    <fill>
      <patternFill patternType="solid">
        <fgColor theme="2" tint="-1.4557329020050662E-2"/>
        <bgColor indexed="64"/>
      </patternFill>
    </fill>
    <fill>
      <patternFill patternType="solid">
        <fgColor theme="2" tint="-1.748710592974639E-2"/>
        <bgColor indexed="64"/>
      </patternFill>
    </fill>
    <fill>
      <patternFill patternType="solid">
        <fgColor theme="2" tint="-1.0559404278695029E-2"/>
        <bgColor indexed="64"/>
      </patternFill>
    </fill>
    <fill>
      <patternFill patternType="solid">
        <fgColor theme="2" tint="-1.0742515335551012E-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hair">
        <color auto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1588793603320414"/>
      </left>
      <right style="thin">
        <color theme="0" tint="-0.21588793603320414"/>
      </right>
      <top style="thin">
        <color theme="0" tint="-0.21588793603320414"/>
      </top>
      <bottom style="thin">
        <color theme="0" tint="-0.21588793603320414"/>
      </bottom>
      <diagonal/>
    </border>
    <border>
      <left/>
      <right/>
      <top/>
      <bottom style="medium">
        <color auto="1"/>
      </bottom>
      <diagonal/>
    </border>
    <border>
      <left style="thin">
        <color rgb="FF9E100A"/>
      </left>
      <right style="thin">
        <color rgb="FF9E100A"/>
      </right>
      <top style="thin">
        <color rgb="FF9E100A"/>
      </top>
      <bottom style="thin">
        <color rgb="FF9E100A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thin">
        <color rgb="FF2F4F4F"/>
      </left>
      <right style="thin">
        <color rgb="FF2F4F4F"/>
      </right>
      <top style="thin">
        <color rgb="FF2F4F4F"/>
      </top>
      <bottom style="thin">
        <color rgb="FF2F4F4F"/>
      </bottom>
      <diagonal/>
    </border>
    <border>
      <left style="thin">
        <color rgb="FF205090"/>
      </left>
      <right style="thin">
        <color rgb="FF205090"/>
      </right>
      <top style="thin">
        <color rgb="FF205090"/>
      </top>
      <bottom style="thin">
        <color rgb="FF205090"/>
      </bottom>
      <diagonal/>
    </border>
    <border>
      <left style="thin">
        <color rgb="FFDC1414"/>
      </left>
      <right style="thin">
        <color rgb="FFDC1414"/>
      </right>
      <top style="thin">
        <color rgb="FFDC1414"/>
      </top>
      <bottom style="thin">
        <color rgb="FFDC141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FFFFFF"/>
      </left>
      <right/>
      <top style="thin">
        <color rgb="FFFFFFFF"/>
      </top>
      <bottom style="medium">
        <color rgb="FFFFFFFF"/>
      </bottom>
      <diagonal/>
    </border>
    <border>
      <left/>
      <right/>
      <top/>
      <bottom style="medium">
        <color rgb="FFBFBFBF"/>
      </bottom>
      <diagonal/>
    </border>
    <border>
      <left/>
      <right/>
      <top/>
      <bottom style="medium">
        <color rgb="FFD9D9D9"/>
      </bottom>
      <diagonal/>
    </border>
    <border>
      <left/>
      <right/>
      <top style="medium">
        <color rgb="FFBFBFBF"/>
      </top>
      <bottom style="medium">
        <color theme="0" tint="-0.21671193578905606"/>
      </bottom>
      <diagonal/>
    </border>
    <border>
      <left/>
      <right/>
      <top style="medium">
        <color theme="0" tint="-0.21671193578905606"/>
      </top>
      <bottom style="medium">
        <color theme="0" tint="-0.21671193578905606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0" tint="-0.21671193578905606"/>
      </bottom>
      <diagonal/>
    </border>
    <border>
      <left/>
      <right/>
      <top style="medium">
        <color rgb="FFBFBFBF"/>
      </top>
      <bottom style="medium">
        <color rgb="FFB9B9B9"/>
      </bottom>
      <diagonal/>
    </border>
    <border>
      <left/>
      <right/>
      <top style="medium">
        <color rgb="FFBABABA"/>
      </top>
      <bottom style="medium">
        <color rgb="FFBABABA"/>
      </bottom>
      <diagonal/>
    </border>
    <border>
      <left/>
      <right/>
      <top style="medium">
        <color rgb="FFBFBFBF"/>
      </top>
      <bottom style="medium">
        <color rgb="FFBABABA"/>
      </bottom>
      <diagonal/>
    </border>
    <border>
      <left/>
      <right/>
      <top style="medium">
        <color rgb="FFBBBBBB"/>
      </top>
      <bottom style="medium">
        <color rgb="FFBBBBBB"/>
      </bottom>
      <diagonal/>
    </border>
    <border>
      <left/>
      <right/>
      <top style="medium">
        <color rgb="FFBFBFBF"/>
      </top>
      <bottom style="medium">
        <color rgb="FFBBBBBB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/>
      <right/>
      <top style="medium">
        <color rgb="FFBDBDBD"/>
      </top>
      <bottom style="medium">
        <color rgb="FFBDBDBD"/>
      </bottom>
      <diagonal/>
    </border>
    <border>
      <left/>
      <right/>
      <top style="medium">
        <color rgb="FFBFBFBF"/>
      </top>
      <bottom style="medium">
        <color rgb="FFBDBDBD"/>
      </bottom>
      <diagonal/>
    </border>
    <border>
      <left/>
      <right/>
      <top/>
      <bottom style="medium">
        <color rgb="FFBDBDBD"/>
      </bottom>
      <diagonal/>
    </border>
    <border>
      <left/>
      <right/>
      <top style="medium">
        <color rgb="FFBEBEBE"/>
      </top>
      <bottom style="medium">
        <color rgb="FFBEBEBE"/>
      </bottom>
      <diagonal/>
    </border>
    <border>
      <left/>
      <right/>
      <top style="medium">
        <color rgb="FFBFBFBF"/>
      </top>
      <bottom style="medium">
        <color rgb="FFBEBEBE"/>
      </bottom>
      <diagonal/>
    </border>
    <border>
      <left/>
      <right/>
      <top/>
      <bottom style="medium">
        <color rgb="FFBEBEBE"/>
      </bottom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theme="0" tint="-0.21561326944792017"/>
      </left>
      <right style="thin">
        <color theme="0" tint="-0.21561326944792017"/>
      </right>
      <top style="thin">
        <color theme="0" tint="-0.21561326944792017"/>
      </top>
      <bottom style="thin">
        <color theme="0" tint="-0.21561326944792017"/>
      </bottom>
      <diagonal/>
    </border>
  </borders>
  <cellStyleXfs count="64209">
    <xf numFmtId="0" fontId="0" fillId="0" borderId="0"/>
    <xf numFmtId="9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2" borderId="1">
      <alignment horizontal="right" vertical="center"/>
    </xf>
    <xf numFmtId="0" fontId="18" fillId="0" borderId="1">
      <alignment vertical="center"/>
    </xf>
    <xf numFmtId="0" fontId="17" fillId="2" borderId="1">
      <alignment vertical="center"/>
    </xf>
    <xf numFmtId="3" fontId="18" fillId="0" borderId="1">
      <alignment horizontal="right" vertical="center"/>
    </xf>
    <xf numFmtId="0" fontId="16" fillId="3" borderId="0">
      <alignment horizontal="right" vertical="center"/>
    </xf>
    <xf numFmtId="0" fontId="16" fillId="3" borderId="0">
      <alignment vertical="center"/>
    </xf>
    <xf numFmtId="3" fontId="17" fillId="2" borderId="1">
      <alignment horizontal="right" vertical="center"/>
    </xf>
    <xf numFmtId="3" fontId="17" fillId="0" borderId="1">
      <alignment horizontal="right" vertical="center"/>
    </xf>
    <xf numFmtId="166" fontId="100" fillId="0" borderId="0" applyFont="0" applyFill="0" applyBorder="0" applyAlignment="0" applyProtection="0"/>
    <xf numFmtId="0" fontId="19" fillId="0" borderId="0"/>
    <xf numFmtId="9" fontId="100" fillId="0" borderId="0" applyFont="0" applyFill="0" applyBorder="0" applyAlignment="0" applyProtection="0"/>
    <xf numFmtId="0" fontId="20" fillId="0" borderId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4" borderId="2">
      <alignment horizontal="right" vertical="center"/>
    </xf>
    <xf numFmtId="0" fontId="18" fillId="4" borderId="2">
      <alignment vertical="center"/>
    </xf>
    <xf numFmtId="3" fontId="17" fillId="4" borderId="2">
      <alignment horizontal="center" vertical="center"/>
    </xf>
    <xf numFmtId="166" fontId="2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0" fontId="16" fillId="3" borderId="0">
      <alignment horizontal="right"/>
    </xf>
    <xf numFmtId="1" fontId="16" fillId="3" borderId="0">
      <alignment vertical="center"/>
    </xf>
    <xf numFmtId="3" fontId="17" fillId="5" borderId="1">
      <alignment horizontal="right" vertical="center"/>
    </xf>
    <xf numFmtId="166" fontId="100" fillId="0" borderId="0" applyFont="0" applyFill="0" applyBorder="0" applyAlignment="0" applyProtection="0"/>
    <xf numFmtId="3" fontId="18" fillId="6" borderId="1">
      <alignment horizontal="right" vertical="center"/>
    </xf>
    <xf numFmtId="0" fontId="18" fillId="6" borderId="1">
      <alignment vertical="center"/>
    </xf>
    <xf numFmtId="0" fontId="16" fillId="3" borderId="0">
      <alignment horizontal="right" vertical="center"/>
    </xf>
    <xf numFmtId="0" fontId="16" fillId="3" borderId="0">
      <alignment vertical="center"/>
    </xf>
    <xf numFmtId="3" fontId="17" fillId="6" borderId="1">
      <alignment horizontal="right" vertical="center"/>
    </xf>
    <xf numFmtId="3" fontId="18" fillId="2" borderId="1">
      <alignment horizontal="right" vertical="center"/>
    </xf>
    <xf numFmtId="0" fontId="17" fillId="2" borderId="1">
      <alignment vertical="center"/>
    </xf>
    <xf numFmtId="3" fontId="17" fillId="2" borderId="1">
      <alignment horizontal="right" vertical="center"/>
    </xf>
    <xf numFmtId="166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100" fillId="0" borderId="0" applyFont="0" applyFill="0" applyBorder="0" applyAlignment="0" applyProtection="0"/>
    <xf numFmtId="3" fontId="18" fillId="7" borderId="1">
      <alignment horizontal="right" vertical="center"/>
    </xf>
    <xf numFmtId="0" fontId="18" fillId="7" borderId="1">
      <alignment vertical="center"/>
    </xf>
    <xf numFmtId="3" fontId="17" fillId="7" borderId="1">
      <alignment horizontal="right" vertical="center"/>
    </xf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7" borderId="1">
      <alignment horizontal="right" vertical="center"/>
    </xf>
    <xf numFmtId="0" fontId="18" fillId="7" borderId="1">
      <alignment vertical="center"/>
    </xf>
    <xf numFmtId="3" fontId="17" fillId="7" borderId="1">
      <alignment horizontal="right" vertical="center"/>
    </xf>
    <xf numFmtId="166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8" borderId="1">
      <alignment horizontal="right" vertical="center"/>
    </xf>
    <xf numFmtId="0" fontId="18" fillId="8" borderId="1">
      <alignment vertical="center"/>
    </xf>
    <xf numFmtId="3" fontId="17" fillId="8" borderId="1">
      <alignment horizontal="right" vertical="center"/>
    </xf>
    <xf numFmtId="166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8" borderId="1">
      <alignment horizontal="right" vertical="center"/>
    </xf>
    <xf numFmtId="0" fontId="18" fillId="8" borderId="1">
      <alignment vertical="center"/>
    </xf>
    <xf numFmtId="3" fontId="17" fillId="8" borderId="1">
      <alignment horizontal="right" vertical="center"/>
    </xf>
    <xf numFmtId="166" fontId="100" fillId="0" borderId="0" applyFont="0" applyFill="0" applyBorder="0" applyAlignment="0" applyProtection="0"/>
    <xf numFmtId="3" fontId="18" fillId="9" borderId="1">
      <alignment horizontal="right" vertical="center"/>
    </xf>
    <xf numFmtId="0" fontId="18" fillId="9" borderId="1">
      <alignment vertical="center"/>
    </xf>
    <xf numFmtId="3" fontId="17" fillId="9" borderId="1">
      <alignment horizontal="right" vertical="center"/>
    </xf>
    <xf numFmtId="166" fontId="2" fillId="0" borderId="0" applyFont="0" applyFill="0" applyBorder="0" applyAlignment="0" applyProtection="0"/>
    <xf numFmtId="3" fontId="18" fillId="10" borderId="2">
      <alignment horizontal="right" vertical="center"/>
    </xf>
    <xf numFmtId="0" fontId="18" fillId="10" borderId="2">
      <alignment vertical="center"/>
    </xf>
    <xf numFmtId="3" fontId="17" fillId="10" borderId="2">
      <alignment horizontal="center" vertical="center"/>
    </xf>
    <xf numFmtId="166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3" fontId="18" fillId="10" borderId="1">
      <alignment horizontal="right" vertical="center"/>
    </xf>
    <xf numFmtId="0" fontId="18" fillId="10" borderId="1">
      <alignment vertical="center"/>
    </xf>
    <xf numFmtId="3" fontId="17" fillId="10" borderId="1">
      <alignment horizontal="right" vertical="center"/>
    </xf>
    <xf numFmtId="166" fontId="100" fillId="0" borderId="0" applyFont="0" applyFill="0" applyBorder="0" applyAlignment="0" applyProtection="0"/>
    <xf numFmtId="3" fontId="18" fillId="13" borderId="1">
      <alignment horizontal="right" vertical="center"/>
    </xf>
    <xf numFmtId="0" fontId="18" fillId="13" borderId="1">
      <alignment vertical="center"/>
    </xf>
    <xf numFmtId="3" fontId="17" fillId="13" borderId="1">
      <alignment horizontal="right" vertical="center"/>
    </xf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14" borderId="1">
      <alignment horizontal="right" vertical="center"/>
    </xf>
    <xf numFmtId="0" fontId="18" fillId="14" borderId="1">
      <alignment vertical="center"/>
    </xf>
    <xf numFmtId="3" fontId="17" fillId="14" borderId="1">
      <alignment horizontal="right" vertical="center"/>
    </xf>
    <xf numFmtId="166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15" borderId="1">
      <alignment horizontal="right" vertical="center"/>
    </xf>
    <xf numFmtId="0" fontId="18" fillId="15" borderId="1">
      <alignment vertical="center"/>
    </xf>
    <xf numFmtId="3" fontId="17" fillId="15" borderId="1">
      <alignment horizontal="right" vertical="center"/>
    </xf>
    <xf numFmtId="166" fontId="2" fillId="0" borderId="0" applyFont="0" applyFill="0" applyBorder="0" applyAlignment="0" applyProtection="0"/>
    <xf numFmtId="3" fontId="18" fillId="16" borderId="1">
      <alignment horizontal="right" vertical="center"/>
    </xf>
    <xf numFmtId="0" fontId="18" fillId="16" borderId="1">
      <alignment vertical="center"/>
    </xf>
    <xf numFmtId="3" fontId="17" fillId="16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100" fillId="0" borderId="0" applyFont="0" applyFill="0" applyBorder="0" applyAlignment="0" applyProtection="0"/>
    <xf numFmtId="0" fontId="100" fillId="17" borderId="0" applyNumberFormat="0" applyBorder="0" applyAlignment="0" applyProtection="0"/>
    <xf numFmtId="166" fontId="100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27" fillId="0" borderId="0"/>
    <xf numFmtId="166" fontId="2" fillId="0" borderId="0" applyFont="0" applyFill="0" applyBorder="0" applyAlignment="0" applyProtection="0"/>
    <xf numFmtId="3" fontId="18" fillId="21" borderId="2">
      <alignment horizontal="right" vertical="center"/>
    </xf>
    <xf numFmtId="0" fontId="17" fillId="21" borderId="2">
      <alignment vertical="center"/>
    </xf>
    <xf numFmtId="3" fontId="17" fillId="21" borderId="2">
      <alignment horizontal="right" vertical="center"/>
    </xf>
    <xf numFmtId="9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19" fillId="0" borderId="0">
      <alignment vertical="top"/>
    </xf>
    <xf numFmtId="166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9" fillId="0" borderId="0" applyNumberFormat="0" applyFill="0" applyBorder="0" applyProtection="0"/>
    <xf numFmtId="0" fontId="100" fillId="0" borderId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19" fillId="0" borderId="0">
      <alignment vertical="top"/>
    </xf>
    <xf numFmtId="166" fontId="28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22" borderId="1">
      <alignment horizontal="right" vertical="center"/>
    </xf>
    <xf numFmtId="0" fontId="18" fillId="22" borderId="1">
      <alignment vertical="center"/>
    </xf>
    <xf numFmtId="3" fontId="17" fillId="22" borderId="1">
      <alignment horizontal="right" vertical="center"/>
    </xf>
    <xf numFmtId="166" fontId="2" fillId="0" borderId="0" applyFont="0" applyFill="0" applyBorder="0" applyAlignment="0" applyProtection="0"/>
    <xf numFmtId="3" fontId="18" fillId="11" borderId="2">
      <alignment horizontal="right" vertical="center"/>
    </xf>
    <xf numFmtId="0" fontId="18" fillId="11" borderId="2">
      <alignment vertical="center"/>
    </xf>
    <xf numFmtId="3" fontId="17" fillId="11" borderId="2">
      <alignment horizontal="center" vertical="center"/>
    </xf>
    <xf numFmtId="166" fontId="2" fillId="0" borderId="0" applyFont="0" applyFill="0" applyBorder="0" applyAlignment="0" applyProtection="0"/>
    <xf numFmtId="3" fontId="18" fillId="23" borderId="1">
      <alignment horizontal="right" vertical="center"/>
    </xf>
    <xf numFmtId="0" fontId="18" fillId="23" borderId="1">
      <alignment vertical="center"/>
    </xf>
    <xf numFmtId="3" fontId="17" fillId="23" borderId="1">
      <alignment horizontal="right" vertical="center"/>
    </xf>
    <xf numFmtId="166" fontId="100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166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6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33" fillId="2" borderId="3">
      <alignment horizontal="right"/>
    </xf>
    <xf numFmtId="0" fontId="33" fillId="0" borderId="3"/>
    <xf numFmtId="0" fontId="33" fillId="2" borderId="3"/>
    <xf numFmtId="3" fontId="33" fillId="0" borderId="3">
      <alignment horizontal="right"/>
    </xf>
    <xf numFmtId="0" fontId="34" fillId="3" borderId="4">
      <alignment horizontal="right"/>
    </xf>
    <xf numFmtId="0" fontId="34" fillId="3" borderId="4"/>
    <xf numFmtId="3" fontId="35" fillId="2" borderId="3">
      <alignment horizontal="right"/>
    </xf>
    <xf numFmtId="3" fontId="35" fillId="0" borderId="3">
      <alignment horizontal="right"/>
    </xf>
    <xf numFmtId="0" fontId="18" fillId="0" borderId="1">
      <alignment vertical="center"/>
    </xf>
    <xf numFmtId="3" fontId="18" fillId="0" borderId="1">
      <alignment horizontal="right" vertical="center"/>
    </xf>
    <xf numFmtId="3" fontId="17" fillId="0" borderId="1">
      <alignment horizontal="right" vertical="center"/>
    </xf>
    <xf numFmtId="166" fontId="100" fillId="0" borderId="0" applyFont="0" applyFill="0" applyBorder="0" applyAlignment="0" applyProtection="0"/>
    <xf numFmtId="0" fontId="19" fillId="0" borderId="0"/>
    <xf numFmtId="0" fontId="36" fillId="24" borderId="5" applyNumberFormat="0" applyAlignment="0">
      <protection locked="0"/>
    </xf>
    <xf numFmtId="0" fontId="100" fillId="0" borderId="0"/>
    <xf numFmtId="0" fontId="37" fillId="25" borderId="6" applyNumberFormat="0">
      <alignment horizontal="centerContinuous" vertical="center" wrapText="1"/>
    </xf>
    <xf numFmtId="166" fontId="100" fillId="0" borderId="0" applyFont="0" applyFill="0" applyBorder="0" applyAlignment="0" applyProtection="0"/>
    <xf numFmtId="0" fontId="38" fillId="26" borderId="0" applyNumberFormat="0" applyBorder="0" applyAlignment="0" applyProtection="0"/>
    <xf numFmtId="0" fontId="39" fillId="0" borderId="0"/>
    <xf numFmtId="0" fontId="19" fillId="0" borderId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100" fillId="0" borderId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100" fillId="33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3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31" fillId="46" borderId="0" applyNumberFormat="0" applyBorder="0" applyAlignment="0" applyProtection="0"/>
    <xf numFmtId="0" fontId="40" fillId="47" borderId="7" applyNumberFormat="0" applyAlignment="0" applyProtection="0"/>
    <xf numFmtId="0" fontId="41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42" fillId="0" borderId="8" applyNumberFormat="0" applyFill="0" applyAlignment="0" applyProtection="0"/>
    <xf numFmtId="0" fontId="43" fillId="0" borderId="9" applyNumberFormat="0" applyFill="0" applyAlignment="0" applyProtection="0"/>
    <xf numFmtId="0" fontId="44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3" fillId="49" borderId="11" applyNumberFormat="0" applyAlignment="0" applyProtection="0"/>
    <xf numFmtId="0" fontId="45" fillId="50" borderId="7" applyNumberFormat="0" applyAlignment="0" applyProtection="0"/>
    <xf numFmtId="0" fontId="46" fillId="0" borderId="12" applyNumberFormat="0" applyFill="0" applyAlignment="0" applyProtection="0"/>
    <xf numFmtId="0" fontId="38" fillId="26" borderId="0" applyNumberFormat="0" applyBorder="0" applyAlignment="0" applyProtection="0"/>
    <xf numFmtId="0" fontId="100" fillId="24" borderId="13" applyNumberFormat="0" applyFont="0" applyAlignment="0" applyProtection="0"/>
    <xf numFmtId="0" fontId="47" fillId="47" borderId="14" applyNumberFormat="0" applyAlignment="0" applyProtection="0"/>
    <xf numFmtId="9" fontId="100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15" applyNumberFormat="0" applyFill="0" applyAlignment="0" applyProtection="0"/>
    <xf numFmtId="0" fontId="4" fillId="0" borderId="0" applyNumberFormat="0" applyFill="0" applyBorder="0" applyAlignment="0" applyProtection="0"/>
    <xf numFmtId="166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20" fillId="0" borderId="0"/>
    <xf numFmtId="166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74" fontId="100" fillId="0" borderId="0" applyFont="0" applyFill="0" applyBorder="0" applyAlignment="0" applyProtection="0"/>
    <xf numFmtId="0" fontId="19" fillId="0" borderId="0"/>
    <xf numFmtId="0" fontId="100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9" fillId="0" borderId="0"/>
    <xf numFmtId="175" fontId="100" fillId="0" borderId="0" applyFont="0" applyFill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0" fontId="50" fillId="0" borderId="0"/>
    <xf numFmtId="0" fontId="50" fillId="0" borderId="0"/>
    <xf numFmtId="0" fontId="19" fillId="0" borderId="0"/>
    <xf numFmtId="9" fontId="50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0" fontId="31" fillId="46" borderId="0" applyNumberFormat="0" applyBorder="0" applyAlignment="0" applyProtection="0"/>
    <xf numFmtId="176" fontId="51" fillId="0" borderId="0" applyFont="0" applyFill="0" applyBorder="0" applyAlignment="0" applyProtection="0"/>
    <xf numFmtId="177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00" fillId="0" borderId="0" applyFont="0" applyFill="0" applyBorder="0" applyAlignment="0" applyProtection="0"/>
    <xf numFmtId="14" fontId="53" fillId="0" borderId="0">
      <alignment horizontal="right"/>
    </xf>
    <xf numFmtId="179" fontId="54" fillId="0" borderId="0" applyFont="0" applyFill="0" applyBorder="0" applyAlignment="0" applyProtection="0"/>
    <xf numFmtId="0" fontId="30" fillId="48" borderId="0" applyNumberFormat="0" applyBorder="0" applyAlignment="0" applyProtection="0"/>
    <xf numFmtId="0" fontId="38" fillId="26" borderId="0" applyNumberFormat="0" applyBorder="0" applyAlignment="0" applyProtection="0"/>
    <xf numFmtId="3" fontId="53" fillId="0" borderId="0" applyFont="0" applyFill="0" applyBorder="0" applyAlignment="0" applyProtection="0"/>
    <xf numFmtId="0" fontId="49" fillId="0" borderId="0"/>
    <xf numFmtId="0" fontId="49" fillId="0" borderId="0"/>
    <xf numFmtId="0" fontId="19" fillId="0" borderId="0"/>
    <xf numFmtId="173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100" fillId="0" borderId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19" fillId="0" borderId="0"/>
    <xf numFmtId="9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51" borderId="5" applyNumberFormat="0" applyFont="0" applyAlignment="0"/>
    <xf numFmtId="0" fontId="57" fillId="52" borderId="5" applyNumberFormat="0">
      <alignment horizontal="center"/>
    </xf>
    <xf numFmtId="181" fontId="58" fillId="53" borderId="16"/>
    <xf numFmtId="0" fontId="19" fillId="0" borderId="16" applyNumberFormat="0" applyAlignment="0"/>
    <xf numFmtId="0" fontId="60" fillId="0" borderId="17" applyNumberFormat="0" applyAlignment="0"/>
    <xf numFmtId="0" fontId="69" fillId="0" borderId="0" applyNumberFormat="0" applyFill="0" applyBorder="0" applyAlignment="0"/>
    <xf numFmtId="0" fontId="7" fillId="0" borderId="0" applyNumberFormat="0" applyFill="0" applyBorder="0" applyAlignment="0"/>
    <xf numFmtId="0" fontId="61" fillId="0" borderId="0" applyNumberFormat="0" applyFill="0" applyBorder="0" applyAlignment="0"/>
    <xf numFmtId="0" fontId="19" fillId="0" borderId="5" applyNumberFormat="0" applyAlignment="0"/>
    <xf numFmtId="0" fontId="62" fillId="54" borderId="18" applyNumberFormat="0" applyAlignment="0"/>
    <xf numFmtId="0" fontId="19" fillId="0" borderId="19" applyNumberFormat="0" applyFont="0" applyFill="0" applyAlignment="0" applyProtection="0"/>
    <xf numFmtId="0" fontId="19" fillId="55" borderId="5" applyNumberFormat="0" applyAlignment="0"/>
    <xf numFmtId="0" fontId="63" fillId="52" borderId="5" applyNumberFormat="0"/>
    <xf numFmtId="0" fontId="64" fillId="2" borderId="20" applyNumberFormat="0">
      <alignment horizontal="center"/>
    </xf>
    <xf numFmtId="182" fontId="19" fillId="0" borderId="0" applyFont="0" applyFill="0" applyBorder="0" applyAlignment="0" applyProtection="0"/>
    <xf numFmtId="0" fontId="70" fillId="0" borderId="0" applyNumberFormat="0" applyFill="0" applyBorder="0" applyAlignment="0"/>
    <xf numFmtId="0" fontId="59" fillId="52" borderId="5" applyNumberFormat="0" applyAlignment="0"/>
    <xf numFmtId="15" fontId="19" fillId="0" borderId="0" applyFont="0" applyFill="0" applyBorder="0" applyAlignment="0" applyProtection="0"/>
    <xf numFmtId="0" fontId="65" fillId="0" borderId="0" applyNumberFormat="0" applyFill="0" applyBorder="0" applyAlignment="0"/>
    <xf numFmtId="0" fontId="66" fillId="0" borderId="21" applyNumberFormat="0" applyFill="0">
      <alignment horizontal="center"/>
    </xf>
    <xf numFmtId="183" fontId="59" fillId="0" borderId="5">
      <alignment horizontal="center"/>
    </xf>
    <xf numFmtId="0" fontId="67" fillId="2" borderId="22" applyNumberFormat="0">
      <alignment horizontal="center"/>
    </xf>
    <xf numFmtId="2" fontId="68" fillId="0" borderId="0"/>
    <xf numFmtId="0" fontId="71" fillId="0" borderId="0" applyNumberFormat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0" fillId="0" borderId="17" applyNumberFormat="0" applyAlignment="0"/>
    <xf numFmtId="166" fontId="19" fillId="0" borderId="0" applyFont="0" applyFill="0" applyBorder="0" applyAlignment="0" applyProtection="0"/>
    <xf numFmtId="0" fontId="73" fillId="0" borderId="0" applyNumberFormat="0" applyFont="0" applyFill="0" applyBorder="0" applyAlignment="0" applyProtection="0"/>
    <xf numFmtId="0" fontId="73" fillId="0" borderId="0" applyNumberFormat="0" applyFont="0" applyFill="0" applyBorder="0" applyAlignment="0" applyProtection="0"/>
    <xf numFmtId="18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32" fillId="0" borderId="0"/>
    <xf numFmtId="0" fontId="74" fillId="0" borderId="23" applyFill="0">
      <alignment horizontal="center"/>
    </xf>
    <xf numFmtId="0" fontId="75" fillId="0" borderId="24">
      <alignment horizontal="center"/>
    </xf>
    <xf numFmtId="0" fontId="32" fillId="0" borderId="0"/>
    <xf numFmtId="166" fontId="32" fillId="0" borderId="0" applyFont="0" applyFill="0" applyBorder="0" applyAlignment="0" applyProtection="0"/>
    <xf numFmtId="0" fontId="60" fillId="0" borderId="17" applyNumberFormat="0" applyAlignment="0"/>
    <xf numFmtId="0" fontId="32" fillId="0" borderId="0"/>
    <xf numFmtId="166" fontId="3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00" fillId="0" borderId="0"/>
    <xf numFmtId="0" fontId="32" fillId="0" borderId="0"/>
    <xf numFmtId="9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0" fillId="0" borderId="17" applyNumberFormat="0" applyAlignment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00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3" fontId="17" fillId="21" borderId="1">
      <alignment horizontal="right" vertical="center"/>
    </xf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7" fillId="21" borderId="1">
      <alignment vertical="center"/>
    </xf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18" fillId="21" borderId="1">
      <alignment horizontal="right" vertical="center"/>
    </xf>
    <xf numFmtId="164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>
      <alignment vertical="top"/>
    </xf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9" fillId="0" borderId="0" applyNumberFormat="0" applyFill="0" applyBorder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>
      <alignment vertical="top"/>
    </xf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77" fillId="0" borderId="0"/>
    <xf numFmtId="0" fontId="78" fillId="0" borderId="0"/>
    <xf numFmtId="0" fontId="79" fillId="0" borderId="0"/>
    <xf numFmtId="0" fontId="77" fillId="47" borderId="0">
      <alignment horizontal="right"/>
    </xf>
    <xf numFmtId="0" fontId="19" fillId="0" borderId="0"/>
    <xf numFmtId="0" fontId="77" fillId="56" borderId="0"/>
    <xf numFmtId="0" fontId="76" fillId="57" borderId="0"/>
    <xf numFmtId="166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5" fontId="100" fillId="0" borderId="0" applyFont="0" applyFill="0" applyBorder="0" applyProtection="0">
      <alignment vertical="top"/>
    </xf>
    <xf numFmtId="0" fontId="76" fillId="58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5" fontId="100" fillId="0" borderId="0" applyFont="0" applyFill="0" applyBorder="0" applyProtection="0">
      <alignment vertical="top"/>
    </xf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5" fontId="100" fillId="0" borderId="0" applyFont="0" applyFill="0" applyBorder="0" applyProtection="0">
      <alignment vertical="top"/>
    </xf>
    <xf numFmtId="185" fontId="100" fillId="0" borderId="0" applyFont="0" applyFill="0" applyBorder="0" applyProtection="0">
      <alignment vertical="top"/>
    </xf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3" fillId="26" borderId="0" applyNumberFormat="0" applyBorder="0" applyAlignment="0" applyProtection="0"/>
    <xf numFmtId="166" fontId="28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59" borderId="2">
      <alignment horizontal="right" vertical="center"/>
    </xf>
    <xf numFmtId="0" fontId="18" fillId="59" borderId="2">
      <alignment vertical="center"/>
    </xf>
    <xf numFmtId="3" fontId="17" fillId="59" borderId="2">
      <alignment horizontal="center" vertical="center"/>
    </xf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60" borderId="2">
      <alignment horizontal="right" vertical="center"/>
    </xf>
    <xf numFmtId="0" fontId="18" fillId="60" borderId="2">
      <alignment vertical="center"/>
    </xf>
    <xf numFmtId="3" fontId="17" fillId="60" borderId="2">
      <alignment horizontal="center" vertical="center"/>
    </xf>
    <xf numFmtId="166" fontId="2" fillId="0" borderId="0" applyFont="0" applyFill="0" applyBorder="0" applyAlignment="0" applyProtection="0"/>
    <xf numFmtId="3" fontId="18" fillId="61" borderId="1">
      <alignment horizontal="right" vertical="center"/>
    </xf>
    <xf numFmtId="0" fontId="18" fillId="61" borderId="1">
      <alignment vertical="center"/>
    </xf>
    <xf numFmtId="3" fontId="17" fillId="61" borderId="1">
      <alignment horizontal="right" vertical="center"/>
    </xf>
    <xf numFmtId="166" fontId="100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6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100" fillId="0" borderId="0" applyFont="0" applyFill="0" applyBorder="0" applyAlignment="0" applyProtection="0"/>
    <xf numFmtId="3" fontId="18" fillId="63" borderId="1">
      <alignment horizontal="right" vertical="center"/>
    </xf>
    <xf numFmtId="0" fontId="18" fillId="63" borderId="1">
      <alignment vertical="center"/>
    </xf>
    <xf numFmtId="3" fontId="17" fillId="63" borderId="1">
      <alignment horizontal="right" vertical="center"/>
    </xf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63" borderId="1">
      <alignment horizontal="right" vertical="center"/>
    </xf>
    <xf numFmtId="0" fontId="18" fillId="63" borderId="1">
      <alignment vertical="center"/>
    </xf>
    <xf numFmtId="3" fontId="17" fillId="63" borderId="1">
      <alignment horizontal="right" vertical="center"/>
    </xf>
    <xf numFmtId="166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64" borderId="1">
      <alignment horizontal="right" vertical="center"/>
    </xf>
    <xf numFmtId="0" fontId="18" fillId="64" borderId="1">
      <alignment vertical="center"/>
    </xf>
    <xf numFmtId="3" fontId="17" fillId="64" borderId="1">
      <alignment horizontal="right" vertical="center"/>
    </xf>
    <xf numFmtId="166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65" borderId="1">
      <alignment horizontal="right" vertical="center"/>
    </xf>
    <xf numFmtId="0" fontId="18" fillId="65" borderId="1">
      <alignment vertical="center"/>
    </xf>
    <xf numFmtId="3" fontId="17" fillId="65" borderId="1">
      <alignment horizontal="right" vertical="center"/>
    </xf>
    <xf numFmtId="166" fontId="100" fillId="0" borderId="0" applyFont="0" applyFill="0" applyBorder="0" applyAlignment="0" applyProtection="0"/>
    <xf numFmtId="3" fontId="18" fillId="66" borderId="1">
      <alignment horizontal="right" vertical="center"/>
    </xf>
    <xf numFmtId="0" fontId="18" fillId="66" borderId="1">
      <alignment vertical="center"/>
    </xf>
    <xf numFmtId="3" fontId="17" fillId="66" borderId="1">
      <alignment horizontal="right" vertical="center"/>
    </xf>
    <xf numFmtId="166" fontId="2" fillId="0" borderId="0" applyFont="0" applyFill="0" applyBorder="0" applyAlignment="0" applyProtection="0"/>
    <xf numFmtId="3" fontId="18" fillId="67" borderId="2">
      <alignment horizontal="right" vertical="center"/>
    </xf>
    <xf numFmtId="0" fontId="18" fillId="67" borderId="2">
      <alignment vertical="center"/>
    </xf>
    <xf numFmtId="3" fontId="17" fillId="67" borderId="2">
      <alignment horizontal="center" vertical="center"/>
    </xf>
    <xf numFmtId="166" fontId="2" fillId="0" borderId="0" applyFont="0" applyFill="0" applyBorder="0" applyAlignment="0" applyProtection="0"/>
    <xf numFmtId="3" fontId="18" fillId="68" borderId="1">
      <alignment horizontal="right" vertical="center"/>
    </xf>
    <xf numFmtId="0" fontId="18" fillId="68" borderId="1">
      <alignment vertical="center"/>
    </xf>
    <xf numFmtId="3" fontId="17" fillId="68" borderId="1">
      <alignment horizontal="right" vertical="center"/>
    </xf>
    <xf numFmtId="166" fontId="100" fillId="0" borderId="0" applyFont="0" applyFill="0" applyBorder="0" applyAlignment="0" applyProtection="0"/>
    <xf numFmtId="3" fontId="18" fillId="69" borderId="1">
      <alignment horizontal="right" vertical="center"/>
    </xf>
    <xf numFmtId="0" fontId="18" fillId="69" borderId="1">
      <alignment vertical="center"/>
    </xf>
    <xf numFmtId="3" fontId="17" fillId="69" borderId="1">
      <alignment horizontal="right" vertical="center"/>
    </xf>
    <xf numFmtId="166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6" fontId="100" fillId="0" borderId="0" applyFont="0" applyFill="0" applyBorder="0" applyAlignment="0" applyProtection="0"/>
    <xf numFmtId="3" fontId="18" fillId="70" borderId="1">
      <alignment horizontal="right" vertical="center"/>
    </xf>
    <xf numFmtId="0" fontId="18" fillId="70" borderId="1">
      <alignment vertical="center"/>
    </xf>
    <xf numFmtId="3" fontId="17" fillId="70" borderId="1">
      <alignment horizontal="right" vertical="center"/>
    </xf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70" borderId="1">
      <alignment horizontal="right" vertical="center"/>
    </xf>
    <xf numFmtId="0" fontId="18" fillId="70" borderId="1">
      <alignment vertical="center"/>
    </xf>
    <xf numFmtId="3" fontId="17" fillId="70" borderId="1">
      <alignment horizontal="right" vertical="center"/>
    </xf>
    <xf numFmtId="166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2" fillId="0" borderId="0" applyFont="0" applyFill="0" applyBorder="0" applyAlignment="0" applyProtection="0"/>
    <xf numFmtId="3" fontId="18" fillId="68" borderId="1">
      <alignment horizontal="right" vertical="center"/>
    </xf>
    <xf numFmtId="0" fontId="18" fillId="68" borderId="1">
      <alignment vertical="center"/>
    </xf>
    <xf numFmtId="3" fontId="17" fillId="68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0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17" borderId="0" applyNumberFormat="0" applyBorder="0" applyAlignment="0" applyProtection="0"/>
    <xf numFmtId="166" fontId="100" fillId="0" borderId="0" applyFont="0" applyFill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17" borderId="0" applyNumberFormat="0" applyBorder="0" applyAlignment="0" applyProtection="0"/>
    <xf numFmtId="2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8" fillId="71" borderId="1">
      <alignment horizontal="right" vertical="center"/>
    </xf>
    <xf numFmtId="0" fontId="17" fillId="71" borderId="1">
      <alignment vertical="center"/>
    </xf>
    <xf numFmtId="3" fontId="17" fillId="71" borderId="1">
      <alignment horizontal="right" vertical="center"/>
    </xf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87" borderId="2">
      <alignment horizontal="right" vertical="center"/>
    </xf>
    <xf numFmtId="0" fontId="18" fillId="87" borderId="2">
      <alignment vertical="center"/>
    </xf>
    <xf numFmtId="3" fontId="17" fillId="87" borderId="2">
      <alignment horizontal="center" vertical="center"/>
    </xf>
    <xf numFmtId="43" fontId="2" fillId="0" borderId="0" applyFont="0" applyFill="0" applyBorder="0" applyAlignment="0" applyProtection="0"/>
    <xf numFmtId="3" fontId="18" fillId="88" borderId="1">
      <alignment horizontal="right" vertical="center"/>
    </xf>
    <xf numFmtId="0" fontId="18" fillId="88" borderId="1">
      <alignment vertical="center"/>
    </xf>
    <xf numFmtId="3" fontId="17" fillId="88" borderId="1">
      <alignment horizontal="right" vertical="center"/>
    </xf>
    <xf numFmtId="43" fontId="100" fillId="0" borderId="0" applyFont="0" applyFill="0" applyBorder="0" applyAlignment="0" applyProtection="0"/>
    <xf numFmtId="3" fontId="18" fillId="89" borderId="1">
      <alignment horizontal="right" vertical="center"/>
    </xf>
    <xf numFmtId="0" fontId="18" fillId="89" borderId="1">
      <alignment vertical="center"/>
    </xf>
    <xf numFmtId="3" fontId="17" fillId="89" borderId="1">
      <alignment horizontal="right" vertical="center"/>
    </xf>
    <xf numFmtId="43" fontId="2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3" fontId="18" fillId="90" borderId="1">
      <alignment horizontal="right" vertical="center"/>
    </xf>
    <xf numFmtId="0" fontId="18" fillId="90" borderId="1">
      <alignment vertical="center"/>
    </xf>
    <xf numFmtId="3" fontId="17" fillId="90" borderId="1">
      <alignment horizontal="right" vertical="center"/>
    </xf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90" borderId="1">
      <alignment horizontal="right" vertical="center"/>
    </xf>
    <xf numFmtId="0" fontId="18" fillId="90" borderId="1">
      <alignment vertical="center"/>
    </xf>
    <xf numFmtId="3" fontId="17" fillId="90" borderId="1">
      <alignment horizontal="right" vertical="center"/>
    </xf>
    <xf numFmtId="43" fontId="2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43" fontId="2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43" fontId="100" fillId="0" borderId="0" applyFont="0" applyFill="0" applyBorder="0" applyAlignment="0" applyProtection="0"/>
    <xf numFmtId="3" fontId="18" fillId="92" borderId="1">
      <alignment horizontal="right" vertical="center"/>
    </xf>
    <xf numFmtId="0" fontId="18" fillId="92" borderId="1">
      <alignment vertical="center"/>
    </xf>
    <xf numFmtId="3" fontId="17" fillId="92" borderId="1">
      <alignment horizontal="right" vertical="center"/>
    </xf>
    <xf numFmtId="43" fontId="2" fillId="0" borderId="0" applyFont="0" applyFill="0" applyBorder="0" applyAlignment="0" applyProtection="0"/>
    <xf numFmtId="3" fontId="18" fillId="93" borderId="2">
      <alignment horizontal="right" vertical="center"/>
    </xf>
    <xf numFmtId="0" fontId="18" fillId="93" borderId="2">
      <alignment vertical="center"/>
    </xf>
    <xf numFmtId="3" fontId="17" fillId="93" borderId="2">
      <alignment horizontal="center" vertical="center"/>
    </xf>
    <xf numFmtId="43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2" fillId="0" borderId="0" applyFont="0" applyFill="0" applyBorder="0" applyAlignment="0" applyProtection="0"/>
    <xf numFmtId="3" fontId="18" fillId="95" borderId="1">
      <alignment horizontal="right" vertical="center"/>
    </xf>
    <xf numFmtId="0" fontId="18" fillId="95" borderId="1">
      <alignment vertical="center"/>
    </xf>
    <xf numFmtId="3" fontId="17" fillId="95" borderId="1">
      <alignment horizontal="right" vertical="center"/>
    </xf>
    <xf numFmtId="3" fontId="18" fillId="93" borderId="1">
      <alignment horizontal="right" vertical="center"/>
    </xf>
    <xf numFmtId="0" fontId="18" fillId="93" borderId="1">
      <alignment vertical="center"/>
    </xf>
    <xf numFmtId="3" fontId="17" fillId="93" borderId="1">
      <alignment horizontal="right" vertical="center"/>
    </xf>
    <xf numFmtId="43" fontId="100" fillId="0" borderId="0" applyFont="0" applyFill="0" applyBorder="0" applyAlignment="0" applyProtection="0"/>
    <xf numFmtId="3" fontId="18" fillId="8" borderId="1">
      <alignment horizontal="right" vertical="center"/>
    </xf>
    <xf numFmtId="0" fontId="18" fillId="8" borderId="1">
      <alignment vertical="center"/>
    </xf>
    <xf numFmtId="3" fontId="17" fillId="8" borderId="1">
      <alignment horizontal="right" vertical="center"/>
    </xf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96" borderId="1">
      <alignment horizontal="right" vertical="center"/>
    </xf>
    <xf numFmtId="0" fontId="18" fillId="96" borderId="1">
      <alignment vertical="center"/>
    </xf>
    <xf numFmtId="3" fontId="17" fillId="96" borderId="1">
      <alignment horizontal="right" vertical="center"/>
    </xf>
    <xf numFmtId="43" fontId="2" fillId="0" borderId="0" applyFont="0" applyFill="0" applyBorder="0" applyAlignment="0" applyProtection="0"/>
    <xf numFmtId="3" fontId="18" fillId="95" borderId="1">
      <alignment horizontal="right" vertical="center"/>
    </xf>
    <xf numFmtId="0" fontId="18" fillId="95" borderId="1">
      <alignment vertical="center"/>
    </xf>
    <xf numFmtId="3" fontId="17" fillId="95" borderId="1">
      <alignment horizontal="right" vertical="center"/>
    </xf>
    <xf numFmtId="3" fontId="18" fillId="95" borderId="1">
      <alignment horizontal="right" vertical="center"/>
    </xf>
    <xf numFmtId="0" fontId="18" fillId="95" borderId="1">
      <alignment vertical="center"/>
    </xf>
    <xf numFmtId="3" fontId="17" fillId="95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97" borderId="1">
      <alignment horizontal="right" vertical="center"/>
    </xf>
    <xf numFmtId="0" fontId="18" fillId="97" borderId="1">
      <alignment vertical="center"/>
    </xf>
    <xf numFmtId="3" fontId="17" fillId="97" borderId="1">
      <alignment horizontal="right" vertical="center"/>
    </xf>
    <xf numFmtId="43" fontId="2" fillId="0" borderId="0" applyFont="0" applyFill="0" applyBorder="0" applyAlignment="0" applyProtection="0"/>
    <xf numFmtId="3" fontId="18" fillId="98" borderId="1">
      <alignment horizontal="right" vertical="center"/>
    </xf>
    <xf numFmtId="0" fontId="18" fillId="98" borderId="1">
      <alignment vertical="center"/>
    </xf>
    <xf numFmtId="3" fontId="17" fillId="98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95" borderId="1">
      <alignment horizontal="right" vertical="center"/>
    </xf>
    <xf numFmtId="0" fontId="18" fillId="95" borderId="1">
      <alignment vertical="center"/>
    </xf>
    <xf numFmtId="3" fontId="17" fillId="95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99" borderId="2">
      <alignment horizontal="right" vertical="center"/>
    </xf>
    <xf numFmtId="0" fontId="17" fillId="99" borderId="2">
      <alignment vertical="center"/>
    </xf>
    <xf numFmtId="3" fontId="17" fillId="99" borderId="2">
      <alignment horizontal="right" vertical="center"/>
    </xf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00" borderId="1">
      <alignment horizontal="right" vertical="center"/>
    </xf>
    <xf numFmtId="0" fontId="18" fillId="100" borderId="1">
      <alignment vertical="center"/>
    </xf>
    <xf numFmtId="3" fontId="17" fillId="100" borderId="1">
      <alignment horizontal="right" vertical="center"/>
    </xf>
    <xf numFmtId="43" fontId="2" fillId="0" borderId="0" applyFont="0" applyFill="0" applyBorder="0" applyAlignment="0" applyProtection="0"/>
    <xf numFmtId="3" fontId="18" fillId="94" borderId="2">
      <alignment horizontal="right" vertical="center"/>
    </xf>
    <xf numFmtId="0" fontId="18" fillId="94" borderId="2">
      <alignment vertical="center"/>
    </xf>
    <xf numFmtId="3" fontId="17" fillId="94" borderId="2">
      <alignment horizontal="center" vertical="center"/>
    </xf>
    <xf numFmtId="43" fontId="2" fillId="0" borderId="0" applyFont="0" applyFill="0" applyBorder="0" applyAlignment="0" applyProtection="0"/>
    <xf numFmtId="3" fontId="18" fillId="101" borderId="1">
      <alignment horizontal="right" vertical="center"/>
    </xf>
    <xf numFmtId="0" fontId="18" fillId="101" borderId="1">
      <alignment vertical="center"/>
    </xf>
    <xf numFmtId="3" fontId="17" fillId="101" borderId="1">
      <alignment horizontal="right" vertical="center"/>
    </xf>
    <xf numFmtId="43" fontId="100" fillId="0" borderId="0" applyFont="0" applyFill="0" applyBorder="0" applyAlignment="0" applyProtection="0"/>
    <xf numFmtId="3" fontId="18" fillId="88" borderId="1">
      <alignment horizontal="right" vertical="center"/>
    </xf>
    <xf numFmtId="0" fontId="18" fillId="88" borderId="1">
      <alignment vertical="center"/>
    </xf>
    <xf numFmtId="3" fontId="17" fillId="88" borderId="1">
      <alignment horizontal="right" vertical="center"/>
    </xf>
    <xf numFmtId="43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7" fillId="102" borderId="5" applyNumberFormat="0">
      <alignment horizontal="center"/>
    </xf>
    <xf numFmtId="181" fontId="103" fillId="103" borderId="53"/>
    <xf numFmtId="0" fontId="19" fillId="0" borderId="53" applyNumberFormat="0" applyAlignment="0"/>
    <xf numFmtId="0" fontId="63" fillId="102" borderId="5" applyNumberFormat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3" fontId="17" fillId="99" borderId="1">
      <alignment horizontal="right" vertical="center"/>
    </xf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7" fillId="99" borderId="1">
      <alignment vertical="center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3" fontId="18" fillId="99" borderId="1">
      <alignment horizontal="right" vertical="center"/>
    </xf>
    <xf numFmtId="41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77" fillId="104" borderId="0"/>
    <xf numFmtId="43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05" borderId="2">
      <alignment horizontal="right" vertical="center"/>
    </xf>
    <xf numFmtId="0" fontId="18" fillId="105" borderId="2">
      <alignment vertical="center"/>
    </xf>
    <xf numFmtId="3" fontId="17" fillId="105" borderId="2">
      <alignment horizontal="center" vertical="center"/>
    </xf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06" borderId="2">
      <alignment horizontal="right" vertical="center"/>
    </xf>
    <xf numFmtId="0" fontId="18" fillId="106" borderId="2">
      <alignment vertical="center"/>
    </xf>
    <xf numFmtId="3" fontId="17" fillId="106" borderId="2">
      <alignment horizontal="center" vertical="center"/>
    </xf>
    <xf numFmtId="43" fontId="2" fillId="0" borderId="0" applyFont="0" applyFill="0" applyBorder="0" applyAlignment="0" applyProtection="0"/>
    <xf numFmtId="3" fontId="18" fillId="107" borderId="1">
      <alignment horizontal="right" vertical="center"/>
    </xf>
    <xf numFmtId="0" fontId="18" fillId="107" borderId="1">
      <alignment vertical="center"/>
    </xf>
    <xf numFmtId="3" fontId="17" fillId="107" borderId="1">
      <alignment horizontal="right" vertical="center"/>
    </xf>
    <xf numFmtId="43" fontId="100" fillId="0" borderId="0" applyFont="0" applyFill="0" applyBorder="0" applyAlignment="0" applyProtection="0"/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43" fontId="2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100" fillId="0" borderId="0" applyFont="0" applyFill="0" applyBorder="0" applyAlignment="0" applyProtection="0"/>
    <xf numFmtId="3" fontId="18" fillId="109" borderId="1">
      <alignment horizontal="right" vertical="center"/>
    </xf>
    <xf numFmtId="0" fontId="18" fillId="109" borderId="1">
      <alignment vertical="center"/>
    </xf>
    <xf numFmtId="3" fontId="17" fillId="109" borderId="1">
      <alignment horizontal="right" vertical="center"/>
    </xf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09" borderId="1">
      <alignment horizontal="right" vertical="center"/>
    </xf>
    <xf numFmtId="0" fontId="18" fillId="109" borderId="1">
      <alignment vertical="center"/>
    </xf>
    <xf numFmtId="3" fontId="17" fillId="109" borderId="1">
      <alignment horizontal="right" vertical="center"/>
    </xf>
    <xf numFmtId="43" fontId="2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10" borderId="1">
      <alignment horizontal="right" vertical="center"/>
    </xf>
    <xf numFmtId="0" fontId="18" fillId="110" borderId="1">
      <alignment vertical="center"/>
    </xf>
    <xf numFmtId="3" fontId="17" fillId="110" borderId="1">
      <alignment horizontal="right" vertical="center"/>
    </xf>
    <xf numFmtId="43" fontId="2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11" borderId="1">
      <alignment horizontal="right" vertical="center"/>
    </xf>
    <xf numFmtId="0" fontId="18" fillId="111" borderId="1">
      <alignment vertical="center"/>
    </xf>
    <xf numFmtId="3" fontId="17" fillId="111" borderId="1">
      <alignment horizontal="right" vertical="center"/>
    </xf>
    <xf numFmtId="43" fontId="100" fillId="0" borderId="0" applyFont="0" applyFill="0" applyBorder="0" applyAlignment="0" applyProtection="0"/>
    <xf numFmtId="3" fontId="18" fillId="112" borderId="1">
      <alignment horizontal="right" vertical="center"/>
    </xf>
    <xf numFmtId="0" fontId="18" fillId="112" borderId="1">
      <alignment vertical="center"/>
    </xf>
    <xf numFmtId="3" fontId="17" fillId="112" borderId="1">
      <alignment horizontal="right" vertical="center"/>
    </xf>
    <xf numFmtId="43" fontId="2" fillId="0" borderId="0" applyFont="0" applyFill="0" applyBorder="0" applyAlignment="0" applyProtection="0"/>
    <xf numFmtId="3" fontId="18" fillId="113" borderId="2">
      <alignment horizontal="right" vertical="center"/>
    </xf>
    <xf numFmtId="0" fontId="18" fillId="113" borderId="2">
      <alignment vertical="center"/>
    </xf>
    <xf numFmtId="3" fontId="17" fillId="113" borderId="2">
      <alignment horizontal="center" vertical="center"/>
    </xf>
    <xf numFmtId="43" fontId="2" fillId="0" borderId="0" applyFont="0" applyFill="0" applyBorder="0" applyAlignment="0" applyProtection="0"/>
    <xf numFmtId="3" fontId="18" fillId="114" borderId="1">
      <alignment horizontal="right" vertical="center"/>
    </xf>
    <xf numFmtId="0" fontId="18" fillId="114" borderId="1">
      <alignment vertical="center"/>
    </xf>
    <xf numFmtId="3" fontId="17" fillId="114" borderId="1">
      <alignment horizontal="right" vertical="center"/>
    </xf>
    <xf numFmtId="43" fontId="100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43" fontId="2" fillId="0" borderId="0" applyFont="0" applyFill="0" applyBorder="0" applyAlignment="0" applyProtection="0"/>
    <xf numFmtId="3" fontId="18" fillId="113" borderId="1">
      <alignment horizontal="right" vertical="center"/>
    </xf>
    <xf numFmtId="0" fontId="18" fillId="113" borderId="1">
      <alignment vertical="center"/>
    </xf>
    <xf numFmtId="3" fontId="17" fillId="113" borderId="1">
      <alignment horizontal="right" vertical="center"/>
    </xf>
    <xf numFmtId="3" fontId="18" fillId="113" borderId="1">
      <alignment horizontal="right" vertical="center"/>
    </xf>
    <xf numFmtId="0" fontId="18" fillId="113" borderId="1">
      <alignment vertical="center"/>
    </xf>
    <xf numFmtId="3" fontId="17" fillId="113" borderId="1">
      <alignment horizontal="right" vertical="center"/>
    </xf>
    <xf numFmtId="43" fontId="100" fillId="0" borderId="0" applyFont="0" applyFill="0" applyBorder="0" applyAlignment="0" applyProtection="0"/>
    <xf numFmtId="3" fontId="18" fillId="115" borderId="1">
      <alignment horizontal="right" vertical="center"/>
    </xf>
    <xf numFmtId="0" fontId="18" fillId="115" borderId="1">
      <alignment vertical="center"/>
    </xf>
    <xf numFmtId="3" fontId="17" fillId="115" borderId="1">
      <alignment horizontal="right" vertical="center"/>
    </xf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15" borderId="1">
      <alignment horizontal="right" vertical="center"/>
    </xf>
    <xf numFmtId="0" fontId="18" fillId="115" borderId="1">
      <alignment vertical="center"/>
    </xf>
    <xf numFmtId="3" fontId="17" fillId="115" borderId="1">
      <alignment horizontal="right" vertical="center"/>
    </xf>
    <xf numFmtId="43" fontId="2" fillId="0" borderId="0" applyFont="0" applyFill="0" applyBorder="0" applyAlignment="0" applyProtection="0"/>
    <xf numFmtId="3" fontId="18" fillId="113" borderId="1">
      <alignment horizontal="right" vertical="center"/>
    </xf>
    <xf numFmtId="0" fontId="18" fillId="113" borderId="1">
      <alignment vertical="center"/>
    </xf>
    <xf numFmtId="3" fontId="17" fillId="113" borderId="1">
      <alignment horizontal="right" vertical="center"/>
    </xf>
    <xf numFmtId="3" fontId="18" fillId="113" borderId="1">
      <alignment horizontal="right" vertical="center"/>
    </xf>
    <xf numFmtId="0" fontId="18" fillId="113" borderId="1">
      <alignment vertical="center"/>
    </xf>
    <xf numFmtId="3" fontId="17" fillId="113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2" fillId="0" borderId="0" applyFont="0" applyFill="0" applyBorder="0" applyAlignment="0" applyProtection="0"/>
    <xf numFmtId="3" fontId="18" fillId="114" borderId="1">
      <alignment horizontal="right" vertical="center"/>
    </xf>
    <xf numFmtId="0" fontId="18" fillId="114" borderId="1">
      <alignment vertical="center"/>
    </xf>
    <xf numFmtId="3" fontId="17" fillId="114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13" borderId="1">
      <alignment horizontal="right" vertical="center"/>
    </xf>
    <xf numFmtId="0" fontId="18" fillId="113" borderId="1">
      <alignment vertical="center"/>
    </xf>
    <xf numFmtId="3" fontId="17" fillId="113" borderId="1">
      <alignment horizontal="right" vertical="center"/>
    </xf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16" borderId="1">
      <alignment horizontal="right" vertical="center"/>
    </xf>
    <xf numFmtId="0" fontId="17" fillId="116" borderId="1">
      <alignment vertical="center"/>
    </xf>
    <xf numFmtId="3" fontId="17" fillId="116" borderId="1">
      <alignment horizontal="right" vertical="center"/>
    </xf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8" fillId="117" borderId="2">
      <alignment horizontal="right" vertical="center"/>
    </xf>
    <xf numFmtId="0" fontId="18" fillId="117" borderId="2">
      <alignment vertical="center"/>
    </xf>
    <xf numFmtId="3" fontId="17" fillId="117" borderId="2">
      <alignment horizontal="center" vertical="center"/>
    </xf>
    <xf numFmtId="43" fontId="2" fillId="0" borderId="0" applyFont="0" applyFill="0" applyBorder="0" applyAlignment="0" applyProtection="0"/>
    <xf numFmtId="3" fontId="18" fillId="118" borderId="1">
      <alignment horizontal="right" vertical="center"/>
    </xf>
    <xf numFmtId="0" fontId="18" fillId="118" borderId="1">
      <alignment vertical="center"/>
    </xf>
  </cellStyleXfs>
  <cellXfs count="299">
    <xf numFmtId="0" fontId="0" fillId="0" borderId="0" xfId="0"/>
    <xf numFmtId="0" fontId="24" fillId="2" borderId="0" xfId="0" applyFont="1" applyFill="1" applyAlignment="1">
      <alignment horizontal="left" wrapText="1"/>
    </xf>
    <xf numFmtId="0" fontId="91" fillId="73" borderId="0" xfId="0" applyFont="1" applyFill="1"/>
    <xf numFmtId="0" fontId="82" fillId="74" borderId="28" xfId="0" applyFont="1" applyFill="1" applyBorder="1" applyAlignment="1">
      <alignment horizontal="center" vertical="center" wrapText="1"/>
    </xf>
    <xf numFmtId="0" fontId="82" fillId="74" borderId="0" xfId="0" applyFont="1" applyFill="1" applyAlignment="1">
      <alignment horizontal="center" vertical="center" wrapText="1"/>
    </xf>
    <xf numFmtId="0" fontId="95" fillId="74" borderId="0" xfId="0" applyFont="1" applyFill="1" applyAlignment="1">
      <alignment horizontal="center" vertical="center" wrapText="1"/>
    </xf>
    <xf numFmtId="15" fontId="95" fillId="74" borderId="0" xfId="0" applyNumberFormat="1" applyFont="1" applyFill="1" applyAlignment="1">
      <alignment horizontal="left" vertical="center" wrapText="1"/>
    </xf>
    <xf numFmtId="0" fontId="95" fillId="74" borderId="0" xfId="0" applyFont="1" applyFill="1" applyAlignment="1">
      <alignment horizontal="right" vertical="center" wrapText="1"/>
    </xf>
    <xf numFmtId="0" fontId="0" fillId="2" borderId="0" xfId="0" applyFill="1"/>
    <xf numFmtId="0" fontId="8" fillId="74" borderId="0" xfId="0" applyFont="1" applyFill="1" applyAlignment="1">
      <alignment horizontal="right" vertical="center" wrapText="1"/>
    </xf>
    <xf numFmtId="0" fontId="5" fillId="2" borderId="0" xfId="0" applyFont="1" applyFill="1"/>
    <xf numFmtId="1" fontId="10" fillId="2" borderId="0" xfId="0" applyNumberFormat="1" applyFont="1" applyFill="1" applyAlignment="1">
      <alignment horizontal="right" wrapText="1"/>
    </xf>
    <xf numFmtId="168" fontId="10" fillId="2" borderId="0" xfId="3" applyNumberFormat="1" applyFont="1" applyFill="1" applyBorder="1" applyAlignment="1">
      <alignment horizontal="right" wrapText="1"/>
    </xf>
    <xf numFmtId="0" fontId="12" fillId="2" borderId="0" xfId="0" applyFont="1" applyFill="1"/>
    <xf numFmtId="0" fontId="13" fillId="2" borderId="0" xfId="0" applyFont="1" applyFill="1"/>
    <xf numFmtId="0" fontId="14" fillId="74" borderId="0" xfId="0" applyFont="1" applyFill="1" applyAlignment="1">
      <alignment vertical="center" wrapText="1"/>
    </xf>
    <xf numFmtId="0" fontId="14" fillId="74" borderId="0" xfId="0" applyFont="1" applyFill="1" applyAlignment="1">
      <alignment horizontal="right" vertical="center" wrapText="1"/>
    </xf>
    <xf numFmtId="168" fontId="15" fillId="2" borderId="0" xfId="0" applyNumberFormat="1" applyFont="1" applyFill="1"/>
    <xf numFmtId="0" fontId="9" fillId="2" borderId="0" xfId="0" applyFont="1" applyFill="1" applyAlignment="1">
      <alignment vertical="center" wrapText="1"/>
    </xf>
    <xf numFmtId="1" fontId="13" fillId="2" borderId="0" xfId="0" applyNumberFormat="1" applyFont="1" applyFill="1"/>
    <xf numFmtId="167" fontId="10" fillId="2" borderId="0" xfId="2" applyNumberFormat="1" applyFont="1" applyFill="1" applyAlignment="1">
      <alignment horizontal="right" wrapText="1"/>
    </xf>
    <xf numFmtId="0" fontId="9" fillId="72" borderId="0" xfId="0" applyFont="1" applyFill="1" applyAlignment="1">
      <alignment vertical="center" wrapText="1"/>
    </xf>
    <xf numFmtId="1" fontId="10" fillId="72" borderId="0" xfId="0" applyNumberFormat="1" applyFont="1" applyFill="1" applyAlignment="1">
      <alignment horizontal="right" wrapText="1"/>
    </xf>
    <xf numFmtId="168" fontId="10" fillId="72" borderId="0" xfId="3" applyNumberFormat="1" applyFont="1" applyFill="1" applyBorder="1" applyAlignment="1">
      <alignment horizontal="right" wrapText="1"/>
    </xf>
    <xf numFmtId="0" fontId="9" fillId="72" borderId="0" xfId="0" applyFont="1" applyFill="1" applyAlignment="1">
      <alignment horizontal="right" vertical="center" wrapText="1"/>
    </xf>
    <xf numFmtId="0" fontId="13" fillId="72" borderId="0" xfId="0" applyFont="1" applyFill="1"/>
    <xf numFmtId="0" fontId="9" fillId="2" borderId="0" xfId="0" applyFont="1" applyFill="1" applyAlignment="1">
      <alignment vertical="center"/>
    </xf>
    <xf numFmtId="0" fontId="14" fillId="74" borderId="0" xfId="0" applyFont="1" applyFill="1" applyAlignment="1">
      <alignment horizontal="left" vertical="center" wrapText="1"/>
    </xf>
    <xf numFmtId="1" fontId="9" fillId="72" borderId="0" xfId="0" applyNumberFormat="1" applyFont="1" applyFill="1" applyAlignment="1">
      <alignment horizontal="right" wrapText="1"/>
    </xf>
    <xf numFmtId="168" fontId="9" fillId="72" borderId="0" xfId="3" applyNumberFormat="1" applyFont="1" applyFill="1" applyBorder="1" applyAlignment="1">
      <alignment horizontal="right" wrapText="1"/>
    </xf>
    <xf numFmtId="0" fontId="0" fillId="72" borderId="0" xfId="0" applyFill="1"/>
    <xf numFmtId="0" fontId="14" fillId="72" borderId="0" xfId="0" applyFont="1" applyFill="1" applyAlignment="1">
      <alignment vertical="center" wrapText="1"/>
    </xf>
    <xf numFmtId="170" fontId="0" fillId="72" borderId="0" xfId="3" applyNumberFormat="1" applyFont="1" applyFill="1"/>
    <xf numFmtId="169" fontId="0" fillId="72" borderId="0" xfId="1" applyNumberFormat="1" applyFont="1" applyFill="1" applyBorder="1"/>
    <xf numFmtId="9" fontId="0" fillId="72" borderId="0" xfId="1" applyFont="1" applyFill="1" applyBorder="1"/>
    <xf numFmtId="0" fontId="24" fillId="2" borderId="0" xfId="0" applyFont="1" applyFill="1"/>
    <xf numFmtId="169" fontId="21" fillId="2" borderId="0" xfId="1" applyNumberFormat="1" applyFont="1" applyFill="1"/>
    <xf numFmtId="0" fontId="21" fillId="2" borderId="0" xfId="0" applyFont="1" applyFill="1" applyAlignment="1">
      <alignment wrapText="1"/>
    </xf>
    <xf numFmtId="0" fontId="21" fillId="2" borderId="0" xfId="0" applyFont="1" applyFill="1"/>
    <xf numFmtId="0" fontId="80" fillId="2" borderId="0" xfId="0" applyFont="1" applyFill="1"/>
    <xf numFmtId="0" fontId="81" fillId="72" borderId="0" xfId="0" applyFont="1" applyFill="1"/>
    <xf numFmtId="0" fontId="81" fillId="2" borderId="0" xfId="0" applyFont="1" applyFill="1"/>
    <xf numFmtId="0" fontId="82" fillId="74" borderId="0" xfId="0" applyFont="1" applyFill="1" applyAlignment="1">
      <alignment horizontal="right" vertical="center" wrapText="1"/>
    </xf>
    <xf numFmtId="0" fontId="82" fillId="74" borderId="28" xfId="0" applyFont="1" applyFill="1" applyBorder="1" applyAlignment="1">
      <alignment vertical="center" wrapText="1"/>
    </xf>
    <xf numFmtId="0" fontId="21" fillId="72" borderId="0" xfId="0" applyFont="1" applyFill="1"/>
    <xf numFmtId="0" fontId="23" fillId="72" borderId="0" xfId="0" applyFont="1" applyFill="1"/>
    <xf numFmtId="0" fontId="21" fillId="72" borderId="31" xfId="0" applyFont="1" applyFill="1" applyBorder="1" applyAlignment="1">
      <alignment vertical="center" wrapText="1"/>
    </xf>
    <xf numFmtId="167" fontId="22" fillId="72" borderId="31" xfId="3" applyNumberFormat="1" applyFont="1" applyFill="1" applyBorder="1" applyAlignment="1">
      <alignment horizontal="right" vertical="center" wrapText="1"/>
    </xf>
    <xf numFmtId="0" fontId="21" fillId="72" borderId="32" xfId="0" applyFont="1" applyFill="1" applyBorder="1" applyAlignment="1">
      <alignment vertical="center" wrapText="1"/>
    </xf>
    <xf numFmtId="168" fontId="21" fillId="72" borderId="32" xfId="2" applyNumberFormat="1" applyFont="1" applyFill="1" applyBorder="1" applyAlignment="1">
      <alignment vertical="center" wrapText="1"/>
    </xf>
    <xf numFmtId="0" fontId="21" fillId="75" borderId="31" xfId="0" applyFont="1" applyFill="1" applyBorder="1" applyAlignment="1">
      <alignment vertical="center" wrapText="1"/>
    </xf>
    <xf numFmtId="167" fontId="22" fillId="75" borderId="31" xfId="3" applyNumberFormat="1" applyFont="1" applyFill="1" applyBorder="1" applyAlignment="1">
      <alignment horizontal="right" vertical="center" wrapText="1"/>
    </xf>
    <xf numFmtId="0" fontId="23" fillId="2" borderId="0" xfId="0" applyFont="1" applyFill="1"/>
    <xf numFmtId="0" fontId="83" fillId="2" borderId="0" xfId="0" applyFont="1" applyFill="1"/>
    <xf numFmtId="0" fontId="23" fillId="2" borderId="0" xfId="0" applyFont="1" applyFill="1" applyAlignment="1">
      <alignment vertical="center"/>
    </xf>
    <xf numFmtId="167" fontId="21" fillId="2" borderId="0" xfId="0" applyNumberFormat="1" applyFont="1" applyFill="1"/>
    <xf numFmtId="0" fontId="23" fillId="2" borderId="0" xfId="0" applyFont="1" applyFill="1" applyAlignment="1">
      <alignment horizontal="justify" vertical="center" wrapText="1"/>
    </xf>
    <xf numFmtId="167" fontId="23" fillId="2" borderId="0" xfId="3" applyNumberFormat="1" applyFont="1" applyFill="1" applyBorder="1" applyAlignment="1">
      <alignment horizontal="justify" vertical="center" wrapText="1"/>
    </xf>
    <xf numFmtId="0" fontId="21" fillId="2" borderId="17" xfId="0" applyFont="1" applyFill="1" applyBorder="1"/>
    <xf numFmtId="0" fontId="84" fillId="2" borderId="0" xfId="0" applyFont="1" applyFill="1"/>
    <xf numFmtId="0" fontId="85" fillId="2" borderId="0" xfId="0" applyFont="1" applyFill="1"/>
    <xf numFmtId="167" fontId="21" fillId="72" borderId="0" xfId="0" applyNumberFormat="1" applyFont="1" applyFill="1"/>
    <xf numFmtId="171" fontId="21" fillId="72" borderId="31" xfId="2" applyNumberFormat="1" applyFont="1" applyFill="1" applyBorder="1" applyAlignment="1">
      <alignment vertical="center" wrapText="1"/>
    </xf>
    <xf numFmtId="171" fontId="22" fillId="72" borderId="31" xfId="2" applyNumberFormat="1" applyFont="1" applyFill="1" applyBorder="1" applyAlignment="1">
      <alignment horizontal="right" vertical="center" wrapText="1"/>
    </xf>
    <xf numFmtId="167" fontId="22" fillId="72" borderId="31" xfId="3" applyNumberFormat="1" applyFont="1" applyFill="1" applyBorder="1" applyAlignment="1">
      <alignment horizontal="left" vertical="center" wrapText="1"/>
    </xf>
    <xf numFmtId="0" fontId="9" fillId="72" borderId="33" xfId="0" applyFont="1" applyFill="1" applyBorder="1" applyAlignment="1">
      <alignment vertical="center" wrapText="1"/>
    </xf>
    <xf numFmtId="9" fontId="10" fillId="72" borderId="33" xfId="1" applyFont="1" applyFill="1" applyBorder="1" applyAlignment="1">
      <alignment horizontal="right" wrapText="1"/>
    </xf>
    <xf numFmtId="9" fontId="10" fillId="72" borderId="34" xfId="1" applyFont="1" applyFill="1" applyBorder="1" applyAlignment="1">
      <alignment horizontal="right" wrapText="1"/>
    </xf>
    <xf numFmtId="15" fontId="82" fillId="74" borderId="0" xfId="0" applyNumberFormat="1" applyFont="1" applyFill="1" applyAlignment="1">
      <alignment horizontal="left" vertical="center" wrapText="1"/>
    </xf>
    <xf numFmtId="0" fontId="11" fillId="3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87" fillId="3" borderId="0" xfId="0" applyFont="1" applyFill="1" applyAlignment="1">
      <alignment vertical="center" wrapText="1"/>
    </xf>
    <xf numFmtId="0" fontId="88" fillId="3" borderId="0" xfId="0" applyFont="1" applyFill="1" applyAlignment="1">
      <alignment horizontal="right" vertical="center" wrapText="1"/>
    </xf>
    <xf numFmtId="0" fontId="88" fillId="3" borderId="0" xfId="0" applyFont="1" applyFill="1" applyAlignment="1">
      <alignment vertical="center" wrapText="1"/>
    </xf>
    <xf numFmtId="0" fontId="24" fillId="2" borderId="31" xfId="0" applyFont="1" applyFill="1" applyBorder="1" applyAlignment="1">
      <alignment vertical="center" wrapText="1"/>
    </xf>
    <xf numFmtId="167" fontId="89" fillId="2" borderId="31" xfId="3" applyNumberFormat="1" applyFont="1" applyFill="1" applyBorder="1" applyAlignment="1">
      <alignment horizontal="right" vertical="center" wrapText="1"/>
    </xf>
    <xf numFmtId="0" fontId="24" fillId="72" borderId="31" xfId="0" applyFont="1" applyFill="1" applyBorder="1" applyAlignment="1">
      <alignment vertical="center" wrapText="1"/>
    </xf>
    <xf numFmtId="170" fontId="24" fillId="72" borderId="31" xfId="3" applyNumberFormat="1" applyFont="1" applyFill="1" applyBorder="1" applyAlignment="1">
      <alignment horizontal="right" vertical="center" wrapText="1"/>
    </xf>
    <xf numFmtId="167" fontId="24" fillId="72" borderId="31" xfId="3" applyNumberFormat="1" applyFont="1" applyFill="1" applyBorder="1" applyAlignment="1">
      <alignment horizontal="right" vertical="center" wrapText="1"/>
    </xf>
    <xf numFmtId="0" fontId="24" fillId="75" borderId="31" xfId="0" applyFont="1" applyFill="1" applyBorder="1" applyAlignment="1">
      <alignment vertical="center" wrapText="1"/>
    </xf>
    <xf numFmtId="170" fontId="24" fillId="75" borderId="31" xfId="3" applyNumberFormat="1" applyFont="1" applyFill="1" applyBorder="1" applyAlignment="1">
      <alignment horizontal="right" vertical="center" wrapText="1"/>
    </xf>
    <xf numFmtId="167" fontId="24" fillId="75" borderId="31" xfId="3" applyNumberFormat="1" applyFont="1" applyFill="1" applyBorder="1" applyAlignment="1">
      <alignment horizontal="right" vertical="center" wrapText="1"/>
    </xf>
    <xf numFmtId="169" fontId="24" fillId="72" borderId="0" xfId="1" applyNumberFormat="1" applyFont="1" applyFill="1"/>
    <xf numFmtId="167" fontId="0" fillId="72" borderId="0" xfId="0" applyNumberFormat="1" applyFill="1"/>
    <xf numFmtId="0" fontId="26" fillId="72" borderId="31" xfId="0" applyFont="1" applyFill="1" applyBorder="1" applyAlignment="1">
      <alignment vertical="center" wrapText="1"/>
    </xf>
    <xf numFmtId="170" fontId="26" fillId="72" borderId="31" xfId="3" applyNumberFormat="1" applyFont="1" applyFill="1" applyBorder="1" applyAlignment="1">
      <alignment horizontal="right" vertical="center" wrapText="1"/>
    </xf>
    <xf numFmtId="167" fontId="26" fillId="72" borderId="31" xfId="3" applyNumberFormat="1" applyFont="1" applyFill="1" applyBorder="1" applyAlignment="1">
      <alignment horizontal="right" vertical="center" wrapText="1"/>
    </xf>
    <xf numFmtId="169" fontId="24" fillId="2" borderId="0" xfId="1" applyNumberFormat="1" applyFont="1" applyFill="1"/>
    <xf numFmtId="0" fontId="0" fillId="2" borderId="0" xfId="0" applyFill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90" fillId="2" borderId="0" xfId="0" applyFont="1" applyFill="1" applyAlignment="1">
      <alignment horizontal="right" vertical="center" wrapText="1"/>
    </xf>
    <xf numFmtId="167" fontId="24" fillId="2" borderId="31" xfId="3" applyNumberFormat="1" applyFont="1" applyFill="1" applyBorder="1" applyAlignment="1">
      <alignment horizontal="right" vertical="center" wrapText="1"/>
    </xf>
    <xf numFmtId="168" fontId="24" fillId="2" borderId="31" xfId="3" applyNumberFormat="1" applyFont="1" applyFill="1" applyBorder="1" applyAlignment="1">
      <alignment horizontal="right" vertical="center" wrapText="1"/>
    </xf>
    <xf numFmtId="168" fontId="24" fillId="72" borderId="31" xfId="3" applyNumberFormat="1" applyFont="1" applyFill="1" applyBorder="1" applyAlignment="1">
      <alignment horizontal="right" vertical="center" wrapText="1"/>
    </xf>
    <xf numFmtId="169" fontId="24" fillId="72" borderId="0" xfId="1" applyNumberFormat="1" applyFont="1" applyFill="1" applyBorder="1"/>
    <xf numFmtId="0" fontId="0" fillId="72" borderId="35" xfId="0" applyFill="1" applyBorder="1"/>
    <xf numFmtId="0" fontId="26" fillId="72" borderId="0" xfId="0" applyFont="1" applyFill="1" applyAlignment="1">
      <alignment vertical="center" wrapText="1"/>
    </xf>
    <xf numFmtId="0" fontId="26" fillId="72" borderId="0" xfId="0" applyFont="1" applyFill="1" applyAlignment="1">
      <alignment horizontal="justify" vertical="center" wrapText="1"/>
    </xf>
    <xf numFmtId="168" fontId="24" fillId="75" borderId="31" xfId="3" applyNumberFormat="1" applyFont="1" applyFill="1" applyBorder="1" applyAlignment="1">
      <alignment horizontal="right" vertical="center" wrapText="1"/>
    </xf>
    <xf numFmtId="0" fontId="90" fillId="2" borderId="36" xfId="0" applyFont="1" applyFill="1" applyBorder="1" applyAlignment="1">
      <alignment vertical="center" wrapText="1"/>
    </xf>
    <xf numFmtId="0" fontId="0" fillId="2" borderId="36" xfId="0" applyFill="1" applyBorder="1" applyAlignment="1">
      <alignment vertical="center" wrapText="1"/>
    </xf>
    <xf numFmtId="167" fontId="22" fillId="75" borderId="31" xfId="3" applyNumberFormat="1" applyFont="1" applyFill="1" applyBorder="1" applyAlignment="1">
      <alignment horizontal="left" vertical="center" wrapText="1"/>
    </xf>
    <xf numFmtId="167" fontId="22" fillId="75" borderId="0" xfId="3" applyNumberFormat="1" applyFont="1" applyFill="1" applyBorder="1" applyAlignment="1">
      <alignment horizontal="right" vertical="center" wrapText="1"/>
    </xf>
    <xf numFmtId="167" fontId="24" fillId="72" borderId="31" xfId="0" applyNumberFormat="1" applyFont="1" applyFill="1" applyBorder="1" applyAlignment="1">
      <alignment vertical="center" wrapText="1"/>
    </xf>
    <xf numFmtId="167" fontId="24" fillId="72" borderId="0" xfId="1" applyNumberFormat="1" applyFont="1" applyFill="1"/>
    <xf numFmtId="0" fontId="24" fillId="2" borderId="0" xfId="0" applyFont="1" applyFill="1" applyAlignment="1">
      <alignment horizontal="left"/>
    </xf>
    <xf numFmtId="0" fontId="25" fillId="47" borderId="31" xfId="0" applyFont="1" applyFill="1" applyBorder="1" applyAlignment="1">
      <alignment horizontal="right" vertical="center" wrapText="1"/>
    </xf>
    <xf numFmtId="0" fontId="91" fillId="47" borderId="31" xfId="0" applyFont="1" applyFill="1" applyBorder="1" applyAlignment="1">
      <alignment vertical="center" wrapText="1"/>
    </xf>
    <xf numFmtId="0" fontId="25" fillId="76" borderId="0" xfId="0" applyFont="1" applyFill="1" applyAlignment="1">
      <alignment horizontal="right" vertical="center" wrapText="1"/>
    </xf>
    <xf numFmtId="9" fontId="25" fillId="47" borderId="37" xfId="0" applyNumberFormat="1" applyFont="1" applyFill="1" applyBorder="1" applyAlignment="1">
      <alignment horizontal="right" wrapText="1"/>
    </xf>
    <xf numFmtId="0" fontId="25" fillId="47" borderId="37" xfId="0" applyFont="1" applyFill="1" applyBorder="1" applyAlignment="1">
      <alignment horizontal="right" wrapText="1"/>
    </xf>
    <xf numFmtId="0" fontId="92" fillId="47" borderId="0" xfId="0" applyFont="1" applyFill="1"/>
    <xf numFmtId="3" fontId="25" fillId="47" borderId="31" xfId="0" applyNumberFormat="1" applyFont="1" applyFill="1" applyBorder="1" applyAlignment="1">
      <alignment horizontal="right" vertical="center" wrapText="1"/>
    </xf>
    <xf numFmtId="3" fontId="91" fillId="47" borderId="32" xfId="0" applyNumberFormat="1" applyFont="1" applyFill="1" applyBorder="1" applyAlignment="1">
      <alignment vertical="center" wrapText="1"/>
    </xf>
    <xf numFmtId="0" fontId="91" fillId="47" borderId="32" xfId="0" applyFont="1" applyFill="1" applyBorder="1" applyAlignment="1">
      <alignment vertical="center" wrapText="1"/>
    </xf>
    <xf numFmtId="168" fontId="21" fillId="2" borderId="0" xfId="0" applyNumberFormat="1" applyFont="1" applyFill="1"/>
    <xf numFmtId="169" fontId="24" fillId="2" borderId="0" xfId="1" applyNumberFormat="1" applyFont="1" applyFill="1" applyBorder="1"/>
    <xf numFmtId="0" fontId="0" fillId="78" borderId="0" xfId="0" applyFill="1"/>
    <xf numFmtId="167" fontId="24" fillId="78" borderId="31" xfId="32019" applyNumberFormat="1" applyFont="1" applyFill="1" applyBorder="1" applyAlignment="1">
      <alignment horizontal="right" vertical="center" wrapText="1"/>
    </xf>
    <xf numFmtId="167" fontId="24" fillId="75" borderId="31" xfId="32019" applyNumberFormat="1" applyFont="1" applyFill="1" applyBorder="1" applyAlignment="1">
      <alignment horizontal="right" vertical="center" wrapText="1"/>
    </xf>
    <xf numFmtId="169" fontId="24" fillId="78" borderId="0" xfId="1" applyNumberFormat="1" applyFont="1" applyFill="1"/>
    <xf numFmtId="167" fontId="26" fillId="78" borderId="31" xfId="32019" applyNumberFormat="1" applyFont="1" applyFill="1" applyBorder="1" applyAlignment="1">
      <alignment horizontal="right" vertical="center" wrapText="1"/>
    </xf>
    <xf numFmtId="167" fontId="24" fillId="78" borderId="31" xfId="0" applyNumberFormat="1" applyFont="1" applyFill="1" applyBorder="1" applyAlignment="1">
      <alignment vertical="center" wrapText="1"/>
    </xf>
    <xf numFmtId="171" fontId="13" fillId="2" borderId="0" xfId="0" applyNumberFormat="1" applyFont="1" applyFill="1"/>
    <xf numFmtId="0" fontId="91" fillId="79" borderId="0" xfId="0" applyFont="1" applyFill="1"/>
    <xf numFmtId="0" fontId="96" fillId="79" borderId="0" xfId="0" applyFont="1" applyFill="1"/>
    <xf numFmtId="0" fontId="28" fillId="73" borderId="0" xfId="0" applyFont="1" applyFill="1"/>
    <xf numFmtId="0" fontId="91" fillId="79" borderId="31" xfId="0" applyFont="1" applyFill="1" applyBorder="1" applyAlignment="1">
      <alignment vertical="center" wrapText="1"/>
    </xf>
    <xf numFmtId="0" fontId="25" fillId="79" borderId="31" xfId="0" applyFont="1" applyFill="1" applyBorder="1" applyAlignment="1">
      <alignment horizontal="right" vertical="center" wrapText="1"/>
    </xf>
    <xf numFmtId="0" fontId="91" fillId="73" borderId="0" xfId="0" applyFont="1" applyFill="1" applyAlignment="1">
      <alignment vertical="center"/>
    </xf>
    <xf numFmtId="0" fontId="92" fillId="79" borderId="0" xfId="0" applyFont="1" applyFill="1"/>
    <xf numFmtId="0" fontId="14" fillId="79" borderId="0" xfId="0" applyFont="1" applyFill="1" applyAlignment="1">
      <alignment vertical="center" wrapText="1"/>
    </xf>
    <xf numFmtId="0" fontId="25" fillId="79" borderId="31" xfId="0" applyFont="1" applyFill="1" applyBorder="1" applyAlignment="1">
      <alignment horizontal="left" vertical="center" wrapText="1"/>
    </xf>
    <xf numFmtId="0" fontId="25" fillId="76" borderId="31" xfId="0" applyFont="1" applyFill="1" applyBorder="1" applyAlignment="1">
      <alignment horizontal="left" vertical="center" wrapText="1"/>
    </xf>
    <xf numFmtId="9" fontId="25" fillId="79" borderId="38" xfId="0" applyNumberFormat="1" applyFont="1" applyFill="1" applyBorder="1" applyAlignment="1">
      <alignment horizontal="right" wrapText="1"/>
    </xf>
    <xf numFmtId="0" fontId="91" fillId="79" borderId="39" xfId="0" applyFont="1" applyFill="1" applyBorder="1" applyAlignment="1">
      <alignment vertical="center" wrapText="1"/>
    </xf>
    <xf numFmtId="9" fontId="25" fillId="79" borderId="39" xfId="0" applyNumberFormat="1" applyFont="1" applyFill="1" applyBorder="1" applyAlignment="1">
      <alignment horizontal="right" wrapText="1"/>
    </xf>
    <xf numFmtId="0" fontId="25" fillId="79" borderId="39" xfId="0" applyFont="1" applyFill="1" applyBorder="1" applyAlignment="1">
      <alignment horizontal="right" wrapText="1"/>
    </xf>
    <xf numFmtId="0" fontId="91" fillId="73" borderId="0" xfId="0" applyFont="1" applyFill="1" applyAlignment="1">
      <alignment vertical="center" wrapText="1"/>
    </xf>
    <xf numFmtId="0" fontId="25" fillId="73" borderId="0" xfId="0" applyFont="1" applyFill="1" applyAlignment="1">
      <alignment horizontal="right" wrapText="1"/>
    </xf>
    <xf numFmtId="0" fontId="92" fillId="73" borderId="0" xfId="0" applyFont="1" applyFill="1"/>
    <xf numFmtId="15" fontId="14" fillId="74" borderId="0" xfId="0" applyNumberFormat="1" applyFont="1" applyFill="1" applyAlignment="1">
      <alignment vertical="center" wrapText="1"/>
    </xf>
    <xf numFmtId="0" fontId="97" fillId="74" borderId="0" xfId="0" applyFont="1" applyFill="1" applyAlignment="1">
      <alignment horizontal="right" vertical="center" wrapText="1"/>
    </xf>
    <xf numFmtId="15" fontId="88" fillId="3" borderId="0" xfId="0" applyNumberFormat="1" applyFont="1" applyFill="1" applyAlignment="1">
      <alignment horizontal="right" vertical="center" wrapText="1"/>
    </xf>
    <xf numFmtId="0" fontId="91" fillId="73" borderId="31" xfId="0" applyFont="1" applyFill="1" applyBorder="1" applyAlignment="1">
      <alignment horizontal="right" vertical="center" wrapText="1"/>
    </xf>
    <xf numFmtId="3" fontId="91" fillId="79" borderId="31" xfId="0" applyNumberFormat="1" applyFont="1" applyFill="1" applyBorder="1" applyAlignment="1">
      <alignment horizontal="right" vertical="center" wrapText="1"/>
    </xf>
    <xf numFmtId="0" fontId="91" fillId="79" borderId="31" xfId="0" applyFont="1" applyFill="1" applyBorder="1" applyAlignment="1">
      <alignment horizontal="right" vertical="center" wrapText="1"/>
    </xf>
    <xf numFmtId="3" fontId="91" fillId="76" borderId="31" xfId="0" applyNumberFormat="1" applyFont="1" applyFill="1" applyBorder="1" applyAlignment="1">
      <alignment horizontal="right" vertical="center" wrapText="1"/>
    </xf>
    <xf numFmtId="3" fontId="91" fillId="73" borderId="31" xfId="0" applyNumberFormat="1" applyFont="1" applyFill="1" applyBorder="1" applyAlignment="1">
      <alignment horizontal="right" vertical="center" wrapText="1"/>
    </xf>
    <xf numFmtId="0" fontId="91" fillId="76" borderId="31" xfId="0" applyFont="1" applyFill="1" applyBorder="1" applyAlignment="1">
      <alignment horizontal="right" vertical="center" wrapText="1"/>
    </xf>
    <xf numFmtId="0" fontId="92" fillId="80" borderId="0" xfId="0" applyFont="1" applyFill="1"/>
    <xf numFmtId="0" fontId="14" fillId="80" borderId="0" xfId="0" applyFont="1" applyFill="1" applyAlignment="1">
      <alignment vertical="center" wrapText="1"/>
    </xf>
    <xf numFmtId="0" fontId="91" fillId="80" borderId="31" xfId="0" applyFont="1" applyFill="1" applyBorder="1" applyAlignment="1">
      <alignment vertical="center" wrapText="1"/>
    </xf>
    <xf numFmtId="0" fontId="25" fillId="80" borderId="31" xfId="0" applyFont="1" applyFill="1" applyBorder="1" applyAlignment="1">
      <alignment horizontal="right" vertical="center" wrapText="1"/>
    </xf>
    <xf numFmtId="3" fontId="25" fillId="80" borderId="31" xfId="0" applyNumberFormat="1" applyFont="1" applyFill="1" applyBorder="1" applyAlignment="1">
      <alignment horizontal="right" vertical="center" wrapText="1"/>
    </xf>
    <xf numFmtId="0" fontId="25" fillId="80" borderId="31" xfId="0" applyFont="1" applyFill="1" applyBorder="1" applyAlignment="1">
      <alignment horizontal="left" vertical="center" wrapText="1"/>
    </xf>
    <xf numFmtId="9" fontId="25" fillId="80" borderId="40" xfId="0" applyNumberFormat="1" applyFont="1" applyFill="1" applyBorder="1" applyAlignment="1">
      <alignment horizontal="right" wrapText="1"/>
    </xf>
    <xf numFmtId="0" fontId="91" fillId="80" borderId="41" xfId="0" applyFont="1" applyFill="1" applyBorder="1" applyAlignment="1">
      <alignment vertical="center" wrapText="1"/>
    </xf>
    <xf numFmtId="9" fontId="25" fillId="80" borderId="41" xfId="0" applyNumberFormat="1" applyFont="1" applyFill="1" applyBorder="1" applyAlignment="1">
      <alignment horizontal="right" wrapText="1"/>
    </xf>
    <xf numFmtId="0" fontId="25" fillId="80" borderId="41" xfId="0" applyFont="1" applyFill="1" applyBorder="1" applyAlignment="1">
      <alignment horizontal="right" wrapText="1"/>
    </xf>
    <xf numFmtId="0" fontId="98" fillId="74" borderId="0" xfId="0" applyFont="1" applyFill="1" applyAlignment="1">
      <alignment vertical="center" wrapText="1"/>
    </xf>
    <xf numFmtId="0" fontId="89" fillId="73" borderId="31" xfId="0" applyFont="1" applyFill="1" applyBorder="1" applyAlignment="1">
      <alignment horizontal="right" vertical="center" wrapText="1"/>
    </xf>
    <xf numFmtId="0" fontId="91" fillId="80" borderId="31" xfId="0" applyFont="1" applyFill="1" applyBorder="1" applyAlignment="1">
      <alignment horizontal="right" vertical="center" wrapText="1"/>
    </xf>
    <xf numFmtId="3" fontId="91" fillId="80" borderId="31" xfId="0" applyNumberFormat="1" applyFont="1" applyFill="1" applyBorder="1" applyAlignment="1">
      <alignment horizontal="right" vertical="center" wrapText="1"/>
    </xf>
    <xf numFmtId="0" fontId="99" fillId="74" borderId="0" xfId="0" applyFont="1" applyFill="1" applyAlignment="1">
      <alignment horizontal="left" vertical="center" wrapText="1"/>
    </xf>
    <xf numFmtId="0" fontId="95" fillId="74" borderId="28" xfId="0" applyFont="1" applyFill="1" applyBorder="1" applyAlignment="1">
      <alignment vertical="center" wrapText="1"/>
    </xf>
    <xf numFmtId="0" fontId="91" fillId="81" borderId="0" xfId="0" applyFont="1" applyFill="1"/>
    <xf numFmtId="0" fontId="96" fillId="81" borderId="0" xfId="0" applyFont="1" applyFill="1"/>
    <xf numFmtId="0" fontId="91" fillId="81" borderId="31" xfId="0" applyFont="1" applyFill="1" applyBorder="1" applyAlignment="1">
      <alignment vertical="center" wrapText="1"/>
    </xf>
    <xf numFmtId="3" fontId="25" fillId="81" borderId="31" xfId="0" applyNumberFormat="1" applyFont="1" applyFill="1" applyBorder="1" applyAlignment="1">
      <alignment horizontal="right" vertical="center" wrapText="1"/>
    </xf>
    <xf numFmtId="0" fontId="25" fillId="81" borderId="31" xfId="0" applyFont="1" applyFill="1" applyBorder="1" applyAlignment="1">
      <alignment horizontal="right" vertical="center" wrapText="1"/>
    </xf>
    <xf numFmtId="0" fontId="91" fillId="81" borderId="32" xfId="0" applyFont="1" applyFill="1" applyBorder="1" applyAlignment="1">
      <alignment vertical="center" wrapText="1"/>
    </xf>
    <xf numFmtId="3" fontId="91" fillId="81" borderId="32" xfId="0" applyNumberFormat="1" applyFont="1" applyFill="1" applyBorder="1" applyAlignment="1">
      <alignment vertical="center" wrapText="1"/>
    </xf>
    <xf numFmtId="0" fontId="91" fillId="76" borderId="31" xfId="0" applyFont="1" applyFill="1" applyBorder="1" applyAlignment="1">
      <alignment vertical="center" wrapText="1"/>
    </xf>
    <xf numFmtId="3" fontId="25" fillId="76" borderId="31" xfId="0" applyNumberFormat="1" applyFont="1" applyFill="1" applyBorder="1" applyAlignment="1">
      <alignment horizontal="right" vertical="center" wrapText="1"/>
    </xf>
    <xf numFmtId="0" fontId="25" fillId="76" borderId="31" xfId="0" applyFont="1" applyFill="1" applyBorder="1" applyAlignment="1">
      <alignment horizontal="right" vertical="center" wrapText="1"/>
    </xf>
    <xf numFmtId="0" fontId="91" fillId="73" borderId="0" xfId="0" applyFont="1" applyFill="1" applyAlignment="1">
      <alignment wrapText="1"/>
    </xf>
    <xf numFmtId="0" fontId="91" fillId="81" borderId="31" xfId="0" applyFont="1" applyFill="1" applyBorder="1" applyAlignment="1">
      <alignment horizontal="left" vertical="center" wrapText="1"/>
    </xf>
    <xf numFmtId="0" fontId="25" fillId="73" borderId="0" xfId="0" applyFont="1" applyFill="1" applyAlignment="1">
      <alignment horizontal="right" vertical="center" wrapText="1"/>
    </xf>
    <xf numFmtId="3" fontId="25" fillId="73" borderId="31" xfId="0" applyNumberFormat="1" applyFont="1" applyFill="1" applyBorder="1" applyAlignment="1">
      <alignment horizontal="right" vertical="center" wrapText="1"/>
    </xf>
    <xf numFmtId="0" fontId="25" fillId="73" borderId="31" xfId="0" applyFont="1" applyFill="1" applyBorder="1" applyAlignment="1">
      <alignment horizontal="right" vertical="center" wrapText="1"/>
    </xf>
    <xf numFmtId="0" fontId="91" fillId="79" borderId="32" xfId="0" applyFont="1" applyFill="1" applyBorder="1" applyAlignment="1">
      <alignment vertical="center" wrapText="1"/>
    </xf>
    <xf numFmtId="3" fontId="91" fillId="80" borderId="32" xfId="0" applyNumberFormat="1" applyFont="1" applyFill="1" applyBorder="1" applyAlignment="1">
      <alignment vertical="center" wrapText="1"/>
    </xf>
    <xf numFmtId="0" fontId="91" fillId="80" borderId="32" xfId="0" applyFont="1" applyFill="1" applyBorder="1" applyAlignment="1">
      <alignment vertical="center" wrapText="1"/>
    </xf>
    <xf numFmtId="0" fontId="91" fillId="73" borderId="0" xfId="0" applyFont="1" applyFill="1" applyAlignment="1">
      <alignment horizontal="left" vertical="center"/>
    </xf>
    <xf numFmtId="0" fontId="96" fillId="77" borderId="0" xfId="0" applyFont="1" applyFill="1"/>
    <xf numFmtId="0" fontId="91" fillId="77" borderId="0" xfId="0" applyFont="1" applyFill="1"/>
    <xf numFmtId="0" fontId="25" fillId="73" borderId="31" xfId="0" applyFont="1" applyFill="1" applyBorder="1" applyAlignment="1">
      <alignment horizontal="left" vertical="center" wrapText="1"/>
    </xf>
    <xf numFmtId="3" fontId="91" fillId="79" borderId="32" xfId="0" applyNumberFormat="1" applyFont="1" applyFill="1" applyBorder="1" applyAlignment="1">
      <alignment vertical="center" wrapText="1"/>
    </xf>
    <xf numFmtId="0" fontId="97" fillId="74" borderId="0" xfId="0" applyFont="1" applyFill="1" applyAlignment="1">
      <alignment horizontal="left" vertical="center" wrapText="1"/>
    </xf>
    <xf numFmtId="0" fontId="28" fillId="73" borderId="0" xfId="0" applyFont="1" applyFill="1" applyAlignment="1">
      <alignment horizontal="left" vertical="center"/>
    </xf>
    <xf numFmtId="3" fontId="25" fillId="79" borderId="31" xfId="0" applyNumberFormat="1" applyFont="1" applyFill="1" applyBorder="1" applyAlignment="1">
      <alignment horizontal="right" vertical="center" wrapText="1"/>
    </xf>
    <xf numFmtId="0" fontId="21" fillId="82" borderId="32" xfId="0" applyFont="1" applyFill="1" applyBorder="1" applyAlignment="1">
      <alignment vertical="center" wrapText="1"/>
    </xf>
    <xf numFmtId="0" fontId="82" fillId="74" borderId="0" xfId="0" applyFont="1" applyFill="1" applyAlignment="1">
      <alignment vertical="center" wrapText="1"/>
    </xf>
    <xf numFmtId="0" fontId="91" fillId="83" borderId="31" xfId="0" applyFont="1" applyFill="1" applyBorder="1" applyAlignment="1">
      <alignment vertical="center" wrapText="1"/>
    </xf>
    <xf numFmtId="3" fontId="25" fillId="83" borderId="31" xfId="0" applyNumberFormat="1" applyFont="1" applyFill="1" applyBorder="1" applyAlignment="1">
      <alignment horizontal="right" vertical="center" wrapText="1"/>
    </xf>
    <xf numFmtId="0" fontId="25" fillId="83" borderId="31" xfId="0" applyFont="1" applyFill="1" applyBorder="1" applyAlignment="1">
      <alignment horizontal="right" vertical="center" wrapText="1"/>
    </xf>
    <xf numFmtId="0" fontId="91" fillId="83" borderId="32" xfId="0" applyFont="1" applyFill="1" applyBorder="1" applyAlignment="1">
      <alignment vertical="center" wrapText="1"/>
    </xf>
    <xf numFmtId="3" fontId="91" fillId="83" borderId="32" xfId="0" applyNumberFormat="1" applyFont="1" applyFill="1" applyBorder="1" applyAlignment="1">
      <alignment vertical="center" wrapText="1"/>
    </xf>
    <xf numFmtId="0" fontId="92" fillId="83" borderId="0" xfId="0" applyFont="1" applyFill="1"/>
    <xf numFmtId="0" fontId="14" fillId="83" borderId="0" xfId="0" applyFont="1" applyFill="1" applyAlignment="1">
      <alignment vertical="center" wrapText="1"/>
    </xf>
    <xf numFmtId="0" fontId="25" fillId="83" borderId="31" xfId="0" applyFont="1" applyFill="1" applyBorder="1" applyAlignment="1">
      <alignment horizontal="left" vertical="center" wrapText="1"/>
    </xf>
    <xf numFmtId="9" fontId="25" fillId="83" borderId="43" xfId="0" applyNumberFormat="1" applyFont="1" applyFill="1" applyBorder="1" applyAlignment="1">
      <alignment horizontal="right" wrapText="1"/>
    </xf>
    <xf numFmtId="0" fontId="91" fillId="83" borderId="44" xfId="0" applyFont="1" applyFill="1" applyBorder="1" applyAlignment="1">
      <alignment vertical="center" wrapText="1"/>
    </xf>
    <xf numFmtId="9" fontId="25" fillId="83" borderId="44" xfId="0" applyNumberFormat="1" applyFont="1" applyFill="1" applyBorder="1" applyAlignment="1">
      <alignment horizontal="right" wrapText="1"/>
    </xf>
    <xf numFmtId="0" fontId="25" fillId="83" borderId="44" xfId="0" applyFont="1" applyFill="1" applyBorder="1" applyAlignment="1">
      <alignment horizontal="right" wrapText="1"/>
    </xf>
    <xf numFmtId="0" fontId="91" fillId="83" borderId="31" xfId="0" applyFont="1" applyFill="1" applyBorder="1" applyAlignment="1">
      <alignment horizontal="right" vertical="center" wrapText="1"/>
    </xf>
    <xf numFmtId="0" fontId="28" fillId="73" borderId="45" xfId="0" applyFont="1" applyFill="1" applyBorder="1" applyAlignment="1">
      <alignment vertical="center" wrapText="1"/>
    </xf>
    <xf numFmtId="0" fontId="91" fillId="84" borderId="0" xfId="0" applyFont="1" applyFill="1"/>
    <xf numFmtId="0" fontId="96" fillId="84" borderId="0" xfId="0" applyFont="1" applyFill="1"/>
    <xf numFmtId="0" fontId="91" fillId="84" borderId="31" xfId="0" applyFont="1" applyFill="1" applyBorder="1" applyAlignment="1">
      <alignment vertical="center" wrapText="1"/>
    </xf>
    <xf numFmtId="3" fontId="25" fillId="84" borderId="31" xfId="0" applyNumberFormat="1" applyFont="1" applyFill="1" applyBorder="1" applyAlignment="1">
      <alignment horizontal="right" vertical="center" wrapText="1"/>
    </xf>
    <xf numFmtId="0" fontId="25" fillId="84" borderId="31" xfId="0" applyFont="1" applyFill="1" applyBorder="1" applyAlignment="1">
      <alignment horizontal="right" vertical="center" wrapText="1"/>
    </xf>
    <xf numFmtId="0" fontId="91" fillId="84" borderId="32" xfId="0" applyFont="1" applyFill="1" applyBorder="1" applyAlignment="1">
      <alignment vertical="center" wrapText="1"/>
    </xf>
    <xf numFmtId="3" fontId="91" fillId="84" borderId="32" xfId="0" applyNumberFormat="1" applyFont="1" applyFill="1" applyBorder="1" applyAlignment="1">
      <alignment vertical="center" wrapText="1"/>
    </xf>
    <xf numFmtId="0" fontId="95" fillId="74" borderId="0" xfId="0" applyFont="1" applyFill="1" applyAlignment="1">
      <alignment vertical="center" wrapText="1"/>
    </xf>
    <xf numFmtId="0" fontId="92" fillId="84" borderId="0" xfId="0" applyFont="1" applyFill="1"/>
    <xf numFmtId="0" fontId="14" fillId="84" borderId="0" xfId="0" applyFont="1" applyFill="1" applyAlignment="1">
      <alignment vertical="center" wrapText="1"/>
    </xf>
    <xf numFmtId="0" fontId="25" fillId="84" borderId="31" xfId="0" applyFont="1" applyFill="1" applyBorder="1" applyAlignment="1">
      <alignment horizontal="left" vertical="center" wrapText="1"/>
    </xf>
    <xf numFmtId="0" fontId="25" fillId="0" borderId="31" xfId="0" applyFont="1" applyBorder="1" applyAlignment="1">
      <alignment horizontal="right" vertical="center" wrapText="1"/>
    </xf>
    <xf numFmtId="3" fontId="25" fillId="76" borderId="0" xfId="0" applyNumberFormat="1" applyFont="1" applyFill="1" applyAlignment="1">
      <alignment horizontal="right" vertical="center" wrapText="1"/>
    </xf>
    <xf numFmtId="9" fontId="25" fillId="84" borderId="46" xfId="0" applyNumberFormat="1" applyFont="1" applyFill="1" applyBorder="1" applyAlignment="1">
      <alignment horizontal="right" wrapText="1"/>
    </xf>
    <xf numFmtId="0" fontId="91" fillId="84" borderId="47" xfId="0" applyFont="1" applyFill="1" applyBorder="1" applyAlignment="1">
      <alignment vertical="center" wrapText="1"/>
    </xf>
    <xf numFmtId="9" fontId="25" fillId="84" borderId="47" xfId="0" applyNumberFormat="1" applyFont="1" applyFill="1" applyBorder="1" applyAlignment="1">
      <alignment horizontal="right" wrapText="1"/>
    </xf>
    <xf numFmtId="0" fontId="25" fillId="84" borderId="47" xfId="0" applyFont="1" applyFill="1" applyBorder="1" applyAlignment="1">
      <alignment horizontal="right" wrapText="1"/>
    </xf>
    <xf numFmtId="0" fontId="91" fillId="84" borderId="31" xfId="0" applyFont="1" applyFill="1" applyBorder="1" applyAlignment="1">
      <alignment horizontal="right" vertical="center" wrapText="1"/>
    </xf>
    <xf numFmtId="0" fontId="28" fillId="73" borderId="48" xfId="0" applyFont="1" applyFill="1" applyBorder="1" applyAlignment="1">
      <alignment vertical="center" wrapText="1"/>
    </xf>
    <xf numFmtId="9" fontId="13" fillId="2" borderId="0" xfId="0" applyNumberFormat="1" applyFont="1" applyFill="1"/>
    <xf numFmtId="9" fontId="13" fillId="2" borderId="0" xfId="1" applyFont="1" applyFill="1"/>
    <xf numFmtId="9" fontId="10" fillId="2" borderId="33" xfId="1" applyFont="1" applyFill="1" applyBorder="1" applyAlignment="1">
      <alignment horizontal="right" wrapText="1"/>
    </xf>
    <xf numFmtId="3" fontId="25" fillId="85" borderId="31" xfId="0" applyNumberFormat="1" applyFont="1" applyFill="1" applyBorder="1" applyAlignment="1">
      <alignment horizontal="right" vertical="center" wrapText="1"/>
    </xf>
    <xf numFmtId="0" fontId="25" fillId="85" borderId="31" xfId="0" applyFont="1" applyFill="1" applyBorder="1" applyAlignment="1">
      <alignment horizontal="right" vertical="center" wrapText="1"/>
    </xf>
    <xf numFmtId="0" fontId="92" fillId="85" borderId="0" xfId="0" applyFont="1" applyFill="1"/>
    <xf numFmtId="0" fontId="14" fillId="85" borderId="0" xfId="0" applyFont="1" applyFill="1" applyAlignment="1">
      <alignment vertical="center" wrapText="1"/>
    </xf>
    <xf numFmtId="0" fontId="91" fillId="85" borderId="31" xfId="0" applyFont="1" applyFill="1" applyBorder="1" applyAlignment="1">
      <alignment vertical="center" wrapText="1"/>
    </xf>
    <xf numFmtId="0" fontId="25" fillId="85" borderId="31" xfId="0" applyFont="1" applyFill="1" applyBorder="1" applyAlignment="1">
      <alignment horizontal="left" vertical="center" wrapText="1"/>
    </xf>
    <xf numFmtId="9" fontId="25" fillId="85" borderId="42" xfId="0" applyNumberFormat="1" applyFont="1" applyFill="1" applyBorder="1" applyAlignment="1">
      <alignment horizontal="right" wrapText="1"/>
    </xf>
    <xf numFmtId="0" fontId="91" fillId="85" borderId="42" xfId="0" applyFont="1" applyFill="1" applyBorder="1" applyAlignment="1">
      <alignment vertical="center" wrapText="1"/>
    </xf>
    <xf numFmtId="9" fontId="25" fillId="73" borderId="42" xfId="0" applyNumberFormat="1" applyFont="1" applyFill="1" applyBorder="1" applyAlignment="1">
      <alignment horizontal="right" wrapText="1"/>
    </xf>
    <xf numFmtId="0" fontId="25" fillId="85" borderId="42" xfId="0" applyFont="1" applyFill="1" applyBorder="1" applyAlignment="1">
      <alignment horizontal="right" wrapText="1"/>
    </xf>
    <xf numFmtId="0" fontId="91" fillId="85" borderId="31" xfId="0" applyFont="1" applyFill="1" applyBorder="1" applyAlignment="1">
      <alignment horizontal="right" vertical="center" wrapText="1"/>
    </xf>
    <xf numFmtId="3" fontId="91" fillId="85" borderId="31" xfId="0" applyNumberFormat="1" applyFont="1" applyFill="1" applyBorder="1" applyAlignment="1">
      <alignment horizontal="right" vertical="center" wrapText="1"/>
    </xf>
    <xf numFmtId="0" fontId="28" fillId="73" borderId="31" xfId="0" applyFont="1" applyFill="1" applyBorder="1" applyAlignment="1">
      <alignment vertical="center" wrapText="1"/>
    </xf>
    <xf numFmtId="0" fontId="91" fillId="86" borderId="32" xfId="0" applyFont="1" applyFill="1" applyBorder="1" applyAlignment="1">
      <alignment vertical="center" wrapText="1"/>
    </xf>
    <xf numFmtId="3" fontId="91" fillId="86" borderId="32" xfId="0" applyNumberFormat="1" applyFont="1" applyFill="1" applyBorder="1" applyAlignment="1">
      <alignment vertical="center" wrapText="1"/>
    </xf>
    <xf numFmtId="0" fontId="91" fillId="85" borderId="32" xfId="0" applyFont="1" applyFill="1" applyBorder="1" applyAlignment="1">
      <alignment vertical="center" wrapText="1"/>
    </xf>
    <xf numFmtId="0" fontId="91" fillId="73" borderId="49" xfId="0" applyFont="1" applyFill="1" applyBorder="1"/>
    <xf numFmtId="0" fontId="95" fillId="74" borderId="50" xfId="0" applyFont="1" applyFill="1" applyBorder="1" applyAlignment="1">
      <alignment vertical="center" wrapText="1"/>
    </xf>
    <xf numFmtId="0" fontId="95" fillId="74" borderId="51" xfId="0" applyFont="1" applyFill="1" applyBorder="1" applyAlignment="1">
      <alignment vertical="center" wrapText="1"/>
    </xf>
    <xf numFmtId="15" fontId="95" fillId="2" borderId="0" xfId="0" applyNumberFormat="1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95" fillId="2" borderId="0" xfId="0" applyFont="1" applyFill="1" applyAlignment="1">
      <alignment horizontal="center" vertical="center" wrapText="1"/>
    </xf>
    <xf numFmtId="0" fontId="95" fillId="74" borderId="52" xfId="0" applyFont="1" applyFill="1" applyBorder="1" applyAlignment="1">
      <alignment horizontal="center" vertical="center" wrapText="1"/>
    </xf>
    <xf numFmtId="0" fontId="92" fillId="86" borderId="0" xfId="0" applyFont="1" applyFill="1"/>
    <xf numFmtId="0" fontId="14" fillId="86" borderId="0" xfId="0" applyFont="1" applyFill="1" applyAlignment="1">
      <alignment vertical="center" wrapText="1"/>
    </xf>
    <xf numFmtId="0" fontId="91" fillId="86" borderId="31" xfId="0" applyFont="1" applyFill="1" applyBorder="1" applyAlignment="1">
      <alignment vertical="center" wrapText="1"/>
    </xf>
    <xf numFmtId="0" fontId="25" fillId="86" borderId="31" xfId="0" applyFont="1" applyFill="1" applyBorder="1" applyAlignment="1">
      <alignment horizontal="right" vertical="center" wrapText="1"/>
    </xf>
    <xf numFmtId="3" fontId="25" fillId="86" borderId="31" xfId="0" applyNumberFormat="1" applyFont="1" applyFill="1" applyBorder="1" applyAlignment="1">
      <alignment horizontal="right" vertical="center" wrapText="1"/>
    </xf>
    <xf numFmtId="0" fontId="25" fillId="86" borderId="31" xfId="0" applyFont="1" applyFill="1" applyBorder="1" applyAlignment="1">
      <alignment horizontal="left" vertical="center" wrapText="1"/>
    </xf>
    <xf numFmtId="9" fontId="25" fillId="86" borderId="42" xfId="0" applyNumberFormat="1" applyFont="1" applyFill="1" applyBorder="1" applyAlignment="1">
      <alignment horizontal="right" wrapText="1"/>
    </xf>
    <xf numFmtId="0" fontId="91" fillId="86" borderId="42" xfId="0" applyFont="1" applyFill="1" applyBorder="1" applyAlignment="1">
      <alignment vertical="center" wrapText="1"/>
    </xf>
    <xf numFmtId="0" fontId="25" fillId="86" borderId="42" xfId="0" applyFont="1" applyFill="1" applyBorder="1" applyAlignment="1">
      <alignment horizontal="right" wrapText="1"/>
    </xf>
    <xf numFmtId="0" fontId="91" fillId="86" borderId="31" xfId="0" applyFont="1" applyFill="1" applyBorder="1" applyAlignment="1">
      <alignment horizontal="right" vertical="center" wrapText="1"/>
    </xf>
    <xf numFmtId="15" fontId="88" fillId="74" borderId="0" xfId="0" applyNumberFormat="1" applyFont="1" applyFill="1" applyAlignment="1">
      <alignment horizontal="right" vertical="center" wrapText="1"/>
    </xf>
    <xf numFmtId="0" fontId="81" fillId="73" borderId="0" xfId="0" applyFont="1" applyFill="1"/>
    <xf numFmtId="0" fontId="21" fillId="73" borderId="32" xfId="0" applyFont="1" applyFill="1" applyBorder="1" applyAlignment="1">
      <alignment vertical="center" wrapText="1"/>
    </xf>
    <xf numFmtId="168" fontId="21" fillId="73" borderId="32" xfId="2" applyNumberFormat="1" applyFont="1" applyFill="1" applyBorder="1" applyAlignment="1">
      <alignment vertical="center" wrapText="1"/>
    </xf>
    <xf numFmtId="167" fontId="101" fillId="72" borderId="31" xfId="3" applyNumberFormat="1" applyFont="1" applyFill="1" applyBorder="1" applyAlignment="1">
      <alignment horizontal="left" vertical="center" wrapText="1"/>
    </xf>
    <xf numFmtId="167" fontId="101" fillId="72" borderId="31" xfId="3" applyNumberFormat="1" applyFont="1" applyFill="1" applyBorder="1" applyAlignment="1">
      <alignment horizontal="right" vertical="center" wrapText="1"/>
    </xf>
    <xf numFmtId="168" fontId="102" fillId="2" borderId="0" xfId="0" applyNumberFormat="1" applyFont="1" applyFill="1"/>
    <xf numFmtId="167" fontId="101" fillId="73" borderId="31" xfId="3" applyNumberFormat="1" applyFont="1" applyFill="1" applyBorder="1" applyAlignment="1">
      <alignment horizontal="right" vertical="center" wrapText="1"/>
    </xf>
    <xf numFmtId="3" fontId="21" fillId="2" borderId="0" xfId="0" applyNumberFormat="1" applyFont="1" applyFill="1"/>
    <xf numFmtId="0" fontId="26" fillId="2" borderId="0" xfId="0" applyFont="1" applyFill="1" applyAlignment="1">
      <alignment horizontal="justify" vertical="center" wrapText="1"/>
    </xf>
    <xf numFmtId="167" fontId="26" fillId="2" borderId="0" xfId="3" applyNumberFormat="1" applyFont="1" applyFill="1" applyBorder="1" applyAlignment="1">
      <alignment horizontal="right" vertical="center" wrapText="1"/>
    </xf>
    <xf numFmtId="169" fontId="0" fillId="2" borderId="0" xfId="1" applyNumberFormat="1" applyFont="1" applyFill="1" applyBorder="1"/>
    <xf numFmtId="170" fontId="26" fillId="2" borderId="0" xfId="3" applyNumberFormat="1" applyFont="1" applyFill="1" applyBorder="1" applyAlignment="1">
      <alignment horizontal="right" vertical="center" wrapText="1"/>
    </xf>
    <xf numFmtId="0" fontId="0" fillId="2" borderId="35" xfId="0" applyFill="1" applyBorder="1"/>
    <xf numFmtId="0" fontId="95" fillId="74" borderId="0" xfId="0" applyFont="1" applyFill="1" applyAlignment="1">
      <alignment horizontal="center" vertical="center" wrapText="1"/>
    </xf>
    <xf numFmtId="0" fontId="82" fillId="74" borderId="0" xfId="0" applyFont="1" applyFill="1" applyAlignment="1">
      <alignment horizontal="center" vertical="center" wrapText="1"/>
    </xf>
    <xf numFmtId="0" fontId="91" fillId="73" borderId="0" xfId="0" applyFont="1" applyFill="1"/>
    <xf numFmtId="0" fontId="9" fillId="2" borderId="0" xfId="0" applyFont="1" applyFill="1" applyAlignment="1">
      <alignment horizontal="left" vertical="center" wrapText="1"/>
    </xf>
    <xf numFmtId="0" fontId="82" fillId="74" borderId="2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wrapText="1"/>
    </xf>
    <xf numFmtId="0" fontId="95" fillId="74" borderId="30" xfId="0" applyFont="1" applyFill="1" applyBorder="1" applyAlignment="1">
      <alignment horizontal="center" vertical="center" wrapText="1"/>
    </xf>
    <xf numFmtId="0" fontId="95" fillId="74" borderId="29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wrapText="1"/>
    </xf>
    <xf numFmtId="0" fontId="90" fillId="72" borderId="26" xfId="0" applyFont="1" applyFill="1" applyBorder="1" applyAlignment="1">
      <alignment horizontal="center" vertical="center" wrapText="1"/>
    </xf>
    <xf numFmtId="0" fontId="90" fillId="72" borderId="25" xfId="0" applyFont="1" applyFill="1" applyBorder="1" applyAlignment="1">
      <alignment horizontal="center" vertical="center" wrapText="1"/>
    </xf>
    <xf numFmtId="0" fontId="90" fillId="72" borderId="27" xfId="0" applyFont="1" applyFill="1" applyBorder="1" applyAlignment="1">
      <alignment horizontal="center" vertical="center" wrapText="1"/>
    </xf>
    <xf numFmtId="0" fontId="90" fillId="2" borderId="26" xfId="0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 wrapText="1"/>
    </xf>
    <xf numFmtId="0" fontId="90" fillId="2" borderId="27" xfId="0" applyFont="1" applyFill="1" applyBorder="1" applyAlignment="1">
      <alignment horizontal="center" vertical="center" wrapText="1"/>
    </xf>
    <xf numFmtId="167" fontId="90" fillId="72" borderId="26" xfId="0" applyNumberFormat="1" applyFont="1" applyFill="1" applyBorder="1" applyAlignment="1">
      <alignment horizontal="center" vertical="center" wrapText="1"/>
    </xf>
    <xf numFmtId="167" fontId="90" fillId="72" borderId="25" xfId="0" applyNumberFormat="1" applyFont="1" applyFill="1" applyBorder="1" applyAlignment="1">
      <alignment horizontal="center" vertical="center" wrapText="1"/>
    </xf>
    <xf numFmtId="167" fontId="90" fillId="72" borderId="27" xfId="0" applyNumberFormat="1" applyFont="1" applyFill="1" applyBorder="1" applyAlignment="1">
      <alignment horizontal="center" vertical="center" wrapText="1"/>
    </xf>
    <xf numFmtId="0" fontId="86" fillId="3" borderId="0" xfId="0" applyFont="1" applyFill="1" applyAlignment="1">
      <alignment horizontal="center" vertical="center"/>
    </xf>
    <xf numFmtId="0" fontId="24" fillId="2" borderId="35" xfId="0" applyFont="1" applyFill="1" applyBorder="1" applyAlignment="1">
      <alignment horizontal="left" wrapText="1"/>
    </xf>
    <xf numFmtId="0" fontId="9" fillId="2" borderId="35" xfId="0" applyFont="1" applyFill="1" applyBorder="1" applyAlignment="1">
      <alignment horizontal="left" vertical="center" wrapText="1"/>
    </xf>
  </cellXfs>
  <cellStyles count="64209">
    <cellStyle name="******************************************" xfId="945" xr:uid="{00000000-0005-0000-0000-0000B4030000}"/>
    <cellStyle name="****************************************** 2" xfId="946" xr:uid="{00000000-0005-0000-0000-0000B5030000}"/>
    <cellStyle name="_Column2_Teilkonzern Kunz D_revised" xfId="2961" xr:uid="{00000000-0005-0000-0000-0000940B0000}"/>
    <cellStyle name="20% - Accent1 2" xfId="258" xr:uid="{00000000-0005-0000-0000-000005010000}"/>
    <cellStyle name="20% - Accent2 2" xfId="259" xr:uid="{00000000-0005-0000-0000-000006010000}"/>
    <cellStyle name="20% - Accent3 2" xfId="260" xr:uid="{00000000-0005-0000-0000-000007010000}"/>
    <cellStyle name="20% - Accent4 2" xfId="261" xr:uid="{00000000-0005-0000-0000-000008010000}"/>
    <cellStyle name="20% - Accent5 2" xfId="150" xr:uid="{00000000-0005-0000-0000-000099000000}"/>
    <cellStyle name="20% - Accent5 3" xfId="32159" xr:uid="{00000000-0005-0000-0000-0000A27D0000}"/>
    <cellStyle name="20% - Accent5 4" xfId="32163" xr:uid="{00000000-0005-0000-0000-0000A67D0000}"/>
    <cellStyle name="20% - Accent6 2" xfId="151" xr:uid="{00000000-0005-0000-0000-00009A000000}"/>
    <cellStyle name="20% - Accent6 3" xfId="32160" xr:uid="{00000000-0005-0000-0000-0000A37D0000}"/>
    <cellStyle name="20% - Accent6 4" xfId="32164" xr:uid="{00000000-0005-0000-0000-0000A77D0000}"/>
    <cellStyle name="40% - Accent1 2" xfId="262" xr:uid="{00000000-0005-0000-0000-000009010000}"/>
    <cellStyle name="40% - Accent2 2" xfId="263" xr:uid="{00000000-0005-0000-0000-00000A010000}"/>
    <cellStyle name="40% - Accent3 2" xfId="264" xr:uid="{00000000-0005-0000-0000-00000B010000}"/>
    <cellStyle name="40% - Accent4 2" xfId="265" xr:uid="{00000000-0005-0000-0000-00000C010000}"/>
    <cellStyle name="40% - Accent5 2" xfId="266" xr:uid="{00000000-0005-0000-0000-00000D010000}"/>
    <cellStyle name="40% - Accent6 2" xfId="147" xr:uid="{00000000-0005-0000-0000-000096000000}"/>
    <cellStyle name="40% - Accent6 3" xfId="32161" xr:uid="{00000000-0005-0000-0000-0000A47D0000}"/>
    <cellStyle name="40% - Accent6 4" xfId="32165" xr:uid="{00000000-0005-0000-0000-0000A87D0000}"/>
    <cellStyle name="60% - Accent1 2" xfId="149" xr:uid="{00000000-0005-0000-0000-000098000000}"/>
    <cellStyle name="60% - Accent1 2 2" xfId="267" xr:uid="{00000000-0005-0000-0000-00000E010000}"/>
    <cellStyle name="60% - Accent2 2" xfId="268" xr:uid="{00000000-0005-0000-0000-00000F010000}"/>
    <cellStyle name="60% - Accent3 2" xfId="269" xr:uid="{00000000-0005-0000-0000-000010010000}"/>
    <cellStyle name="60% - Accent4 2" xfId="270" xr:uid="{00000000-0005-0000-0000-000011010000}"/>
    <cellStyle name="60% - Accent5 2" xfId="271" xr:uid="{00000000-0005-0000-0000-000012010000}"/>
    <cellStyle name="60% - Accent6 2" xfId="272" xr:uid="{00000000-0005-0000-0000-000013010000}"/>
    <cellStyle name="Accent1 2" xfId="273" xr:uid="{00000000-0005-0000-0000-000014010000}"/>
    <cellStyle name="Accent2 2" xfId="274" xr:uid="{00000000-0005-0000-0000-000015010000}"/>
    <cellStyle name="Accent3 2" xfId="275" xr:uid="{00000000-0005-0000-0000-000016010000}"/>
    <cellStyle name="Accent4 2" xfId="276" xr:uid="{00000000-0005-0000-0000-000017010000}"/>
    <cellStyle name="Accent5 2" xfId="277" xr:uid="{00000000-0005-0000-0000-000018010000}"/>
    <cellStyle name="Accent6 2" xfId="278" xr:uid="{00000000-0005-0000-0000-000019010000}"/>
    <cellStyle name="Assumption" xfId="247" xr:uid="{00000000-0005-0000-0000-0000FA000000}"/>
    <cellStyle name="Bad 2" xfId="279" xr:uid="{00000000-0005-0000-0000-00001A010000}"/>
    <cellStyle name="Bad 2 2" xfId="319" xr:uid="{00000000-0005-0000-0000-000042010000}"/>
    <cellStyle name="Calculation 2" xfId="280" xr:uid="{00000000-0005-0000-0000-00001B010000}"/>
    <cellStyle name="čárky 2" xfId="345" xr:uid="{00000000-0005-0000-0000-00005C010000}"/>
    <cellStyle name="čárky 2 2" xfId="1019" xr:uid="{00000000-0005-0000-0000-0000FE030000}"/>
    <cellStyle name="čárky 2 2 2" xfId="4812" xr:uid="{00000000-0005-0000-0000-0000CF120000}"/>
    <cellStyle name="čárky 2 2 2 2" xfId="36821" xr:uid="{D59796F9-16EC-4EB5-BDE3-32BDE4A3E10A}"/>
    <cellStyle name="čárky 2 2 3" xfId="33045" xr:uid="{F53D8401-649B-43EF-8277-71340757EA6D}"/>
    <cellStyle name="čárky 2 3" xfId="4134" xr:uid="{00000000-0005-0000-0000-000029100000}"/>
    <cellStyle name="čárky 2 3 2" xfId="36143" xr:uid="{B5C2456E-41AB-4D54-8F28-2096713690BB}"/>
    <cellStyle name="čárky 2 4" xfId="32414" xr:uid="{10F403E4-3F36-49F8-B866-7ECBE07F2F38}"/>
    <cellStyle name="Check" xfId="372" xr:uid="{00000000-0005-0000-0000-000077010000}"/>
    <cellStyle name="Check Cell 2" xfId="287" xr:uid="{00000000-0005-0000-0000-000022010000}"/>
    <cellStyle name="Cleared" xfId="954" xr:uid="{00000000-0005-0000-0000-0000BD030000}"/>
    <cellStyle name="Comma" xfId="2" builtinId="3"/>
    <cellStyle name="Comma [0] 2" xfId="582" hidden="1" xr:uid="{00000000-0005-0000-0000-000049020000}"/>
    <cellStyle name="Comma [0] 2" xfId="587" hidden="1" xr:uid="{00000000-0005-0000-0000-00004E020000}"/>
    <cellStyle name="Comma [0] 2" xfId="594" hidden="1" xr:uid="{00000000-0005-0000-0000-000055020000}"/>
    <cellStyle name="Comma [0] 2" xfId="600" hidden="1" xr:uid="{00000000-0005-0000-0000-00005B020000}"/>
    <cellStyle name="Comma [0] 2" xfId="606" hidden="1" xr:uid="{00000000-0005-0000-0000-000061020000}"/>
    <cellStyle name="Comma [0] 2" xfId="611" hidden="1" xr:uid="{00000000-0005-0000-0000-000066020000}"/>
    <cellStyle name="Comma [0] 2" xfId="616" hidden="1" xr:uid="{00000000-0005-0000-0000-00006B020000}"/>
    <cellStyle name="Comma [0] 2" xfId="621" hidden="1" xr:uid="{00000000-0005-0000-0000-000070020000}"/>
    <cellStyle name="Comma [0] 2" xfId="625" hidden="1" xr:uid="{00000000-0005-0000-0000-000074020000}"/>
    <cellStyle name="Comma [0] 2" xfId="632" hidden="1" xr:uid="{00000000-0005-0000-0000-00007B020000}"/>
    <cellStyle name="Comma [0] 2" xfId="638" hidden="1" xr:uid="{00000000-0005-0000-0000-000081020000}"/>
    <cellStyle name="Comma [0] 2" xfId="643" hidden="1" xr:uid="{00000000-0005-0000-0000-000086020000}"/>
    <cellStyle name="Comma [0] 2" xfId="647" hidden="1" xr:uid="{00000000-0005-0000-0000-00008A020000}"/>
    <cellStyle name="Comma [0] 2" xfId="652" hidden="1" xr:uid="{00000000-0005-0000-0000-00008F020000}"/>
    <cellStyle name="Comma [0] 2" xfId="657" hidden="1" xr:uid="{00000000-0005-0000-0000-000094020000}"/>
    <cellStyle name="Comma [0] 2" xfId="663" hidden="1" xr:uid="{00000000-0005-0000-0000-00009A020000}"/>
    <cellStyle name="Comma [0] 2" xfId="667" hidden="1" xr:uid="{00000000-0005-0000-0000-00009E020000}"/>
    <cellStyle name="Comma [0] 2" xfId="672" hidden="1" xr:uid="{00000000-0005-0000-0000-0000A3020000}"/>
    <cellStyle name="Comma [0] 2" xfId="678" hidden="1" xr:uid="{00000000-0005-0000-0000-0000A9020000}"/>
    <cellStyle name="Comma [0] 2" xfId="685" hidden="1" xr:uid="{00000000-0005-0000-0000-0000B0020000}"/>
    <cellStyle name="Comma [0] 2" xfId="690" hidden="1" xr:uid="{00000000-0005-0000-0000-0000B5020000}"/>
    <cellStyle name="Comma [0] 2" xfId="695" hidden="1" xr:uid="{00000000-0005-0000-0000-0000BA020000}"/>
    <cellStyle name="Comma [0] 2" xfId="700" hidden="1" xr:uid="{00000000-0005-0000-0000-0000BF020000}"/>
    <cellStyle name="Comma [0] 2" xfId="704" hidden="1" xr:uid="{00000000-0005-0000-0000-0000C3020000}"/>
    <cellStyle name="Comma [0] 2" xfId="709" hidden="1" xr:uid="{00000000-0005-0000-0000-0000C8020000}"/>
    <cellStyle name="Comma [0] 2" xfId="716" hidden="1" xr:uid="{00000000-0005-0000-0000-0000CF020000}"/>
    <cellStyle name="Comma [0] 2" xfId="720" hidden="1" xr:uid="{00000000-0005-0000-0000-0000D3020000}"/>
    <cellStyle name="Comma [0] 2" xfId="724" hidden="1" xr:uid="{00000000-0005-0000-0000-0000D7020000}"/>
    <cellStyle name="Comma [0] 2" xfId="730" hidden="1" xr:uid="{00000000-0005-0000-0000-0000DD020000}"/>
    <cellStyle name="Comma [0] 2" xfId="735" hidden="1" xr:uid="{00000000-0005-0000-0000-0000E2020000}"/>
    <cellStyle name="Comma [0] 2" xfId="741" hidden="1" xr:uid="{00000000-0005-0000-0000-0000E8020000}"/>
    <cellStyle name="Comma [0] 2" xfId="744" hidden="1" xr:uid="{00000000-0005-0000-0000-0000EB020000}"/>
    <cellStyle name="Comma [0] 2" xfId="750" hidden="1" xr:uid="{00000000-0005-0000-0000-0000F1020000}"/>
    <cellStyle name="Comma [0] 2" xfId="755" hidden="1" xr:uid="{00000000-0005-0000-0000-0000F6020000}"/>
    <cellStyle name="Comma [0] 2" xfId="762" hidden="1" xr:uid="{00000000-0005-0000-0000-0000FD020000}"/>
    <cellStyle name="Comma [0] 2" xfId="767" hidden="1" xr:uid="{00000000-0005-0000-0000-000002030000}"/>
    <cellStyle name="Comma [0] 2" xfId="772" hidden="1" xr:uid="{00000000-0005-0000-0000-000007030000}"/>
    <cellStyle name="Comma [0] 2" xfId="776" hidden="1" xr:uid="{00000000-0005-0000-0000-00000B030000}"/>
    <cellStyle name="Comma [0] 2" xfId="783" hidden="1" xr:uid="{00000000-0005-0000-0000-000012030000}"/>
    <cellStyle name="Comma [0] 2" xfId="788" hidden="1" xr:uid="{00000000-0005-0000-0000-000017030000}"/>
    <cellStyle name="Comma [0] 2" xfId="793" hidden="1" xr:uid="{00000000-0005-0000-0000-00001C030000}"/>
    <cellStyle name="Comma [0] 2" xfId="799" hidden="1" xr:uid="{00000000-0005-0000-0000-000022030000}"/>
    <cellStyle name="Comma [0] 2" xfId="804" hidden="1" xr:uid="{00000000-0005-0000-0000-000027030000}"/>
    <cellStyle name="Comma [0] 2" xfId="810" hidden="1" xr:uid="{00000000-0005-0000-0000-00002D030000}"/>
    <cellStyle name="Comma [0] 2" xfId="814" hidden="1" xr:uid="{00000000-0005-0000-0000-000031030000}"/>
    <cellStyle name="Comma [0] 2" xfId="819" hidden="1" xr:uid="{00000000-0005-0000-0000-000036030000}"/>
    <cellStyle name="Comma [0] 2" xfId="824" hidden="1" xr:uid="{00000000-0005-0000-0000-00003B030000}"/>
    <cellStyle name="Comma [0] 2" xfId="829" hidden="1" xr:uid="{00000000-0005-0000-0000-000040030000}"/>
    <cellStyle name="Comma [0] 2" xfId="834" hidden="1" xr:uid="{00000000-0005-0000-0000-000045030000}"/>
    <cellStyle name="Comma [0] 2" xfId="839" hidden="1" xr:uid="{00000000-0005-0000-0000-00004A030000}"/>
    <cellStyle name="Comma [0] 2" xfId="845" hidden="1" xr:uid="{00000000-0005-0000-0000-000050030000}"/>
    <cellStyle name="Comma [0] 2" xfId="851" hidden="1" xr:uid="{00000000-0005-0000-0000-000056030000}"/>
    <cellStyle name="Comma [0] 2" xfId="857" hidden="1" xr:uid="{00000000-0005-0000-0000-00005C030000}"/>
    <cellStyle name="Comma [0] 2" xfId="862" hidden="1" xr:uid="{00000000-0005-0000-0000-000061030000}"/>
    <cellStyle name="Comma [0] 2" xfId="866" hidden="1" xr:uid="{00000000-0005-0000-0000-000065030000}"/>
    <cellStyle name="Comma [0] 2" xfId="871" hidden="1" xr:uid="{00000000-0005-0000-0000-00006A030000}"/>
    <cellStyle name="Comma [0] 2" xfId="877" hidden="1" xr:uid="{00000000-0005-0000-0000-000070030000}"/>
    <cellStyle name="Comma [0] 2" xfId="882" hidden="1" xr:uid="{00000000-0005-0000-0000-000075030000}"/>
    <cellStyle name="Comma [0] 2" xfId="888" hidden="1" xr:uid="{00000000-0005-0000-0000-00007B030000}"/>
    <cellStyle name="Comma [0] 2" xfId="893" hidden="1" xr:uid="{00000000-0005-0000-0000-000080030000}"/>
    <cellStyle name="Comma [0] 2" xfId="898" hidden="1" xr:uid="{00000000-0005-0000-0000-000085030000}"/>
    <cellStyle name="Comma [0] 2" xfId="903" hidden="1" xr:uid="{00000000-0005-0000-0000-00008A030000}"/>
    <cellStyle name="Comma [0] 2" xfId="908" hidden="1" xr:uid="{00000000-0005-0000-0000-00008F030000}"/>
    <cellStyle name="Comma [0] 2" xfId="914" hidden="1" xr:uid="{00000000-0005-0000-0000-000095030000}"/>
    <cellStyle name="Comma [0] 2" xfId="919" hidden="1" xr:uid="{00000000-0005-0000-0000-00009A030000}"/>
    <cellStyle name="Comma [0] 2" xfId="926" hidden="1" xr:uid="{00000000-0005-0000-0000-0000A1030000}"/>
    <cellStyle name="Comma [0] 2" xfId="931" hidden="1" xr:uid="{00000000-0005-0000-0000-0000A6030000}"/>
    <cellStyle name="Comma [0] 2" xfId="935" hidden="1" xr:uid="{00000000-0005-0000-0000-0000AA030000}"/>
    <cellStyle name="Comma [0] 2" xfId="941" hidden="1" xr:uid="{00000000-0005-0000-0000-0000B0030000}"/>
    <cellStyle name="Comma [0] 2" xfId="32423" hidden="1" xr:uid="{0283EC14-DB83-4E9F-B439-50B5A0F83AB0}"/>
    <cellStyle name="Comma [0] 2" xfId="32429" hidden="1" xr:uid="{ECD48F99-B605-479C-823F-1CAFCA056DD7}"/>
    <cellStyle name="Comma [0] 2" xfId="32434" hidden="1" xr:uid="{BA0AB3CF-7B5A-4ECE-AAEA-0C25C5A3D75D}"/>
    <cellStyle name="Comma [0] 2" xfId="32438" hidden="1" xr:uid="{83BC96C2-B2D1-4E3A-96E0-F4E355A4AC49}"/>
    <cellStyle name="Comma [0] 2" xfId="32443" hidden="1" xr:uid="{3036CD48-0030-4877-8B58-E5DE7A15ACC1}"/>
    <cellStyle name="Comma [0] 2" xfId="32449" hidden="1" xr:uid="{BFCAE911-FA88-4648-89A7-98A6F738CB20}"/>
    <cellStyle name="Comma [0] 2" xfId="32454" hidden="1" xr:uid="{FB9DF04F-FA44-4CAE-80FF-E4FE61BA46D0}"/>
    <cellStyle name="Comma [0] 2" xfId="32457" hidden="1" xr:uid="{220FD78D-9B7F-4966-BB24-144A26409D75}"/>
    <cellStyle name="Comma [0] 2" xfId="32462" hidden="1" xr:uid="{0D68023A-D3EB-4D4F-ACA9-A73025A8C1CB}"/>
    <cellStyle name="Comma [0] 2" xfId="32469" hidden="1" xr:uid="{3361A816-53BF-4AF6-B771-E915B1353D3A}"/>
    <cellStyle name="Comma [0] 2" xfId="32475" hidden="1" xr:uid="{D7FD6658-C444-4190-A232-F4A0DDFEB5B8}"/>
    <cellStyle name="Comma [0] 2" xfId="32481" hidden="1" xr:uid="{6063D0D9-CF02-43E9-9849-885624AF7980}"/>
    <cellStyle name="Comma [0] 2" xfId="32486" hidden="1" xr:uid="{215731DD-14A6-4577-94CB-BAFB68BCD2E8}"/>
    <cellStyle name="Comma [0] 2" xfId="32491" hidden="1" xr:uid="{660FC5D8-8CCB-45F6-8271-83BE45A7A0FA}"/>
    <cellStyle name="Comma [0] 2" xfId="32495" hidden="1" xr:uid="{DA85E9B9-D375-4549-96D6-9445FA2FBC03}"/>
    <cellStyle name="Comma [0] 2" xfId="32500" hidden="1" xr:uid="{E0438A0A-ADB4-477B-BDEA-32614D7ACBF6}"/>
    <cellStyle name="Comma [0] 2" xfId="32506" hidden="1" xr:uid="{1A18A4FD-A9FE-44D9-A631-A1DF88CEE38E}"/>
    <cellStyle name="Comma [0] 2" xfId="32513" hidden="1" xr:uid="{DC856718-3896-4FC8-A22F-1C1A02B6867D}"/>
    <cellStyle name="Comma [0] 2" xfId="32518" hidden="1" xr:uid="{F029A086-F6C6-4021-B220-6EC62D843538}"/>
    <cellStyle name="Comma [0] 2" xfId="32521" hidden="1" xr:uid="{17183FE1-D945-41A5-9B5A-AB5E7DFA647A}"/>
    <cellStyle name="Comma [0] 2" xfId="32526" hidden="1" xr:uid="{9760065F-486C-4F84-8035-0A562F7E1BCF}"/>
    <cellStyle name="Comma [0] 2" xfId="32532" hidden="1" xr:uid="{22F7218B-215A-4E29-B914-72A082CE2B9B}"/>
    <cellStyle name="Comma [0] 2" xfId="32537" hidden="1" xr:uid="{A230FB7C-C172-4346-81A5-D28192AA531B}"/>
    <cellStyle name="Comma [0] 2" xfId="32541" hidden="1" xr:uid="{30FEACAC-5FB3-4164-A9B7-03B0175E1751}"/>
    <cellStyle name="Comma [0] 2" xfId="32546" hidden="1" xr:uid="{E2D928D2-F90C-423E-ADC4-1EDAA7C9BC25}"/>
    <cellStyle name="Comma [0] 2" xfId="32553" hidden="1" xr:uid="{3248944C-227C-41FB-A6DF-E7D894C098AB}"/>
    <cellStyle name="Comma [0] 2" xfId="32560" hidden="1" xr:uid="{62963835-F242-46B3-8CEE-718727B71506}"/>
    <cellStyle name="Comma [0] 2" xfId="32565" hidden="1" xr:uid="{9D7411DA-7C1F-485B-BC21-BFFB375218A8}"/>
    <cellStyle name="Comma [0] 2" xfId="32570" hidden="1" xr:uid="{A82BBC9F-76E0-4364-BEB2-0F8C30FB77EC}"/>
    <cellStyle name="Comma [0] 2" xfId="32575" hidden="1" xr:uid="{98B3543A-5EB6-406E-8CC8-6D9DBF1C3940}"/>
    <cellStyle name="Comma [0] 2" xfId="32579" hidden="1" xr:uid="{01B8FC9A-A2E8-477B-B80A-174269655B47}"/>
    <cellStyle name="Comma [0] 2" xfId="32584" hidden="1" xr:uid="{FCF0AF25-ABD5-48A6-A1DE-832F2AB02ABE}"/>
    <cellStyle name="Comma [0] 2" xfId="32590" hidden="1" xr:uid="{97307829-54D1-4C57-B1CD-D025022D68AF}"/>
    <cellStyle name="Comma [0] 2" xfId="32596" hidden="1" xr:uid="{AA50EFC2-49EF-4BF9-B3A1-04CDB3601B38}"/>
    <cellStyle name="Comma [0] 2" xfId="32601" hidden="1" xr:uid="{D8F2E9CD-35FE-498B-8FBB-41B63E728BE0}"/>
    <cellStyle name="Comma [0] 2" xfId="32605" hidden="1" xr:uid="{71410909-4B8F-454A-8F2D-EA6EF351272A}"/>
    <cellStyle name="Comma [0] 2" xfId="32610" hidden="1" xr:uid="{17E3AB8D-0CE6-42E7-9DA9-846F86B7FBAC}"/>
    <cellStyle name="Comma [0] 2" xfId="32615" hidden="1" xr:uid="{D3258023-8E57-4524-90C6-69048434EC4F}"/>
    <cellStyle name="Comma [0] 2" xfId="32621" hidden="1" xr:uid="{21D7CA1E-51CA-436C-A662-3E1180417850}"/>
    <cellStyle name="Comma [0] 2" xfId="32625" hidden="1" xr:uid="{6A874D31-2264-4035-82B2-81115808BFC0}"/>
    <cellStyle name="Comma [0] 2" xfId="32630" hidden="1" xr:uid="{EDFA3FBD-8869-4351-9886-B893D5F677F2}"/>
    <cellStyle name="Comma [0] 2" xfId="32637" hidden="1" xr:uid="{9B4F655A-C53C-4997-9B44-F27F9E58D208}"/>
    <cellStyle name="Comma [0] 2" xfId="32643" hidden="1" xr:uid="{150EF17D-4FEE-47CD-9E84-F6472B0ADD8E}"/>
    <cellStyle name="Comma [0] 2" xfId="32649" hidden="1" xr:uid="{D2FB64F8-CF95-41F2-83CE-FAB30D11818A}"/>
    <cellStyle name="Comma [0] 2" xfId="32654" hidden="1" xr:uid="{B4400211-FA18-4A40-B1A5-E9213E4CAD14}"/>
    <cellStyle name="Comma [0] 2" xfId="32659" hidden="1" xr:uid="{A8AB8BE4-5E6F-417B-84E7-D0065C4DB397}"/>
    <cellStyle name="Comma [0] 2" xfId="32664" hidden="1" xr:uid="{61372B67-0AAF-4193-8B35-685CF6131FC9}"/>
    <cellStyle name="Comma [0] 2" xfId="32668" hidden="1" xr:uid="{84F40F46-A845-427A-B2EA-C205275AE917}"/>
    <cellStyle name="Comma [0] 2" xfId="32675" hidden="1" xr:uid="{AC2F5EAD-EA45-4191-9E8F-58382078A114}"/>
    <cellStyle name="Comma [0] 2" xfId="32681" hidden="1" xr:uid="{F8E1AE4A-DC7E-407F-B9B1-20F7C96E3B55}"/>
    <cellStyle name="Comma [0] 2" xfId="32686" hidden="1" xr:uid="{67580843-3DDE-4E09-A8F5-C678004BC2B2}"/>
    <cellStyle name="Comma [0] 2" xfId="32690" hidden="1" xr:uid="{13E2BABE-DD49-4C04-BC7D-3A44843C800B}"/>
    <cellStyle name="Comma [0] 2" xfId="32695" hidden="1" xr:uid="{5B2E8220-9B22-49A4-93BC-C3DCE4462AAA}"/>
    <cellStyle name="Comma [0] 2" xfId="32700" hidden="1" xr:uid="{CFF085D3-B601-42E3-AF34-6ECE715F7EEC}"/>
    <cellStyle name="Comma [0] 2" xfId="32706" hidden="1" xr:uid="{03657A1A-9ED4-4868-B58D-779E80B555D8}"/>
    <cellStyle name="Comma [0] 2" xfId="32710" hidden="1" xr:uid="{F5B61A40-19A9-42DF-8059-4469C06B74F5}"/>
    <cellStyle name="Comma [0] 2" xfId="32715" hidden="1" xr:uid="{4EAB4261-C277-465F-9094-5D885DF0EAD7}"/>
    <cellStyle name="Comma [0] 2" xfId="32721" hidden="1" xr:uid="{A7578AD0-3D17-46F9-8060-0A52F6FCA9DC}"/>
    <cellStyle name="Comma [0] 2" xfId="32728" hidden="1" xr:uid="{CC527513-DB78-492B-A4E8-1C0F06ABFAC8}"/>
    <cellStyle name="Comma [0] 2" xfId="32733" hidden="1" xr:uid="{3E0A86CC-14B0-4802-9007-44E998E6D5C1}"/>
    <cellStyle name="Comma [0] 2" xfId="32738" hidden="1" xr:uid="{566A6A8B-A0A4-47DB-A2B8-E791B8D0E016}"/>
    <cellStyle name="Comma [0] 2" xfId="32743" hidden="1" xr:uid="{FA15F38A-5444-4894-98CB-4F03959390C9}"/>
    <cellStyle name="Comma [0] 2" xfId="32747" hidden="1" xr:uid="{F0A5AE1B-82AC-4A5A-99EC-E63A63B64F14}"/>
    <cellStyle name="Comma [0] 2" xfId="32752" hidden="1" xr:uid="{9EEFE84E-F020-4581-8B80-0D55E1E98701}"/>
    <cellStyle name="Comma [0] 2" xfId="32759" hidden="1" xr:uid="{B9C60418-20A3-4B6C-866C-CB9DE54BA650}"/>
    <cellStyle name="Comma [0] 2" xfId="32763" hidden="1" xr:uid="{37FB3450-6C1D-450D-AFB0-5E594AF4C901}"/>
    <cellStyle name="Comma [0] 2" xfId="32767" hidden="1" xr:uid="{0AC6BD33-E7E0-4362-BFA5-D93ACF2A42BA}"/>
    <cellStyle name="Comma [0] 2" xfId="32773" hidden="1" xr:uid="{F57BCAF8-7EB4-41FD-822D-DEDC55113539}"/>
    <cellStyle name="Comma [0] 2" xfId="32778" hidden="1" xr:uid="{90068924-747C-4F85-8A18-8B894A7C4DA6}"/>
    <cellStyle name="Comma [0] 2" xfId="32784" hidden="1" xr:uid="{1D47A3B3-9B9C-4337-8940-8A2628AE38C9}"/>
    <cellStyle name="Comma [0] 2" xfId="32787" hidden="1" xr:uid="{A7221A7A-6B9D-4A08-BEB2-E17E92957AD5}"/>
    <cellStyle name="Comma [0] 2" xfId="32793" hidden="1" xr:uid="{5B3EF6CB-2CA0-4FC8-9D6F-E5A323C2EAE2}"/>
    <cellStyle name="Comma [0] 2" xfId="32798" hidden="1" xr:uid="{E27ABD43-8FD4-4760-A9EF-8F850EE0F4B2}"/>
    <cellStyle name="Comma [0] 2" xfId="32805" hidden="1" xr:uid="{812B4903-65B7-428C-A9D6-533A13A42B75}"/>
    <cellStyle name="Comma [0] 2" xfId="32810" hidden="1" xr:uid="{EBB537BA-DFF8-4404-89FB-95FBE767B487}"/>
    <cellStyle name="Comma [0] 2" xfId="32815" hidden="1" xr:uid="{1A1746EA-C829-4187-B126-6EC62C0B1F42}"/>
    <cellStyle name="Comma [0] 2" xfId="32819" hidden="1" xr:uid="{0D80CF20-B463-47C7-95C6-6E3C06B6CF60}"/>
    <cellStyle name="Comma [0] 2" xfId="32826" hidden="1" xr:uid="{3EA6360B-83A6-4C0D-B33A-B62E49A5CA70}"/>
    <cellStyle name="Comma [0] 2" xfId="32831" hidden="1" xr:uid="{73012D43-3E0D-4663-BBA9-79CE0C2F245B}"/>
    <cellStyle name="Comma [0] 2" xfId="32836" hidden="1" xr:uid="{AA56E2F6-5CC0-43FF-9E8C-2DDF3B65D29D}"/>
    <cellStyle name="Comma [0] 2" xfId="32842" hidden="1" xr:uid="{B771D454-8660-4C90-BBD8-922E02BDE350}"/>
    <cellStyle name="Comma [0] 2" xfId="32847" hidden="1" xr:uid="{76B59DE2-9147-4035-BF5E-E10A554DBC0D}"/>
    <cellStyle name="Comma [0] 2" xfId="32853" hidden="1" xr:uid="{B5AFC3D5-825B-47CE-99FC-887164E99022}"/>
    <cellStyle name="Comma [0] 2" xfId="32857" hidden="1" xr:uid="{B298653C-E1FA-4E22-949D-F352358B94DD}"/>
    <cellStyle name="Comma [0] 2" xfId="32862" hidden="1" xr:uid="{0625EAF0-CA76-4412-880C-5AA49C1C9A87}"/>
    <cellStyle name="Comma [0] 2" xfId="32867" hidden="1" xr:uid="{1591A52C-F962-4419-9431-23424E5F4BCD}"/>
    <cellStyle name="Comma [0] 2" xfId="32872" hidden="1" xr:uid="{17B90D83-3D9B-40D1-B6D7-AC761C79FFA5}"/>
    <cellStyle name="Comma [0] 2" xfId="32877" hidden="1" xr:uid="{0C012978-1898-4D2B-BC0E-3FF4EEBA878C}"/>
    <cellStyle name="Comma [0] 2" xfId="32882" hidden="1" xr:uid="{17D399FA-19E6-4AB8-980F-91636010C1CC}"/>
    <cellStyle name="Comma [0] 2" xfId="32888" hidden="1" xr:uid="{81339BBF-3F7D-4B49-BCCE-4C59E044A674}"/>
    <cellStyle name="Comma [0] 2" xfId="32894" hidden="1" xr:uid="{142C4BDC-944B-4FF6-A116-75352CE0AB6A}"/>
    <cellStyle name="Comma [0] 2" xfId="32900" hidden="1" xr:uid="{D896B9D8-B8DE-428B-9146-AAC3D5345388}"/>
    <cellStyle name="Comma [0] 2" xfId="32905" hidden="1" xr:uid="{EB0AA686-DEB9-40B3-9115-F5F89AF820F3}"/>
    <cellStyle name="Comma [0] 2" xfId="32909" hidden="1" xr:uid="{389F085B-D3A8-4BEB-AC8C-407190FF8E91}"/>
    <cellStyle name="Comma [0] 2" xfId="32914" hidden="1" xr:uid="{0BBA9FF5-4956-4C82-8989-05488B58A063}"/>
    <cellStyle name="Comma [0] 2" xfId="32920" hidden="1" xr:uid="{5CAFBDED-0028-48D5-9F75-B5E15F270131}"/>
    <cellStyle name="Comma [0] 2" xfId="32925" hidden="1" xr:uid="{006F4FA1-30B1-42CC-A352-CC92AAED18D3}"/>
    <cellStyle name="Comma [0] 2" xfId="32931" hidden="1" xr:uid="{4F730F49-D3B7-496A-A8BE-D8D6A3FDFF9D}"/>
    <cellStyle name="Comma [0] 2" xfId="32936" hidden="1" xr:uid="{651738A1-89F4-4040-BE99-D8A1D1E6B909}"/>
    <cellStyle name="Comma [0] 2" xfId="32941" hidden="1" xr:uid="{B1368D29-55A9-4F6E-8EC7-D77915DB3B10}"/>
    <cellStyle name="Comma [0] 2" xfId="32946" hidden="1" xr:uid="{8232F3DF-49B6-4736-B129-879C120811DB}"/>
    <cellStyle name="Comma [0] 2" xfId="32951" hidden="1" xr:uid="{432CCFA4-D3CD-4738-8379-ED67179256A2}"/>
    <cellStyle name="Comma [0] 2" xfId="32957" hidden="1" xr:uid="{1EF7E5E9-2802-4DCC-9A7D-5EB9BEF4CFE2}"/>
    <cellStyle name="Comma [0] 2" xfId="32962" hidden="1" xr:uid="{4111301A-2518-4C14-9D50-19056F32275D}"/>
    <cellStyle name="Comma [0] 2" xfId="32969" hidden="1" xr:uid="{1FC706AC-80DF-4BAC-A7D2-7AB38FD67102}"/>
    <cellStyle name="Comma [0] 2" xfId="32974" hidden="1" xr:uid="{586E00EB-548C-4FCE-BFEA-2632F358F68B}"/>
    <cellStyle name="Comma [0] 2" xfId="32978" hidden="1" xr:uid="{671AD51B-2706-4E33-B1D6-53BFFF0077E3}"/>
    <cellStyle name="Comma [0] 2" xfId="32984" hidden="1" xr:uid="{367BF550-7262-4C10-A6A0-7ACD9D0EAD41}"/>
    <cellStyle name="Comma [0] 2" xfId="32982" hidden="1" xr:uid="{95202F2C-CC8A-4658-9D5C-D04FBBE4FE1E}"/>
    <cellStyle name="Comma [0] 2" xfId="32976" hidden="1" xr:uid="{3441F896-CA5E-4990-92D5-0061C2A0287E}"/>
    <cellStyle name="Comma [0] 2" xfId="32970" hidden="1" xr:uid="{B7068210-37C1-41D1-9D9F-A630FEBE94D2}"/>
    <cellStyle name="Comma [0] 2" xfId="32964" hidden="1" xr:uid="{7919DFFC-F826-41A0-A5C8-376D87E9EDB4}"/>
    <cellStyle name="Comma [0] 2" xfId="32959" hidden="1" xr:uid="{29768F46-3E32-42FD-BF2F-3729D9DD4A4F}"/>
    <cellStyle name="Comma [0] 2" xfId="32954" hidden="1" xr:uid="{E5CEE9C8-9140-4BC7-B026-CC948CA669C5}"/>
    <cellStyle name="Comma [0] 2" xfId="32949" hidden="1" xr:uid="{A7DE6996-05E3-407A-9109-F0C83B4CBA70}"/>
    <cellStyle name="Comma [0] 2" xfId="32944" hidden="1" xr:uid="{D3C5A132-07CC-4C69-87C0-523315411F06}"/>
    <cellStyle name="Comma [0] 2" xfId="32939" hidden="1" xr:uid="{7665C2FB-C678-4E63-8436-9695C7A3F491}"/>
    <cellStyle name="Comma [0] 2" xfId="32933" hidden="1" xr:uid="{3240D86E-21D4-4518-AD94-E33473FB1D45}"/>
    <cellStyle name="Comma [0] 2" xfId="32928" hidden="1" xr:uid="{18455BE2-8ACE-4B99-A598-AB7D3C40A0BB}"/>
    <cellStyle name="Comma [0] 2" xfId="32923" hidden="1" xr:uid="{DF9F3BF8-B87E-4AE0-A991-4F3B41EF49FD}"/>
    <cellStyle name="Comma [0] 2" xfId="32918" hidden="1" xr:uid="{701E9A97-F642-4905-928B-7BF1B4876CFD}"/>
    <cellStyle name="Comma [0] 2" xfId="32912" hidden="1" xr:uid="{85E3174B-3118-420B-AADF-51FFBDC5890D}"/>
    <cellStyle name="Comma [0] 2" xfId="32907" hidden="1" xr:uid="{2BD0AA0F-15D7-4612-BCF5-80BE6AC714CE}"/>
    <cellStyle name="Comma [0] 2" xfId="32902" hidden="1" xr:uid="{2E319B48-14B3-4B76-9E6E-D8DDCDD4B414}"/>
    <cellStyle name="Comma [0] 2" xfId="32897" hidden="1" xr:uid="{53F8B13F-DEDE-4EE4-AF31-2448C22D433D}"/>
    <cellStyle name="Comma [0] 2" xfId="32891" hidden="1" xr:uid="{B36FEA56-3DAD-45E7-A882-0AC17A31B38D}"/>
    <cellStyle name="Comma [0] 2" xfId="32886" hidden="1" xr:uid="{D33C4A6F-4918-4B4C-A1EB-CD35C61E4D65}"/>
    <cellStyle name="Comma [0] 2" xfId="32880" hidden="1" xr:uid="{851BCFFD-4C37-48BC-84F0-A2CF56BBE23C}"/>
    <cellStyle name="Comma [0] 2" xfId="32875" hidden="1" xr:uid="{33703337-4ACF-4221-8389-9BE79C8BFF79}"/>
    <cellStyle name="Comma [0] 2" xfId="32869" hidden="1" xr:uid="{798029F0-47B5-4BD5-AB44-82264C482E8E}"/>
    <cellStyle name="Comma [0] 2" xfId="32865" hidden="1" xr:uid="{783C47D2-1764-48CE-86E3-42085BE06E07}"/>
    <cellStyle name="Comma [0] 2" xfId="32860" hidden="1" xr:uid="{0C5B8669-C7D1-4F2C-A054-F466C644B625}"/>
    <cellStyle name="Comma [0] 2" xfId="32855" hidden="1" xr:uid="{0C034411-FF0B-40BD-8727-BB5C188A2407}"/>
    <cellStyle name="Comma [0] 2" xfId="32850" hidden="1" xr:uid="{DE10E86B-33D8-4049-9CC9-181BFBE3CD1A}"/>
    <cellStyle name="Comma [0] 2" xfId="32845" hidden="1" xr:uid="{E81E51AE-775D-41E4-9824-0FB4554EF669}"/>
    <cellStyle name="Comma [0] 2" xfId="32840" hidden="1" xr:uid="{CB764CED-9BB7-4579-87A8-CCCD6748A000}"/>
    <cellStyle name="Comma [0] 2" xfId="32834" hidden="1" xr:uid="{6690419D-D590-4C55-A518-C5BE10AC43F3}"/>
    <cellStyle name="Comma [0] 2" xfId="32829" hidden="1" xr:uid="{0ECBDC07-FB36-4EAA-A242-03E7FC7E7D8D}"/>
    <cellStyle name="Comma [0] 2" xfId="32823" hidden="1" xr:uid="{F97963A3-1956-4654-A908-15F2E3FBC518}"/>
    <cellStyle name="Comma [0] 2" xfId="32818" hidden="1" xr:uid="{7B765AEC-3C05-41BF-9809-B07CFE360F41}"/>
    <cellStyle name="Comma [0] 2" xfId="32813" hidden="1" xr:uid="{B7929EFC-7040-49CC-832D-553204D2079E}"/>
    <cellStyle name="Comma [0] 2" xfId="32806" hidden="1" xr:uid="{A0129932-A7E3-4A30-A1E4-6114124C0AA0}"/>
    <cellStyle name="Comma [0] 2" xfId="32800" hidden="1" xr:uid="{9028D0AE-F332-4B5C-8555-412A0D4D0561}"/>
    <cellStyle name="Comma [0] 2" xfId="32795" hidden="1" xr:uid="{95EFA586-EF60-4E67-93E7-EFF5C9C209DF}"/>
    <cellStyle name="Comma [0] 2" xfId="32791" hidden="1" xr:uid="{A4D63B2C-F643-4A94-A29B-32760B32D0AF}"/>
    <cellStyle name="Comma [0] 2" xfId="32785" hidden="1" xr:uid="{5F57F82D-BB19-4112-8EB0-4F09D6C564B6}"/>
    <cellStyle name="Comma [0] 2" xfId="32780" hidden="1" xr:uid="{CAEDE68A-ADEF-4C70-83A9-8F3A10A7C875}"/>
    <cellStyle name="Comma [0] 2" xfId="32775" hidden="1" xr:uid="{B640DC0F-3454-4D6C-A696-D8DDB20A539B}"/>
    <cellStyle name="Comma [0] 2" xfId="32771" hidden="1" xr:uid="{3B979959-1DB3-4B8E-B58C-8300358AF332}"/>
    <cellStyle name="Comma [0] 2" xfId="32766" hidden="1" xr:uid="{5465D2E5-5884-456B-BBC5-3910C2D61A8F}"/>
    <cellStyle name="Comma [0] 2" xfId="32760" hidden="1" xr:uid="{A3A113B7-F400-4CDB-9C94-F328902F2EB5}"/>
    <cellStyle name="Comma [0] 2" xfId="32757" hidden="1" xr:uid="{CBE25E8C-F00B-48AC-9F7B-09A48A6FA832}"/>
    <cellStyle name="Comma [0] 2" xfId="32751" hidden="1" xr:uid="{180C7FCC-A719-4F68-8DBF-3E4D4C6FB41F}"/>
    <cellStyle name="Comma [0] 2" xfId="32746" hidden="1" xr:uid="{F70F63CA-8321-4C0F-8BAF-0C0B89D5C586}"/>
    <cellStyle name="Comma [0] 2" xfId="32739" hidden="1" xr:uid="{D629D9F0-0B36-4599-9628-19061764B826}"/>
    <cellStyle name="Comma [0] 2" xfId="32734" hidden="1" xr:uid="{7862DC98-FF94-42F9-B8B1-4011025D5A6C}"/>
    <cellStyle name="Comma [0] 2" xfId="32730" hidden="1" xr:uid="{BD19CCBB-05F3-4D74-8FE5-9FA626E0675A}"/>
    <cellStyle name="Comma [0] 2" xfId="32725" hidden="1" xr:uid="{F3C5567F-BB25-4D6A-8A17-BAB5324BB6BE}"/>
    <cellStyle name="Comma [0] 2" xfId="32720" hidden="1" xr:uid="{05910969-425A-435D-B3F7-FC17595C517B}"/>
    <cellStyle name="Comma [0] 2" xfId="32713" hidden="1" xr:uid="{E1A61E2F-A50D-494B-AEE5-5E5C9572D82F}"/>
    <cellStyle name="Comma [0] 2" xfId="32708" hidden="1" xr:uid="{C224E85D-DBEF-4BB6-8B12-19D90C038E30}"/>
    <cellStyle name="Comma [0] 2" xfId="32702" hidden="1" xr:uid="{3D6E1E26-CBCB-4334-9503-7543733B6B14}"/>
    <cellStyle name="Comma [0] 2" xfId="32699" hidden="1" xr:uid="{011F8D63-0F9D-4AEC-8CC2-59DDFFF4CF03}"/>
    <cellStyle name="Comma [0] 2" xfId="32693" hidden="1" xr:uid="{CB0C0808-0DC7-4B19-9A28-7C262B420271}"/>
    <cellStyle name="Comma [0] 2" xfId="32688" hidden="1" xr:uid="{DABEE688-7863-4DD6-9DE6-AD5662C62DBE}"/>
    <cellStyle name="Comma [0] 2" xfId="32683" hidden="1" xr:uid="{52E71656-9D0F-4B0D-B45A-CE89BD90AFDD}"/>
    <cellStyle name="Comma [0] 2" xfId="32678" hidden="1" xr:uid="{338E25BB-246C-4A96-A81C-7ABC5A8C6C83}"/>
    <cellStyle name="Comma [0] 2" xfId="32673" hidden="1" xr:uid="{823250EB-19E9-43CE-9974-B83AE5F5E32D}"/>
    <cellStyle name="Comma [0] 2" xfId="32667" hidden="1" xr:uid="{0F9E9696-6F24-47EB-B4D1-FC4A94F399FF}"/>
    <cellStyle name="Comma [0] 2" xfId="32662" hidden="1" xr:uid="{57316BB3-C700-4DC4-82E0-122747F20F56}"/>
    <cellStyle name="Comma [0] 2" xfId="32656" hidden="1" xr:uid="{84AA078E-5A4A-4834-97D8-F33BE155E4B3}"/>
    <cellStyle name="Comma [0] 2" xfId="32651" hidden="1" xr:uid="{C03145D5-A26D-4DB6-BFA6-D10ECDD8DAD9}"/>
    <cellStyle name="Comma [0] 2" xfId="32646" hidden="1" xr:uid="{A0A50992-C5C6-407F-B4D9-25A9E28EC05E}"/>
    <cellStyle name="Comma [0] 2" xfId="32641" hidden="1" xr:uid="{F973744A-9FFB-40EA-842C-10AA2A21AE19}"/>
    <cellStyle name="Comma [0] 2" xfId="32635" hidden="1" xr:uid="{4AE187AC-FFF5-4D17-B389-8145EDAB10EC}"/>
    <cellStyle name="Comma [0] 2" xfId="32628" hidden="1" xr:uid="{2B215EAE-ED32-42F1-956E-6D81785826D5}"/>
    <cellStyle name="Comma [0] 2" xfId="32623" hidden="1" xr:uid="{A696D51A-0BAB-484F-BE52-F835B5D7BE4D}"/>
    <cellStyle name="Comma [0] 2" xfId="32617" hidden="1" xr:uid="{7D7FDDE9-9A83-4EEA-A9FF-DA4085F617FD}"/>
    <cellStyle name="Comma [0] 2" xfId="32614" hidden="1" xr:uid="{7BA0A098-D935-4B02-B81E-4FCB874348D1}"/>
    <cellStyle name="Comma [0] 2" xfId="32608" hidden="1" xr:uid="{164381F2-0CD5-408E-B23D-924378968579}"/>
    <cellStyle name="Comma [0] 2" xfId="32603" hidden="1" xr:uid="{C32EF3DE-ECA7-488C-AA4A-0A2A5CF040A1}"/>
    <cellStyle name="Comma [0] 2" xfId="32598" hidden="1" xr:uid="{6B2A2995-B02F-4327-B6AF-B1683FB0EB48}"/>
    <cellStyle name="Comma [0] 2" xfId="32594" hidden="1" xr:uid="{92623202-E517-4034-A33B-8750E524B5AD}"/>
    <cellStyle name="Comma [0] 2" xfId="32588" hidden="1" xr:uid="{B9FCB11B-3848-41F6-B37F-C32A4CC29656}"/>
    <cellStyle name="Comma [0] 2" xfId="32582" hidden="1" xr:uid="{7B5E399C-B430-48AB-B008-E9A840787961}"/>
    <cellStyle name="Comma [0] 2" xfId="32578" hidden="1" xr:uid="{2B202DE6-9A2A-455D-B178-8CD9EC9A0727}"/>
    <cellStyle name="Comma [0] 2" xfId="32571" hidden="1" xr:uid="{C37E7490-E114-4489-8BA5-630B3A2289BA}"/>
    <cellStyle name="Comma [0] 2" xfId="32566" hidden="1" xr:uid="{C77D7FBA-05C0-482C-810B-22FB822A4D10}"/>
    <cellStyle name="Comma [0] 2" xfId="32561" hidden="1" xr:uid="{A92E7CB8-3F28-4721-853B-E8DC24AF6BBE}"/>
    <cellStyle name="Comma [0] 2" xfId="32556" hidden="1" xr:uid="{E4085C30-12FC-46F4-B329-7AF39039683C}"/>
    <cellStyle name="Comma [0] 2" xfId="32552" hidden="1" xr:uid="{96545841-8877-4760-8C17-9FBB766A3B3D}"/>
    <cellStyle name="Comma [0] 2" xfId="32545" hidden="1" xr:uid="{694814A1-E5BB-4457-AF5A-992E8E0911A9}"/>
    <cellStyle name="Comma [0] 2" xfId="32540" hidden="1" xr:uid="{DBD71FC6-3E0E-47B0-ADF3-A87E968C6498}"/>
    <cellStyle name="Comma [0] 2" xfId="32533" hidden="1" xr:uid="{F6878C8C-25B6-4306-8DE3-BF3069F3E0B5}"/>
    <cellStyle name="Comma [0] 2" xfId="32530" hidden="1" xr:uid="{414B724A-17AE-4481-B545-4092F3F8C07E}"/>
    <cellStyle name="Comma [0] 2" xfId="32525" hidden="1" xr:uid="{5EB56C01-5017-4751-85F6-B837F83E15C8}"/>
    <cellStyle name="Comma [0] 2" xfId="32520" hidden="1" xr:uid="{5A932961-DB13-46AD-A5A0-289EE3B7E6BC}"/>
    <cellStyle name="Comma [0] 2" xfId="32514" hidden="1" xr:uid="{6EF13030-16F2-4B90-8857-3C141379A1B5}"/>
    <cellStyle name="Comma [0] 2" xfId="32510" hidden="1" xr:uid="{A27ECC5B-4D1A-4445-A010-5421A7147661}"/>
    <cellStyle name="Comma [0] 2" xfId="32505" hidden="1" xr:uid="{5D254019-0AD0-44D4-BCEC-061FE67B6342}"/>
    <cellStyle name="Comma [0] 2" xfId="32499" hidden="1" xr:uid="{A3E89E3F-84EC-4F2E-9FE0-430D5C2692E8}"/>
    <cellStyle name="Comma [0] 2" xfId="32494" hidden="1" xr:uid="{C4105830-5940-4B54-81D3-F7579BE90E0D}"/>
    <cellStyle name="Comma [0] 2" xfId="32487" hidden="1" xr:uid="{CC92187D-98B6-4759-B1E1-769A28682147}"/>
    <cellStyle name="Comma [0] 2" xfId="32482" hidden="1" xr:uid="{CDFE48FE-7128-4B31-BA1F-542CDE843768}"/>
    <cellStyle name="Comma [0] 2" xfId="32477" hidden="1" xr:uid="{DED54DAB-78E2-4C3B-B75D-41AA4A2C4812}"/>
    <cellStyle name="Comma [0] 2" xfId="32472" hidden="1" xr:uid="{1B348716-A168-4892-AF10-39F35EF190BB}"/>
    <cellStyle name="Comma [0] 2" xfId="32467" hidden="1" xr:uid="{58EE2686-01C5-4EA0-8FF5-20F37E04393A}"/>
    <cellStyle name="Comma [0] 2" xfId="32461" hidden="1" xr:uid="{6E8643B4-7341-415A-9F85-6229ADE30790}"/>
    <cellStyle name="Comma [0] 2" xfId="32456" hidden="1" xr:uid="{E502CB6A-D7CE-4B39-848E-96EC426330DB}"/>
    <cellStyle name="Comma [0] 2" xfId="32450" hidden="1" xr:uid="{EBE8DCED-8D53-440C-B0C6-F0EB12DE283C}"/>
    <cellStyle name="Comma [0] 2" xfId="32447" hidden="1" xr:uid="{61F5F3AF-6D15-45F2-91D6-A2C68014EFE0}"/>
    <cellStyle name="Comma [0] 2" xfId="32442" hidden="1" xr:uid="{4A2E3E37-4F2A-4CAB-A75C-BA754927AD0D}"/>
    <cellStyle name="Comma [0] 2" xfId="32437" hidden="1" xr:uid="{F6C2994B-D32B-4B2B-AC53-1AFDA58FAC0E}"/>
    <cellStyle name="Comma [0] 2" xfId="32431" hidden="1" xr:uid="{2711DF39-5C39-4BB7-854F-B33845578EEF}"/>
    <cellStyle name="Comma [0] 2" xfId="32427" hidden="1" xr:uid="{1FD90494-5E90-4570-B115-AFA36FA59877}"/>
    <cellStyle name="Comma [0] 2" xfId="32422" hidden="1" xr:uid="{C9085661-E81F-4AF4-8497-0CF2B52159AE}"/>
    <cellStyle name="Comma [0] 2" xfId="939" hidden="1" xr:uid="{00000000-0005-0000-0000-0000AE030000}"/>
    <cellStyle name="Comma [0] 2" xfId="933" hidden="1" xr:uid="{00000000-0005-0000-0000-0000A8030000}"/>
    <cellStyle name="Comma [0] 2" xfId="927" hidden="1" xr:uid="{00000000-0005-0000-0000-0000A2030000}"/>
    <cellStyle name="Comma [0] 2" xfId="921" hidden="1" xr:uid="{00000000-0005-0000-0000-00009C030000}"/>
    <cellStyle name="Comma [0] 2" xfId="916" hidden="1" xr:uid="{00000000-0005-0000-0000-000097030000}"/>
    <cellStyle name="Comma [0] 2" xfId="911" hidden="1" xr:uid="{00000000-0005-0000-0000-000092030000}"/>
    <cellStyle name="Comma [0] 2" xfId="906" hidden="1" xr:uid="{00000000-0005-0000-0000-00008D030000}"/>
    <cellStyle name="Comma [0] 2" xfId="901" hidden="1" xr:uid="{00000000-0005-0000-0000-000088030000}"/>
    <cellStyle name="Comma [0] 2" xfId="896" hidden="1" xr:uid="{00000000-0005-0000-0000-000083030000}"/>
    <cellStyle name="Comma [0] 2" xfId="890" hidden="1" xr:uid="{00000000-0005-0000-0000-00007D030000}"/>
    <cellStyle name="Comma [0] 2" xfId="885" hidden="1" xr:uid="{00000000-0005-0000-0000-000078030000}"/>
    <cellStyle name="Comma [0] 2" xfId="880" hidden="1" xr:uid="{00000000-0005-0000-0000-000073030000}"/>
    <cellStyle name="Comma [0] 2" xfId="875" hidden="1" xr:uid="{00000000-0005-0000-0000-00006E030000}"/>
    <cellStyle name="Comma [0] 2" xfId="869" hidden="1" xr:uid="{00000000-0005-0000-0000-000068030000}"/>
    <cellStyle name="Comma [0] 2" xfId="864" hidden="1" xr:uid="{00000000-0005-0000-0000-000063030000}"/>
    <cellStyle name="Comma [0] 2" xfId="859" hidden="1" xr:uid="{00000000-0005-0000-0000-00005E030000}"/>
    <cellStyle name="Comma [0] 2" xfId="854" hidden="1" xr:uid="{00000000-0005-0000-0000-000059030000}"/>
    <cellStyle name="Comma [0] 2" xfId="848" hidden="1" xr:uid="{00000000-0005-0000-0000-000053030000}"/>
    <cellStyle name="Comma [0] 2" xfId="843" hidden="1" xr:uid="{00000000-0005-0000-0000-00004E030000}"/>
    <cellStyle name="Comma [0] 2" xfId="837" hidden="1" xr:uid="{00000000-0005-0000-0000-000048030000}"/>
    <cellStyle name="Comma [0] 2" xfId="832" hidden="1" xr:uid="{00000000-0005-0000-0000-000043030000}"/>
    <cellStyle name="Comma [0] 2" xfId="826" hidden="1" xr:uid="{00000000-0005-0000-0000-00003D030000}"/>
    <cellStyle name="Comma [0] 2" xfId="822" hidden="1" xr:uid="{00000000-0005-0000-0000-000039030000}"/>
    <cellStyle name="Comma [0] 2" xfId="817" hidden="1" xr:uid="{00000000-0005-0000-0000-000034030000}"/>
    <cellStyle name="Comma [0] 2" xfId="812" hidden="1" xr:uid="{00000000-0005-0000-0000-00002F030000}"/>
    <cellStyle name="Comma [0] 2" xfId="807" hidden="1" xr:uid="{00000000-0005-0000-0000-00002A030000}"/>
    <cellStyle name="Comma [0] 2" xfId="802" hidden="1" xr:uid="{00000000-0005-0000-0000-000025030000}"/>
    <cellStyle name="Comma [0] 2" xfId="797" hidden="1" xr:uid="{00000000-0005-0000-0000-000020030000}"/>
    <cellStyle name="Comma [0] 2" xfId="791" hidden="1" xr:uid="{00000000-0005-0000-0000-00001A030000}"/>
    <cellStyle name="Comma [0] 2" xfId="786" hidden="1" xr:uid="{00000000-0005-0000-0000-000015030000}"/>
    <cellStyle name="Comma [0] 2" xfId="780" hidden="1" xr:uid="{00000000-0005-0000-0000-00000F030000}"/>
    <cellStyle name="Comma [0] 2" xfId="775" hidden="1" xr:uid="{00000000-0005-0000-0000-00000A030000}"/>
    <cellStyle name="Comma [0] 2" xfId="770" hidden="1" xr:uid="{00000000-0005-0000-0000-000005030000}"/>
    <cellStyle name="Comma [0] 2" xfId="763" hidden="1" xr:uid="{00000000-0005-0000-0000-0000FE020000}"/>
    <cellStyle name="Comma [0] 2" xfId="757" hidden="1" xr:uid="{00000000-0005-0000-0000-0000F8020000}"/>
    <cellStyle name="Comma [0] 2" xfId="752" hidden="1" xr:uid="{00000000-0005-0000-0000-0000F3020000}"/>
    <cellStyle name="Comma [0] 2" xfId="748" hidden="1" xr:uid="{00000000-0005-0000-0000-0000EF020000}"/>
    <cellStyle name="Comma [0] 2" xfId="742" hidden="1" xr:uid="{00000000-0005-0000-0000-0000E9020000}"/>
    <cellStyle name="Comma [0] 2" xfId="737" hidden="1" xr:uid="{00000000-0005-0000-0000-0000E4020000}"/>
    <cellStyle name="Comma [0] 2" xfId="732" hidden="1" xr:uid="{00000000-0005-0000-0000-0000DF020000}"/>
    <cellStyle name="Comma [0] 2" xfId="728" hidden="1" xr:uid="{00000000-0005-0000-0000-0000DB020000}"/>
    <cellStyle name="Comma [0] 2" xfId="723" hidden="1" xr:uid="{00000000-0005-0000-0000-0000D6020000}"/>
    <cellStyle name="Comma [0] 2" xfId="717" hidden="1" xr:uid="{00000000-0005-0000-0000-0000D0020000}"/>
    <cellStyle name="Comma [0] 2" xfId="714" hidden="1" xr:uid="{00000000-0005-0000-0000-0000CD020000}"/>
    <cellStyle name="Comma [0] 2" xfId="708" hidden="1" xr:uid="{00000000-0005-0000-0000-0000C7020000}"/>
    <cellStyle name="Comma [0] 2" xfId="703" hidden="1" xr:uid="{00000000-0005-0000-0000-0000C2020000}"/>
    <cellStyle name="Comma [0] 2" xfId="696" hidden="1" xr:uid="{00000000-0005-0000-0000-0000BB020000}"/>
    <cellStyle name="Comma [0] 2" xfId="691" hidden="1" xr:uid="{00000000-0005-0000-0000-0000B6020000}"/>
    <cellStyle name="Comma [0] 2" xfId="687" hidden="1" xr:uid="{00000000-0005-0000-0000-0000B2020000}"/>
    <cellStyle name="Comma [0] 2" xfId="682" hidden="1" xr:uid="{00000000-0005-0000-0000-0000AD020000}"/>
    <cellStyle name="Comma [0] 2" xfId="677" hidden="1" xr:uid="{00000000-0005-0000-0000-0000A8020000}"/>
    <cellStyle name="Comma [0] 2" xfId="670" hidden="1" xr:uid="{00000000-0005-0000-0000-0000A1020000}"/>
    <cellStyle name="Comma [0] 2" xfId="665" hidden="1" xr:uid="{00000000-0005-0000-0000-00009C020000}"/>
    <cellStyle name="Comma [0] 2" xfId="659" hidden="1" xr:uid="{00000000-0005-0000-0000-000096020000}"/>
    <cellStyle name="Comma [0] 2" xfId="656" hidden="1" xr:uid="{00000000-0005-0000-0000-000093020000}"/>
    <cellStyle name="Comma [0] 2" xfId="650" hidden="1" xr:uid="{00000000-0005-0000-0000-00008D020000}"/>
    <cellStyle name="Comma [0] 2" xfId="645" hidden="1" xr:uid="{00000000-0005-0000-0000-000088020000}"/>
    <cellStyle name="Comma [0] 2" xfId="640" hidden="1" xr:uid="{00000000-0005-0000-0000-000083020000}"/>
    <cellStyle name="Comma [0] 2" xfId="635" hidden="1" xr:uid="{00000000-0005-0000-0000-00007E020000}"/>
    <cellStyle name="Comma [0] 2" xfId="630" hidden="1" xr:uid="{00000000-0005-0000-0000-000079020000}"/>
    <cellStyle name="Comma [0] 2" xfId="624" hidden="1" xr:uid="{00000000-0005-0000-0000-000073020000}"/>
    <cellStyle name="Comma [0] 2" xfId="619" hidden="1" xr:uid="{00000000-0005-0000-0000-00006E020000}"/>
    <cellStyle name="Comma [0] 2" xfId="613" hidden="1" xr:uid="{00000000-0005-0000-0000-000068020000}"/>
    <cellStyle name="Comma [0] 2" xfId="608" hidden="1" xr:uid="{00000000-0005-0000-0000-000063020000}"/>
    <cellStyle name="Comma [0] 2" xfId="603" hidden="1" xr:uid="{00000000-0005-0000-0000-00005E020000}"/>
    <cellStyle name="Comma [0] 2" xfId="598" hidden="1" xr:uid="{00000000-0005-0000-0000-000059020000}"/>
    <cellStyle name="Comma [0] 2" xfId="592" hidden="1" xr:uid="{00000000-0005-0000-0000-000053020000}"/>
    <cellStyle name="Comma [0] 2" xfId="585" hidden="1" xr:uid="{00000000-0005-0000-0000-00004C020000}"/>
    <cellStyle name="Comma [0] 2" xfId="580" hidden="1" xr:uid="{00000000-0005-0000-0000-000047020000}"/>
    <cellStyle name="Comma [0] 2" xfId="444" hidden="1" xr:uid="{00000000-0005-0000-0000-0000BF010000}"/>
    <cellStyle name="Comma [0] 2" xfId="448" hidden="1" xr:uid="{00000000-0005-0000-0000-0000C3010000}"/>
    <cellStyle name="Comma [0] 2" xfId="452" hidden="1" xr:uid="{00000000-0005-0000-0000-0000C7010000}"/>
    <cellStyle name="Comma [0] 2" xfId="456" hidden="1" xr:uid="{00000000-0005-0000-0000-0000CB010000}"/>
    <cellStyle name="Comma [0] 2" xfId="457" hidden="1" xr:uid="{00000000-0005-0000-0000-0000CC010000}"/>
    <cellStyle name="Comma [0] 2" xfId="463" hidden="1" xr:uid="{00000000-0005-0000-0000-0000D2010000}"/>
    <cellStyle name="Comma [0] 2" xfId="467" hidden="1" xr:uid="{00000000-0005-0000-0000-0000D6010000}"/>
    <cellStyle name="Comma [0] 2" xfId="470" hidden="1" xr:uid="{00000000-0005-0000-0000-0000D9010000}"/>
    <cellStyle name="Comma [0] 2" xfId="475" hidden="1" xr:uid="{00000000-0005-0000-0000-0000DE010000}"/>
    <cellStyle name="Comma [0] 2" xfId="477" hidden="1" xr:uid="{00000000-0005-0000-0000-0000E0010000}"/>
    <cellStyle name="Comma [0] 2" xfId="478" hidden="1" xr:uid="{00000000-0005-0000-0000-0000E1010000}"/>
    <cellStyle name="Comma [0] 2" xfId="483" hidden="1" xr:uid="{00000000-0005-0000-0000-0000E6010000}"/>
    <cellStyle name="Comma [0] 2" xfId="487" hidden="1" xr:uid="{00000000-0005-0000-0000-0000EA010000}"/>
    <cellStyle name="Comma [0] 2" xfId="489" hidden="1" xr:uid="{00000000-0005-0000-0000-0000EC010000}"/>
    <cellStyle name="Comma [0] 2" xfId="494" hidden="1" xr:uid="{00000000-0005-0000-0000-0000F1010000}"/>
    <cellStyle name="Comma [0] 2" xfId="497" hidden="1" xr:uid="{00000000-0005-0000-0000-0000F4010000}"/>
    <cellStyle name="Comma [0] 2" xfId="498" hidden="1" xr:uid="{00000000-0005-0000-0000-0000F5010000}"/>
    <cellStyle name="Comma [0] 2" xfId="503" hidden="1" xr:uid="{00000000-0005-0000-0000-0000FA010000}"/>
    <cellStyle name="Comma [0] 2" xfId="509" hidden="1" xr:uid="{00000000-0005-0000-0000-000000020000}"/>
    <cellStyle name="Comma [0] 2" xfId="510" hidden="1" xr:uid="{00000000-0005-0000-0000-000001020000}"/>
    <cellStyle name="Comma [0] 2" xfId="517" hidden="1" xr:uid="{00000000-0005-0000-0000-000008020000}"/>
    <cellStyle name="Comma [0] 2" xfId="518" hidden="1" xr:uid="{00000000-0005-0000-0000-000009020000}"/>
    <cellStyle name="Comma [0] 2" xfId="522" hidden="1" xr:uid="{00000000-0005-0000-0000-00000D020000}"/>
    <cellStyle name="Comma [0] 2" xfId="527" hidden="1" xr:uid="{00000000-0005-0000-0000-000012020000}"/>
    <cellStyle name="Comma [0] 2" xfId="528" hidden="1" xr:uid="{00000000-0005-0000-0000-000013020000}"/>
    <cellStyle name="Comma [0] 2" xfId="532" hidden="1" xr:uid="{00000000-0005-0000-0000-000017020000}"/>
    <cellStyle name="Comma [0] 2" xfId="536" hidden="1" xr:uid="{00000000-0005-0000-0000-00001B020000}"/>
    <cellStyle name="Comma [0] 2" xfId="539" hidden="1" xr:uid="{00000000-0005-0000-0000-00001E020000}"/>
    <cellStyle name="Comma [0] 2" xfId="541" hidden="1" xr:uid="{00000000-0005-0000-0000-000020020000}"/>
    <cellStyle name="Comma [0] 2" xfId="547" hidden="1" xr:uid="{00000000-0005-0000-0000-000026020000}"/>
    <cellStyle name="Comma [0] 2" xfId="551" hidden="1" xr:uid="{00000000-0005-0000-0000-00002A020000}"/>
    <cellStyle name="Comma [0] 2" xfId="553" hidden="1" xr:uid="{00000000-0005-0000-0000-00002C020000}"/>
    <cellStyle name="Comma [0] 2" xfId="558" hidden="1" xr:uid="{00000000-0005-0000-0000-000031020000}"/>
    <cellStyle name="Comma [0] 2" xfId="560" hidden="1" xr:uid="{00000000-0005-0000-0000-000033020000}"/>
    <cellStyle name="Comma [0] 2" xfId="562" hidden="1" xr:uid="{00000000-0005-0000-0000-000035020000}"/>
    <cellStyle name="Comma [0] 2" xfId="567" hidden="1" xr:uid="{00000000-0005-0000-0000-00003A020000}"/>
    <cellStyle name="Comma [0] 2" xfId="571" hidden="1" xr:uid="{00000000-0005-0000-0000-00003E020000}"/>
    <cellStyle name="Comma [0] 2" xfId="572" hidden="1" xr:uid="{00000000-0005-0000-0000-00003F020000}"/>
    <cellStyle name="Comma [0] 2" xfId="578" hidden="1" xr:uid="{00000000-0005-0000-0000-000045020000}"/>
    <cellStyle name="Comma [0] 2" xfId="574" hidden="1" xr:uid="{00000000-0005-0000-0000-000041020000}"/>
    <cellStyle name="Comma [0] 2" xfId="565" hidden="1" xr:uid="{00000000-0005-0000-0000-000038020000}"/>
    <cellStyle name="Comma [0] 2" xfId="555" hidden="1" xr:uid="{00000000-0005-0000-0000-00002E020000}"/>
    <cellStyle name="Comma [0] 2" xfId="545" hidden="1" xr:uid="{00000000-0005-0000-0000-000024020000}"/>
    <cellStyle name="Comma [0] 2" xfId="535" hidden="1" xr:uid="{00000000-0005-0000-0000-00001A020000}"/>
    <cellStyle name="Comma [0] 2" xfId="523" hidden="1" xr:uid="{00000000-0005-0000-0000-00000E020000}"/>
    <cellStyle name="Comma [0] 2" xfId="513" hidden="1" xr:uid="{00000000-0005-0000-0000-000004020000}"/>
    <cellStyle name="Comma [0] 2" xfId="502" hidden="1" xr:uid="{00000000-0005-0000-0000-0000F9010000}"/>
    <cellStyle name="Comma [0] 2" xfId="490" hidden="1" xr:uid="{00000000-0005-0000-0000-0000ED010000}"/>
    <cellStyle name="Comma [0] 2" xfId="482" hidden="1" xr:uid="{00000000-0005-0000-0000-0000E5010000}"/>
    <cellStyle name="Comma [0] 2" xfId="471" hidden="1" xr:uid="{00000000-0005-0000-0000-0000DA010000}"/>
    <cellStyle name="Comma [0] 2" xfId="462" hidden="1" xr:uid="{00000000-0005-0000-0000-0000D1010000}"/>
    <cellStyle name="Comma [0] 2" xfId="451" hidden="1" xr:uid="{00000000-0005-0000-0000-0000C6010000}"/>
    <cellStyle name="Comma [0] 2" xfId="406" hidden="1" xr:uid="{00000000-0005-0000-0000-000099010000}"/>
    <cellStyle name="Comma [0] 2" xfId="407" hidden="1" xr:uid="{00000000-0005-0000-0000-00009A010000}"/>
    <cellStyle name="Comma [0] 2" xfId="411" hidden="1" xr:uid="{00000000-0005-0000-0000-00009E010000}"/>
    <cellStyle name="Comma [0] 2" xfId="413" hidden="1" xr:uid="{00000000-0005-0000-0000-0000A0010000}"/>
    <cellStyle name="Comma [0] 2" xfId="414" hidden="1" xr:uid="{00000000-0005-0000-0000-0000A1010000}"/>
    <cellStyle name="Comma [0] 2" xfId="419" hidden="1" xr:uid="{00000000-0005-0000-0000-0000A6010000}"/>
    <cellStyle name="Comma [0] 2" xfId="424" hidden="1" xr:uid="{00000000-0005-0000-0000-0000AB010000}"/>
    <cellStyle name="Comma [0] 2" xfId="426" hidden="1" xr:uid="{00000000-0005-0000-0000-0000AD010000}"/>
    <cellStyle name="Comma [0] 2" xfId="429" hidden="1" xr:uid="{00000000-0005-0000-0000-0000B0010000}"/>
    <cellStyle name="Comma [0] 2" xfId="432" hidden="1" xr:uid="{00000000-0005-0000-0000-0000B3010000}"/>
    <cellStyle name="Comma [0] 2" xfId="434" hidden="1" xr:uid="{00000000-0005-0000-0000-0000B5010000}"/>
    <cellStyle name="Comma [0] 2" xfId="438" hidden="1" xr:uid="{00000000-0005-0000-0000-0000B9010000}"/>
    <cellStyle name="Comma [0] 2" xfId="443" hidden="1" xr:uid="{00000000-0005-0000-0000-0000BE010000}"/>
    <cellStyle name="Comma [0] 2" xfId="439" hidden="1" xr:uid="{00000000-0005-0000-0000-0000BA010000}"/>
    <cellStyle name="Comma [0] 2" xfId="418" hidden="1" xr:uid="{00000000-0005-0000-0000-0000A5010000}"/>
    <cellStyle name="Comma [0] 2" xfId="391" hidden="1" xr:uid="{00000000-0005-0000-0000-00008A010000}"/>
    <cellStyle name="Comma [0] 2" xfId="394" hidden="1" xr:uid="{00000000-0005-0000-0000-00008D010000}"/>
    <cellStyle name="Comma [0] 2" xfId="395" hidden="1" xr:uid="{00000000-0005-0000-0000-00008E010000}"/>
    <cellStyle name="Comma [0] 2" xfId="399" hidden="1" xr:uid="{00000000-0005-0000-0000-000092010000}"/>
    <cellStyle name="Comma [0] 2" xfId="400" hidden="1" xr:uid="{00000000-0005-0000-0000-000093010000}"/>
    <cellStyle name="Comma [0] 2" xfId="404" hidden="1" xr:uid="{00000000-0005-0000-0000-000097010000}"/>
    <cellStyle name="Comma [0] 2" xfId="384" hidden="1" xr:uid="{00000000-0005-0000-0000-000083010000}"/>
    <cellStyle name="Comma [0] 2" xfId="386" hidden="1" xr:uid="{00000000-0005-0000-0000-000085010000}"/>
    <cellStyle name="Comma [0] 2" xfId="388" hidden="1" xr:uid="{00000000-0005-0000-0000-000087010000}"/>
    <cellStyle name="Comma [0] 2" xfId="379" hidden="1" xr:uid="{00000000-0005-0000-0000-00007E010000}"/>
    <cellStyle name="Comma [0] 2" xfId="378" hidden="1" xr:uid="{00000000-0005-0000-0000-00007D010000}"/>
    <cellStyle name="Comma [0] 2 10" xfId="920" xr:uid="{00000000-0005-0000-0000-00009B030000}"/>
    <cellStyle name="Comma [0] 2 10 2" xfId="33598" hidden="1" xr:uid="{73BD0161-699D-43C2-A5C7-7C40E501E3C1}"/>
    <cellStyle name="Comma [0] 2 10 2" xfId="34123" hidden="1" xr:uid="{B03217E2-C741-4BF1-A1D9-23A032D6BF55}"/>
    <cellStyle name="Comma [0] 2 10 2" xfId="34395" hidden="1" xr:uid="{F5FD0683-BDB4-4185-B903-F6ACD07E4748}"/>
    <cellStyle name="Comma [0] 2 10 2" xfId="34600" hidden="1" xr:uid="{EDEDB9A0-863C-4FE2-8D60-01915FB0FCBA}"/>
    <cellStyle name="Comma [0] 2 10 2" xfId="2375" hidden="1" xr:uid="{00000000-0005-0000-0000-00004A090000}"/>
    <cellStyle name="Comma [0] 2 10 2" xfId="2580" hidden="1" xr:uid="{00000000-0005-0000-0000-0000170A0000}"/>
    <cellStyle name="Comma [0] 2 10 2" xfId="2103" hidden="1" xr:uid="{00000000-0005-0000-0000-00003A080000}"/>
    <cellStyle name="Comma [0] 2 10 2" xfId="1575" hidden="1" xr:uid="{00000000-0005-0000-0000-00002A060000}"/>
    <cellStyle name="Comma [0] 2 10 2" xfId="32963" xr:uid="{EA5BB5B2-74C5-40E5-89D5-134E28F04F6C}"/>
    <cellStyle name="Comma [0] 2 10 2 2" xfId="43645" hidden="1" xr:uid="{67988BD3-626A-4423-B5D1-ECDF17F9751C}"/>
    <cellStyle name="Comma [0] 2 10 2 2" xfId="43917" hidden="1" xr:uid="{AA85750A-DDDF-44D6-8F92-471139CBF63A}"/>
    <cellStyle name="Comma [0] 2 10 2 2" xfId="44122" hidden="1" xr:uid="{C032A60F-2CE0-427C-882C-9EF29E5C42D9}"/>
    <cellStyle name="Comma [0] 2 10 2 2" xfId="44868" hidden="1" xr:uid="{686CD988-9C19-47C9-A9B6-3A1E22B0DAE1}"/>
    <cellStyle name="Comma [0] 2 10 2 2" xfId="45673" hidden="1" xr:uid="{1EF33944-54FF-4451-A41A-5A592D5BB0AF}"/>
    <cellStyle name="Comma [0] 2 10 2 2" xfId="45878" hidden="1" xr:uid="{B44F3985-F854-4953-AB4B-EC2494693427}"/>
    <cellStyle name="Comma [0] 2 10 2 2" xfId="46624" hidden="1" xr:uid="{777B6E66-77D6-4182-945C-1C5A6ADB484D}"/>
    <cellStyle name="Comma [0] 2 10 2 2" xfId="47157" hidden="1" xr:uid="{2EAC5B07-FC70-42E5-B084-DDD43E84AFD2}"/>
    <cellStyle name="Comma [0] 2 10 2 2" xfId="47429" hidden="1" xr:uid="{C7E0E01F-D94E-4815-9867-389A2D59400B}"/>
    <cellStyle name="Comma [0] 2 10 2 2" xfId="47634" hidden="1" xr:uid="{BED70C81-6465-48C0-BC58-E807B0E4E43D}"/>
    <cellStyle name="Comma [0] 2 10 2 2" xfId="48377" hidden="1" xr:uid="{82F6F1CD-82B2-4ABF-883E-AE5A6E6449D8}"/>
    <cellStyle name="Comma [0] 2 10 2 2" xfId="49182" hidden="1" xr:uid="{1A1E7F8A-220E-4C6E-A379-4DBFA3AAA7F1}"/>
    <cellStyle name="Comma [0] 2 10 2 2" xfId="49387" hidden="1" xr:uid="{2F1EF086-4B2C-4F84-9A9E-8CB8D6C64671}"/>
    <cellStyle name="Comma [0] 2 10 2 2" xfId="50127" hidden="1" xr:uid="{A866E192-B7D4-415F-8C8A-5F2560FDD5A2}"/>
    <cellStyle name="Comma [0] 2 10 2 2" xfId="50660" hidden="1" xr:uid="{5781393C-A7A4-417D-B34F-94603AE5B25E}"/>
    <cellStyle name="Comma [0] 2 10 2 2" xfId="50932" hidden="1" xr:uid="{CC19FFED-F4CB-4684-96C1-3564963C5F63}"/>
    <cellStyle name="Comma [0] 2 10 2 2" xfId="51137" hidden="1" xr:uid="{395955EC-A616-4C5D-8826-4CA9F47EAEA0}"/>
    <cellStyle name="Comma [0] 2 10 2 2" xfId="51871" hidden="1" xr:uid="{1E5B916B-B9F1-4C56-8CC7-D4D71CA60115}"/>
    <cellStyle name="Comma [0] 2 10 2 2" xfId="52676" hidden="1" xr:uid="{3007F3CB-7D4B-4D03-8829-93AE6C80787B}"/>
    <cellStyle name="Comma [0] 2 10 2 2" xfId="52881" hidden="1" xr:uid="{388BBC4E-F990-4C25-9341-0A96BD8BB101}"/>
    <cellStyle name="Comma [0] 2 10 2 2" xfId="53605" hidden="1" xr:uid="{22CED5D7-E3F2-4090-B8F9-CE95DC1925E1}"/>
    <cellStyle name="Comma [0] 2 10 2 2" xfId="54138" hidden="1" xr:uid="{8B5D8479-0F42-4054-8D24-E007FFE94E36}"/>
    <cellStyle name="Comma [0] 2 10 2 2" xfId="54410" hidden="1" xr:uid="{F6CFC861-7D73-4D98-B81B-60360EE36BE1}"/>
    <cellStyle name="Comma [0] 2 10 2 2" xfId="54615" hidden="1" xr:uid="{7539F4E7-D640-4B65-B0E4-AEA4D9074D6D}"/>
    <cellStyle name="Comma [0] 2 10 2 2" xfId="55331" hidden="1" xr:uid="{63D137A8-7892-4600-874C-1484CD671D26}"/>
    <cellStyle name="Comma [0] 2 10 2 2" xfId="56134" hidden="1" xr:uid="{EB4186C3-EDBA-410D-8DEF-66EB0D4F9E55}"/>
    <cellStyle name="Comma [0] 2 10 2 2" xfId="56339" hidden="1" xr:uid="{A1134784-0375-41A5-A7F0-ADFFAEE98D4A}"/>
    <cellStyle name="Comma [0] 2 10 2 2" xfId="57039" hidden="1" xr:uid="{1364BAAC-BF8C-4267-B0B6-F124667F8CC7}"/>
    <cellStyle name="Comma [0] 2 10 2 2" xfId="57569" hidden="1" xr:uid="{4BA06D44-1766-4807-A06B-1CC59C923AB9}"/>
    <cellStyle name="Comma [0] 2 10 2 2" xfId="57841" hidden="1" xr:uid="{4BE9A9FB-D52B-42AC-93E7-3ED958BFA439}"/>
    <cellStyle name="Comma [0] 2 10 2 2" xfId="58046" hidden="1" xr:uid="{3FD35910-D9E6-439A-ACBB-B783258CF0FC}"/>
    <cellStyle name="Comma [0] 2 10 2 2" xfId="58734" hidden="1" xr:uid="{F60DD4A0-CC82-46E7-A1D2-65BB8380B388}"/>
    <cellStyle name="Comma [0] 2 10 2 2" xfId="59535" hidden="1" xr:uid="{783AC546-1294-4862-BBE8-93675D3971C8}"/>
    <cellStyle name="Comma [0] 2 10 2 2" xfId="59740" hidden="1" xr:uid="{2CFADAC9-AA9F-4B7D-9B98-D5CC59450557}"/>
    <cellStyle name="Comma [0] 2 10 2 2" xfId="60398" hidden="1" xr:uid="{DDB79C48-5EE9-4E13-8B18-7548473BD167}"/>
    <cellStyle name="Comma [0] 2 10 2 2" xfId="60924" hidden="1" xr:uid="{66566F31-B864-4C51-8330-12DDEF2AC605}"/>
    <cellStyle name="Comma [0] 2 10 2 2" xfId="61196" hidden="1" xr:uid="{C810AE60-AA05-4EF4-909F-72965C07D8FA}"/>
    <cellStyle name="Comma [0] 2 10 2 2" xfId="61401" hidden="1" xr:uid="{6CB4F4C4-C790-40F2-9B15-C890D5409A01}"/>
    <cellStyle name="Comma [0] 2 10 2 2" xfId="62033" hidden="1" xr:uid="{794EA43D-2D86-40D4-9E48-B5C0152417FA}"/>
    <cellStyle name="Comma [0] 2 10 2 2" xfId="62831" hidden="1" xr:uid="{8F004D46-19CB-4008-B885-7153DC815677}"/>
    <cellStyle name="Comma [0] 2 10 2 2" xfId="63036" hidden="1" xr:uid="{C157DD63-D64C-4288-A9D7-B6C75BA59CD7}"/>
    <cellStyle name="Comma [0] 2 10 2 2" xfId="63559" hidden="1" xr:uid="{2F5ADB0A-154C-40EA-AB17-8409BE8EAA04}"/>
    <cellStyle name="Comma [0] 2 10 2 2" xfId="62559" hidden="1" xr:uid="{9B39481C-E985-4F62-9E2D-5251BDF9D4B0}"/>
    <cellStyle name="Comma [0] 2 10 2 2" xfId="59263" hidden="1" xr:uid="{44ACC3A1-2483-47BD-B18C-2BC7A33A45CD}"/>
    <cellStyle name="Comma [0] 2 10 2 2" xfId="55862" hidden="1" xr:uid="{89125000-0168-4EAA-BF1D-F4A36953F55A}"/>
    <cellStyle name="Comma [0] 2 10 2 2" xfId="52404" hidden="1" xr:uid="{0FB2E261-0A2F-41A8-BFCB-AE024ACE0410}"/>
    <cellStyle name="Comma [0] 2 10 2 2" xfId="48910" hidden="1" xr:uid="{A84EF557-D01E-41E9-97C5-87C5A316A711}"/>
    <cellStyle name="Comma [0] 2 10 2 2" xfId="45401" hidden="1" xr:uid="{AEF75A57-0D90-4AEA-9D95-284D58FAEF05}"/>
    <cellStyle name="Comma [0] 2 10 2 2" xfId="20667" hidden="1" xr:uid="{00000000-0005-0000-0000-0000BE500000}"/>
    <cellStyle name="Comma [0] 2 10 2 2" xfId="20872" hidden="1" xr:uid="{00000000-0005-0000-0000-00008B510000}"/>
    <cellStyle name="Comma [0] 2 10 2 2" xfId="21596" hidden="1" xr:uid="{00000000-0005-0000-0000-00005F540000}"/>
    <cellStyle name="Comma [0] 2 10 2 2" xfId="22129" hidden="1" xr:uid="{00000000-0005-0000-0000-000074560000}"/>
    <cellStyle name="Comma [0] 2 10 2 2" xfId="22606" hidden="1" xr:uid="{00000000-0005-0000-0000-000051580000}"/>
    <cellStyle name="Comma [0] 2 10 2 2" xfId="23322" hidden="1" xr:uid="{00000000-0005-0000-0000-00001D5B0000}"/>
    <cellStyle name="Comma [0] 2 10 2 2" xfId="23853" hidden="1" xr:uid="{00000000-0005-0000-0000-0000305D0000}"/>
    <cellStyle name="Comma [0] 2 10 2 2" xfId="24125" hidden="1" xr:uid="{00000000-0005-0000-0000-0000405E0000}"/>
    <cellStyle name="Comma [0] 2 10 2 2" xfId="24330" hidden="1" xr:uid="{00000000-0005-0000-0000-00000D5F0000}"/>
    <cellStyle name="Comma [0] 2 10 2 2" xfId="25030" hidden="1" xr:uid="{00000000-0005-0000-0000-0000C9610000}"/>
    <cellStyle name="Comma [0] 2 10 2 2" xfId="25560" hidden="1" xr:uid="{00000000-0005-0000-0000-0000DB630000}"/>
    <cellStyle name="Comma [0] 2 10 2 2" xfId="25832" hidden="1" xr:uid="{00000000-0005-0000-0000-0000EB640000}"/>
    <cellStyle name="Comma [0] 2 10 2 2" xfId="26037" hidden="1" xr:uid="{00000000-0005-0000-0000-0000B8650000}"/>
    <cellStyle name="Comma [0] 2 10 2 2" xfId="26725" hidden="1" xr:uid="{00000000-0005-0000-0000-000068680000}"/>
    <cellStyle name="Comma [0] 2 10 2 2" xfId="27254" hidden="1" xr:uid="{00000000-0005-0000-0000-0000796A0000}"/>
    <cellStyle name="Comma [0] 2 10 2 2" xfId="27526" hidden="1" xr:uid="{00000000-0005-0000-0000-0000896B0000}"/>
    <cellStyle name="Comma [0] 2 10 2 2" xfId="27731" hidden="1" xr:uid="{00000000-0005-0000-0000-0000566C0000}"/>
    <cellStyle name="Comma [0] 2 10 2 2" xfId="28389" hidden="1" xr:uid="{00000000-0005-0000-0000-0000E86E0000}"/>
    <cellStyle name="Comma [0] 2 10 2 2" xfId="28915" hidden="1" xr:uid="{00000000-0005-0000-0000-0000F6700000}"/>
    <cellStyle name="Comma [0] 2 10 2 2" xfId="29392" hidden="1" xr:uid="{00000000-0005-0000-0000-0000D3720000}"/>
    <cellStyle name="Comma [0] 2 10 2 2" xfId="30024" hidden="1" xr:uid="{00000000-0005-0000-0000-00004B750000}"/>
    <cellStyle name="Comma [0] 2 10 2 2" xfId="30550" hidden="1" xr:uid="{00000000-0005-0000-0000-000059770000}"/>
    <cellStyle name="Comma [0] 2 10 2 2" xfId="30822" hidden="1" xr:uid="{00000000-0005-0000-0000-000069780000}"/>
    <cellStyle name="Comma [0] 2 10 2 2" xfId="31027" hidden="1" xr:uid="{00000000-0005-0000-0000-000036790000}"/>
    <cellStyle name="Comma [0] 2 10 2 2" xfId="31550" hidden="1" xr:uid="{00000000-0005-0000-0000-0000417B0000}"/>
    <cellStyle name="Comma [0] 2 10 2 2" xfId="37381" hidden="1" xr:uid="{B0ABEA5A-F88B-4610-AFBD-CE2CA4F8946C}"/>
    <cellStyle name="Comma [0] 2 10 2 2" xfId="37914" hidden="1" xr:uid="{987DDF44-F15D-4CE1-B2B3-4DB284D00BCD}"/>
    <cellStyle name="Comma [0] 2 10 2 2" xfId="38186" hidden="1" xr:uid="{6D51E12D-EF87-4D22-B095-DD3387E8938A}"/>
    <cellStyle name="Comma [0] 2 10 2 2" xfId="38391" hidden="1" xr:uid="{57E77B28-E43F-4F60-8F67-EC7AB9C31C8C}"/>
    <cellStyle name="Comma [0] 2 10 2 2" xfId="39600" hidden="1" xr:uid="{92039005-0D4F-4274-B530-519705793364}"/>
    <cellStyle name="Comma [0] 2 10 2 2" xfId="40133" hidden="1" xr:uid="{DC8371D8-01B5-4DDD-95A9-AD894866605A}"/>
    <cellStyle name="Comma [0] 2 10 2 2" xfId="40405" hidden="1" xr:uid="{F7E829CD-F004-4FF5-88E8-43883262C074}"/>
    <cellStyle name="Comma [0] 2 10 2 2" xfId="40610" hidden="1" xr:uid="{B0EA704B-4FCE-4087-B1FE-D0702E5B915D}"/>
    <cellStyle name="Comma [0] 2 10 2 2" xfId="41356" hidden="1" xr:uid="{F5D637E4-DBAB-4C6D-BCE3-9AA6C4745E5A}"/>
    <cellStyle name="Comma [0] 2 10 2 2" xfId="42161" hidden="1" xr:uid="{CD68B986-2203-48E0-8A07-65A5AB5FE670}"/>
    <cellStyle name="Comma [0] 2 10 2 2" xfId="42366" hidden="1" xr:uid="{D1823A68-8271-4796-9F6D-6A2629B71D34}"/>
    <cellStyle name="Comma [0] 2 10 2 2" xfId="43112" hidden="1" xr:uid="{B422241C-C582-49D8-865C-8CB2EFC9F057}"/>
    <cellStyle name="Comma [0] 2 10 2 2" xfId="41889" hidden="1" xr:uid="{0905C5E0-FB79-4974-AB2A-4200AB9F2A4C}"/>
    <cellStyle name="Comma [0] 2 10 2 2" xfId="29187" hidden="1" xr:uid="{00000000-0005-0000-0000-000006720000}"/>
    <cellStyle name="Comma [0] 2 10 2 2" xfId="22401" hidden="1" xr:uid="{00000000-0005-0000-0000-000084570000}"/>
    <cellStyle name="Comma [0] 2 10 2 2" xfId="12859" hidden="1" xr:uid="{00000000-0005-0000-0000-00003E320000}"/>
    <cellStyle name="Comma [0] 2 10 2 2" xfId="13392" hidden="1" xr:uid="{00000000-0005-0000-0000-000053340000}"/>
    <cellStyle name="Comma [0] 2 10 2 2" xfId="13664" hidden="1" xr:uid="{00000000-0005-0000-0000-000063350000}"/>
    <cellStyle name="Comma [0] 2 10 2 2" xfId="13869" hidden="1" xr:uid="{00000000-0005-0000-0000-000030360000}"/>
    <cellStyle name="Comma [0] 2 10 2 2" xfId="14615" hidden="1" xr:uid="{00000000-0005-0000-0000-00001A390000}"/>
    <cellStyle name="Comma [0] 2 10 2 2" xfId="15148" hidden="1" xr:uid="{00000000-0005-0000-0000-00002F3B0000}"/>
    <cellStyle name="Comma [0] 2 10 2 2" xfId="15625" hidden="1" xr:uid="{00000000-0005-0000-0000-00000C3D0000}"/>
    <cellStyle name="Comma [0] 2 10 2 2" xfId="16368" hidden="1" xr:uid="{00000000-0005-0000-0000-0000F33F0000}"/>
    <cellStyle name="Comma [0] 2 10 2 2" xfId="16901" hidden="1" xr:uid="{00000000-0005-0000-0000-000008420000}"/>
    <cellStyle name="Comma [0] 2 10 2 2" xfId="17173" hidden="1" xr:uid="{00000000-0005-0000-0000-000018430000}"/>
    <cellStyle name="Comma [0] 2 10 2 2" xfId="17378" hidden="1" xr:uid="{00000000-0005-0000-0000-0000E5430000}"/>
    <cellStyle name="Comma [0] 2 10 2 2" xfId="18118" hidden="1" xr:uid="{00000000-0005-0000-0000-0000C9460000}"/>
    <cellStyle name="Comma [0] 2 10 2 2" xfId="18651" hidden="1" xr:uid="{00000000-0005-0000-0000-0000DE480000}"/>
    <cellStyle name="Comma [0] 2 10 2 2" xfId="18923" hidden="1" xr:uid="{00000000-0005-0000-0000-0000EE490000}"/>
    <cellStyle name="Comma [0] 2 10 2 2" xfId="19128" hidden="1" xr:uid="{00000000-0005-0000-0000-0000BB4A0000}"/>
    <cellStyle name="Comma [0] 2 10 2 2" xfId="19862" hidden="1" xr:uid="{00000000-0005-0000-0000-0000994D0000}"/>
    <cellStyle name="Comma [0] 2 10 2 2" xfId="20395" hidden="1" xr:uid="{00000000-0005-0000-0000-0000AE4F0000}"/>
    <cellStyle name="Comma [0] 2 10 2 2" xfId="15420" hidden="1" xr:uid="{00000000-0005-0000-0000-00003F3C0000}"/>
    <cellStyle name="Comma [0] 2 10 2 2" xfId="9347" hidden="1" xr:uid="{00000000-0005-0000-0000-000086240000}"/>
    <cellStyle name="Comma [0] 2 10 2 2" xfId="9880" hidden="1" xr:uid="{00000000-0005-0000-0000-00009B260000}"/>
    <cellStyle name="Comma [0] 2 10 2 2" xfId="10152" hidden="1" xr:uid="{00000000-0005-0000-0000-0000AB270000}"/>
    <cellStyle name="Comma [0] 2 10 2 2" xfId="10357" hidden="1" xr:uid="{00000000-0005-0000-0000-000078280000}"/>
    <cellStyle name="Comma [0] 2 10 2 2" xfId="11103" hidden="1" xr:uid="{00000000-0005-0000-0000-0000622B0000}"/>
    <cellStyle name="Comma [0] 2 10 2 2" xfId="11636" hidden="1" xr:uid="{00000000-0005-0000-0000-0000772D0000}"/>
    <cellStyle name="Comma [0] 2 10 2 2" xfId="11908" hidden="1" xr:uid="{00000000-0005-0000-0000-0000872E0000}"/>
    <cellStyle name="Comma [0] 2 10 2 2" xfId="12113" hidden="1" xr:uid="{00000000-0005-0000-0000-0000542F0000}"/>
    <cellStyle name="Comma [0] 2 10 2 2" xfId="7591" hidden="1" xr:uid="{00000000-0005-0000-0000-0000AA1D0000}"/>
    <cellStyle name="Comma [0] 2 10 2 2" xfId="8124" hidden="1" xr:uid="{00000000-0005-0000-0000-0000BF1F0000}"/>
    <cellStyle name="Comma [0] 2 10 2 2" xfId="8396" hidden="1" xr:uid="{00000000-0005-0000-0000-0000CF200000}"/>
    <cellStyle name="Comma [0] 2 10 2 2" xfId="8601" hidden="1" xr:uid="{00000000-0005-0000-0000-00009C210000}"/>
    <cellStyle name="Comma [0] 2 10 2 2" xfId="6177" hidden="1" xr:uid="{00000000-0005-0000-0000-000024180000}"/>
    <cellStyle name="Comma [0] 2 10 2 2" xfId="6382" hidden="1" xr:uid="{00000000-0005-0000-0000-0000F1180000}"/>
    <cellStyle name="Comma [0] 2 10 2 2" xfId="5905" hidden="1" xr:uid="{00000000-0005-0000-0000-000014170000}"/>
    <cellStyle name="Comma [0] 2 10 2 2" xfId="5372" hidden="1" xr:uid="{00000000-0005-0000-0000-0000FF140000}"/>
    <cellStyle name="Comma [0] 2 10 3" xfId="44207" hidden="1" xr:uid="{37E62D71-8121-4924-83E7-964073D4EAA3}"/>
    <cellStyle name="Comma [0] 2 10 3" xfId="45963" hidden="1" xr:uid="{89F66329-2B1C-4CBF-89AB-DE665EB21FA8}"/>
    <cellStyle name="Comma [0] 2 10 3" xfId="47719" hidden="1" xr:uid="{E84F9630-1D6C-46D0-825D-B3CFB9876096}"/>
    <cellStyle name="Comma [0] 2 10 3" xfId="49471" hidden="1" xr:uid="{E0E89F39-3C90-4E37-97C4-E192E2CA1AA1}"/>
    <cellStyle name="Comma [0] 2 10 3" xfId="51220" hidden="1" xr:uid="{B8460CF4-2440-484E-BDCB-6E4C538E5B1C}"/>
    <cellStyle name="Comma [0] 2 10 3" xfId="52963" hidden="1" xr:uid="{FBF0655D-2650-4F4F-8E42-D47D6E099075}"/>
    <cellStyle name="Comma [0] 2 10 3" xfId="54693" hidden="1" xr:uid="{74DF284E-51E0-4962-B002-B08AB37D70D1}"/>
    <cellStyle name="Comma [0] 2 10 3" xfId="56416" hidden="1" xr:uid="{B04572AE-A9C6-42F6-A455-01CF4E97FC51}"/>
    <cellStyle name="Comma [0] 2 10 3" xfId="59806" hidden="1" xr:uid="{F57E52B5-F2B7-4F2F-9FCD-E1EDA747A03B}"/>
    <cellStyle name="Comma [0] 2 10 3" xfId="61461" hidden="1" xr:uid="{60C40794-C9C6-416C-8C9A-93371CE34E79}"/>
    <cellStyle name="Comma [0] 2 10 3" xfId="63074" hidden="1" xr:uid="{0386129A-27A2-49D6-9369-5AAE4F6316E3}"/>
    <cellStyle name="Comma [0] 2 10 3" xfId="58119" hidden="1" xr:uid="{74597C29-2340-4CAF-9F7D-F83BC4C299CB}"/>
    <cellStyle name="Comma [0] 2 10 3" xfId="22684" hidden="1" xr:uid="{00000000-0005-0000-0000-00009F580000}"/>
    <cellStyle name="Comma [0] 2 10 3" xfId="24407" hidden="1" xr:uid="{00000000-0005-0000-0000-00005A5F0000}"/>
    <cellStyle name="Comma [0] 2 10 3" xfId="26110" hidden="1" xr:uid="{00000000-0005-0000-0000-000001660000}"/>
    <cellStyle name="Comma [0] 2 10 3" xfId="27797" hidden="1" xr:uid="{00000000-0005-0000-0000-0000986C0000}"/>
    <cellStyle name="Comma [0] 2 10 3" xfId="29452" hidden="1" xr:uid="{00000000-0005-0000-0000-00000F730000}"/>
    <cellStyle name="Comma [0] 2 10 3" xfId="31065" hidden="1" xr:uid="{00000000-0005-0000-0000-00005C790000}"/>
    <cellStyle name="Comma [0] 2 10 3" xfId="36720" hidden="1" xr:uid="{4688D9C0-6B70-4129-A21D-15FBC9B95112}"/>
    <cellStyle name="Comma [0] 2 10 3" xfId="38939" hidden="1" xr:uid="{74EFD332-FB91-463C-AED5-11B0D775CDEB}"/>
    <cellStyle name="Comma [0] 2 10 3" xfId="40695" hidden="1" xr:uid="{E08122EA-1A05-4BA0-8F70-FB1EE8105588}"/>
    <cellStyle name="Comma [0] 2 10 3" xfId="42451" hidden="1" xr:uid="{8103B66A-5C75-408A-BBA0-39DCF355C70C}"/>
    <cellStyle name="Comma [0] 2 10 3" xfId="13954" hidden="1" xr:uid="{00000000-0005-0000-0000-000085360000}"/>
    <cellStyle name="Comma [0] 2 10 3" xfId="15710" hidden="1" xr:uid="{00000000-0005-0000-0000-0000613D0000}"/>
    <cellStyle name="Comma [0] 2 10 3" xfId="17462" hidden="1" xr:uid="{00000000-0005-0000-0000-000039440000}"/>
    <cellStyle name="Comma [0] 2 10 3" xfId="19211" hidden="1" xr:uid="{00000000-0005-0000-0000-00000E4B0000}"/>
    <cellStyle name="Comma [0] 2 10 3" xfId="20954" hidden="1" xr:uid="{00000000-0005-0000-0000-0000DD510000}"/>
    <cellStyle name="Comma [0] 2 10 3" xfId="8686" hidden="1" xr:uid="{00000000-0005-0000-0000-0000F1210000}"/>
    <cellStyle name="Comma [0] 2 10 3" xfId="10442" hidden="1" xr:uid="{00000000-0005-0000-0000-0000CD280000}"/>
    <cellStyle name="Comma [0] 2 10 3" xfId="12198" hidden="1" xr:uid="{00000000-0005-0000-0000-0000A92F0000}"/>
    <cellStyle name="Comma [0] 2 10 3" xfId="6930" hidden="1" xr:uid="{00000000-0005-0000-0000-0000151B0000}"/>
    <cellStyle name="Comma [0] 2 10 3" xfId="4711" hidden="1" xr:uid="{00000000-0005-0000-0000-00006A120000}"/>
    <cellStyle name="Comma [0] 2 100" xfId="681" xr:uid="{00000000-0005-0000-0000-0000AC020000}"/>
    <cellStyle name="Comma [0] 2 100 2" xfId="33908" hidden="1" xr:uid="{0710597E-A50E-46E3-A8F2-88591EE0B637}"/>
    <cellStyle name="Comma [0] 2 100 2" xfId="34199" hidden="1" xr:uid="{B816F7DF-5E37-4810-A7E2-18D60AA8DA6F}"/>
    <cellStyle name="Comma [0] 2 100 2" xfId="34453" hidden="1" xr:uid="{C2EE7CE8-981A-4F8D-98E0-D738BD28894D}"/>
    <cellStyle name="Comma [0] 2 100 2" xfId="2179" hidden="1" xr:uid="{00000000-0005-0000-0000-000086080000}"/>
    <cellStyle name="Comma [0] 2 100 2" xfId="2433" hidden="1" xr:uid="{00000000-0005-0000-0000-000084090000}"/>
    <cellStyle name="Comma [0] 2 100 2" xfId="33359" hidden="1" xr:uid="{04D72806-6B83-4A60-9EA5-A228EA501367}"/>
    <cellStyle name="Comma [0] 2 100 2" xfId="1888" hidden="1" xr:uid="{00000000-0005-0000-0000-000063070000}"/>
    <cellStyle name="Comma [0] 2 100 2" xfId="1336" hidden="1" xr:uid="{00000000-0005-0000-0000-00003B050000}"/>
    <cellStyle name="Comma [0] 2 100 2" xfId="32724" xr:uid="{837A81F3-B45C-433C-AE49-5C6E1D6DE9FE}"/>
    <cellStyle name="Comma [0] 2 100 2 2" xfId="52734" hidden="1" xr:uid="{19B05822-75C3-4A0B-83E7-D889C3AB71F6}"/>
    <cellStyle name="Comma [0] 2 100 2 2" xfId="53923" hidden="1" xr:uid="{0453B531-789F-4BBA-AFC6-66ED7C48DF60}"/>
    <cellStyle name="Comma [0] 2 100 2 2" xfId="54214" hidden="1" xr:uid="{DC00B549-303A-4CD5-9315-6817E0213E69}"/>
    <cellStyle name="Comma [0] 2 100 2 2" xfId="54468" hidden="1" xr:uid="{297B33B6-7F1E-4567-A4D8-63BC29D12B78}"/>
    <cellStyle name="Comma [0] 2 100 2 2" xfId="55099" hidden="1" xr:uid="{FFDEA244-4D4D-4206-86E3-384647CE839A}"/>
    <cellStyle name="Comma [0] 2 100 2 2" xfId="55647" hidden="1" xr:uid="{481CFBD6-751E-43E2-BC23-C50FBBB3584C}"/>
    <cellStyle name="Comma [0] 2 100 2 2" xfId="55938" hidden="1" xr:uid="{5F2D544B-4CE9-45CD-8F20-EB2AC5AE6900}"/>
    <cellStyle name="Comma [0] 2 100 2 2" xfId="56192" hidden="1" xr:uid="{3921137A-E07F-4728-8BB8-ABD89B941230}"/>
    <cellStyle name="Comma [0] 2 100 2 2" xfId="57354" hidden="1" xr:uid="{4CA12EFA-E8F6-4EAC-A168-67C26F725A82}"/>
    <cellStyle name="Comma [0] 2 100 2 2" xfId="57645" hidden="1" xr:uid="{440D5CA7-81D1-43B5-B284-CE25B02AAA9B}"/>
    <cellStyle name="Comma [0] 2 100 2 2" xfId="57899" hidden="1" xr:uid="{C59A852E-07B6-45D9-AE60-772749F581C7}"/>
    <cellStyle name="Comma [0] 2 100 2 2" xfId="58509" hidden="1" xr:uid="{6D942ABD-147D-42D6-8E7F-934203A105F2}"/>
    <cellStyle name="Comma [0] 2 100 2 2" xfId="59048" hidden="1" xr:uid="{98436D6F-8349-42AE-A8C6-137721C4391B}"/>
    <cellStyle name="Comma [0] 2 100 2 2" xfId="59339" hidden="1" xr:uid="{6C9DE5EF-3457-423E-999C-9865E3BF155C}"/>
    <cellStyle name="Comma [0] 2 100 2 2" xfId="59593" hidden="1" xr:uid="{938A8AAA-AE94-4B1B-9C6D-BE3B93633344}"/>
    <cellStyle name="Comma [0] 2 100 2 2" xfId="60709" hidden="1" xr:uid="{673A714C-63E5-4BEA-AD5F-43BA231F06C4}"/>
    <cellStyle name="Comma [0] 2 100 2 2" xfId="61000" hidden="1" xr:uid="{4A564E94-B067-4732-AA4D-1558E50C1F67}"/>
    <cellStyle name="Comma [0] 2 100 2 2" xfId="61254" hidden="1" xr:uid="{2B899026-A823-4BF7-8988-77A853D8435C}"/>
    <cellStyle name="Comma [0] 2 100 2 2" xfId="61830" hidden="1" xr:uid="{939AC26D-437A-4C90-A742-FD0BEAB61FFE}"/>
    <cellStyle name="Comma [0] 2 100 2 2" xfId="62344" hidden="1" xr:uid="{822AF7A1-844E-4D0B-B93C-FDE1EB30E96B}"/>
    <cellStyle name="Comma [0] 2 100 2 2" xfId="62635" hidden="1" xr:uid="{AFC957E1-F342-4EA8-A0FB-89F55B18DE81}"/>
    <cellStyle name="Comma [0] 2 100 2 2" xfId="62889" hidden="1" xr:uid="{398AE514-7D8E-4290-B362-04BC6070DCA8}"/>
    <cellStyle name="Comma [0] 2 100 2 2" xfId="63855" hidden="1" xr:uid="{258B5879-CD05-4CD4-848C-92784FB8CCAE}"/>
    <cellStyle name="Comma [0] 2 100 2 2" xfId="63400" hidden="1" xr:uid="{DD891653-3612-4BAC-B34E-DA72BE32AF0D}"/>
    <cellStyle name="Comma [0] 2 100 2 2" xfId="60184" hidden="1" xr:uid="{1BF29587-6F5E-4451-AE96-16AD2AE8D93D}"/>
    <cellStyle name="Comma [0] 2 100 2 2" xfId="56812" hidden="1" xr:uid="{E6CA157B-942D-40B1-825F-00CDE79F0614}"/>
    <cellStyle name="Comma [0] 2 100 2 2" xfId="53371" hidden="1" xr:uid="{4D050303-DE77-420D-95A9-F4FB496EEAAF}"/>
    <cellStyle name="Comma [0] 2 100 2 2" xfId="25345" hidden="1" xr:uid="{00000000-0005-0000-0000-000004630000}"/>
    <cellStyle name="Comma [0] 2 100 2 2" xfId="25636" hidden="1" xr:uid="{00000000-0005-0000-0000-000027640000}"/>
    <cellStyle name="Comma [0] 2 100 2 2" xfId="25890" hidden="1" xr:uid="{00000000-0005-0000-0000-000025650000}"/>
    <cellStyle name="Comma [0] 2 100 2 2" xfId="26500" hidden="1" xr:uid="{00000000-0005-0000-0000-000087670000}"/>
    <cellStyle name="Comma [0] 2 100 2 2" xfId="27039" hidden="1" xr:uid="{00000000-0005-0000-0000-0000A2690000}"/>
    <cellStyle name="Comma [0] 2 100 2 2" xfId="27584" hidden="1" xr:uid="{00000000-0005-0000-0000-0000C36B0000}"/>
    <cellStyle name="Comma [0] 2 100 2 2" xfId="28175" hidden="1" xr:uid="{00000000-0005-0000-0000-0000126E0000}"/>
    <cellStyle name="Comma [0] 2 100 2 2" xfId="28700" hidden="1" xr:uid="{00000000-0005-0000-0000-00001F700000}"/>
    <cellStyle name="Comma [0] 2 100 2 2" xfId="28991" hidden="1" xr:uid="{00000000-0005-0000-0000-000042710000}"/>
    <cellStyle name="Comma [0] 2 100 2 2" xfId="29245" hidden="1" xr:uid="{00000000-0005-0000-0000-000040720000}"/>
    <cellStyle name="Comma [0] 2 100 2 2" xfId="29821" hidden="1" xr:uid="{00000000-0005-0000-0000-000080740000}"/>
    <cellStyle name="Comma [0] 2 100 2 2" xfId="30335" hidden="1" xr:uid="{00000000-0005-0000-0000-000082760000}"/>
    <cellStyle name="Comma [0] 2 100 2 2" xfId="30626" hidden="1" xr:uid="{00000000-0005-0000-0000-0000A5770000}"/>
    <cellStyle name="Comma [0] 2 100 2 2" xfId="30880" hidden="1" xr:uid="{00000000-0005-0000-0000-0000A3780000}"/>
    <cellStyle name="Comma [0] 2 100 2 2" xfId="31391" hidden="1" xr:uid="{00000000-0005-0000-0000-0000A27A0000}"/>
    <cellStyle name="Comma [0] 2 100 2 2" xfId="31846" hidden="1" xr:uid="{00000000-0005-0000-0000-0000697C0000}"/>
    <cellStyle name="Comma [0] 2 100 2 2" xfId="37142" hidden="1" xr:uid="{1F887611-8DD9-4E06-92E1-99476EB9637B}"/>
    <cellStyle name="Comma [0] 2 100 2 2" xfId="37699" hidden="1" xr:uid="{276D67E9-5A26-4D3E-B809-2A75D9B75D4F}"/>
    <cellStyle name="Comma [0] 2 100 2 2" xfId="37990" hidden="1" xr:uid="{566429AF-6110-4FF7-9070-60F73C136412}"/>
    <cellStyle name="Comma [0] 2 100 2 2" xfId="38244" hidden="1" xr:uid="{B6037905-47AF-42E1-97A5-FEB77052F882}"/>
    <cellStyle name="Comma [0] 2 100 2 2" xfId="39918" hidden="1" xr:uid="{97D2DE7A-7182-4D47-947C-40951D5403E4}"/>
    <cellStyle name="Comma [0] 2 100 2 2" xfId="40209" hidden="1" xr:uid="{74D5CD03-C17B-4E93-BC0A-880F391E78BF}"/>
    <cellStyle name="Comma [0] 2 100 2 2" xfId="40463" hidden="1" xr:uid="{EB3D3BC1-57E2-4D01-962F-0310761D453F}"/>
    <cellStyle name="Comma [0] 2 100 2 2" xfId="41117" hidden="1" xr:uid="{B817B8A2-8D3F-4CAE-A2F1-5CE4AA38CF7B}"/>
    <cellStyle name="Comma [0] 2 100 2 2" xfId="41674" hidden="1" xr:uid="{DC9B1064-1625-4DAA-AC52-93852D71A61D}"/>
    <cellStyle name="Comma [0] 2 100 2 2" xfId="41965" hidden="1" xr:uid="{EDCE6B58-314C-452B-BDCB-15DB5DAB80EA}"/>
    <cellStyle name="Comma [0] 2 100 2 2" xfId="42219" hidden="1" xr:uid="{33DC162E-15F1-464F-8BFD-830F55AB5E74}"/>
    <cellStyle name="Comma [0] 2 100 2 2" xfId="42873" hidden="1" xr:uid="{6E9688AF-B304-4BAA-9A54-1C7A27F86A6E}"/>
    <cellStyle name="Comma [0] 2 100 2 2" xfId="43430" hidden="1" xr:uid="{72CF9F1B-B05A-429A-83D9-FB33F97DB261}"/>
    <cellStyle name="Comma [0] 2 100 2 2" xfId="43721" hidden="1" xr:uid="{14083E44-7896-4673-A355-EF58E8DEBB39}"/>
    <cellStyle name="Comma [0] 2 100 2 2" xfId="43975" hidden="1" xr:uid="{C2266927-110F-41D5-8A8E-B974E6D4D662}"/>
    <cellStyle name="Comma [0] 2 100 2 2" xfId="44629" hidden="1" xr:uid="{C4F009C9-E7DE-4AF1-B7E6-90F384AC922A}"/>
    <cellStyle name="Comma [0] 2 100 2 2" xfId="45186" hidden="1" xr:uid="{9E54F263-A132-40ED-AD18-9BDE68F40717}"/>
    <cellStyle name="Comma [0] 2 100 2 2" xfId="45477" hidden="1" xr:uid="{FD93E3B7-E30C-468C-85E5-40A26F91676E}"/>
    <cellStyle name="Comma [0] 2 100 2 2" xfId="45731" hidden="1" xr:uid="{A5D9E591-E069-4ECA-9579-792EEB377D70}"/>
    <cellStyle name="Comma [0] 2 100 2 2" xfId="46942" hidden="1" xr:uid="{44A618FE-3317-4670-9F04-C0115BCC8AC8}"/>
    <cellStyle name="Comma [0] 2 100 2 2" xfId="47233" hidden="1" xr:uid="{835B2A71-1A75-4AF2-9290-5AD71E0C534D}"/>
    <cellStyle name="Comma [0] 2 100 2 2" xfId="47487" hidden="1" xr:uid="{E0AFB991-5A9A-404E-B2D0-B7ED38EE8349}"/>
    <cellStyle name="Comma [0] 2 100 2 2" xfId="48138" hidden="1" xr:uid="{1F7BFF7E-1395-48D9-9FA3-5D957A8972E5}"/>
    <cellStyle name="Comma [0] 2 100 2 2" xfId="48695" hidden="1" xr:uid="{6C5D195F-8CC4-4504-B198-CC5EA0E8C29D}"/>
    <cellStyle name="Comma [0] 2 100 2 2" xfId="48986" hidden="1" xr:uid="{227EE75C-D43A-4DCE-8731-EC1886CA79F4}"/>
    <cellStyle name="Comma [0] 2 100 2 2" xfId="49240" hidden="1" xr:uid="{118C629A-E51B-43D0-9373-513E6B9843B6}"/>
    <cellStyle name="Comma [0] 2 100 2 2" xfId="49888" hidden="1" xr:uid="{A130AA75-8593-44FB-9BD7-D86D410E2A58}"/>
    <cellStyle name="Comma [0] 2 100 2 2" xfId="50445" hidden="1" xr:uid="{682F9C83-8B03-4310-A570-523BD0B57F07}"/>
    <cellStyle name="Comma [0] 2 100 2 2" xfId="50736" hidden="1" xr:uid="{E404E579-DA62-44A1-9033-92B850C1BCA1}"/>
    <cellStyle name="Comma [0] 2 100 2 2" xfId="50990" hidden="1" xr:uid="{3E140DA9-00A5-4309-BF95-8F7B2372A66E}"/>
    <cellStyle name="Comma [0] 2 100 2 2" xfId="51633" hidden="1" xr:uid="{FC83FEC3-D64D-4FFD-B01F-DC2BBE644A2C}"/>
    <cellStyle name="Comma [0] 2 100 2 2" xfId="52189" hidden="1" xr:uid="{C81DC886-0AAE-4419-9AA6-029DB150C65F}"/>
    <cellStyle name="Comma [0] 2 100 2 2" xfId="52480" hidden="1" xr:uid="{29ED6FA7-7486-4CBB-ABBA-12EE290773A0}"/>
    <cellStyle name="Comma [0] 2 100 2 2" xfId="46385" hidden="1" xr:uid="{D8C0A84F-F963-4366-8846-32AEC8B6F82E}"/>
    <cellStyle name="Comma [0] 2 100 2 2" xfId="39361" hidden="1" xr:uid="{73571120-7464-4E9B-854F-67A2F55E53D8}"/>
    <cellStyle name="Comma [0] 2 100 2 2" xfId="27330" hidden="1" xr:uid="{00000000-0005-0000-0000-0000C56A0000}"/>
    <cellStyle name="Comma [0] 2 100 2 2" xfId="15224" hidden="1" xr:uid="{00000000-0005-0000-0000-00007B3B0000}"/>
    <cellStyle name="Comma [0] 2 100 2 2" xfId="15478" hidden="1" xr:uid="{00000000-0005-0000-0000-0000793C0000}"/>
    <cellStyle name="Comma [0] 2 100 2 2" xfId="16129" hidden="1" xr:uid="{00000000-0005-0000-0000-0000043F0000}"/>
    <cellStyle name="Comma [0] 2 100 2 2" xfId="16686" hidden="1" xr:uid="{00000000-0005-0000-0000-000031410000}"/>
    <cellStyle name="Comma [0] 2 100 2 2" xfId="16977" hidden="1" xr:uid="{00000000-0005-0000-0000-000054420000}"/>
    <cellStyle name="Comma [0] 2 100 2 2" xfId="17231" hidden="1" xr:uid="{00000000-0005-0000-0000-000052430000}"/>
    <cellStyle name="Comma [0] 2 100 2 2" xfId="17879" hidden="1" xr:uid="{00000000-0005-0000-0000-0000DA450000}"/>
    <cellStyle name="Comma [0] 2 100 2 2" xfId="18436" hidden="1" xr:uid="{00000000-0005-0000-0000-000007480000}"/>
    <cellStyle name="Comma [0] 2 100 2 2" xfId="18727" hidden="1" xr:uid="{00000000-0005-0000-0000-00002A490000}"/>
    <cellStyle name="Comma [0] 2 100 2 2" xfId="18981" hidden="1" xr:uid="{00000000-0005-0000-0000-0000284A0000}"/>
    <cellStyle name="Comma [0] 2 100 2 2" xfId="19624" hidden="1" xr:uid="{00000000-0005-0000-0000-0000AB4C0000}"/>
    <cellStyle name="Comma [0] 2 100 2 2" xfId="20180" hidden="1" xr:uid="{00000000-0005-0000-0000-0000D74E0000}"/>
    <cellStyle name="Comma [0] 2 100 2 2" xfId="20471" hidden="1" xr:uid="{00000000-0005-0000-0000-0000FA4F0000}"/>
    <cellStyle name="Comma [0] 2 100 2 2" xfId="20725" hidden="1" xr:uid="{00000000-0005-0000-0000-0000F8500000}"/>
    <cellStyle name="Comma [0] 2 100 2 2" xfId="21362" hidden="1" xr:uid="{00000000-0005-0000-0000-000075530000}"/>
    <cellStyle name="Comma [0] 2 100 2 2" xfId="21914" hidden="1" xr:uid="{00000000-0005-0000-0000-00009D550000}"/>
    <cellStyle name="Comma [0] 2 100 2 2" xfId="22205" hidden="1" xr:uid="{00000000-0005-0000-0000-0000C0560000}"/>
    <cellStyle name="Comma [0] 2 100 2 2" xfId="22459" hidden="1" xr:uid="{00000000-0005-0000-0000-0000BE570000}"/>
    <cellStyle name="Comma [0] 2 100 2 2" xfId="23090" hidden="1" xr:uid="{00000000-0005-0000-0000-0000355A0000}"/>
    <cellStyle name="Comma [0] 2 100 2 2" xfId="23638" hidden="1" xr:uid="{00000000-0005-0000-0000-0000595C0000}"/>
    <cellStyle name="Comma [0] 2 100 2 2" xfId="23929" hidden="1" xr:uid="{00000000-0005-0000-0000-00007C5D0000}"/>
    <cellStyle name="Comma [0] 2 100 2 2" xfId="24183" hidden="1" xr:uid="{00000000-0005-0000-0000-00007A5E0000}"/>
    <cellStyle name="Comma [0] 2 100 2 2" xfId="24803" hidden="1" xr:uid="{00000000-0005-0000-0000-0000E6600000}"/>
    <cellStyle name="Comma [0] 2 100 2 2" xfId="9956" hidden="1" xr:uid="{00000000-0005-0000-0000-0000E7260000}"/>
    <cellStyle name="Comma [0] 2 100 2 2" xfId="10210" hidden="1" xr:uid="{00000000-0005-0000-0000-0000E5270000}"/>
    <cellStyle name="Comma [0] 2 100 2 2" xfId="10864" hidden="1" xr:uid="{00000000-0005-0000-0000-0000732A0000}"/>
    <cellStyle name="Comma [0] 2 100 2 2" xfId="11421" hidden="1" xr:uid="{00000000-0005-0000-0000-0000A02C0000}"/>
    <cellStyle name="Comma [0] 2 100 2 2" xfId="11712" hidden="1" xr:uid="{00000000-0005-0000-0000-0000C32D0000}"/>
    <cellStyle name="Comma [0] 2 100 2 2" xfId="11966" hidden="1" xr:uid="{00000000-0005-0000-0000-0000C12E0000}"/>
    <cellStyle name="Comma [0] 2 100 2 2" xfId="12620" hidden="1" xr:uid="{00000000-0005-0000-0000-00004F310000}"/>
    <cellStyle name="Comma [0] 2 100 2 2" xfId="13177" hidden="1" xr:uid="{00000000-0005-0000-0000-00007C330000}"/>
    <cellStyle name="Comma [0] 2 100 2 2" xfId="13722" hidden="1" xr:uid="{00000000-0005-0000-0000-00009D350000}"/>
    <cellStyle name="Comma [0] 2 100 2 2" xfId="14376" hidden="1" xr:uid="{00000000-0005-0000-0000-00002B380000}"/>
    <cellStyle name="Comma [0] 2 100 2 2" xfId="14933" hidden="1" xr:uid="{00000000-0005-0000-0000-0000583A0000}"/>
    <cellStyle name="Comma [0] 2 100 2 2" xfId="13468" hidden="1" xr:uid="{00000000-0005-0000-0000-00009F340000}"/>
    <cellStyle name="Comma [0] 2 100 2 2" xfId="7909" hidden="1" xr:uid="{00000000-0005-0000-0000-0000E81E0000}"/>
    <cellStyle name="Comma [0] 2 100 2 2" xfId="8200" hidden="1" xr:uid="{00000000-0005-0000-0000-00000B200000}"/>
    <cellStyle name="Comma [0] 2 100 2 2" xfId="8454" hidden="1" xr:uid="{00000000-0005-0000-0000-000009210000}"/>
    <cellStyle name="Comma [0] 2 100 2 2" xfId="9108" hidden="1" xr:uid="{00000000-0005-0000-0000-000097230000}"/>
    <cellStyle name="Comma [0] 2 100 2 2" xfId="9665" hidden="1" xr:uid="{00000000-0005-0000-0000-0000C4250000}"/>
    <cellStyle name="Comma [0] 2 100 2 2" xfId="5981" hidden="1" xr:uid="{00000000-0005-0000-0000-000060170000}"/>
    <cellStyle name="Comma [0] 2 100 2 2" xfId="6235" hidden="1" xr:uid="{00000000-0005-0000-0000-00005E180000}"/>
    <cellStyle name="Comma [0] 2 100 2 2" xfId="7352" hidden="1" xr:uid="{00000000-0005-0000-0000-0000BB1C0000}"/>
    <cellStyle name="Comma [0] 2 100 2 2" xfId="5690" hidden="1" xr:uid="{00000000-0005-0000-0000-00003D160000}"/>
    <cellStyle name="Comma [0] 2 100 2 2" xfId="5133" hidden="1" xr:uid="{00000000-0005-0000-0000-000010140000}"/>
    <cellStyle name="Comma [0] 2 100 3" xfId="49608" hidden="1" xr:uid="{33FEC541-790C-416E-9693-23406AB1BE5D}"/>
    <cellStyle name="Comma [0] 2 100 3" xfId="51354" hidden="1" xr:uid="{032E1BE0-6395-4A34-BDBD-C7BD5F2C5A21}"/>
    <cellStyle name="Comma [0] 2 100 3" xfId="53092" hidden="1" xr:uid="{7391238C-EC0A-4A6D-9DCF-D106DC797454}"/>
    <cellStyle name="Comma [0] 2 100 3" xfId="54820" hidden="1" xr:uid="{F8E8B72A-1C6B-48AD-80BF-A0DBEAE16429}"/>
    <cellStyle name="Comma [0] 2 100 3" xfId="56533" hidden="1" xr:uid="{F5FFD7BE-B635-4F7E-B9E7-95FB843109D2}"/>
    <cellStyle name="Comma [0] 2 100 3" xfId="58230" hidden="1" xr:uid="{0F31B886-673F-4792-89EF-635230E0FBB8}"/>
    <cellStyle name="Comma [0] 2 100 3" xfId="21083" hidden="1" xr:uid="{00000000-0005-0000-0000-00005E520000}"/>
    <cellStyle name="Comma [0] 2 100 3" xfId="22811" hidden="1" xr:uid="{00000000-0005-0000-0000-00001E590000}"/>
    <cellStyle name="Comma [0] 2 100 3" xfId="24524" hidden="1" xr:uid="{00000000-0005-0000-0000-0000CF5F0000}"/>
    <cellStyle name="Comma [0] 2 100 3" xfId="26221" hidden="1" xr:uid="{00000000-0005-0000-0000-000070660000}"/>
    <cellStyle name="Comma [0] 2 100 3" xfId="36481" hidden="1" xr:uid="{CDE90871-C6FE-4E1E-A9F4-AC6A2D9DE4DD}"/>
    <cellStyle name="Comma [0] 2 100 3" xfId="38599" hidden="1" xr:uid="{7AB3B7F4-9A61-47E6-99FF-AD6B473AFD82}"/>
    <cellStyle name="Comma [0] 2 100 3" xfId="38700" hidden="1" xr:uid="{4B317E67-B456-4B6F-A74A-D9F0984DE14B}"/>
    <cellStyle name="Comma [0] 2 100 3" xfId="38763" hidden="1" xr:uid="{106B68B6-6664-4ABF-B492-5690EB9A9315}"/>
    <cellStyle name="Comma [0] 2 100 3" xfId="39081" hidden="1" xr:uid="{1EA8621B-A52F-4806-BBA6-BCD5D16BB4C8}"/>
    <cellStyle name="Comma [0] 2 100 3" xfId="40837" hidden="1" xr:uid="{3326B0EE-C1B0-4EF6-8507-D043874F9922}"/>
    <cellStyle name="Comma [0] 2 100 3" xfId="44349" hidden="1" xr:uid="{4A3B9360-E417-4D3B-AE66-65F8EC968A6F}"/>
    <cellStyle name="Comma [0] 2 100 3" xfId="46105" hidden="1" xr:uid="{75D4E285-ADE8-4577-8AB6-7387E6E25E52}"/>
    <cellStyle name="Comma [0] 2 100 3" xfId="47858" hidden="1" xr:uid="{F2955520-F3E9-4FFD-A9F0-7D1105ED0B13}"/>
    <cellStyle name="Comma [0] 2 100 3" xfId="42593" hidden="1" xr:uid="{451E0CB0-BE8E-478C-805C-618CC50775DD}"/>
    <cellStyle name="Comma [0] 2 100 3" xfId="10584" hidden="1" xr:uid="{00000000-0005-0000-0000-00005B290000}"/>
    <cellStyle name="Comma [0] 2 100 3" xfId="12340" hidden="1" xr:uid="{00000000-0005-0000-0000-000037300000}"/>
    <cellStyle name="Comma [0] 2 100 3" xfId="14096" hidden="1" xr:uid="{00000000-0005-0000-0000-000013370000}"/>
    <cellStyle name="Comma [0] 2 100 3" xfId="15849" hidden="1" xr:uid="{00000000-0005-0000-0000-0000EC3D0000}"/>
    <cellStyle name="Comma [0] 2 100 3" xfId="17599" hidden="1" xr:uid="{00000000-0005-0000-0000-0000C2440000}"/>
    <cellStyle name="Comma [0] 2 100 3" xfId="19345" hidden="1" xr:uid="{00000000-0005-0000-0000-0000944B0000}"/>
    <cellStyle name="Comma [0] 2 100 3" xfId="6754" hidden="1" xr:uid="{00000000-0005-0000-0000-0000651A0000}"/>
    <cellStyle name="Comma [0] 2 100 3" xfId="7072" hidden="1" xr:uid="{00000000-0005-0000-0000-0000A31B0000}"/>
    <cellStyle name="Comma [0] 2 100 3" xfId="8828" hidden="1" xr:uid="{00000000-0005-0000-0000-00007F220000}"/>
    <cellStyle name="Comma [0] 2 100 3" xfId="6590" hidden="1" xr:uid="{00000000-0005-0000-0000-0000C1190000}"/>
    <cellStyle name="Comma [0] 2 100 3" xfId="6691" hidden="1" xr:uid="{00000000-0005-0000-0000-0000261A0000}"/>
    <cellStyle name="Comma [0] 2 100 3" xfId="4472" hidden="1" xr:uid="{00000000-0005-0000-0000-00007B110000}"/>
    <cellStyle name="Comma [0] 2 101" xfId="679" xr:uid="{00000000-0005-0000-0000-0000AA020000}"/>
    <cellStyle name="Comma [0] 2 101 2" xfId="34197" hidden="1" xr:uid="{DCAA5B6F-DE52-43BB-90BD-9A98F5F58FF8}"/>
    <cellStyle name="Comma [0] 2 101 2" xfId="34451" hidden="1" xr:uid="{0A6109B4-A3D2-47B3-B5B3-792124735D78}"/>
    <cellStyle name="Comma [0] 2 101 2" xfId="2431" hidden="1" xr:uid="{00000000-0005-0000-0000-000082090000}"/>
    <cellStyle name="Comma [0] 2 101 2" xfId="33357" hidden="1" xr:uid="{6EA5014E-C6DE-4A42-8376-A8E3808E272F}"/>
    <cellStyle name="Comma [0] 2 101 2" xfId="33906" hidden="1" xr:uid="{F130F1B3-A236-4773-A455-9BF40C452EAD}"/>
    <cellStyle name="Comma [0] 2 101 2" xfId="1886" hidden="1" xr:uid="{00000000-0005-0000-0000-000061070000}"/>
    <cellStyle name="Comma [0] 2 101 2" xfId="2177" hidden="1" xr:uid="{00000000-0005-0000-0000-000084080000}"/>
    <cellStyle name="Comma [0] 2 101 2" xfId="1334" hidden="1" xr:uid="{00000000-0005-0000-0000-000039050000}"/>
    <cellStyle name="Comma [0] 2 101 2" xfId="32722" xr:uid="{CA52ABED-7708-4DCE-9CAF-96FF3FCEEC35}"/>
    <cellStyle name="Comma [0] 2 101 2 2" xfId="62887" hidden="1" xr:uid="{07E298F2-0CEF-419C-8241-9AD20E84C430}"/>
    <cellStyle name="Comma [0] 2 101 2 2" xfId="63398" hidden="1" xr:uid="{457DBA19-E0F4-4E82-9C6A-2EAE9147F6D7}"/>
    <cellStyle name="Comma [0] 2 101 2 2" xfId="63853" hidden="1" xr:uid="{D98B1986-7407-445E-8D95-B615526AC4FA}"/>
    <cellStyle name="Comma [0] 2 101 2 2" xfId="29819" hidden="1" xr:uid="{00000000-0005-0000-0000-00007E740000}"/>
    <cellStyle name="Comma [0] 2 101 2 2" xfId="30333" hidden="1" xr:uid="{00000000-0005-0000-0000-000080760000}"/>
    <cellStyle name="Comma [0] 2 101 2 2" xfId="30624" hidden="1" xr:uid="{00000000-0005-0000-0000-0000A3770000}"/>
    <cellStyle name="Comma [0] 2 101 2 2" xfId="30878" hidden="1" xr:uid="{00000000-0005-0000-0000-0000A1780000}"/>
    <cellStyle name="Comma [0] 2 101 2 2" xfId="31844" hidden="1" xr:uid="{00000000-0005-0000-0000-0000677C0000}"/>
    <cellStyle name="Comma [0] 2 101 2 2" xfId="37140" hidden="1" xr:uid="{2B126234-8243-4007-891B-3FEC40B18EA1}"/>
    <cellStyle name="Comma [0] 2 101 2 2" xfId="37697" hidden="1" xr:uid="{905D5A1B-5FF8-49D0-BEB9-3203AA0775CA}"/>
    <cellStyle name="Comma [0] 2 101 2 2" xfId="37988" hidden="1" xr:uid="{4C786F90-D1EC-4F84-A622-2EDE048835BD}"/>
    <cellStyle name="Comma [0] 2 101 2 2" xfId="38242" hidden="1" xr:uid="{942F12D1-0845-497E-A5EB-AF0E23226775}"/>
    <cellStyle name="Comma [0] 2 101 2 2" xfId="39359" hidden="1" xr:uid="{1038F079-5E5A-4D5E-BB49-5CB97D74AC00}"/>
    <cellStyle name="Comma [0] 2 101 2 2" xfId="39916" hidden="1" xr:uid="{C4F5BA1F-CDD7-4216-A4CF-BB6AF8A706D0}"/>
    <cellStyle name="Comma [0] 2 101 2 2" xfId="40207" hidden="1" xr:uid="{60CB5FFB-2674-4CA2-9B88-08C911481489}"/>
    <cellStyle name="Comma [0] 2 101 2 2" xfId="40461" hidden="1" xr:uid="{31CF7B5E-5C8C-462E-B22F-DCAE3D166C9F}"/>
    <cellStyle name="Comma [0] 2 101 2 2" xfId="41115" hidden="1" xr:uid="{584B44FF-A886-4F3C-B976-B0F21DBFC8D2}"/>
    <cellStyle name="Comma [0] 2 101 2 2" xfId="41672" hidden="1" xr:uid="{FB02FA5D-A893-4F4E-A346-26F29FFBDC02}"/>
    <cellStyle name="Comma [0] 2 101 2 2" xfId="41963" hidden="1" xr:uid="{753EEB03-C22C-412D-851D-AD350D875DCB}"/>
    <cellStyle name="Comma [0] 2 101 2 2" xfId="42217" hidden="1" xr:uid="{DB75833E-D609-4E47-9035-24A72070B4DA}"/>
    <cellStyle name="Comma [0] 2 101 2 2" xfId="42871" hidden="1" xr:uid="{6FD5631F-B9D9-42C5-AC26-9F582343F08F}"/>
    <cellStyle name="Comma [0] 2 101 2 2" xfId="43428" hidden="1" xr:uid="{0F1AFC7C-4B6A-4821-904D-9992E9FA5480}"/>
    <cellStyle name="Comma [0] 2 101 2 2" xfId="43973" hidden="1" xr:uid="{F64654BA-AC4B-40BB-89FC-6FA8CBFC2113}"/>
    <cellStyle name="Comma [0] 2 101 2 2" xfId="44627" hidden="1" xr:uid="{F6689A54-9F50-435B-AA78-F2AFD9635088}"/>
    <cellStyle name="Comma [0] 2 101 2 2" xfId="45184" hidden="1" xr:uid="{A786881D-D7DE-494E-AA1B-BE4163EB0EF3}"/>
    <cellStyle name="Comma [0] 2 101 2 2" xfId="45475" hidden="1" xr:uid="{3F4E73FD-D06F-4E66-824E-415D05C23C1E}"/>
    <cellStyle name="Comma [0] 2 101 2 2" xfId="45729" hidden="1" xr:uid="{C43B15B8-05DF-43E8-A368-C698FC3EA16C}"/>
    <cellStyle name="Comma [0] 2 101 2 2" xfId="46383" hidden="1" xr:uid="{B45DB77E-64C4-41CE-9523-FF75170A07C8}"/>
    <cellStyle name="Comma [0] 2 101 2 2" xfId="46940" hidden="1" xr:uid="{345C425F-4017-4BE5-8DCB-29A9FDD55329}"/>
    <cellStyle name="Comma [0] 2 101 2 2" xfId="47231" hidden="1" xr:uid="{8731198B-DCB0-4B2E-BC8F-D07B7CC0BC36}"/>
    <cellStyle name="Comma [0] 2 101 2 2" xfId="47485" hidden="1" xr:uid="{B8CED16E-9F1B-4F00-9443-D5807A88947B}"/>
    <cellStyle name="Comma [0] 2 101 2 2" xfId="48136" hidden="1" xr:uid="{9BD2C1A8-6995-45F0-A861-2987AE651EB3}"/>
    <cellStyle name="Comma [0] 2 101 2 2" xfId="48693" hidden="1" xr:uid="{50293CCC-FDA1-4655-8EDE-239D9ACEBBFE}"/>
    <cellStyle name="Comma [0] 2 101 2 2" xfId="48984" hidden="1" xr:uid="{F3EB8D2D-881C-41F9-AB7F-E69B3E2B7DEB}"/>
    <cellStyle name="Comma [0] 2 101 2 2" xfId="49238" hidden="1" xr:uid="{480227BF-0312-4614-8D4D-3EBDC6AE778F}"/>
    <cellStyle name="Comma [0] 2 101 2 2" xfId="49886" hidden="1" xr:uid="{7650668F-2713-45C6-B7FA-0ACF9F5A5033}"/>
    <cellStyle name="Comma [0] 2 101 2 2" xfId="50443" hidden="1" xr:uid="{0CFA2567-FB9A-4834-B759-2B85EAEDD731}"/>
    <cellStyle name="Comma [0] 2 101 2 2" xfId="50988" hidden="1" xr:uid="{13AB17CD-9AD4-4F90-980F-5E986A5A2BE3}"/>
    <cellStyle name="Comma [0] 2 101 2 2" xfId="51631" hidden="1" xr:uid="{2E95AADB-12F7-469E-B994-20A9A3EADAB5}"/>
    <cellStyle name="Comma [0] 2 101 2 2" xfId="52187" hidden="1" xr:uid="{11328226-8FD0-4C6E-86A1-44B38863F337}"/>
    <cellStyle name="Comma [0] 2 101 2 2" xfId="52478" hidden="1" xr:uid="{7F8503F8-3000-429D-AB90-217B62C40B46}"/>
    <cellStyle name="Comma [0] 2 101 2 2" xfId="52732" hidden="1" xr:uid="{4913BB8B-8A82-4413-A226-37FD5C1F5738}"/>
    <cellStyle name="Comma [0] 2 101 2 2" xfId="53369" hidden="1" xr:uid="{CF5D6E74-DFF0-4D80-8B2C-8A672BDE9FE8}"/>
    <cellStyle name="Comma [0] 2 101 2 2" xfId="53921" hidden="1" xr:uid="{BED803EF-995F-452E-8029-3F02FDF40174}"/>
    <cellStyle name="Comma [0] 2 101 2 2" xfId="54212" hidden="1" xr:uid="{8C3F26CF-FE95-4A60-9BD2-C85283EF2E0D}"/>
    <cellStyle name="Comma [0] 2 101 2 2" xfId="54466" hidden="1" xr:uid="{3F73C123-4B2E-415A-B04A-DCDADA2FA02E}"/>
    <cellStyle name="Comma [0] 2 101 2 2" xfId="55097" hidden="1" xr:uid="{4B05F390-F88C-42F4-8B7D-53650D1AEA4A}"/>
    <cellStyle name="Comma [0] 2 101 2 2" xfId="55645" hidden="1" xr:uid="{5EB4F1C3-05E4-43E4-A414-1C23261BBB29}"/>
    <cellStyle name="Comma [0] 2 101 2 2" xfId="55936" hidden="1" xr:uid="{FFF6AF6B-B888-4260-85A6-68C87583CCA7}"/>
    <cellStyle name="Comma [0] 2 101 2 2" xfId="56190" hidden="1" xr:uid="{832BCECA-9019-4EB9-AC0C-8F810ACBDAC6}"/>
    <cellStyle name="Comma [0] 2 101 2 2" xfId="56810" hidden="1" xr:uid="{32076E01-1843-48BB-AFFB-8DCF64264F15}"/>
    <cellStyle name="Comma [0] 2 101 2 2" xfId="57352" hidden="1" xr:uid="{7EF56999-9923-4D02-9EAC-A7E4DA565369}"/>
    <cellStyle name="Comma [0] 2 101 2 2" xfId="57897" hidden="1" xr:uid="{27F46F15-8ECC-48AD-9BED-003A3E58F423}"/>
    <cellStyle name="Comma [0] 2 101 2 2" xfId="58507" hidden="1" xr:uid="{9B50216A-E48F-4402-ADDC-B4B57F520BB8}"/>
    <cellStyle name="Comma [0] 2 101 2 2" xfId="59046" hidden="1" xr:uid="{192962A4-A4C5-4686-B48A-F832192CF89C}"/>
    <cellStyle name="Comma [0] 2 101 2 2" xfId="59337" hidden="1" xr:uid="{1FD540AB-5F43-484F-9855-FD8C850ECB09}"/>
    <cellStyle name="Comma [0] 2 101 2 2" xfId="59591" hidden="1" xr:uid="{687C847A-629F-47D8-A393-044CBBD6D160}"/>
    <cellStyle name="Comma [0] 2 101 2 2" xfId="60182" hidden="1" xr:uid="{B2AC4A25-3298-495C-9B65-7350B6848825}"/>
    <cellStyle name="Comma [0] 2 101 2 2" xfId="60707" hidden="1" xr:uid="{D565E889-FB39-4189-ADEB-D43557BCBE3A}"/>
    <cellStyle name="Comma [0] 2 101 2 2" xfId="60998" hidden="1" xr:uid="{AB9F7402-1B1F-42C8-9DBC-4A7059F3E019}"/>
    <cellStyle name="Comma [0] 2 101 2 2" xfId="61252" hidden="1" xr:uid="{338DC166-1CA7-42A0-BAF0-F5FD384C753A}"/>
    <cellStyle name="Comma [0] 2 101 2 2" xfId="61828" hidden="1" xr:uid="{D7E2441F-7EF3-400E-BACE-F3B9B40838C1}"/>
    <cellStyle name="Comma [0] 2 101 2 2" xfId="62342" hidden="1" xr:uid="{0655EC30-7307-4DA3-AADD-897DF884BC3D}"/>
    <cellStyle name="Comma [0] 2 101 2 2" xfId="62633" hidden="1" xr:uid="{E0ACA8BC-1211-4203-9FBD-3321815740D0}"/>
    <cellStyle name="Comma [0] 2 101 2 2" xfId="57643" hidden="1" xr:uid="{C4D80B13-F01C-4979-9BAA-371531F7EEE0}"/>
    <cellStyle name="Comma [0] 2 101 2 2" xfId="50734" hidden="1" xr:uid="{3D53CF24-AC47-45B4-B931-0D514ACB66E8}"/>
    <cellStyle name="Comma [0] 2 101 2 2" xfId="43719" hidden="1" xr:uid="{216ADC6C-E07F-40B5-B9D3-E95EFD23D4A3}"/>
    <cellStyle name="Comma [0] 2 101 2 2" xfId="31389" hidden="1" xr:uid="{00000000-0005-0000-0000-0000A07A0000}"/>
    <cellStyle name="Comma [0] 2 101 2 2" xfId="17229" hidden="1" xr:uid="{00000000-0005-0000-0000-000050430000}"/>
    <cellStyle name="Comma [0] 2 101 2 2" xfId="17877" hidden="1" xr:uid="{00000000-0005-0000-0000-0000D8450000}"/>
    <cellStyle name="Comma [0] 2 101 2 2" xfId="18434" hidden="1" xr:uid="{00000000-0005-0000-0000-000005480000}"/>
    <cellStyle name="Comma [0] 2 101 2 2" xfId="18725" hidden="1" xr:uid="{00000000-0005-0000-0000-000028490000}"/>
    <cellStyle name="Comma [0] 2 101 2 2" xfId="18979" hidden="1" xr:uid="{00000000-0005-0000-0000-0000264A0000}"/>
    <cellStyle name="Comma [0] 2 101 2 2" xfId="19622" hidden="1" xr:uid="{00000000-0005-0000-0000-0000A94C0000}"/>
    <cellStyle name="Comma [0] 2 101 2 2" xfId="20178" hidden="1" xr:uid="{00000000-0005-0000-0000-0000D54E0000}"/>
    <cellStyle name="Comma [0] 2 101 2 2" xfId="20469" hidden="1" xr:uid="{00000000-0005-0000-0000-0000F84F0000}"/>
    <cellStyle name="Comma [0] 2 101 2 2" xfId="20723" hidden="1" xr:uid="{00000000-0005-0000-0000-0000F6500000}"/>
    <cellStyle name="Comma [0] 2 101 2 2" xfId="21360" hidden="1" xr:uid="{00000000-0005-0000-0000-000073530000}"/>
    <cellStyle name="Comma [0] 2 101 2 2" xfId="21912" hidden="1" xr:uid="{00000000-0005-0000-0000-00009B550000}"/>
    <cellStyle name="Comma [0] 2 101 2 2" xfId="22203" hidden="1" xr:uid="{00000000-0005-0000-0000-0000BE560000}"/>
    <cellStyle name="Comma [0] 2 101 2 2" xfId="22457" hidden="1" xr:uid="{00000000-0005-0000-0000-0000BC570000}"/>
    <cellStyle name="Comma [0] 2 101 2 2" xfId="23088" hidden="1" xr:uid="{00000000-0005-0000-0000-0000335A0000}"/>
    <cellStyle name="Comma [0] 2 101 2 2" xfId="23636" hidden="1" xr:uid="{00000000-0005-0000-0000-0000575C0000}"/>
    <cellStyle name="Comma [0] 2 101 2 2" xfId="23927" hidden="1" xr:uid="{00000000-0005-0000-0000-00007A5D0000}"/>
    <cellStyle name="Comma [0] 2 101 2 2" xfId="24181" hidden="1" xr:uid="{00000000-0005-0000-0000-0000785E0000}"/>
    <cellStyle name="Comma [0] 2 101 2 2" xfId="25343" hidden="1" xr:uid="{00000000-0005-0000-0000-000002630000}"/>
    <cellStyle name="Comma [0] 2 101 2 2" xfId="25634" hidden="1" xr:uid="{00000000-0005-0000-0000-000025640000}"/>
    <cellStyle name="Comma [0] 2 101 2 2" xfId="25888" hidden="1" xr:uid="{00000000-0005-0000-0000-000023650000}"/>
    <cellStyle name="Comma [0] 2 101 2 2" xfId="26498" hidden="1" xr:uid="{00000000-0005-0000-0000-000085670000}"/>
    <cellStyle name="Comma [0] 2 101 2 2" xfId="27037" hidden="1" xr:uid="{00000000-0005-0000-0000-0000A0690000}"/>
    <cellStyle name="Comma [0] 2 101 2 2" xfId="27328" hidden="1" xr:uid="{00000000-0005-0000-0000-0000C36A0000}"/>
    <cellStyle name="Comma [0] 2 101 2 2" xfId="27582" hidden="1" xr:uid="{00000000-0005-0000-0000-0000C16B0000}"/>
    <cellStyle name="Comma [0] 2 101 2 2" xfId="28173" hidden="1" xr:uid="{00000000-0005-0000-0000-0000106E0000}"/>
    <cellStyle name="Comma [0] 2 101 2 2" xfId="28698" hidden="1" xr:uid="{00000000-0005-0000-0000-00001D700000}"/>
    <cellStyle name="Comma [0] 2 101 2 2" xfId="28989" hidden="1" xr:uid="{00000000-0005-0000-0000-000040710000}"/>
    <cellStyle name="Comma [0] 2 101 2 2" xfId="29243" hidden="1" xr:uid="{00000000-0005-0000-0000-00003E720000}"/>
    <cellStyle name="Comma [0] 2 101 2 2" xfId="24801" hidden="1" xr:uid="{00000000-0005-0000-0000-0000E4600000}"/>
    <cellStyle name="Comma [0] 2 101 2 2" xfId="11419" hidden="1" xr:uid="{00000000-0005-0000-0000-00009E2C0000}"/>
    <cellStyle name="Comma [0] 2 101 2 2" xfId="11710" hidden="1" xr:uid="{00000000-0005-0000-0000-0000C12D0000}"/>
    <cellStyle name="Comma [0] 2 101 2 2" xfId="11964" hidden="1" xr:uid="{00000000-0005-0000-0000-0000BF2E0000}"/>
    <cellStyle name="Comma [0] 2 101 2 2" xfId="12618" hidden="1" xr:uid="{00000000-0005-0000-0000-00004D310000}"/>
    <cellStyle name="Comma [0] 2 101 2 2" xfId="13175" hidden="1" xr:uid="{00000000-0005-0000-0000-00007A330000}"/>
    <cellStyle name="Comma [0] 2 101 2 2" xfId="13466" hidden="1" xr:uid="{00000000-0005-0000-0000-00009D340000}"/>
    <cellStyle name="Comma [0] 2 101 2 2" xfId="13720" hidden="1" xr:uid="{00000000-0005-0000-0000-00009B350000}"/>
    <cellStyle name="Comma [0] 2 101 2 2" xfId="14374" hidden="1" xr:uid="{00000000-0005-0000-0000-000029380000}"/>
    <cellStyle name="Comma [0] 2 101 2 2" xfId="14931" hidden="1" xr:uid="{00000000-0005-0000-0000-0000563A0000}"/>
    <cellStyle name="Comma [0] 2 101 2 2" xfId="15222" hidden="1" xr:uid="{00000000-0005-0000-0000-0000793B0000}"/>
    <cellStyle name="Comma [0] 2 101 2 2" xfId="15476" hidden="1" xr:uid="{00000000-0005-0000-0000-0000773C0000}"/>
    <cellStyle name="Comma [0] 2 101 2 2" xfId="16127" hidden="1" xr:uid="{00000000-0005-0000-0000-0000023F0000}"/>
    <cellStyle name="Comma [0] 2 101 2 2" xfId="16684" hidden="1" xr:uid="{00000000-0005-0000-0000-00002F410000}"/>
    <cellStyle name="Comma [0] 2 101 2 2" xfId="16975" hidden="1" xr:uid="{00000000-0005-0000-0000-000052420000}"/>
    <cellStyle name="Comma [0] 2 101 2 2" xfId="8198" hidden="1" xr:uid="{00000000-0005-0000-0000-000009200000}"/>
    <cellStyle name="Comma [0] 2 101 2 2" xfId="8452" hidden="1" xr:uid="{00000000-0005-0000-0000-000007210000}"/>
    <cellStyle name="Comma [0] 2 101 2 2" xfId="9106" hidden="1" xr:uid="{00000000-0005-0000-0000-000095230000}"/>
    <cellStyle name="Comma [0] 2 101 2 2" xfId="9663" hidden="1" xr:uid="{00000000-0005-0000-0000-0000C2250000}"/>
    <cellStyle name="Comma [0] 2 101 2 2" xfId="9954" hidden="1" xr:uid="{00000000-0005-0000-0000-0000E5260000}"/>
    <cellStyle name="Comma [0] 2 101 2 2" xfId="10208" hidden="1" xr:uid="{00000000-0005-0000-0000-0000E3270000}"/>
    <cellStyle name="Comma [0] 2 101 2 2" xfId="10862" hidden="1" xr:uid="{00000000-0005-0000-0000-0000712A0000}"/>
    <cellStyle name="Comma [0] 2 101 2 2" xfId="6233" hidden="1" xr:uid="{00000000-0005-0000-0000-00005C180000}"/>
    <cellStyle name="Comma [0] 2 101 2 2" xfId="7350" hidden="1" xr:uid="{00000000-0005-0000-0000-0000B91C0000}"/>
    <cellStyle name="Comma [0] 2 101 2 2" xfId="7907" hidden="1" xr:uid="{00000000-0005-0000-0000-0000E61E0000}"/>
    <cellStyle name="Comma [0] 2 101 2 2" xfId="5688" hidden="1" xr:uid="{00000000-0005-0000-0000-00003B160000}"/>
    <cellStyle name="Comma [0] 2 101 2 2" xfId="5979" hidden="1" xr:uid="{00000000-0005-0000-0000-00005E170000}"/>
    <cellStyle name="Comma [0] 2 101 2 2" xfId="5131" hidden="1" xr:uid="{00000000-0005-0000-0000-00000E140000}"/>
    <cellStyle name="Comma [0] 2 101 3" xfId="58207" hidden="1" xr:uid="{06300111-A1AE-4413-BAF2-15E322136BA6}"/>
    <cellStyle name="Comma [0] 2 101 3" xfId="26198" hidden="1" xr:uid="{00000000-0005-0000-0000-000059660000}"/>
    <cellStyle name="Comma [0] 2 101 3" xfId="36479" hidden="1" xr:uid="{E8723861-29EE-46EE-B7DE-4927CD8EFFC2}"/>
    <cellStyle name="Comma [0] 2 101 3" xfId="38579" hidden="1" xr:uid="{79678D56-78C2-48DE-B140-4BF2240720AB}"/>
    <cellStyle name="Comma [0] 2 101 3" xfId="38698" hidden="1" xr:uid="{6C2BB061-5F91-4013-94D5-B727DEEAEDA9}"/>
    <cellStyle name="Comma [0] 2 101 3" xfId="38771" hidden="1" xr:uid="{69DA161F-854E-4E9D-888E-8D4C5FFEA4E1}"/>
    <cellStyle name="Comma [0] 2 101 3" xfId="39056" hidden="1" xr:uid="{60DED285-97D3-4150-9A72-9DE5397135FF}"/>
    <cellStyle name="Comma [0] 2 101 3" xfId="40812" hidden="1" xr:uid="{C549E625-0DAC-44E0-B49D-AF66BE7903C5}"/>
    <cellStyle name="Comma [0] 2 101 3" xfId="42568" hidden="1" xr:uid="{A19EC961-0B94-4F36-8735-710359DB5B43}"/>
    <cellStyle name="Comma [0] 2 101 3" xfId="44324" hidden="1" xr:uid="{604CB0A9-704D-47F1-990D-D4195F1B2C63}"/>
    <cellStyle name="Comma [0] 2 101 3" xfId="46080" hidden="1" xr:uid="{2880E786-66F2-4657-BF88-57B8554C8D49}"/>
    <cellStyle name="Comma [0] 2 101 3" xfId="47833" hidden="1" xr:uid="{C2ED5B39-33DE-441A-8552-95BD1277DFDE}"/>
    <cellStyle name="Comma [0] 2 101 3" xfId="49583" hidden="1" xr:uid="{C940898D-48AC-4A98-9B80-C9B0E8B6121F}"/>
    <cellStyle name="Comma [0] 2 101 3" xfId="51329" hidden="1" xr:uid="{EB4A26D2-7316-4201-9C34-721C836B916F}"/>
    <cellStyle name="Comma [0] 2 101 3" xfId="53067" hidden="1" xr:uid="{632AF0BD-1494-451C-9D73-C740FA6EFC01}"/>
    <cellStyle name="Comma [0] 2 101 3" xfId="54795" hidden="1" xr:uid="{C14726D4-E251-4FA5-8EDB-53D28AF965C7}"/>
    <cellStyle name="Comma [0] 2 101 3" xfId="56510" hidden="1" xr:uid="{14DE5B82-5BB9-48DB-98EE-A024BF718E57}"/>
    <cellStyle name="Comma [0] 2 101 3" xfId="12315" hidden="1" xr:uid="{00000000-0005-0000-0000-00001E300000}"/>
    <cellStyle name="Comma [0] 2 101 3" xfId="14071" hidden="1" xr:uid="{00000000-0005-0000-0000-0000FA360000}"/>
    <cellStyle name="Comma [0] 2 101 3" xfId="15824" hidden="1" xr:uid="{00000000-0005-0000-0000-0000D33D0000}"/>
    <cellStyle name="Comma [0] 2 101 3" xfId="17574" hidden="1" xr:uid="{00000000-0005-0000-0000-0000A9440000}"/>
    <cellStyle name="Comma [0] 2 101 3" xfId="19320" hidden="1" xr:uid="{00000000-0005-0000-0000-00007B4B0000}"/>
    <cellStyle name="Comma [0] 2 101 3" xfId="21058" hidden="1" xr:uid="{00000000-0005-0000-0000-000045520000}"/>
    <cellStyle name="Comma [0] 2 101 3" xfId="22786" hidden="1" xr:uid="{00000000-0005-0000-0000-000005590000}"/>
    <cellStyle name="Comma [0] 2 101 3" xfId="24501" hidden="1" xr:uid="{00000000-0005-0000-0000-0000B85F0000}"/>
    <cellStyle name="Comma [0] 2 101 3" xfId="6762" hidden="1" xr:uid="{00000000-0005-0000-0000-00006D1A0000}"/>
    <cellStyle name="Comma [0] 2 101 3" xfId="7047" hidden="1" xr:uid="{00000000-0005-0000-0000-00008A1B0000}"/>
    <cellStyle name="Comma [0] 2 101 3" xfId="8803" hidden="1" xr:uid="{00000000-0005-0000-0000-000066220000}"/>
    <cellStyle name="Comma [0] 2 101 3" xfId="10559" hidden="1" xr:uid="{00000000-0005-0000-0000-000042290000}"/>
    <cellStyle name="Comma [0] 2 101 3" xfId="6570" hidden="1" xr:uid="{00000000-0005-0000-0000-0000AD190000}"/>
    <cellStyle name="Comma [0] 2 101 3" xfId="6689" hidden="1" xr:uid="{00000000-0005-0000-0000-0000241A0000}"/>
    <cellStyle name="Comma [0] 2 101 3" xfId="4470" hidden="1" xr:uid="{00000000-0005-0000-0000-000079110000}"/>
    <cellStyle name="Comma [0] 2 102" xfId="674" xr:uid="{00000000-0005-0000-0000-0000A5020000}"/>
    <cellStyle name="Comma [0] 2 102 2" xfId="34448" hidden="1" xr:uid="{97D1A364-3557-4AE7-B192-9D6789E56B90}"/>
    <cellStyle name="Comma [0] 2 102 2" xfId="2428" hidden="1" xr:uid="{00000000-0005-0000-0000-00007F090000}"/>
    <cellStyle name="Comma [0] 2 102 2" xfId="33352" hidden="1" xr:uid="{86FF9270-C7DA-4814-9586-B8B1C1A1C6C9}"/>
    <cellStyle name="Comma [0] 2 102 2" xfId="33901" hidden="1" xr:uid="{03FBA065-289D-4FA1-ADBA-C38922483069}"/>
    <cellStyle name="Comma [0] 2 102 2" xfId="34192" hidden="1" xr:uid="{CA80D88F-DAD9-4A0C-9A5B-8CCB288E45B6}"/>
    <cellStyle name="Comma [0] 2 102 2" xfId="1881" hidden="1" xr:uid="{00000000-0005-0000-0000-00005C070000}"/>
    <cellStyle name="Comma [0] 2 102 2" xfId="2172" hidden="1" xr:uid="{00000000-0005-0000-0000-00007F080000}"/>
    <cellStyle name="Comma [0] 2 102 2" xfId="1329" hidden="1" xr:uid="{00000000-0005-0000-0000-000034050000}"/>
    <cellStyle name="Comma [0] 2 102 2" xfId="32717" xr:uid="{EBB2213F-07FA-4EC2-94DB-1C2A655B50C1}"/>
    <cellStyle name="Comma [0] 2 102 2 2" xfId="39911" hidden="1" xr:uid="{AFF027B3-6101-4D5F-8B10-F538905CDE17}"/>
    <cellStyle name="Comma [0] 2 102 2 2" xfId="40202" hidden="1" xr:uid="{52A1D94B-FE9B-436F-A01E-6076481059F3}"/>
    <cellStyle name="Comma [0] 2 102 2 2" xfId="40458" hidden="1" xr:uid="{DDB08445-A948-4058-909D-D0FB6A25412A}"/>
    <cellStyle name="Comma [0] 2 102 2 2" xfId="41667" hidden="1" xr:uid="{B5C50908-113C-46CE-B2F5-96F42506DBFC}"/>
    <cellStyle name="Comma [0] 2 102 2 2" xfId="41958" hidden="1" xr:uid="{5C4335B8-6A89-4C26-9590-D5AC6215F2DD}"/>
    <cellStyle name="Comma [0] 2 102 2 2" xfId="42214" hidden="1" xr:uid="{65105F15-E29C-4AF0-B2BA-0C42C88DB1E4}"/>
    <cellStyle name="Comma [0] 2 102 2 2" xfId="42866" hidden="1" xr:uid="{B8EFCAC2-160F-4BCE-B367-8B5948EF1E05}"/>
    <cellStyle name="Comma [0] 2 102 2 2" xfId="43423" hidden="1" xr:uid="{AAEA8588-D63D-4F00-8CA5-A69773D4F396}"/>
    <cellStyle name="Comma [0] 2 102 2 2" xfId="43714" hidden="1" xr:uid="{C67E2565-B3D3-44BE-861E-A7F63BBB8BF9}"/>
    <cellStyle name="Comma [0] 2 102 2 2" xfId="43970" hidden="1" xr:uid="{2F022175-2A91-4EF4-ACF5-506507459677}"/>
    <cellStyle name="Comma [0] 2 102 2 2" xfId="44622" hidden="1" xr:uid="{F493D6BE-0DBF-49DD-97AE-AE02A2FCFA41}"/>
    <cellStyle name="Comma [0] 2 102 2 2" xfId="45179" hidden="1" xr:uid="{96C47A62-86D3-407C-B917-E1387058D922}"/>
    <cellStyle name="Comma [0] 2 102 2 2" xfId="45470" hidden="1" xr:uid="{F501725C-90D1-478F-9FFD-3200135314EA}"/>
    <cellStyle name="Comma [0] 2 102 2 2" xfId="45726" hidden="1" xr:uid="{245CA858-1711-43EF-BCC9-2519B4756AD5}"/>
    <cellStyle name="Comma [0] 2 102 2 2" xfId="46378" hidden="1" xr:uid="{278299C0-A043-44F6-B8E7-1ED6636377CD}"/>
    <cellStyle name="Comma [0] 2 102 2 2" xfId="46935" hidden="1" xr:uid="{E9C8906A-5C1F-4576-9E9C-C745C41D476E}"/>
    <cellStyle name="Comma [0] 2 102 2 2" xfId="47226" hidden="1" xr:uid="{ED30A8D7-8A03-44D6-8605-915D9E85153D}"/>
    <cellStyle name="Comma [0] 2 102 2 2" xfId="47482" hidden="1" xr:uid="{C0C28A60-5ADC-49A2-AEAF-7F58F010EE10}"/>
    <cellStyle name="Comma [0] 2 102 2 2" xfId="48688" hidden="1" xr:uid="{6ACAF1B6-37F0-42F0-A1D6-0A04322B3DE5}"/>
    <cellStyle name="Comma [0] 2 102 2 2" xfId="48979" hidden="1" xr:uid="{2F57DEBC-8948-4219-B8A9-6261BDDE0ED5}"/>
    <cellStyle name="Comma [0] 2 102 2 2" xfId="49235" hidden="1" xr:uid="{85DAD3CF-ECFD-4A27-A32F-DD4D7B98FC9F}"/>
    <cellStyle name="Comma [0] 2 102 2 2" xfId="49881" hidden="1" xr:uid="{2825811F-05AC-4174-AFFE-62BD5774FFAB}"/>
    <cellStyle name="Comma [0] 2 102 2 2" xfId="50438" hidden="1" xr:uid="{8B3D593A-B032-4ACA-A8B1-AE345C3C3853}"/>
    <cellStyle name="Comma [0] 2 102 2 2" xfId="50729" hidden="1" xr:uid="{7DEA4911-8E08-4013-94EF-3B4A92949D73}"/>
    <cellStyle name="Comma [0] 2 102 2 2" xfId="50985" hidden="1" xr:uid="{C861656B-AD9E-4EDC-9FEF-7C950C7A130E}"/>
    <cellStyle name="Comma [0] 2 102 2 2" xfId="51626" hidden="1" xr:uid="{6272D5E1-5EEC-401B-84BA-02D3436DEF03}"/>
    <cellStyle name="Comma [0] 2 102 2 2" xfId="52182" hidden="1" xr:uid="{46994EB0-E2F5-4812-9DD2-38660CA95A78}"/>
    <cellStyle name="Comma [0] 2 102 2 2" xfId="52473" hidden="1" xr:uid="{A45827A6-8575-4085-BFF5-311EC19F6CF8}"/>
    <cellStyle name="Comma [0] 2 102 2 2" xfId="52729" hidden="1" xr:uid="{89F2349A-3FAC-4F3E-9C9F-D1A8BD37415E}"/>
    <cellStyle name="Comma [0] 2 102 2 2" xfId="53364" hidden="1" xr:uid="{7DFB3CEE-29AB-4625-A00A-C8F1A9DD28DA}"/>
    <cellStyle name="Comma [0] 2 102 2 2" xfId="53916" hidden="1" xr:uid="{9922D1AB-2474-4182-AE0D-D85E861CACAC}"/>
    <cellStyle name="Comma [0] 2 102 2 2" xfId="54207" hidden="1" xr:uid="{B4A212E9-4B10-403B-891B-007ACA562A6B}"/>
    <cellStyle name="Comma [0] 2 102 2 2" xfId="54463" hidden="1" xr:uid="{88016F52-0D7C-42E6-8E8E-C9DF60DE0233}"/>
    <cellStyle name="Comma [0] 2 102 2 2" xfId="55640" hidden="1" xr:uid="{55CC7F3D-E532-496F-A5DC-577D69DB952E}"/>
    <cellStyle name="Comma [0] 2 102 2 2" xfId="55931" hidden="1" xr:uid="{4821F1AC-C17C-4815-B50A-D5B0CC6D61FA}"/>
    <cellStyle name="Comma [0] 2 102 2 2" xfId="56187" hidden="1" xr:uid="{B8959FCC-DB6E-464D-AF82-69CD3B116CD8}"/>
    <cellStyle name="Comma [0] 2 102 2 2" xfId="56805" hidden="1" xr:uid="{E28AB1E0-F482-48DC-992D-BF8D79C3B24A}"/>
    <cellStyle name="Comma [0] 2 102 2 2" xfId="57347" hidden="1" xr:uid="{5C6EF954-9C02-47FB-8310-B2AF444291F5}"/>
    <cellStyle name="Comma [0] 2 102 2 2" xfId="57638" hidden="1" xr:uid="{93E1B843-0F3F-480F-A01A-700991E4C011}"/>
    <cellStyle name="Comma [0] 2 102 2 2" xfId="57894" hidden="1" xr:uid="{EA059B1E-7C35-48E7-8447-62048A7980B3}"/>
    <cellStyle name="Comma [0] 2 102 2 2" xfId="58502" hidden="1" xr:uid="{6B470B56-CB7C-4A4C-8206-3B35B804B461}"/>
    <cellStyle name="Comma [0] 2 102 2 2" xfId="59041" hidden="1" xr:uid="{6287A1BC-F922-4A1D-B5DD-6927D7A0E846}"/>
    <cellStyle name="Comma [0] 2 102 2 2" xfId="59332" hidden="1" xr:uid="{43ACF212-BA57-4087-94D8-4FAB6C51CE01}"/>
    <cellStyle name="Comma [0] 2 102 2 2" xfId="59588" hidden="1" xr:uid="{C485A796-3FBB-46B0-A270-286ECE6068A1}"/>
    <cellStyle name="Comma [0] 2 102 2 2" xfId="60177" hidden="1" xr:uid="{52EB896B-D395-4AE8-900D-2EADE2439F73}"/>
    <cellStyle name="Comma [0] 2 102 2 2" xfId="60702" hidden="1" xr:uid="{72A26047-3E09-46E0-99E8-89720C992930}"/>
    <cellStyle name="Comma [0] 2 102 2 2" xfId="60993" hidden="1" xr:uid="{42A8BA7E-332B-4EDF-8CCD-FFA77F7CC19E}"/>
    <cellStyle name="Comma [0] 2 102 2 2" xfId="61249" hidden="1" xr:uid="{965EC5F3-D1FA-4740-8D30-3469CAEB3358}"/>
    <cellStyle name="Comma [0] 2 102 2 2" xfId="62337" hidden="1" xr:uid="{01B50C36-6A9A-4FB5-B5DC-5F1D631A6114}"/>
    <cellStyle name="Comma [0] 2 102 2 2" xfId="62628" hidden="1" xr:uid="{42B3F1AB-FCBC-41E3-B23D-4F94E497BEF3}"/>
    <cellStyle name="Comma [0] 2 102 2 2" xfId="62884" hidden="1" xr:uid="{7D818CBC-A90F-43E7-9925-C235781AB381}"/>
    <cellStyle name="Comma [0] 2 102 2 2" xfId="63393" hidden="1" xr:uid="{C90A30F2-7F3C-4B8E-9FE8-8921781B4A91}"/>
    <cellStyle name="Comma [0] 2 102 2 2" xfId="63848" hidden="1" xr:uid="{6533A973-EAE4-449E-A8B9-3516CEC434E9}"/>
    <cellStyle name="Comma [0] 2 102 2 2" xfId="61823" hidden="1" xr:uid="{AEFBF68E-5334-4FDB-AC7B-4A1452E5CB36}"/>
    <cellStyle name="Comma [0] 2 102 2 2" xfId="55092" hidden="1" xr:uid="{50EEEE1A-C361-4DA9-AB42-1E0A7382DD54}"/>
    <cellStyle name="Comma [0] 2 102 2 2" xfId="48131" hidden="1" xr:uid="{11A6573C-FE3B-4035-A230-5807E01C76AE}"/>
    <cellStyle name="Comma [0] 2 102 2 2" xfId="41110" hidden="1" xr:uid="{8AD80F40-5677-4F5E-9350-AA67BB832AF0}"/>
    <cellStyle name="Comma [0] 2 102 2 2" xfId="19617" hidden="1" xr:uid="{00000000-0005-0000-0000-0000A44C0000}"/>
    <cellStyle name="Comma [0] 2 102 2 2" xfId="20173" hidden="1" xr:uid="{00000000-0005-0000-0000-0000D04E0000}"/>
    <cellStyle name="Comma [0] 2 102 2 2" xfId="20464" hidden="1" xr:uid="{00000000-0005-0000-0000-0000F34F0000}"/>
    <cellStyle name="Comma [0] 2 102 2 2" xfId="20720" hidden="1" xr:uid="{00000000-0005-0000-0000-0000F3500000}"/>
    <cellStyle name="Comma [0] 2 102 2 2" xfId="21355" hidden="1" xr:uid="{00000000-0005-0000-0000-00006E530000}"/>
    <cellStyle name="Comma [0] 2 102 2 2" xfId="21907" hidden="1" xr:uid="{00000000-0005-0000-0000-000096550000}"/>
    <cellStyle name="Comma [0] 2 102 2 2" xfId="22454" hidden="1" xr:uid="{00000000-0005-0000-0000-0000B9570000}"/>
    <cellStyle name="Comma [0] 2 102 2 2" xfId="23083" hidden="1" xr:uid="{00000000-0005-0000-0000-00002E5A0000}"/>
    <cellStyle name="Comma [0] 2 102 2 2" xfId="23631" hidden="1" xr:uid="{00000000-0005-0000-0000-0000525C0000}"/>
    <cellStyle name="Comma [0] 2 102 2 2" xfId="23922" hidden="1" xr:uid="{00000000-0005-0000-0000-0000755D0000}"/>
    <cellStyle name="Comma [0] 2 102 2 2" xfId="24178" hidden="1" xr:uid="{00000000-0005-0000-0000-0000755E0000}"/>
    <cellStyle name="Comma [0] 2 102 2 2" xfId="24796" hidden="1" xr:uid="{00000000-0005-0000-0000-0000DF600000}"/>
    <cellStyle name="Comma [0] 2 102 2 2" xfId="25338" hidden="1" xr:uid="{00000000-0005-0000-0000-0000FD620000}"/>
    <cellStyle name="Comma [0] 2 102 2 2" xfId="25629" hidden="1" xr:uid="{00000000-0005-0000-0000-000020640000}"/>
    <cellStyle name="Comma [0] 2 102 2 2" xfId="25885" hidden="1" xr:uid="{00000000-0005-0000-0000-000020650000}"/>
    <cellStyle name="Comma [0] 2 102 2 2" xfId="26493" hidden="1" xr:uid="{00000000-0005-0000-0000-000080670000}"/>
    <cellStyle name="Comma [0] 2 102 2 2" xfId="27032" hidden="1" xr:uid="{00000000-0005-0000-0000-00009B690000}"/>
    <cellStyle name="Comma [0] 2 102 2 2" xfId="27323" hidden="1" xr:uid="{00000000-0005-0000-0000-0000BE6A0000}"/>
    <cellStyle name="Comma [0] 2 102 2 2" xfId="27579" hidden="1" xr:uid="{00000000-0005-0000-0000-0000BE6B0000}"/>
    <cellStyle name="Comma [0] 2 102 2 2" xfId="28168" hidden="1" xr:uid="{00000000-0005-0000-0000-00000B6E0000}"/>
    <cellStyle name="Comma [0] 2 102 2 2" xfId="28693" hidden="1" xr:uid="{00000000-0005-0000-0000-000018700000}"/>
    <cellStyle name="Comma [0] 2 102 2 2" xfId="28984" hidden="1" xr:uid="{00000000-0005-0000-0000-00003B710000}"/>
    <cellStyle name="Comma [0] 2 102 2 2" xfId="29240" hidden="1" xr:uid="{00000000-0005-0000-0000-00003B720000}"/>
    <cellStyle name="Comma [0] 2 102 2 2" xfId="29814" hidden="1" xr:uid="{00000000-0005-0000-0000-000079740000}"/>
    <cellStyle name="Comma [0] 2 102 2 2" xfId="30328" hidden="1" xr:uid="{00000000-0005-0000-0000-00007B760000}"/>
    <cellStyle name="Comma [0] 2 102 2 2" xfId="30619" hidden="1" xr:uid="{00000000-0005-0000-0000-00009E770000}"/>
    <cellStyle name="Comma [0] 2 102 2 2" xfId="30875" hidden="1" xr:uid="{00000000-0005-0000-0000-00009E780000}"/>
    <cellStyle name="Comma [0] 2 102 2 2" xfId="31384" hidden="1" xr:uid="{00000000-0005-0000-0000-00009B7A0000}"/>
    <cellStyle name="Comma [0] 2 102 2 2" xfId="31839" hidden="1" xr:uid="{00000000-0005-0000-0000-0000627C0000}"/>
    <cellStyle name="Comma [0] 2 102 2 2" xfId="37135" hidden="1" xr:uid="{B7CB6A66-6DB5-4F6C-9760-EC03BD1CC875}"/>
    <cellStyle name="Comma [0] 2 102 2 2" xfId="37692" hidden="1" xr:uid="{350B7185-6455-4B1A-A58C-6106F0DC29F1}"/>
    <cellStyle name="Comma [0] 2 102 2 2" xfId="37983" hidden="1" xr:uid="{C2C530F0-6C70-439C-90AC-D53D2ECCF4C3}"/>
    <cellStyle name="Comma [0] 2 102 2 2" xfId="38239" hidden="1" xr:uid="{7DE77203-9660-47CB-A5D8-3075F1EC8F78}"/>
    <cellStyle name="Comma [0] 2 102 2 2" xfId="39354" hidden="1" xr:uid="{CBF6C4E3-8BFC-4406-B62E-6E25D47C53A0}"/>
    <cellStyle name="Comma [0] 2 102 2 2" xfId="22198" hidden="1" xr:uid="{00000000-0005-0000-0000-0000B9560000}"/>
    <cellStyle name="Comma [0] 2 102 2 2" xfId="12613" hidden="1" xr:uid="{00000000-0005-0000-0000-000048310000}"/>
    <cellStyle name="Comma [0] 2 102 2 2" xfId="13170" hidden="1" xr:uid="{00000000-0005-0000-0000-000075330000}"/>
    <cellStyle name="Comma [0] 2 102 2 2" xfId="13461" hidden="1" xr:uid="{00000000-0005-0000-0000-000098340000}"/>
    <cellStyle name="Comma [0] 2 102 2 2" xfId="13717" hidden="1" xr:uid="{00000000-0005-0000-0000-000098350000}"/>
    <cellStyle name="Comma [0] 2 102 2 2" xfId="14369" hidden="1" xr:uid="{00000000-0005-0000-0000-000024380000}"/>
    <cellStyle name="Comma [0] 2 102 2 2" xfId="14926" hidden="1" xr:uid="{00000000-0005-0000-0000-0000513A0000}"/>
    <cellStyle name="Comma [0] 2 102 2 2" xfId="15217" hidden="1" xr:uid="{00000000-0005-0000-0000-0000743B0000}"/>
    <cellStyle name="Comma [0] 2 102 2 2" xfId="15473" hidden="1" xr:uid="{00000000-0005-0000-0000-0000743C0000}"/>
    <cellStyle name="Comma [0] 2 102 2 2" xfId="16122" hidden="1" xr:uid="{00000000-0005-0000-0000-0000FD3E0000}"/>
    <cellStyle name="Comma [0] 2 102 2 2" xfId="16679" hidden="1" xr:uid="{00000000-0005-0000-0000-00002A410000}"/>
    <cellStyle name="Comma [0] 2 102 2 2" xfId="16970" hidden="1" xr:uid="{00000000-0005-0000-0000-00004D420000}"/>
    <cellStyle name="Comma [0] 2 102 2 2" xfId="17226" hidden="1" xr:uid="{00000000-0005-0000-0000-00004D430000}"/>
    <cellStyle name="Comma [0] 2 102 2 2" xfId="17872" hidden="1" xr:uid="{00000000-0005-0000-0000-0000D3450000}"/>
    <cellStyle name="Comma [0] 2 102 2 2" xfId="18429" hidden="1" xr:uid="{00000000-0005-0000-0000-000000480000}"/>
    <cellStyle name="Comma [0] 2 102 2 2" xfId="18720" hidden="1" xr:uid="{00000000-0005-0000-0000-000023490000}"/>
    <cellStyle name="Comma [0] 2 102 2 2" xfId="18976" hidden="1" xr:uid="{00000000-0005-0000-0000-0000234A0000}"/>
    <cellStyle name="Comma [0] 2 102 2 2" xfId="9101" hidden="1" xr:uid="{00000000-0005-0000-0000-000090230000}"/>
    <cellStyle name="Comma [0] 2 102 2 2" xfId="9658" hidden="1" xr:uid="{00000000-0005-0000-0000-0000BD250000}"/>
    <cellStyle name="Comma [0] 2 102 2 2" xfId="9949" hidden="1" xr:uid="{00000000-0005-0000-0000-0000E0260000}"/>
    <cellStyle name="Comma [0] 2 102 2 2" xfId="10205" hidden="1" xr:uid="{00000000-0005-0000-0000-0000E0270000}"/>
    <cellStyle name="Comma [0] 2 102 2 2" xfId="10857" hidden="1" xr:uid="{00000000-0005-0000-0000-00006C2A0000}"/>
    <cellStyle name="Comma [0] 2 102 2 2" xfId="11414" hidden="1" xr:uid="{00000000-0005-0000-0000-0000992C0000}"/>
    <cellStyle name="Comma [0] 2 102 2 2" xfId="11705" hidden="1" xr:uid="{00000000-0005-0000-0000-0000BC2D0000}"/>
    <cellStyle name="Comma [0] 2 102 2 2" xfId="11961" hidden="1" xr:uid="{00000000-0005-0000-0000-0000BC2E0000}"/>
    <cellStyle name="Comma [0] 2 102 2 2" xfId="6230" hidden="1" xr:uid="{00000000-0005-0000-0000-000059180000}"/>
    <cellStyle name="Comma [0] 2 102 2 2" xfId="7345" hidden="1" xr:uid="{00000000-0005-0000-0000-0000B41C0000}"/>
    <cellStyle name="Comma [0] 2 102 2 2" xfId="7902" hidden="1" xr:uid="{00000000-0005-0000-0000-0000E11E0000}"/>
    <cellStyle name="Comma [0] 2 102 2 2" xfId="8449" hidden="1" xr:uid="{00000000-0005-0000-0000-000004210000}"/>
    <cellStyle name="Comma [0] 2 102 2 2" xfId="8193" hidden="1" xr:uid="{00000000-0005-0000-0000-000004200000}"/>
    <cellStyle name="Comma [0] 2 102 2 2" xfId="5683" hidden="1" xr:uid="{00000000-0005-0000-0000-000036160000}"/>
    <cellStyle name="Comma [0] 2 102 2 2" xfId="5974" hidden="1" xr:uid="{00000000-0005-0000-0000-000059170000}"/>
    <cellStyle name="Comma [0] 2 102 2 2" xfId="5126" hidden="1" xr:uid="{00000000-0005-0000-0000-000009140000}"/>
    <cellStyle name="Comma [0] 2 102 3" xfId="36474" hidden="1" xr:uid="{EE511314-CF5C-40A2-BF43-C077EEA7225E}"/>
    <cellStyle name="Comma [0] 2 102 3" xfId="36752" hidden="1" xr:uid="{CE38DAAE-DAAD-4A1E-BCDF-6B687FB76F22}"/>
    <cellStyle name="Comma [0] 2 102 3" xfId="38546" hidden="1" xr:uid="{C7B69B53-FA07-4D1B-8E2E-2FAD7D3CFAA4}"/>
    <cellStyle name="Comma [0] 2 102 3" xfId="38693" hidden="1" xr:uid="{F5523E7E-AC29-41A2-9483-7E800618B457}"/>
    <cellStyle name="Comma [0] 2 102 3" xfId="38782" hidden="1" xr:uid="{BB75678B-A62C-475F-9FD6-422E03BA8C5A}"/>
    <cellStyle name="Comma [0] 2 102 3" xfId="38871" hidden="1" xr:uid="{2F8AEDAB-6DB6-4971-A972-3DD039E49190}"/>
    <cellStyle name="Comma [0] 2 102 3" xfId="38971" hidden="1" xr:uid="{44CFDDA8-AEA1-4E92-B72D-BE86AF5388F4}"/>
    <cellStyle name="Comma [0] 2 102 3" xfId="40727" hidden="1" xr:uid="{B3136426-777B-45AB-A9F7-9E70A5C87FC4}"/>
    <cellStyle name="Comma [0] 2 102 3" xfId="42483" hidden="1" xr:uid="{C6AD4CFF-C785-45F1-8D96-8A1A761B5C4D}"/>
    <cellStyle name="Comma [0] 2 102 3" xfId="44239" hidden="1" xr:uid="{7BAFCA96-30C5-4360-AFEF-9728016F52F4}"/>
    <cellStyle name="Comma [0] 2 102 3" xfId="45995" hidden="1" xr:uid="{0F8F5720-C2A7-42D8-9570-0562C4AF8395}"/>
    <cellStyle name="Comma [0] 2 102 3" xfId="47751" hidden="1" xr:uid="{5E05FCBC-EB48-4462-85FF-AA23F7CDDF4B}"/>
    <cellStyle name="Comma [0] 2 102 3" xfId="49503" hidden="1" xr:uid="{48E08473-9A96-4987-B3C7-CB4FF30500B7}"/>
    <cellStyle name="Comma [0] 2 102 3" xfId="51251" hidden="1" xr:uid="{FC168AB7-4800-42B8-B6AC-D5FE59A5E6F5}"/>
    <cellStyle name="Comma [0] 2 102 3" xfId="6962" hidden="1" xr:uid="{00000000-0005-0000-0000-0000351B0000}"/>
    <cellStyle name="Comma [0] 2 102 3" xfId="8718" hidden="1" xr:uid="{00000000-0005-0000-0000-000011220000}"/>
    <cellStyle name="Comma [0] 2 102 3" xfId="12230" hidden="1" xr:uid="{00000000-0005-0000-0000-0000C92F0000}"/>
    <cellStyle name="Comma [0] 2 102 3" xfId="13986" hidden="1" xr:uid="{00000000-0005-0000-0000-0000A5360000}"/>
    <cellStyle name="Comma [0] 2 102 3" xfId="15742" hidden="1" xr:uid="{00000000-0005-0000-0000-0000813D0000}"/>
    <cellStyle name="Comma [0] 2 102 3" xfId="17494" hidden="1" xr:uid="{00000000-0005-0000-0000-000059440000}"/>
    <cellStyle name="Comma [0] 2 102 3" xfId="19242" hidden="1" xr:uid="{00000000-0005-0000-0000-00002D4B0000}"/>
    <cellStyle name="Comma [0] 2 102 3" xfId="36083" hidden="1" xr:uid="{0E44B916-29B8-4B17-85E9-7E335581EAC1}"/>
    <cellStyle name="Comma [0] 2 102 3" xfId="36115" hidden="1" xr:uid="{5E1B57C4-3190-43AB-8A91-ED5E09670E5E}"/>
    <cellStyle name="Comma [0] 2 102 3" xfId="10474" hidden="1" xr:uid="{00000000-0005-0000-0000-0000ED280000}"/>
    <cellStyle name="Comma [0] 2 102 3" xfId="6537" hidden="1" xr:uid="{00000000-0005-0000-0000-00008C190000}"/>
    <cellStyle name="Comma [0] 2 102 3" xfId="6684" hidden="1" xr:uid="{00000000-0005-0000-0000-00001F1A0000}"/>
    <cellStyle name="Comma [0] 2 102 3" xfId="6773" hidden="1" xr:uid="{00000000-0005-0000-0000-0000781A0000}"/>
    <cellStyle name="Comma [0] 2 102 3" xfId="6862" hidden="1" xr:uid="{00000000-0005-0000-0000-0000D11A0000}"/>
    <cellStyle name="Comma [0] 2 102 3" xfId="4465" hidden="1" xr:uid="{00000000-0005-0000-0000-000074110000}"/>
    <cellStyle name="Comma [0] 2 102 3" xfId="4743" hidden="1" xr:uid="{00000000-0005-0000-0000-00008A120000}"/>
    <cellStyle name="Comma [0] 2 102 3" xfId="4106" hidden="1" xr:uid="{00000000-0005-0000-0000-00000D100000}"/>
    <cellStyle name="Comma [0] 2 102 3" xfId="4074" hidden="1" xr:uid="{00000000-0005-0000-0000-0000ED0F0000}"/>
    <cellStyle name="Comma [0] 2 103" xfId="671" xr:uid="{00000000-0005-0000-0000-0000A2020000}"/>
    <cellStyle name="Comma [0] 2 103 2" xfId="33349" hidden="1" xr:uid="{242A4BA0-13A0-4AD8-AB3C-ABC6EF27D094}"/>
    <cellStyle name="Comma [0] 2 103 2" xfId="33898" hidden="1" xr:uid="{0D261258-8725-4AD0-81A4-884413879B69}"/>
    <cellStyle name="Comma [0] 2 103 2" xfId="34189" hidden="1" xr:uid="{B8F417D5-4B48-4D37-ABB1-3B47E8B2ACFD}"/>
    <cellStyle name="Comma [0] 2 103 2" xfId="34446" hidden="1" xr:uid="{9ADB6A55-A8D1-4E5E-AE17-7989FF1C1028}"/>
    <cellStyle name="Comma [0] 2 103 2" xfId="2169" hidden="1" xr:uid="{00000000-0005-0000-0000-00007C080000}"/>
    <cellStyle name="Comma [0] 2 103 2" xfId="2426" hidden="1" xr:uid="{00000000-0005-0000-0000-00007D090000}"/>
    <cellStyle name="Comma [0] 2 103 2" xfId="1878" hidden="1" xr:uid="{00000000-0005-0000-0000-000059070000}"/>
    <cellStyle name="Comma [0] 2 103 2" xfId="1326" hidden="1" xr:uid="{00000000-0005-0000-0000-000031050000}"/>
    <cellStyle name="Comma [0] 2 103 2" xfId="32714" xr:uid="{C11DDFF4-0ECE-47FD-AE4F-27A24481D519}"/>
    <cellStyle name="Comma [0] 2 103 2 2" xfId="44619" hidden="1" xr:uid="{F679B094-9951-4131-89E8-E0A211F8E10A}"/>
    <cellStyle name="Comma [0] 2 103 2 2" xfId="45176" hidden="1" xr:uid="{8B7AD5C2-52E7-4339-97FE-B4950C56873A}"/>
    <cellStyle name="Comma [0] 2 103 2 2" xfId="45724" hidden="1" xr:uid="{6562D311-4380-4E27-9243-EA7A8CC7311C}"/>
    <cellStyle name="Comma [0] 2 103 2 2" xfId="46375" hidden="1" xr:uid="{03DE3EA5-71BA-42D2-A64A-C71CEA6F19E4}"/>
    <cellStyle name="Comma [0] 2 103 2 2" xfId="46932" hidden="1" xr:uid="{D22BE01A-ACE9-4693-B17F-FACDE1CCBF90}"/>
    <cellStyle name="Comma [0] 2 103 2 2" xfId="47223" hidden="1" xr:uid="{B511B82A-3192-4F88-B148-2C6A81BDF02A}"/>
    <cellStyle name="Comma [0] 2 103 2 2" xfId="47480" hidden="1" xr:uid="{176E3A72-E3CF-4C9C-8DD3-948A71788066}"/>
    <cellStyle name="Comma [0] 2 103 2 2" xfId="48128" hidden="1" xr:uid="{6B7CC09D-9EE9-499F-A05B-82AA03D1FDB1}"/>
    <cellStyle name="Comma [0] 2 103 2 2" xfId="48685" hidden="1" xr:uid="{14DC8E6C-7B5E-4991-A65F-AE0AD9037839}"/>
    <cellStyle name="Comma [0] 2 103 2 2" xfId="48976" hidden="1" xr:uid="{80B236F1-AB0E-4A50-B7CC-404CEAEBA642}"/>
    <cellStyle name="Comma [0] 2 103 2 2" xfId="49233" hidden="1" xr:uid="{8EB94083-F8BB-4017-B5F3-184313AA9E32}"/>
    <cellStyle name="Comma [0] 2 103 2 2" xfId="49878" hidden="1" xr:uid="{75BB2167-5F03-4732-A52C-0B1DA333B34B}"/>
    <cellStyle name="Comma [0] 2 103 2 2" xfId="50435" hidden="1" xr:uid="{00880B10-75B0-40D2-A06C-55865D4D8B94}"/>
    <cellStyle name="Comma [0] 2 103 2 2" xfId="50726" hidden="1" xr:uid="{A160D73F-7975-4068-8C9B-D9073629F96B}"/>
    <cellStyle name="Comma [0] 2 103 2 2" xfId="50983" hidden="1" xr:uid="{07F2FF2A-D4D8-4D64-AC0D-B95D71ABFB19}"/>
    <cellStyle name="Comma [0] 2 103 2 2" xfId="51623" hidden="1" xr:uid="{3F8D8294-E55B-4DD6-9351-0A3DCFC9DC53}"/>
    <cellStyle name="Comma [0] 2 103 2 2" xfId="52179" hidden="1" xr:uid="{1871E84F-B5A6-4AD1-AD92-7F04BE2D6D0E}"/>
    <cellStyle name="Comma [0] 2 103 2 2" xfId="52727" hidden="1" xr:uid="{E86BED9B-309B-44E3-B957-4F90DD050D55}"/>
    <cellStyle name="Comma [0] 2 103 2 2" xfId="53361" hidden="1" xr:uid="{4142B207-1171-41FC-8509-80FCFF758B04}"/>
    <cellStyle name="Comma [0] 2 103 2 2" xfId="53913" hidden="1" xr:uid="{F62D5427-E372-4759-B755-3BD1156C30C2}"/>
    <cellStyle name="Comma [0] 2 103 2 2" xfId="54204" hidden="1" xr:uid="{625F360B-EAE5-4AF2-85EB-34A3DAE7B4B3}"/>
    <cellStyle name="Comma [0] 2 103 2 2" xfId="54461" hidden="1" xr:uid="{DC73087C-896A-43DA-950A-A747A3D14B6D}"/>
    <cellStyle name="Comma [0] 2 103 2 2" xfId="55089" hidden="1" xr:uid="{8F730E16-DD3D-4AA9-B176-4DEA78B99CA2}"/>
    <cellStyle name="Comma [0] 2 103 2 2" xfId="55637" hidden="1" xr:uid="{BDA4D962-C48E-4714-BEAA-A05DF69629F9}"/>
    <cellStyle name="Comma [0] 2 103 2 2" xfId="55928" hidden="1" xr:uid="{1F5639A2-FB64-4F5E-89E0-9B04A7912822}"/>
    <cellStyle name="Comma [0] 2 103 2 2" xfId="56185" hidden="1" xr:uid="{A0C70713-C828-4187-A5BA-460B5396D2D6}"/>
    <cellStyle name="Comma [0] 2 103 2 2" xfId="56802" hidden="1" xr:uid="{47CDFD37-AC63-45F1-855D-78C1FB2B7D96}"/>
    <cellStyle name="Comma [0] 2 103 2 2" xfId="57344" hidden="1" xr:uid="{E417FFB4-D1DD-4C37-9BB5-135651D1885C}"/>
    <cellStyle name="Comma [0] 2 103 2 2" xfId="57635" hidden="1" xr:uid="{ECDA52F1-C25A-4D35-9F3D-2381176E36B0}"/>
    <cellStyle name="Comma [0] 2 103 2 2" xfId="57892" hidden="1" xr:uid="{01758FAF-412A-43D9-A859-8331168F6B57}"/>
    <cellStyle name="Comma [0] 2 103 2 2" xfId="58499" hidden="1" xr:uid="{E7D430E1-7304-4A4F-8327-EAAFCC1F296F}"/>
    <cellStyle name="Comma [0] 2 103 2 2" xfId="59038" hidden="1" xr:uid="{98880DF6-47CD-4030-9ECF-398519FF8514}"/>
    <cellStyle name="Comma [0] 2 103 2 2" xfId="59586" hidden="1" xr:uid="{4C4749A4-4332-4B53-8BF7-3EFC1A0C6757}"/>
    <cellStyle name="Comma [0] 2 103 2 2" xfId="60174" hidden="1" xr:uid="{C0A90005-A617-4532-A61F-08E88E16724B}"/>
    <cellStyle name="Comma [0] 2 103 2 2" xfId="60699" hidden="1" xr:uid="{283F21A1-B2C8-400A-A5FD-614451DBA037}"/>
    <cellStyle name="Comma [0] 2 103 2 2" xfId="60990" hidden="1" xr:uid="{4713178A-1DAF-4D85-A9F4-586FC223FFC4}"/>
    <cellStyle name="Comma [0] 2 103 2 2" xfId="61247" hidden="1" xr:uid="{F069DC32-C95F-4133-8DDE-E9E75693DA3D}"/>
    <cellStyle name="Comma [0] 2 103 2 2" xfId="61820" hidden="1" xr:uid="{939A080A-0A49-4309-88D4-531DF8DA721A}"/>
    <cellStyle name="Comma [0] 2 103 2 2" xfId="62334" hidden="1" xr:uid="{B4B4E1B8-7240-4B1F-9883-C7B7CCEE986F}"/>
    <cellStyle name="Comma [0] 2 103 2 2" xfId="62625" hidden="1" xr:uid="{619F712E-7C16-4896-8238-1A05C9039594}"/>
    <cellStyle name="Comma [0] 2 103 2 2" xfId="62882" hidden="1" xr:uid="{2B36F8D7-3660-4444-A8A8-B25BF26885F4}"/>
    <cellStyle name="Comma [0] 2 103 2 2" xfId="63390" hidden="1" xr:uid="{06EEF26D-8F15-4F05-99D1-F1A67BCFF348}"/>
    <cellStyle name="Comma [0] 2 103 2 2" xfId="63845" hidden="1" xr:uid="{1A8E95FF-B5BB-47C5-A8A5-EB8B3D716BC0}"/>
    <cellStyle name="Comma [0] 2 103 2 2" xfId="59329" hidden="1" xr:uid="{9EEAFD05-D70F-45D6-98E8-E86F41657C09}"/>
    <cellStyle name="Comma [0] 2 103 2 2" xfId="52470" hidden="1" xr:uid="{34C96C97-978E-4735-BC88-FB7E749D66CF}"/>
    <cellStyle name="Comma [0] 2 103 2 2" xfId="45467" hidden="1" xr:uid="{30C74336-14B6-4D95-959F-5B834E67FFB4}"/>
    <cellStyle name="Comma [0] 2 103 2 2" xfId="22195" hidden="1" xr:uid="{00000000-0005-0000-0000-0000B6560000}"/>
    <cellStyle name="Comma [0] 2 103 2 2" xfId="22452" hidden="1" xr:uid="{00000000-0005-0000-0000-0000B7570000}"/>
    <cellStyle name="Comma [0] 2 103 2 2" xfId="23080" hidden="1" xr:uid="{00000000-0005-0000-0000-00002B5A0000}"/>
    <cellStyle name="Comma [0] 2 103 2 2" xfId="23628" hidden="1" xr:uid="{00000000-0005-0000-0000-00004F5C0000}"/>
    <cellStyle name="Comma [0] 2 103 2 2" xfId="23919" hidden="1" xr:uid="{00000000-0005-0000-0000-0000725D0000}"/>
    <cellStyle name="Comma [0] 2 103 2 2" xfId="24176" hidden="1" xr:uid="{00000000-0005-0000-0000-0000735E0000}"/>
    <cellStyle name="Comma [0] 2 103 2 2" xfId="24793" hidden="1" xr:uid="{00000000-0005-0000-0000-0000DC600000}"/>
    <cellStyle name="Comma [0] 2 103 2 2" xfId="25335" hidden="1" xr:uid="{00000000-0005-0000-0000-0000FA620000}"/>
    <cellStyle name="Comma [0] 2 103 2 2" xfId="25626" hidden="1" xr:uid="{00000000-0005-0000-0000-00001D640000}"/>
    <cellStyle name="Comma [0] 2 103 2 2" xfId="25883" hidden="1" xr:uid="{00000000-0005-0000-0000-00001E650000}"/>
    <cellStyle name="Comma [0] 2 103 2 2" xfId="26490" hidden="1" xr:uid="{00000000-0005-0000-0000-00007D670000}"/>
    <cellStyle name="Comma [0] 2 103 2 2" xfId="27029" hidden="1" xr:uid="{00000000-0005-0000-0000-000098690000}"/>
    <cellStyle name="Comma [0] 2 103 2 2" xfId="27320" hidden="1" xr:uid="{00000000-0005-0000-0000-0000BB6A0000}"/>
    <cellStyle name="Comma [0] 2 103 2 2" xfId="27577" hidden="1" xr:uid="{00000000-0005-0000-0000-0000BC6B0000}"/>
    <cellStyle name="Comma [0] 2 103 2 2" xfId="28165" hidden="1" xr:uid="{00000000-0005-0000-0000-0000086E0000}"/>
    <cellStyle name="Comma [0] 2 103 2 2" xfId="28690" hidden="1" xr:uid="{00000000-0005-0000-0000-000015700000}"/>
    <cellStyle name="Comma [0] 2 103 2 2" xfId="28981" hidden="1" xr:uid="{00000000-0005-0000-0000-000038710000}"/>
    <cellStyle name="Comma [0] 2 103 2 2" xfId="29238" hidden="1" xr:uid="{00000000-0005-0000-0000-000039720000}"/>
    <cellStyle name="Comma [0] 2 103 2 2" xfId="29811" hidden="1" xr:uid="{00000000-0005-0000-0000-000076740000}"/>
    <cellStyle name="Comma [0] 2 103 2 2" xfId="30325" hidden="1" xr:uid="{00000000-0005-0000-0000-000078760000}"/>
    <cellStyle name="Comma [0] 2 103 2 2" xfId="30616" hidden="1" xr:uid="{00000000-0005-0000-0000-00009B770000}"/>
    <cellStyle name="Comma [0] 2 103 2 2" xfId="30873" hidden="1" xr:uid="{00000000-0005-0000-0000-00009C780000}"/>
    <cellStyle name="Comma [0] 2 103 2 2" xfId="31381" hidden="1" xr:uid="{00000000-0005-0000-0000-0000987A0000}"/>
    <cellStyle name="Comma [0] 2 103 2 2" xfId="31836" hidden="1" xr:uid="{00000000-0005-0000-0000-00005F7C0000}"/>
    <cellStyle name="Comma [0] 2 103 2 2" xfId="37132" hidden="1" xr:uid="{E2A4D848-6F1B-4874-8F5B-DC541308B2C5}"/>
    <cellStyle name="Comma [0] 2 103 2 2" xfId="37689" hidden="1" xr:uid="{972DB269-4903-484C-A9D8-05611A2C7B72}"/>
    <cellStyle name="Comma [0] 2 103 2 2" xfId="38237" hidden="1" xr:uid="{CF46DFF8-62E2-48A9-8D68-3631287B49B0}"/>
    <cellStyle name="Comma [0] 2 103 2 2" xfId="39351" hidden="1" xr:uid="{FB0A77BB-B9F4-47B7-AEEC-98D0639012C9}"/>
    <cellStyle name="Comma [0] 2 103 2 2" xfId="39908" hidden="1" xr:uid="{0F1A6A25-7870-4ADF-A1BB-3A64E3D643C8}"/>
    <cellStyle name="Comma [0] 2 103 2 2" xfId="40199" hidden="1" xr:uid="{4AA8717A-F551-446C-80E8-ACC2D1582200}"/>
    <cellStyle name="Comma [0] 2 103 2 2" xfId="40456" hidden="1" xr:uid="{EB8A2F83-58C5-4CF0-A47C-473C2A2C9092}"/>
    <cellStyle name="Comma [0] 2 103 2 2" xfId="41107" hidden="1" xr:uid="{69D3DB2B-81EA-4D63-8481-72ED287CBA69}"/>
    <cellStyle name="Comma [0] 2 103 2 2" xfId="41664" hidden="1" xr:uid="{62BE087D-85C5-4A8C-8D2D-99D481964543}"/>
    <cellStyle name="Comma [0] 2 103 2 2" xfId="41955" hidden="1" xr:uid="{9C0B5B7E-8CDE-4078-BEAB-0AB3CCE06F0D}"/>
    <cellStyle name="Comma [0] 2 103 2 2" xfId="42212" hidden="1" xr:uid="{6369C672-CE7B-46F5-9D47-00DA7CE303F6}"/>
    <cellStyle name="Comma [0] 2 103 2 2" xfId="42863" hidden="1" xr:uid="{DE4B2646-BCCA-4804-A7B8-F26BB3CDD38E}"/>
    <cellStyle name="Comma [0] 2 103 2 2" xfId="43420" hidden="1" xr:uid="{78E3E03D-65F0-4F4D-AA98-ED66EB16A74F}"/>
    <cellStyle name="Comma [0] 2 103 2 2" xfId="43711" hidden="1" xr:uid="{5240E2E4-D7F2-45DB-AA8B-7A518D239F92}"/>
    <cellStyle name="Comma [0] 2 103 2 2" xfId="43968" hidden="1" xr:uid="{6FF2B45D-B84B-4AB9-A943-5E6F3112CA92}"/>
    <cellStyle name="Comma [0] 2 103 2 2" xfId="37980" hidden="1" xr:uid="{76EAD5B8-F7FD-4186-AAF2-B50F510D4555}"/>
    <cellStyle name="Comma [0] 2 103 2 2" xfId="13458" hidden="1" xr:uid="{00000000-0005-0000-0000-000095340000}"/>
    <cellStyle name="Comma [0] 2 103 2 2" xfId="13715" hidden="1" xr:uid="{00000000-0005-0000-0000-000096350000}"/>
    <cellStyle name="Comma [0] 2 103 2 2" xfId="14366" hidden="1" xr:uid="{00000000-0005-0000-0000-000021380000}"/>
    <cellStyle name="Comma [0] 2 103 2 2" xfId="14923" hidden="1" xr:uid="{00000000-0005-0000-0000-00004E3A0000}"/>
    <cellStyle name="Comma [0] 2 103 2 2" xfId="15214" hidden="1" xr:uid="{00000000-0005-0000-0000-0000713B0000}"/>
    <cellStyle name="Comma [0] 2 103 2 2" xfId="15471" hidden="1" xr:uid="{00000000-0005-0000-0000-0000723C0000}"/>
    <cellStyle name="Comma [0] 2 103 2 2" xfId="16119" hidden="1" xr:uid="{00000000-0005-0000-0000-0000FA3E0000}"/>
    <cellStyle name="Comma [0] 2 103 2 2" xfId="16676" hidden="1" xr:uid="{00000000-0005-0000-0000-000027410000}"/>
    <cellStyle name="Comma [0] 2 103 2 2" xfId="16967" hidden="1" xr:uid="{00000000-0005-0000-0000-00004A420000}"/>
    <cellStyle name="Comma [0] 2 103 2 2" xfId="17224" hidden="1" xr:uid="{00000000-0005-0000-0000-00004B430000}"/>
    <cellStyle name="Comma [0] 2 103 2 2" xfId="17869" hidden="1" xr:uid="{00000000-0005-0000-0000-0000D0450000}"/>
    <cellStyle name="Comma [0] 2 103 2 2" xfId="18426" hidden="1" xr:uid="{00000000-0005-0000-0000-0000FD470000}"/>
    <cellStyle name="Comma [0] 2 103 2 2" xfId="18717" hidden="1" xr:uid="{00000000-0005-0000-0000-000020490000}"/>
    <cellStyle name="Comma [0] 2 103 2 2" xfId="18974" hidden="1" xr:uid="{00000000-0005-0000-0000-0000214A0000}"/>
    <cellStyle name="Comma [0] 2 103 2 2" xfId="20170" hidden="1" xr:uid="{00000000-0005-0000-0000-0000CD4E0000}"/>
    <cellStyle name="Comma [0] 2 103 2 2" xfId="20461" hidden="1" xr:uid="{00000000-0005-0000-0000-0000F04F0000}"/>
    <cellStyle name="Comma [0] 2 103 2 2" xfId="20718" hidden="1" xr:uid="{00000000-0005-0000-0000-0000F1500000}"/>
    <cellStyle name="Comma [0] 2 103 2 2" xfId="21352" hidden="1" xr:uid="{00000000-0005-0000-0000-00006B530000}"/>
    <cellStyle name="Comma [0] 2 103 2 2" xfId="21904" hidden="1" xr:uid="{00000000-0005-0000-0000-000093550000}"/>
    <cellStyle name="Comma [0] 2 103 2 2" xfId="19614" hidden="1" xr:uid="{00000000-0005-0000-0000-0000A14C0000}"/>
    <cellStyle name="Comma [0] 2 103 2 2" xfId="9655" hidden="1" xr:uid="{00000000-0005-0000-0000-0000BA250000}"/>
    <cellStyle name="Comma [0] 2 103 2 2" xfId="9946" hidden="1" xr:uid="{00000000-0005-0000-0000-0000DD260000}"/>
    <cellStyle name="Comma [0] 2 103 2 2" xfId="10203" hidden="1" xr:uid="{00000000-0005-0000-0000-0000DE270000}"/>
    <cellStyle name="Comma [0] 2 103 2 2" xfId="10854" hidden="1" xr:uid="{00000000-0005-0000-0000-0000692A0000}"/>
    <cellStyle name="Comma [0] 2 103 2 2" xfId="11411" hidden="1" xr:uid="{00000000-0005-0000-0000-0000962C0000}"/>
    <cellStyle name="Comma [0] 2 103 2 2" xfId="11702" hidden="1" xr:uid="{00000000-0005-0000-0000-0000B92D0000}"/>
    <cellStyle name="Comma [0] 2 103 2 2" xfId="11959" hidden="1" xr:uid="{00000000-0005-0000-0000-0000BA2E0000}"/>
    <cellStyle name="Comma [0] 2 103 2 2" xfId="12610" hidden="1" xr:uid="{00000000-0005-0000-0000-000045310000}"/>
    <cellStyle name="Comma [0] 2 103 2 2" xfId="13167" hidden="1" xr:uid="{00000000-0005-0000-0000-000072330000}"/>
    <cellStyle name="Comma [0] 2 103 2 2" xfId="7342" hidden="1" xr:uid="{00000000-0005-0000-0000-0000B11C0000}"/>
    <cellStyle name="Comma [0] 2 103 2 2" xfId="7899" hidden="1" xr:uid="{00000000-0005-0000-0000-0000DE1E0000}"/>
    <cellStyle name="Comma [0] 2 103 2 2" xfId="8190" hidden="1" xr:uid="{00000000-0005-0000-0000-000001200000}"/>
    <cellStyle name="Comma [0] 2 103 2 2" xfId="8447" hidden="1" xr:uid="{00000000-0005-0000-0000-000002210000}"/>
    <cellStyle name="Comma [0] 2 103 2 2" xfId="9098" hidden="1" xr:uid="{00000000-0005-0000-0000-00008D230000}"/>
    <cellStyle name="Comma [0] 2 103 2 2" xfId="5971" hidden="1" xr:uid="{00000000-0005-0000-0000-000056170000}"/>
    <cellStyle name="Comma [0] 2 103 2 2" xfId="6228" hidden="1" xr:uid="{00000000-0005-0000-0000-000057180000}"/>
    <cellStyle name="Comma [0] 2 103 2 2" xfId="5680" hidden="1" xr:uid="{00000000-0005-0000-0000-000033160000}"/>
    <cellStyle name="Comma [0] 2 103 2 2" xfId="5123" hidden="1" xr:uid="{00000000-0005-0000-0000-000006140000}"/>
    <cellStyle name="Comma [0] 2 103 3" xfId="38690" hidden="1" xr:uid="{3BA5B030-731E-406E-A533-D50133087C73}"/>
    <cellStyle name="Comma [0] 2 103 3" xfId="38786" hidden="1" xr:uid="{E8B0ADDA-53FB-4CB0-8C5D-817E37214D23}"/>
    <cellStyle name="Comma [0] 2 103 3" xfId="38855" hidden="1" xr:uid="{94F770EC-C3EA-4137-A211-593E369820CE}"/>
    <cellStyle name="Comma [0] 2 103 3" xfId="38972" hidden="1" xr:uid="{2888C7A5-B082-40D2-B1AB-3645D053B268}"/>
    <cellStyle name="Comma [0] 2 103 3" xfId="40728" hidden="1" xr:uid="{2E752138-0975-431F-8310-0291E9F07828}"/>
    <cellStyle name="Comma [0] 2 103 3" xfId="42484" hidden="1" xr:uid="{46984AD0-1242-4D8F-AD79-577159757AD2}"/>
    <cellStyle name="Comma [0] 2 103 3" xfId="44240" hidden="1" xr:uid="{589BF644-7E28-4B5B-940A-6E94F59B1E86}"/>
    <cellStyle name="Comma [0] 2 103 3" xfId="45996" hidden="1" xr:uid="{6DECCB9A-59AF-4E6B-8D13-622DFBD30172}"/>
    <cellStyle name="Comma [0] 2 103 3" xfId="47752" hidden="1" xr:uid="{A1D84DC9-8D6E-46CA-9361-134653BD693F}"/>
    <cellStyle name="Comma [0] 2 103 3" xfId="49504" hidden="1" xr:uid="{3D7F3B3E-E0FA-4512-B8B4-69A98107EE1E}"/>
    <cellStyle name="Comma [0] 2 103 3" xfId="51252" hidden="1" xr:uid="{771537B1-B4C7-4196-87A0-BFE95A4106E9}"/>
    <cellStyle name="Comma [0] 2 103 3" xfId="52993" hidden="1" xr:uid="{AEBCA19C-E1F7-4EDD-A855-6C0B018E978B}"/>
    <cellStyle name="Comma [0] 2 103 3" xfId="12231" hidden="1" xr:uid="{00000000-0005-0000-0000-0000CA2F0000}"/>
    <cellStyle name="Comma [0] 2 103 3" xfId="13987" hidden="1" xr:uid="{00000000-0005-0000-0000-0000A6360000}"/>
    <cellStyle name="Comma [0] 2 103 3" xfId="15743" hidden="1" xr:uid="{00000000-0005-0000-0000-0000823D0000}"/>
    <cellStyle name="Comma [0] 2 103 3" xfId="17495" hidden="1" xr:uid="{00000000-0005-0000-0000-00005A440000}"/>
    <cellStyle name="Comma [0] 2 103 3" xfId="19243" hidden="1" xr:uid="{00000000-0005-0000-0000-00002E4B0000}"/>
    <cellStyle name="Comma [0] 2 103 3" xfId="20984" hidden="1" xr:uid="{00000000-0005-0000-0000-0000FB510000}"/>
    <cellStyle name="Comma [0] 2 103 3" xfId="36131" hidden="1" xr:uid="{249EB8B7-582F-44B5-BC89-D6ABC1D27AE2}"/>
    <cellStyle name="Comma [0] 2 103 3" xfId="36471" hidden="1" xr:uid="{447B8947-07A2-41C9-9186-CB08A189387C}"/>
    <cellStyle name="Comma [0] 2 103 3" xfId="36753" hidden="1" xr:uid="{B7A73DED-B1F4-42F8-AA22-B79881C7A053}"/>
    <cellStyle name="Comma [0] 2 103 3" xfId="38532" hidden="1" xr:uid="{CD84173D-BC28-43EA-AC92-FE2903B96199}"/>
    <cellStyle name="Comma [0] 2 103 3" xfId="6777" hidden="1" xr:uid="{00000000-0005-0000-0000-00007C1A0000}"/>
    <cellStyle name="Comma [0] 2 103 3" xfId="6846" hidden="1" xr:uid="{00000000-0005-0000-0000-0000C11A0000}"/>
    <cellStyle name="Comma [0] 2 103 3" xfId="6963" hidden="1" xr:uid="{00000000-0005-0000-0000-0000361B0000}"/>
    <cellStyle name="Comma [0] 2 103 3" xfId="8719" hidden="1" xr:uid="{00000000-0005-0000-0000-000012220000}"/>
    <cellStyle name="Comma [0] 2 103 3" xfId="10475" hidden="1" xr:uid="{00000000-0005-0000-0000-0000EE280000}"/>
    <cellStyle name="Comma [0] 2 103 3" xfId="4744" hidden="1" xr:uid="{00000000-0005-0000-0000-00008B120000}"/>
    <cellStyle name="Comma [0] 2 103 3" xfId="6523" hidden="1" xr:uid="{00000000-0005-0000-0000-00007E190000}"/>
    <cellStyle name="Comma [0] 2 103 3" xfId="6681" hidden="1" xr:uid="{00000000-0005-0000-0000-00001C1A0000}"/>
    <cellStyle name="Comma [0] 2 103 3" xfId="4462" hidden="1" xr:uid="{00000000-0005-0000-0000-000071110000}"/>
    <cellStyle name="Comma [0] 2 103 3" xfId="4122" hidden="1" xr:uid="{00000000-0005-0000-0000-00001D100000}"/>
    <cellStyle name="Comma [0] 2 104" xfId="675" xr:uid="{00000000-0005-0000-0000-0000A6020000}"/>
    <cellStyle name="Comma [0] 2 104 2" xfId="33902" hidden="1" xr:uid="{BF0DEEC9-EDD1-46F5-B7DE-1DA5A00A9B7B}"/>
    <cellStyle name="Comma [0] 2 104 2" xfId="34193" hidden="1" xr:uid="{FE65AD48-4B9D-45F2-BA9D-18D8C4A0E6CF}"/>
    <cellStyle name="Comma [0] 2 104 2" xfId="34449" hidden="1" xr:uid="{430A5AAD-3BD6-4672-A600-EBAACAB42522}"/>
    <cellStyle name="Comma [0] 2 104 2" xfId="2173" hidden="1" xr:uid="{00000000-0005-0000-0000-000080080000}"/>
    <cellStyle name="Comma [0] 2 104 2" xfId="2429" hidden="1" xr:uid="{00000000-0005-0000-0000-000080090000}"/>
    <cellStyle name="Comma [0] 2 104 2" xfId="33353" hidden="1" xr:uid="{9DDEFDC7-5175-4EF0-B54B-C4A4DA4E19BA}"/>
    <cellStyle name="Comma [0] 2 104 2" xfId="1882" hidden="1" xr:uid="{00000000-0005-0000-0000-00005D070000}"/>
    <cellStyle name="Comma [0] 2 104 2" xfId="1330" hidden="1" xr:uid="{00000000-0005-0000-0000-000035050000}"/>
    <cellStyle name="Comma [0] 2 104 2" xfId="32718" xr:uid="{2CF223EE-A9FE-4F70-B92D-15533C7207BA}"/>
    <cellStyle name="Comma [0] 2 104 2 2" xfId="49236" hidden="1" xr:uid="{C3F4301A-EA42-4B2C-8F00-46C62699DAF2}"/>
    <cellStyle name="Comma [0] 2 104 2 2" xfId="50439" hidden="1" xr:uid="{8F21034D-1D5F-43B5-8722-2038C28C01C3}"/>
    <cellStyle name="Comma [0] 2 104 2 2" xfId="50730" hidden="1" xr:uid="{2923BB70-AF1D-4E81-8BA4-DA5992070329}"/>
    <cellStyle name="Comma [0] 2 104 2 2" xfId="50986" hidden="1" xr:uid="{D0DC74FC-D329-4D32-B195-0735C4752C12}"/>
    <cellStyle name="Comma [0] 2 104 2 2" xfId="51627" hidden="1" xr:uid="{72B78C4E-5118-429A-9ED6-99B15196864E}"/>
    <cellStyle name="Comma [0] 2 104 2 2" xfId="52183" hidden="1" xr:uid="{9B168284-3BEB-44B1-8718-1537B52C585B}"/>
    <cellStyle name="Comma [0] 2 104 2 2" xfId="52474" hidden="1" xr:uid="{81F8991C-1A67-4E73-811E-77A328BCE7D8}"/>
    <cellStyle name="Comma [0] 2 104 2 2" xfId="52730" hidden="1" xr:uid="{69B7DD5C-C48F-4405-9AD5-2F6C5BA8DE11}"/>
    <cellStyle name="Comma [0] 2 104 2 2" xfId="53365" hidden="1" xr:uid="{CA8D9303-ED76-417A-B067-8D66421E335E}"/>
    <cellStyle name="Comma [0] 2 104 2 2" xfId="53917" hidden="1" xr:uid="{D87278A6-E66F-406E-97BB-F2CD23C43A6D}"/>
    <cellStyle name="Comma [0] 2 104 2 2" xfId="54208" hidden="1" xr:uid="{B16913F1-7D46-4C56-9637-C8B1AACF06A9}"/>
    <cellStyle name="Comma [0] 2 104 2 2" xfId="54464" hidden="1" xr:uid="{150439CE-8021-49DF-A838-963214F7CC12}"/>
    <cellStyle name="Comma [0] 2 104 2 2" xfId="55093" hidden="1" xr:uid="{0F1AA93F-1008-4707-9C1E-20DA5AD303A7}"/>
    <cellStyle name="Comma [0] 2 104 2 2" xfId="55641" hidden="1" xr:uid="{47317AD7-01A8-45DE-9F09-FAF87DB884F3}"/>
    <cellStyle name="Comma [0] 2 104 2 2" xfId="55932" hidden="1" xr:uid="{8C0895A0-4399-4645-9352-DB055A90C397}"/>
    <cellStyle name="Comma [0] 2 104 2 2" xfId="56188" hidden="1" xr:uid="{5FA632F4-57AA-41D8-862A-5C77E7C24E94}"/>
    <cellStyle name="Comma [0] 2 104 2 2" xfId="57348" hidden="1" xr:uid="{16A35253-8630-4166-8D1F-E92E28640E13}"/>
    <cellStyle name="Comma [0] 2 104 2 2" xfId="57639" hidden="1" xr:uid="{472B6B16-FCA8-4938-A4D9-DDDC77BCE4BC}"/>
    <cellStyle name="Comma [0] 2 104 2 2" xfId="57895" hidden="1" xr:uid="{4F5D9EFE-7B73-48F6-9F83-54FED45B3147}"/>
    <cellStyle name="Comma [0] 2 104 2 2" xfId="58503" hidden="1" xr:uid="{6B363577-A410-447C-89C1-FD89CC77C5E8}"/>
    <cellStyle name="Comma [0] 2 104 2 2" xfId="59042" hidden="1" xr:uid="{D7786EEF-13E5-4E8E-9A54-7CF7C83629D0}"/>
    <cellStyle name="Comma [0] 2 104 2 2" xfId="59333" hidden="1" xr:uid="{EB769F1E-334E-4227-BDCD-C59FFCE2EF07}"/>
    <cellStyle name="Comma [0] 2 104 2 2" xfId="59589" hidden="1" xr:uid="{F57F89E6-644F-400E-B1C0-49A018510417}"/>
    <cellStyle name="Comma [0] 2 104 2 2" xfId="60178" hidden="1" xr:uid="{74765FE2-51FE-4E61-8CD2-A849F2F75B9C}"/>
    <cellStyle name="Comma [0] 2 104 2 2" xfId="60703" hidden="1" xr:uid="{17181F29-FBE3-4CC1-A139-4A50DF057013}"/>
    <cellStyle name="Comma [0] 2 104 2 2" xfId="60994" hidden="1" xr:uid="{D5676D9C-D3BD-47CF-96C3-BA106540664D}"/>
    <cellStyle name="Comma [0] 2 104 2 2" xfId="61250" hidden="1" xr:uid="{0ADB4ACF-7990-4C6D-91C0-1691B6027544}"/>
    <cellStyle name="Comma [0] 2 104 2 2" xfId="61824" hidden="1" xr:uid="{4B7331A5-3D21-4A76-B906-52A77B23D34C}"/>
    <cellStyle name="Comma [0] 2 104 2 2" xfId="62338" hidden="1" xr:uid="{C8D5447C-8A25-45E6-958C-5B552BBA6242}"/>
    <cellStyle name="Comma [0] 2 104 2 2" xfId="62629" hidden="1" xr:uid="{94D36E87-5245-49E7-A8BE-B404155D549F}"/>
    <cellStyle name="Comma [0] 2 104 2 2" xfId="62885" hidden="1" xr:uid="{785329F8-B4B8-49B9-9859-492B24447F04}"/>
    <cellStyle name="Comma [0] 2 104 2 2" xfId="63849" hidden="1" xr:uid="{69D5F618-2751-4F3F-966A-ED5E078241C2}"/>
    <cellStyle name="Comma [0] 2 104 2 2" xfId="63394" hidden="1" xr:uid="{07F7EF4B-F917-4967-AA1D-0BF8A9B4DF16}"/>
    <cellStyle name="Comma [0] 2 104 2 2" xfId="56806" hidden="1" xr:uid="{9CE47C15-D823-4846-9F3C-8FC9207CECD8}"/>
    <cellStyle name="Comma [0] 2 104 2 2" xfId="49882" hidden="1" xr:uid="{A21DB1FA-A27E-453A-8CA7-0DA9B24BDDCD}"/>
    <cellStyle name="Comma [0] 2 104 2 2" xfId="24179" hidden="1" xr:uid="{00000000-0005-0000-0000-0000765E0000}"/>
    <cellStyle name="Comma [0] 2 104 2 2" xfId="24797" hidden="1" xr:uid="{00000000-0005-0000-0000-0000E0600000}"/>
    <cellStyle name="Comma [0] 2 104 2 2" xfId="25339" hidden="1" xr:uid="{00000000-0005-0000-0000-0000FE620000}"/>
    <cellStyle name="Comma [0] 2 104 2 2" xfId="25630" hidden="1" xr:uid="{00000000-0005-0000-0000-000021640000}"/>
    <cellStyle name="Comma [0] 2 104 2 2" xfId="25886" hidden="1" xr:uid="{00000000-0005-0000-0000-000021650000}"/>
    <cellStyle name="Comma [0] 2 104 2 2" xfId="26494" hidden="1" xr:uid="{00000000-0005-0000-0000-000081670000}"/>
    <cellStyle name="Comma [0] 2 104 2 2" xfId="27033" hidden="1" xr:uid="{00000000-0005-0000-0000-00009C690000}"/>
    <cellStyle name="Comma [0] 2 104 2 2" xfId="27324" hidden="1" xr:uid="{00000000-0005-0000-0000-0000BF6A0000}"/>
    <cellStyle name="Comma [0] 2 104 2 2" xfId="27580" hidden="1" xr:uid="{00000000-0005-0000-0000-0000BF6B0000}"/>
    <cellStyle name="Comma [0] 2 104 2 2" xfId="28169" hidden="1" xr:uid="{00000000-0005-0000-0000-00000C6E0000}"/>
    <cellStyle name="Comma [0] 2 104 2 2" xfId="28694" hidden="1" xr:uid="{00000000-0005-0000-0000-000019700000}"/>
    <cellStyle name="Comma [0] 2 104 2 2" xfId="28985" hidden="1" xr:uid="{00000000-0005-0000-0000-00003C710000}"/>
    <cellStyle name="Comma [0] 2 104 2 2" xfId="29241" hidden="1" xr:uid="{00000000-0005-0000-0000-00003C720000}"/>
    <cellStyle name="Comma [0] 2 104 2 2" xfId="29815" hidden="1" xr:uid="{00000000-0005-0000-0000-00007A740000}"/>
    <cellStyle name="Comma [0] 2 104 2 2" xfId="30329" hidden="1" xr:uid="{00000000-0005-0000-0000-00007C760000}"/>
    <cellStyle name="Comma [0] 2 104 2 2" xfId="30876" hidden="1" xr:uid="{00000000-0005-0000-0000-00009F780000}"/>
    <cellStyle name="Comma [0] 2 104 2 2" xfId="31385" hidden="1" xr:uid="{00000000-0005-0000-0000-00009C7A0000}"/>
    <cellStyle name="Comma [0] 2 104 2 2" xfId="31840" hidden="1" xr:uid="{00000000-0005-0000-0000-0000637C0000}"/>
    <cellStyle name="Comma [0] 2 104 2 2" xfId="37136" hidden="1" xr:uid="{96F09EF6-6798-45A7-95CC-EEBEC7D4464B}"/>
    <cellStyle name="Comma [0] 2 104 2 2" xfId="37693" hidden="1" xr:uid="{262EE62F-5B77-4E20-8BCA-403DB463D4D8}"/>
    <cellStyle name="Comma [0] 2 104 2 2" xfId="37984" hidden="1" xr:uid="{35AE5DE3-7DC0-4084-AEEC-66B3658C1576}"/>
    <cellStyle name="Comma [0] 2 104 2 2" xfId="38240" hidden="1" xr:uid="{5631EB31-7B28-4D49-BDE2-6A41F380FBE1}"/>
    <cellStyle name="Comma [0] 2 104 2 2" xfId="39355" hidden="1" xr:uid="{AC9896E9-5173-405D-A7EC-CF37E5C14ACF}"/>
    <cellStyle name="Comma [0] 2 104 2 2" xfId="39912" hidden="1" xr:uid="{7C0A5336-6444-456F-AB40-D76AA9926DDA}"/>
    <cellStyle name="Comma [0] 2 104 2 2" xfId="40203" hidden="1" xr:uid="{F4A469FC-8520-4F79-B4EA-4F3BA8875CE3}"/>
    <cellStyle name="Comma [0] 2 104 2 2" xfId="40459" hidden="1" xr:uid="{B3885081-D32A-4D16-9A11-230A25D58F04}"/>
    <cellStyle name="Comma [0] 2 104 2 2" xfId="41111" hidden="1" xr:uid="{672D9E52-CC08-4080-901D-D098ADC22C73}"/>
    <cellStyle name="Comma [0] 2 104 2 2" xfId="41668" hidden="1" xr:uid="{89D31288-D25E-4BEB-B9FD-EFFDEFAA8E2B}"/>
    <cellStyle name="Comma [0] 2 104 2 2" xfId="41959" hidden="1" xr:uid="{76B037DB-B085-4D17-8F48-A1C0C383A294}"/>
    <cellStyle name="Comma [0] 2 104 2 2" xfId="42215" hidden="1" xr:uid="{5EF73A46-32DB-4C7E-A062-64A24AAD8F59}"/>
    <cellStyle name="Comma [0] 2 104 2 2" xfId="42867" hidden="1" xr:uid="{DFAEE23E-0855-496F-802B-1E30E3FFD55F}"/>
    <cellStyle name="Comma [0] 2 104 2 2" xfId="43424" hidden="1" xr:uid="{687DDA62-EC59-4E75-BE3F-3C242DAF1C1E}"/>
    <cellStyle name="Comma [0] 2 104 2 2" xfId="43715" hidden="1" xr:uid="{1F9A1F8F-3068-4CB4-A8C2-DFED41EE458B}"/>
    <cellStyle name="Comma [0] 2 104 2 2" xfId="43971" hidden="1" xr:uid="{43815E17-A995-4273-8837-F8D5AB87B828}"/>
    <cellStyle name="Comma [0] 2 104 2 2" xfId="44623" hidden="1" xr:uid="{A4E4C02F-8332-42A1-8615-9528D5A6DD71}"/>
    <cellStyle name="Comma [0] 2 104 2 2" xfId="45180" hidden="1" xr:uid="{5551381C-638C-4333-90A8-4C1A55147284}"/>
    <cellStyle name="Comma [0] 2 104 2 2" xfId="45471" hidden="1" xr:uid="{03DD8126-C06F-44C1-8753-9909CFD122AF}"/>
    <cellStyle name="Comma [0] 2 104 2 2" xfId="45727" hidden="1" xr:uid="{1F4576AC-B2BB-4975-9F6D-A1B92AC66E45}"/>
    <cellStyle name="Comma [0] 2 104 2 2" xfId="46379" hidden="1" xr:uid="{A77FD527-F5BD-4FC5-9C02-ECC19DF651FB}"/>
    <cellStyle name="Comma [0] 2 104 2 2" xfId="46936" hidden="1" xr:uid="{381D6626-1EDC-4BCC-8A7F-2EAA8D27711A}"/>
    <cellStyle name="Comma [0] 2 104 2 2" xfId="47227" hidden="1" xr:uid="{96E81135-A057-43F0-A1CA-81A8D0E79582}"/>
    <cellStyle name="Comma [0] 2 104 2 2" xfId="47483" hidden="1" xr:uid="{9C988990-0986-4CFB-A50D-98B7C9041876}"/>
    <cellStyle name="Comma [0] 2 104 2 2" xfId="48132" hidden="1" xr:uid="{65AC50D1-A7F6-4FB2-854D-5C83130E8E78}"/>
    <cellStyle name="Comma [0] 2 104 2 2" xfId="48689" hidden="1" xr:uid="{15958684-D29A-4A73-8E18-925B4A817D31}"/>
    <cellStyle name="Comma [0] 2 104 2 2" xfId="48980" hidden="1" xr:uid="{880379D9-636A-4FDB-8601-CEE35D0655F1}"/>
    <cellStyle name="Comma [0] 2 104 2 2" xfId="30620" hidden="1" xr:uid="{00000000-0005-0000-0000-00009F770000}"/>
    <cellStyle name="Comma [0] 2 104 2 2" xfId="14927" hidden="1" xr:uid="{00000000-0005-0000-0000-0000523A0000}"/>
    <cellStyle name="Comma [0] 2 104 2 2" xfId="15218" hidden="1" xr:uid="{00000000-0005-0000-0000-0000753B0000}"/>
    <cellStyle name="Comma [0] 2 104 2 2" xfId="15474" hidden="1" xr:uid="{00000000-0005-0000-0000-0000753C0000}"/>
    <cellStyle name="Comma [0] 2 104 2 2" xfId="16123" hidden="1" xr:uid="{00000000-0005-0000-0000-0000FE3E0000}"/>
    <cellStyle name="Comma [0] 2 104 2 2" xfId="16680" hidden="1" xr:uid="{00000000-0005-0000-0000-00002B410000}"/>
    <cellStyle name="Comma [0] 2 104 2 2" xfId="16971" hidden="1" xr:uid="{00000000-0005-0000-0000-00004E420000}"/>
    <cellStyle name="Comma [0] 2 104 2 2" xfId="17227" hidden="1" xr:uid="{00000000-0005-0000-0000-00004E430000}"/>
    <cellStyle name="Comma [0] 2 104 2 2" xfId="17873" hidden="1" xr:uid="{00000000-0005-0000-0000-0000D4450000}"/>
    <cellStyle name="Comma [0] 2 104 2 2" xfId="18430" hidden="1" xr:uid="{00000000-0005-0000-0000-000001480000}"/>
    <cellStyle name="Comma [0] 2 104 2 2" xfId="18721" hidden="1" xr:uid="{00000000-0005-0000-0000-000024490000}"/>
    <cellStyle name="Comma [0] 2 104 2 2" xfId="18977" hidden="1" xr:uid="{00000000-0005-0000-0000-0000244A0000}"/>
    <cellStyle name="Comma [0] 2 104 2 2" xfId="19618" hidden="1" xr:uid="{00000000-0005-0000-0000-0000A54C0000}"/>
    <cellStyle name="Comma [0] 2 104 2 2" xfId="20174" hidden="1" xr:uid="{00000000-0005-0000-0000-0000D14E0000}"/>
    <cellStyle name="Comma [0] 2 104 2 2" xfId="20465" hidden="1" xr:uid="{00000000-0005-0000-0000-0000F44F0000}"/>
    <cellStyle name="Comma [0] 2 104 2 2" xfId="20721" hidden="1" xr:uid="{00000000-0005-0000-0000-0000F4500000}"/>
    <cellStyle name="Comma [0] 2 104 2 2" xfId="21356" hidden="1" xr:uid="{00000000-0005-0000-0000-00006F530000}"/>
    <cellStyle name="Comma [0] 2 104 2 2" xfId="21908" hidden="1" xr:uid="{00000000-0005-0000-0000-000097550000}"/>
    <cellStyle name="Comma [0] 2 104 2 2" xfId="22199" hidden="1" xr:uid="{00000000-0005-0000-0000-0000BA560000}"/>
    <cellStyle name="Comma [0] 2 104 2 2" xfId="22455" hidden="1" xr:uid="{00000000-0005-0000-0000-0000BA570000}"/>
    <cellStyle name="Comma [0] 2 104 2 2" xfId="23084" hidden="1" xr:uid="{00000000-0005-0000-0000-00002F5A0000}"/>
    <cellStyle name="Comma [0] 2 104 2 2" xfId="23632" hidden="1" xr:uid="{00000000-0005-0000-0000-0000535C0000}"/>
    <cellStyle name="Comma [0] 2 104 2 2" xfId="23923" hidden="1" xr:uid="{00000000-0005-0000-0000-0000765D0000}"/>
    <cellStyle name="Comma [0] 2 104 2 2" xfId="9950" hidden="1" xr:uid="{00000000-0005-0000-0000-0000E1260000}"/>
    <cellStyle name="Comma [0] 2 104 2 2" xfId="10206" hidden="1" xr:uid="{00000000-0005-0000-0000-0000E1270000}"/>
    <cellStyle name="Comma [0] 2 104 2 2" xfId="10858" hidden="1" xr:uid="{00000000-0005-0000-0000-00006D2A0000}"/>
    <cellStyle name="Comma [0] 2 104 2 2" xfId="11415" hidden="1" xr:uid="{00000000-0005-0000-0000-00009A2C0000}"/>
    <cellStyle name="Comma [0] 2 104 2 2" xfId="11706" hidden="1" xr:uid="{00000000-0005-0000-0000-0000BD2D0000}"/>
    <cellStyle name="Comma [0] 2 104 2 2" xfId="11962" hidden="1" xr:uid="{00000000-0005-0000-0000-0000BD2E0000}"/>
    <cellStyle name="Comma [0] 2 104 2 2" xfId="12614" hidden="1" xr:uid="{00000000-0005-0000-0000-000049310000}"/>
    <cellStyle name="Comma [0] 2 104 2 2" xfId="13171" hidden="1" xr:uid="{00000000-0005-0000-0000-000076330000}"/>
    <cellStyle name="Comma [0] 2 104 2 2" xfId="13462" hidden="1" xr:uid="{00000000-0005-0000-0000-000099340000}"/>
    <cellStyle name="Comma [0] 2 104 2 2" xfId="13718" hidden="1" xr:uid="{00000000-0005-0000-0000-000099350000}"/>
    <cellStyle name="Comma [0] 2 104 2 2" xfId="14370" hidden="1" xr:uid="{00000000-0005-0000-0000-000025380000}"/>
    <cellStyle name="Comma [0] 2 104 2 2" xfId="7903" hidden="1" xr:uid="{00000000-0005-0000-0000-0000E21E0000}"/>
    <cellStyle name="Comma [0] 2 104 2 2" xfId="8194" hidden="1" xr:uid="{00000000-0005-0000-0000-000005200000}"/>
    <cellStyle name="Comma [0] 2 104 2 2" xfId="8450" hidden="1" xr:uid="{00000000-0005-0000-0000-000005210000}"/>
    <cellStyle name="Comma [0] 2 104 2 2" xfId="9102" hidden="1" xr:uid="{00000000-0005-0000-0000-000091230000}"/>
    <cellStyle name="Comma [0] 2 104 2 2" xfId="9659" hidden="1" xr:uid="{00000000-0005-0000-0000-0000BE250000}"/>
    <cellStyle name="Comma [0] 2 104 2 2" xfId="5975" hidden="1" xr:uid="{00000000-0005-0000-0000-00005A170000}"/>
    <cellStyle name="Comma [0] 2 104 2 2" xfId="6231" hidden="1" xr:uid="{00000000-0005-0000-0000-00005A180000}"/>
    <cellStyle name="Comma [0] 2 104 2 2" xfId="7346" hidden="1" xr:uid="{00000000-0005-0000-0000-0000B51C0000}"/>
    <cellStyle name="Comma [0] 2 104 2 2" xfId="5684" hidden="1" xr:uid="{00000000-0005-0000-0000-000037160000}"/>
    <cellStyle name="Comma [0] 2 104 2 2" xfId="5127" hidden="1" xr:uid="{00000000-0005-0000-0000-00000A140000}"/>
    <cellStyle name="Comma [0] 2 104 3" xfId="44804" hidden="1" xr:uid="{99B8B88B-A3CA-4828-A145-D59756643861}"/>
    <cellStyle name="Comma [0] 2 104 3" xfId="46560" hidden="1" xr:uid="{F21280A3-B230-4FA2-A208-6FC1D493A691}"/>
    <cellStyle name="Comma [0] 2 104 3" xfId="48313" hidden="1" xr:uid="{D79C2C42-7B49-4564-B137-7D96DC5A5EB9}"/>
    <cellStyle name="Comma [0] 2 104 3" xfId="50063" hidden="1" xr:uid="{732B9F6B-CA7A-41C1-BA76-48B6E8C7C855}"/>
    <cellStyle name="Comma [0] 2 104 3" xfId="51807" hidden="1" xr:uid="{E4E2033C-A262-4446-A247-F861BDCEBE89}"/>
    <cellStyle name="Comma [0] 2 104 3" xfId="53541" hidden="1" xr:uid="{6B3E6D93-B583-42A0-80DB-56E86C4E6381}"/>
    <cellStyle name="Comma [0] 2 104 3" xfId="55267" hidden="1" xr:uid="{E3F11981-2BE4-4944-85B9-899529346C36}"/>
    <cellStyle name="Comma [0] 2 104 3" xfId="56976" hidden="1" xr:uid="{18FCC67A-69C3-43E6-93A1-9564D0BB65B1}"/>
    <cellStyle name="Comma [0] 2 104 3" xfId="58671" hidden="1" xr:uid="{DA85EC66-A9E1-4D33-B1F6-F300347F8AAA}"/>
    <cellStyle name="Comma [0] 2 104 3" xfId="19798" hidden="1" xr:uid="{00000000-0005-0000-0000-0000594D0000}"/>
    <cellStyle name="Comma [0] 2 104 3" xfId="21532" hidden="1" xr:uid="{00000000-0005-0000-0000-00001F540000}"/>
    <cellStyle name="Comma [0] 2 104 3" xfId="23258" hidden="1" xr:uid="{00000000-0005-0000-0000-0000DD5A0000}"/>
    <cellStyle name="Comma [0] 2 104 3" xfId="24967" hidden="1" xr:uid="{00000000-0005-0000-0000-00008A610000}"/>
    <cellStyle name="Comma [0] 2 104 3" xfId="26662" hidden="1" xr:uid="{00000000-0005-0000-0000-000029680000}"/>
    <cellStyle name="Comma [0] 2 104 3" xfId="36475" hidden="1" xr:uid="{9351FD64-FFC7-4AB3-B1EA-D3E44BDAB47D}"/>
    <cellStyle name="Comma [0] 2 104 3" xfId="38547" hidden="1" xr:uid="{5F2D2C74-F736-4333-A56B-4D54F4F5BBA8}"/>
    <cellStyle name="Comma [0] 2 104 3" xfId="38694" hidden="1" xr:uid="{3C960660-FA79-4493-AECC-CEA89A184BD8}"/>
    <cellStyle name="Comma [0] 2 104 3" xfId="38781" hidden="1" xr:uid="{F8005A21-A477-4438-994C-A39C43D554FE}"/>
    <cellStyle name="Comma [0] 2 104 3" xfId="39536" hidden="1" xr:uid="{807330D5-13C6-4470-9E49-141FF04923D9}"/>
    <cellStyle name="Comma [0] 2 104 3" xfId="41292" hidden="1" xr:uid="{C04371C6-68E4-417A-B9D7-601A06973CBC}"/>
    <cellStyle name="Comma [0] 2 104 3" xfId="43048" hidden="1" xr:uid="{5BECAD02-329F-4905-80CF-63CF3C2B8241}"/>
    <cellStyle name="Comma [0] 2 104 3" xfId="9283" hidden="1" xr:uid="{00000000-0005-0000-0000-000046240000}"/>
    <cellStyle name="Comma [0] 2 104 3" xfId="11039" hidden="1" xr:uid="{00000000-0005-0000-0000-0000222B0000}"/>
    <cellStyle name="Comma [0] 2 104 3" xfId="12795" hidden="1" xr:uid="{00000000-0005-0000-0000-0000FE310000}"/>
    <cellStyle name="Comma [0] 2 104 3" xfId="14551" hidden="1" xr:uid="{00000000-0005-0000-0000-0000DA380000}"/>
    <cellStyle name="Comma [0] 2 104 3" xfId="16304" hidden="1" xr:uid="{00000000-0005-0000-0000-0000B33F0000}"/>
    <cellStyle name="Comma [0] 2 104 3" xfId="18054" hidden="1" xr:uid="{00000000-0005-0000-0000-000089460000}"/>
    <cellStyle name="Comma [0] 2 104 3" xfId="6685" hidden="1" xr:uid="{00000000-0005-0000-0000-0000201A0000}"/>
    <cellStyle name="Comma [0] 2 104 3" xfId="6772" hidden="1" xr:uid="{00000000-0005-0000-0000-0000771A0000}"/>
    <cellStyle name="Comma [0] 2 104 3" xfId="7527" hidden="1" xr:uid="{00000000-0005-0000-0000-00006A1D0000}"/>
    <cellStyle name="Comma [0] 2 104 3" xfId="6538" hidden="1" xr:uid="{00000000-0005-0000-0000-00008D190000}"/>
    <cellStyle name="Comma [0] 2 104 3" xfId="4466" hidden="1" xr:uid="{00000000-0005-0000-0000-000075110000}"/>
    <cellStyle name="Comma [0] 2 105" xfId="668" xr:uid="{00000000-0005-0000-0000-00009F020000}"/>
    <cellStyle name="Comma [0] 2 105 2" xfId="33895" hidden="1" xr:uid="{732F58C6-4B6D-42A7-81A2-7CB6FE1110EA}"/>
    <cellStyle name="Comma [0] 2 105 2" xfId="34186" hidden="1" xr:uid="{F202FE12-BE16-43EC-BFE7-AAAE682262AE}"/>
    <cellStyle name="Comma [0] 2 105 2" xfId="34444" hidden="1" xr:uid="{884ECAB4-E840-427D-B827-23EAB402F989}"/>
    <cellStyle name="Comma [0] 2 105 2" xfId="2166" hidden="1" xr:uid="{00000000-0005-0000-0000-000079080000}"/>
    <cellStyle name="Comma [0] 2 105 2" xfId="2424" hidden="1" xr:uid="{00000000-0005-0000-0000-00007B090000}"/>
    <cellStyle name="Comma [0] 2 105 2" xfId="33346" hidden="1" xr:uid="{C7D17732-3028-4F00-BFF7-6B606084F727}"/>
    <cellStyle name="Comma [0] 2 105 2" xfId="1875" hidden="1" xr:uid="{00000000-0005-0000-0000-000056070000}"/>
    <cellStyle name="Comma [0] 2 105 2" xfId="1323" hidden="1" xr:uid="{00000000-0005-0000-0000-00002E050000}"/>
    <cellStyle name="Comma [0] 2 105 2" xfId="32711" xr:uid="{0E6B7DD8-5574-4A6B-972C-C0ABB2AE69F1}"/>
    <cellStyle name="Comma [0] 2 105 2 2" xfId="54459" hidden="1" xr:uid="{5969DABA-63EA-4B9C-8A8C-9403D2708DDA}"/>
    <cellStyle name="Comma [0] 2 105 2 2" xfId="55086" hidden="1" xr:uid="{5BDA402A-D3C0-4F48-B3F4-61B9B5E5945C}"/>
    <cellStyle name="Comma [0] 2 105 2 2" xfId="55634" hidden="1" xr:uid="{95CEB95B-EBB7-4E79-88E8-7A4584732F9B}"/>
    <cellStyle name="Comma [0] 2 105 2 2" xfId="55925" hidden="1" xr:uid="{7CB68B76-4859-4980-93C6-ECD8815AD012}"/>
    <cellStyle name="Comma [0] 2 105 2 2" xfId="56183" hidden="1" xr:uid="{009F35A9-06ED-45F1-AE74-82E3B50637F3}"/>
    <cellStyle name="Comma [0] 2 105 2 2" xfId="56799" hidden="1" xr:uid="{DB47BE0B-EF04-4490-B2DF-73CDE2D3B272}"/>
    <cellStyle name="Comma [0] 2 105 2 2" xfId="57341" hidden="1" xr:uid="{3451A061-8FFB-4EBD-AF07-C0C1E8385D19}"/>
    <cellStyle name="Comma [0] 2 105 2 2" xfId="57632" hidden="1" xr:uid="{1663474C-FFB2-4A45-B1BC-87D28C787D0B}"/>
    <cellStyle name="Comma [0] 2 105 2 2" xfId="57890" hidden="1" xr:uid="{0096E368-D493-4AEB-926E-ED65B6320423}"/>
    <cellStyle name="Comma [0] 2 105 2 2" xfId="58496" hidden="1" xr:uid="{E4044155-3375-4E46-98A7-342B7EFE951C}"/>
    <cellStyle name="Comma [0] 2 105 2 2" xfId="59035" hidden="1" xr:uid="{94C3EE35-9EB4-45E6-9CFD-5B473849EC4A}"/>
    <cellStyle name="Comma [0] 2 105 2 2" xfId="59326" hidden="1" xr:uid="{BBE74F73-97DC-4BB5-A7CA-48AA54BB9D72}"/>
    <cellStyle name="Comma [0] 2 105 2 2" xfId="59584" hidden="1" xr:uid="{47E094D8-F6DF-4EC9-BF79-2A73958D817A}"/>
    <cellStyle name="Comma [0] 2 105 2 2" xfId="60171" hidden="1" xr:uid="{29A8ED64-AB95-4E66-8BC4-82B9ED6CD3C0}"/>
    <cellStyle name="Comma [0] 2 105 2 2" xfId="60696" hidden="1" xr:uid="{77383E66-6F54-4F50-BED2-A33AF05EF273}"/>
    <cellStyle name="Comma [0] 2 105 2 2" xfId="61245" hidden="1" xr:uid="{4443859A-D9E3-49D6-85B3-C065AC31E33C}"/>
    <cellStyle name="Comma [0] 2 105 2 2" xfId="61817" hidden="1" xr:uid="{ABC3DF7C-0FB0-4933-A5E3-26F065974205}"/>
    <cellStyle name="Comma [0] 2 105 2 2" xfId="62331" hidden="1" xr:uid="{5F908D22-C38D-4E7F-B9A7-51925173C84B}"/>
    <cellStyle name="Comma [0] 2 105 2 2" xfId="62622" hidden="1" xr:uid="{C1627FFE-7E84-4089-9F0D-E1648C3E6706}"/>
    <cellStyle name="Comma [0] 2 105 2 2" xfId="62880" hidden="1" xr:uid="{FE2E9C2F-3E86-4521-8FDF-878DA2B4C2D3}"/>
    <cellStyle name="Comma [0] 2 105 2 2" xfId="63387" hidden="1" xr:uid="{4124AA69-84CE-41FA-AC3B-BC487FFBF6F5}"/>
    <cellStyle name="Comma [0] 2 105 2 2" xfId="63842" hidden="1" xr:uid="{ECB823D6-90B3-42D1-8AE6-4910F0EDEC60}"/>
    <cellStyle name="Comma [0] 2 105 2 2" xfId="60987" hidden="1" xr:uid="{6C3DCA1F-E4EB-4E59-9DA7-5A19F5E51C83}"/>
    <cellStyle name="Comma [0] 2 105 2 2" xfId="54201" hidden="1" xr:uid="{07BEFBBB-5C4F-4636-8A14-0A036EEC9C20}"/>
    <cellStyle name="Comma [0] 2 105 2 2" xfId="26487" hidden="1" xr:uid="{00000000-0005-0000-0000-00007A670000}"/>
    <cellStyle name="Comma [0] 2 105 2 2" xfId="27026" hidden="1" xr:uid="{00000000-0005-0000-0000-000095690000}"/>
    <cellStyle name="Comma [0] 2 105 2 2" xfId="27317" hidden="1" xr:uid="{00000000-0005-0000-0000-0000B86A0000}"/>
    <cellStyle name="Comma [0] 2 105 2 2" xfId="27575" hidden="1" xr:uid="{00000000-0005-0000-0000-0000BA6B0000}"/>
    <cellStyle name="Comma [0] 2 105 2 2" xfId="28687" hidden="1" xr:uid="{00000000-0005-0000-0000-000012700000}"/>
    <cellStyle name="Comma [0] 2 105 2 2" xfId="28978" hidden="1" xr:uid="{00000000-0005-0000-0000-000035710000}"/>
    <cellStyle name="Comma [0] 2 105 2 2" xfId="29236" hidden="1" xr:uid="{00000000-0005-0000-0000-000037720000}"/>
    <cellStyle name="Comma [0] 2 105 2 2" xfId="29808" hidden="1" xr:uid="{00000000-0005-0000-0000-000073740000}"/>
    <cellStyle name="Comma [0] 2 105 2 2" xfId="30322" hidden="1" xr:uid="{00000000-0005-0000-0000-000075760000}"/>
    <cellStyle name="Comma [0] 2 105 2 2" xfId="30613" hidden="1" xr:uid="{00000000-0005-0000-0000-000098770000}"/>
    <cellStyle name="Comma [0] 2 105 2 2" xfId="30871" hidden="1" xr:uid="{00000000-0005-0000-0000-00009A780000}"/>
    <cellStyle name="Comma [0] 2 105 2 2" xfId="31378" hidden="1" xr:uid="{00000000-0005-0000-0000-0000957A0000}"/>
    <cellStyle name="Comma [0] 2 105 2 2" xfId="31833" hidden="1" xr:uid="{00000000-0005-0000-0000-00005C7C0000}"/>
    <cellStyle name="Comma [0] 2 105 2 2" xfId="37129" hidden="1" xr:uid="{BA6F9EE1-1390-46A4-859A-4C906F4F1687}"/>
    <cellStyle name="Comma [0] 2 105 2 2" xfId="37686" hidden="1" xr:uid="{E580D20D-72F6-4329-B801-FDDE6573DA27}"/>
    <cellStyle name="Comma [0] 2 105 2 2" xfId="37977" hidden="1" xr:uid="{BB8E3F2F-C7A3-4AE5-8712-D77C6F6DA08D}"/>
    <cellStyle name="Comma [0] 2 105 2 2" xfId="38235" hidden="1" xr:uid="{CB0E0F0D-7434-4F46-A20E-4F8C03CF1E82}"/>
    <cellStyle name="Comma [0] 2 105 2 2" xfId="39348" hidden="1" xr:uid="{1E006815-989D-4431-B22E-CCD35E9E52FC}"/>
    <cellStyle name="Comma [0] 2 105 2 2" xfId="39905" hidden="1" xr:uid="{C97E7C6E-4DDE-41D8-B5AD-BC0786D19A16}"/>
    <cellStyle name="Comma [0] 2 105 2 2" xfId="40196" hidden="1" xr:uid="{EB54482C-E97C-4CFF-93F2-B77556BC2899}"/>
    <cellStyle name="Comma [0] 2 105 2 2" xfId="40454" hidden="1" xr:uid="{DBA68CBF-A3B7-4A8E-A593-EF28C415190B}"/>
    <cellStyle name="Comma [0] 2 105 2 2" xfId="41104" hidden="1" xr:uid="{A139D7CF-6D84-470C-811F-52B77C8E81C5}"/>
    <cellStyle name="Comma [0] 2 105 2 2" xfId="41661" hidden="1" xr:uid="{338B211D-4BDE-44AA-B655-4962B719B461}"/>
    <cellStyle name="Comma [0] 2 105 2 2" xfId="41952" hidden="1" xr:uid="{D1328632-6B5A-4D2B-B2BC-3646969AAD3B}"/>
    <cellStyle name="Comma [0] 2 105 2 2" xfId="42210" hidden="1" xr:uid="{98A6CE94-57EF-43C2-91DC-FA7973A5AC9D}"/>
    <cellStyle name="Comma [0] 2 105 2 2" xfId="42860" hidden="1" xr:uid="{83C0F362-0331-43BA-B8A5-E34687768701}"/>
    <cellStyle name="Comma [0] 2 105 2 2" xfId="43417" hidden="1" xr:uid="{5B23F82C-568D-4A22-B8FA-A811CF2C6860}"/>
    <cellStyle name="Comma [0] 2 105 2 2" xfId="43708" hidden="1" xr:uid="{B4E39B7D-DB39-46E8-BDEB-5F3311B3A964}"/>
    <cellStyle name="Comma [0] 2 105 2 2" xfId="43966" hidden="1" xr:uid="{6CA2A892-9091-46CA-AC4A-B476714B331A}"/>
    <cellStyle name="Comma [0] 2 105 2 2" xfId="44616" hidden="1" xr:uid="{D793F5F2-63E1-4C38-B817-6EA2714B051C}"/>
    <cellStyle name="Comma [0] 2 105 2 2" xfId="45173" hidden="1" xr:uid="{DC0F3EC1-DFEB-438C-9933-747AE8427906}"/>
    <cellStyle name="Comma [0] 2 105 2 2" xfId="45464" hidden="1" xr:uid="{160A23EA-BADD-484A-8179-390C200E8B42}"/>
    <cellStyle name="Comma [0] 2 105 2 2" xfId="45722" hidden="1" xr:uid="{D01A0B0B-F335-4004-92E4-BD28CE4DF3BF}"/>
    <cellStyle name="Comma [0] 2 105 2 2" xfId="46372" hidden="1" xr:uid="{A92ACE5C-3035-4620-A66D-D838FED373E6}"/>
    <cellStyle name="Comma [0] 2 105 2 2" xfId="46929" hidden="1" xr:uid="{7FAA0BC0-3952-4515-B0D7-B702D8126BAB}"/>
    <cellStyle name="Comma [0] 2 105 2 2" xfId="47478" hidden="1" xr:uid="{A22703E3-6BD7-446C-AACE-A7D311EABDE5}"/>
    <cellStyle name="Comma [0] 2 105 2 2" xfId="48125" hidden="1" xr:uid="{3B7853DC-2D0B-4742-AE46-467FD71213E8}"/>
    <cellStyle name="Comma [0] 2 105 2 2" xfId="48682" hidden="1" xr:uid="{C6998C0F-6FAE-401E-AF2B-9B48FE017D2B}"/>
    <cellStyle name="Comma [0] 2 105 2 2" xfId="48973" hidden="1" xr:uid="{FA749FC2-A6CC-4348-8716-0DB65ECA479A}"/>
    <cellStyle name="Comma [0] 2 105 2 2" xfId="49231" hidden="1" xr:uid="{6DA35861-8E6C-4429-8183-606767590C5F}"/>
    <cellStyle name="Comma [0] 2 105 2 2" xfId="49875" hidden="1" xr:uid="{8EAB147C-5FAD-4457-ABD4-365273B7EEC9}"/>
    <cellStyle name="Comma [0] 2 105 2 2" xfId="50432" hidden="1" xr:uid="{1A23BAA0-7BEB-4400-9026-0DE096BA25ED}"/>
    <cellStyle name="Comma [0] 2 105 2 2" xfId="50723" hidden="1" xr:uid="{FC4392B1-46AA-4AB7-A5D2-5199E15CD1A8}"/>
    <cellStyle name="Comma [0] 2 105 2 2" xfId="50981" hidden="1" xr:uid="{89E72E50-182F-4351-9453-B13F456AE424}"/>
    <cellStyle name="Comma [0] 2 105 2 2" xfId="51620" hidden="1" xr:uid="{78B2270E-0F45-463C-AF5E-A19461ED5D37}"/>
    <cellStyle name="Comma [0] 2 105 2 2" xfId="52176" hidden="1" xr:uid="{FF483300-52A1-4603-8CCE-A68AE6A1E0E0}"/>
    <cellStyle name="Comma [0] 2 105 2 2" xfId="52467" hidden="1" xr:uid="{33F1B9E2-484C-4FBA-AD5B-972C6BCD3F82}"/>
    <cellStyle name="Comma [0] 2 105 2 2" xfId="52725" hidden="1" xr:uid="{A185FA57-3CCE-4E0C-8702-938A1594C202}"/>
    <cellStyle name="Comma [0] 2 105 2 2" xfId="53358" hidden="1" xr:uid="{33B41684-7307-4B1C-B831-26E1FE848D89}"/>
    <cellStyle name="Comma [0] 2 105 2 2" xfId="53910" hidden="1" xr:uid="{46DF8796-8EDC-4C73-A67C-C893BD20302B}"/>
    <cellStyle name="Comma [0] 2 105 2 2" xfId="47220" hidden="1" xr:uid="{33C558BD-65C1-4EEE-A482-FD28C7EE8044}"/>
    <cellStyle name="Comma [0] 2 105 2 2" xfId="28162" hidden="1" xr:uid="{00000000-0005-0000-0000-0000056E0000}"/>
    <cellStyle name="Comma [0] 2 105 2 2" xfId="16116" hidden="1" xr:uid="{00000000-0005-0000-0000-0000F73E0000}"/>
    <cellStyle name="Comma [0] 2 105 2 2" xfId="16673" hidden="1" xr:uid="{00000000-0005-0000-0000-000024410000}"/>
    <cellStyle name="Comma [0] 2 105 2 2" xfId="16964" hidden="1" xr:uid="{00000000-0005-0000-0000-000047420000}"/>
    <cellStyle name="Comma [0] 2 105 2 2" xfId="17222" hidden="1" xr:uid="{00000000-0005-0000-0000-000049430000}"/>
    <cellStyle name="Comma [0] 2 105 2 2" xfId="17866" hidden="1" xr:uid="{00000000-0005-0000-0000-0000CD450000}"/>
    <cellStyle name="Comma [0] 2 105 2 2" xfId="18423" hidden="1" xr:uid="{00000000-0005-0000-0000-0000FA470000}"/>
    <cellStyle name="Comma [0] 2 105 2 2" xfId="18714" hidden="1" xr:uid="{00000000-0005-0000-0000-00001D490000}"/>
    <cellStyle name="Comma [0] 2 105 2 2" xfId="18972" hidden="1" xr:uid="{00000000-0005-0000-0000-00001F4A0000}"/>
    <cellStyle name="Comma [0] 2 105 2 2" xfId="19611" hidden="1" xr:uid="{00000000-0005-0000-0000-00009E4C0000}"/>
    <cellStyle name="Comma [0] 2 105 2 2" xfId="20167" hidden="1" xr:uid="{00000000-0005-0000-0000-0000CA4E0000}"/>
    <cellStyle name="Comma [0] 2 105 2 2" xfId="20458" hidden="1" xr:uid="{00000000-0005-0000-0000-0000ED4F0000}"/>
    <cellStyle name="Comma [0] 2 105 2 2" xfId="20716" hidden="1" xr:uid="{00000000-0005-0000-0000-0000EF500000}"/>
    <cellStyle name="Comma [0] 2 105 2 2" xfId="21349" hidden="1" xr:uid="{00000000-0005-0000-0000-000068530000}"/>
    <cellStyle name="Comma [0] 2 105 2 2" xfId="21901" hidden="1" xr:uid="{00000000-0005-0000-0000-000090550000}"/>
    <cellStyle name="Comma [0] 2 105 2 2" xfId="22192" hidden="1" xr:uid="{00000000-0005-0000-0000-0000B3560000}"/>
    <cellStyle name="Comma [0] 2 105 2 2" xfId="22450" hidden="1" xr:uid="{00000000-0005-0000-0000-0000B5570000}"/>
    <cellStyle name="Comma [0] 2 105 2 2" xfId="23077" hidden="1" xr:uid="{00000000-0005-0000-0000-0000285A0000}"/>
    <cellStyle name="Comma [0] 2 105 2 2" xfId="23625" hidden="1" xr:uid="{00000000-0005-0000-0000-00004C5C0000}"/>
    <cellStyle name="Comma [0] 2 105 2 2" xfId="23916" hidden="1" xr:uid="{00000000-0005-0000-0000-00006F5D0000}"/>
    <cellStyle name="Comma [0] 2 105 2 2" xfId="24174" hidden="1" xr:uid="{00000000-0005-0000-0000-0000715E0000}"/>
    <cellStyle name="Comma [0] 2 105 2 2" xfId="24790" hidden="1" xr:uid="{00000000-0005-0000-0000-0000D9600000}"/>
    <cellStyle name="Comma [0] 2 105 2 2" xfId="25332" hidden="1" xr:uid="{00000000-0005-0000-0000-0000F7620000}"/>
    <cellStyle name="Comma [0] 2 105 2 2" xfId="25623" hidden="1" xr:uid="{00000000-0005-0000-0000-00001A640000}"/>
    <cellStyle name="Comma [0] 2 105 2 2" xfId="25881" hidden="1" xr:uid="{00000000-0005-0000-0000-00001C650000}"/>
    <cellStyle name="Comma [0] 2 105 2 2" xfId="10201" hidden="1" xr:uid="{00000000-0005-0000-0000-0000DC270000}"/>
    <cellStyle name="Comma [0] 2 105 2 2" xfId="10851" hidden="1" xr:uid="{00000000-0005-0000-0000-0000662A0000}"/>
    <cellStyle name="Comma [0] 2 105 2 2" xfId="11408" hidden="1" xr:uid="{00000000-0005-0000-0000-0000932C0000}"/>
    <cellStyle name="Comma [0] 2 105 2 2" xfId="11699" hidden="1" xr:uid="{00000000-0005-0000-0000-0000B62D0000}"/>
    <cellStyle name="Comma [0] 2 105 2 2" xfId="11957" hidden="1" xr:uid="{00000000-0005-0000-0000-0000B82E0000}"/>
    <cellStyle name="Comma [0] 2 105 2 2" xfId="12607" hidden="1" xr:uid="{00000000-0005-0000-0000-000042310000}"/>
    <cellStyle name="Comma [0] 2 105 2 2" xfId="13164" hidden="1" xr:uid="{00000000-0005-0000-0000-00006F330000}"/>
    <cellStyle name="Comma [0] 2 105 2 2" xfId="13455" hidden="1" xr:uid="{00000000-0005-0000-0000-000092340000}"/>
    <cellStyle name="Comma [0] 2 105 2 2" xfId="13713" hidden="1" xr:uid="{00000000-0005-0000-0000-000094350000}"/>
    <cellStyle name="Comma [0] 2 105 2 2" xfId="14920" hidden="1" xr:uid="{00000000-0005-0000-0000-00004B3A0000}"/>
    <cellStyle name="Comma [0] 2 105 2 2" xfId="15211" hidden="1" xr:uid="{00000000-0005-0000-0000-00006E3B0000}"/>
    <cellStyle name="Comma [0] 2 105 2 2" xfId="15469" hidden="1" xr:uid="{00000000-0005-0000-0000-0000703C0000}"/>
    <cellStyle name="Comma [0] 2 105 2 2" xfId="14363" hidden="1" xr:uid="{00000000-0005-0000-0000-00001E380000}"/>
    <cellStyle name="Comma [0] 2 105 2 2" xfId="7896" hidden="1" xr:uid="{00000000-0005-0000-0000-0000DB1E0000}"/>
    <cellStyle name="Comma [0] 2 105 2 2" xfId="8187" hidden="1" xr:uid="{00000000-0005-0000-0000-0000FE1F0000}"/>
    <cellStyle name="Comma [0] 2 105 2 2" xfId="8445" hidden="1" xr:uid="{00000000-0005-0000-0000-000000210000}"/>
    <cellStyle name="Comma [0] 2 105 2 2" xfId="9095" hidden="1" xr:uid="{00000000-0005-0000-0000-00008A230000}"/>
    <cellStyle name="Comma [0] 2 105 2 2" xfId="9652" hidden="1" xr:uid="{00000000-0005-0000-0000-0000B7250000}"/>
    <cellStyle name="Comma [0] 2 105 2 2" xfId="9943" hidden="1" xr:uid="{00000000-0005-0000-0000-0000DA260000}"/>
    <cellStyle name="Comma [0] 2 105 2 2" xfId="5968" hidden="1" xr:uid="{00000000-0005-0000-0000-000053170000}"/>
    <cellStyle name="Comma [0] 2 105 2 2" xfId="6226" hidden="1" xr:uid="{00000000-0005-0000-0000-000055180000}"/>
    <cellStyle name="Comma [0] 2 105 2 2" xfId="7339" hidden="1" xr:uid="{00000000-0005-0000-0000-0000AE1C0000}"/>
    <cellStyle name="Comma [0] 2 105 2 2" xfId="5677" hidden="1" xr:uid="{00000000-0005-0000-0000-000030160000}"/>
    <cellStyle name="Comma [0] 2 105 2 2" xfId="5120" hidden="1" xr:uid="{00000000-0005-0000-0000-000003140000}"/>
    <cellStyle name="Comma [0] 2 105 3" xfId="48379" hidden="1" xr:uid="{9095544E-C446-49C6-9269-B52C6ED16368}"/>
    <cellStyle name="Comma [0] 2 105 3" xfId="50129" hidden="1" xr:uid="{ED4F8218-DCA3-4B98-B97B-C4691FF917D7}"/>
    <cellStyle name="Comma [0] 2 105 3" xfId="51873" hidden="1" xr:uid="{573159FD-8A4F-432B-9E81-6D57CEF3ED80}"/>
    <cellStyle name="Comma [0] 2 105 3" xfId="53607" hidden="1" xr:uid="{7DA6A39F-FAA8-46A4-B204-6EC267752E7E}"/>
    <cellStyle name="Comma [0] 2 105 3" xfId="55333" hidden="1" xr:uid="{1AEE78EC-3DA4-42AA-BB80-C48C47D0A4D8}"/>
    <cellStyle name="Comma [0] 2 105 3" xfId="57041" hidden="1" xr:uid="{89AB003D-FD29-4F7A-AE05-80506DA0CE07}"/>
    <cellStyle name="Comma [0] 2 105 3" xfId="19864" hidden="1" xr:uid="{00000000-0005-0000-0000-00009B4D0000}"/>
    <cellStyle name="Comma [0] 2 105 3" xfId="21598" hidden="1" xr:uid="{00000000-0005-0000-0000-000061540000}"/>
    <cellStyle name="Comma [0] 2 105 3" xfId="23324" hidden="1" xr:uid="{00000000-0005-0000-0000-00001F5B0000}"/>
    <cellStyle name="Comma [0] 2 105 3" xfId="25032" hidden="1" xr:uid="{00000000-0005-0000-0000-0000CB610000}"/>
    <cellStyle name="Comma [0] 2 105 3" xfId="36468" hidden="1" xr:uid="{21796780-8794-4729-A123-DA6B7D384B44}"/>
    <cellStyle name="Comma [0] 2 105 3" xfId="38427" hidden="1" xr:uid="{7EBA8BAE-B208-4162-821F-45C65663FA2B}"/>
    <cellStyle name="Comma [0] 2 105 3" xfId="38604" hidden="1" xr:uid="{2A03E723-0E09-455A-B426-94E08B9332EB}"/>
    <cellStyle name="Comma [0] 2 105 3" xfId="38687" hidden="1" xr:uid="{06E52D8F-2DAA-449C-8E8A-E323083F4E95}"/>
    <cellStyle name="Comma [0] 2 105 3" xfId="38760" hidden="1" xr:uid="{54F5D97F-1F00-406B-B43A-26ADFCAA7029}"/>
    <cellStyle name="Comma [0] 2 105 3" xfId="39602" hidden="1" xr:uid="{3188CEB6-B7AB-44F3-922B-52114B7BBBBD}"/>
    <cellStyle name="Comma [0] 2 105 3" xfId="41358" hidden="1" xr:uid="{28075B85-BFE4-4046-BA96-3C09EF81E979}"/>
    <cellStyle name="Comma [0] 2 105 3" xfId="43114" hidden="1" xr:uid="{32EA8874-85D8-4A16-9852-182230B016DA}"/>
    <cellStyle name="Comma [0] 2 105 3" xfId="46626" hidden="1" xr:uid="{D1D9B218-E052-4211-9A73-EE05083D4275}"/>
    <cellStyle name="Comma [0] 2 105 3" xfId="44870" hidden="1" xr:uid="{F1E47A37-ABF7-48FA-AE91-BD55149B0168}"/>
    <cellStyle name="Comma [0] 2 105 3" xfId="9349" hidden="1" xr:uid="{00000000-0005-0000-0000-000088240000}"/>
    <cellStyle name="Comma [0] 2 105 3" xfId="11105" hidden="1" xr:uid="{00000000-0005-0000-0000-0000642B0000}"/>
    <cellStyle name="Comma [0] 2 105 3" xfId="12861" hidden="1" xr:uid="{00000000-0005-0000-0000-000040320000}"/>
    <cellStyle name="Comma [0] 2 105 3" xfId="14617" hidden="1" xr:uid="{00000000-0005-0000-0000-00001C390000}"/>
    <cellStyle name="Comma [0] 2 105 3" xfId="16370" hidden="1" xr:uid="{00000000-0005-0000-0000-0000F53F0000}"/>
    <cellStyle name="Comma [0] 2 105 3" xfId="18120" hidden="1" xr:uid="{00000000-0005-0000-0000-0000CB460000}"/>
    <cellStyle name="Comma [0] 2 105 3" xfId="6678" hidden="1" xr:uid="{00000000-0005-0000-0000-0000191A0000}"/>
    <cellStyle name="Comma [0] 2 105 3" xfId="6751" hidden="1" xr:uid="{00000000-0005-0000-0000-0000621A0000}"/>
    <cellStyle name="Comma [0] 2 105 3" xfId="7593" hidden="1" xr:uid="{00000000-0005-0000-0000-0000AC1D0000}"/>
    <cellStyle name="Comma [0] 2 105 3" xfId="6418" hidden="1" xr:uid="{00000000-0005-0000-0000-000015190000}"/>
    <cellStyle name="Comma [0] 2 105 3" xfId="6595" hidden="1" xr:uid="{00000000-0005-0000-0000-0000C6190000}"/>
    <cellStyle name="Comma [0] 2 105 3" xfId="4459" hidden="1" xr:uid="{00000000-0005-0000-0000-00006E110000}"/>
    <cellStyle name="Comma [0] 2 106" xfId="666" xr:uid="{00000000-0005-0000-0000-00009D020000}"/>
    <cellStyle name="Comma [0] 2 106 2" xfId="34185" hidden="1" xr:uid="{49CA7336-38F8-4EC7-8D03-5AEA9D623C28}"/>
    <cellStyle name="Comma [0] 2 106 2" xfId="34443" hidden="1" xr:uid="{A4CFEFB3-9550-481D-87FB-D634E880EE22}"/>
    <cellStyle name="Comma [0] 2 106 2" xfId="2423" hidden="1" xr:uid="{00000000-0005-0000-0000-00007A090000}"/>
    <cellStyle name="Comma [0] 2 106 2" xfId="33344" hidden="1" xr:uid="{FC6D09A9-A643-4D95-A087-B9ABFA81A872}"/>
    <cellStyle name="Comma [0] 2 106 2" xfId="33894" hidden="1" xr:uid="{CE14B6FB-610A-4EE8-9265-EBB6275236DD}"/>
    <cellStyle name="Comma [0] 2 106 2" xfId="1874" hidden="1" xr:uid="{00000000-0005-0000-0000-000055070000}"/>
    <cellStyle name="Comma [0] 2 106 2" xfId="2165" hidden="1" xr:uid="{00000000-0005-0000-0000-000078080000}"/>
    <cellStyle name="Comma [0] 2 106 2" xfId="1321" hidden="1" xr:uid="{00000000-0005-0000-0000-00002C050000}"/>
    <cellStyle name="Comma [0] 2 106 2" xfId="32709" xr:uid="{275AB4FD-3570-4341-B256-4446A93DA3F3}"/>
    <cellStyle name="Comma [0] 2 106 2 2" xfId="59325" hidden="1" xr:uid="{ACF20DCA-0C51-4317-8D4C-1DB8CE15D703}"/>
    <cellStyle name="Comma [0] 2 106 2 2" xfId="59583" hidden="1" xr:uid="{E47F1021-A4AA-459F-AD1F-A919236B335B}"/>
    <cellStyle name="Comma [0] 2 106 2 2" xfId="60169" hidden="1" xr:uid="{74792FFB-6EDF-445B-ADA3-C9BF1138281B}"/>
    <cellStyle name="Comma [0] 2 106 2 2" xfId="60695" hidden="1" xr:uid="{143B899F-D7FD-4D88-A9A4-E3A78F24C621}"/>
    <cellStyle name="Comma [0] 2 106 2 2" xfId="60986" hidden="1" xr:uid="{D629A9EE-9F11-45E5-8B51-2676BBE4FE21}"/>
    <cellStyle name="Comma [0] 2 106 2 2" xfId="61244" hidden="1" xr:uid="{C0FE14E9-9416-4B59-AF0A-4407A553F946}"/>
    <cellStyle name="Comma [0] 2 106 2 2" xfId="61815" hidden="1" xr:uid="{1346C4DA-874E-4452-A6C9-3EA7804CD3CD}"/>
    <cellStyle name="Comma [0] 2 106 2 2" xfId="62330" hidden="1" xr:uid="{8CA29D3A-2EFD-4511-8D8D-E6DBFD5FB167}"/>
    <cellStyle name="Comma [0] 2 106 2 2" xfId="62621" hidden="1" xr:uid="{94E29C41-BD1B-48C7-BDA2-49A28A8836A3}"/>
    <cellStyle name="Comma [0] 2 106 2 2" xfId="62879" hidden="1" xr:uid="{6F65B0B1-3C7C-4510-A398-ED6EDAC918B7}"/>
    <cellStyle name="Comma [0] 2 106 2 2" xfId="63385" hidden="1" xr:uid="{21ADED12-A4DB-4532-A659-A016FD3D079D}"/>
    <cellStyle name="Comma [0] 2 106 2 2" xfId="63841" hidden="1" xr:uid="{5F728386-FEEC-4C73-B21C-4A843360CA93}"/>
    <cellStyle name="Comma [0] 2 106 2 2" xfId="28977" hidden="1" xr:uid="{00000000-0005-0000-0000-000034710000}"/>
    <cellStyle name="Comma [0] 2 106 2 2" xfId="29235" hidden="1" xr:uid="{00000000-0005-0000-0000-000036720000}"/>
    <cellStyle name="Comma [0] 2 106 2 2" xfId="29806" hidden="1" xr:uid="{00000000-0005-0000-0000-000071740000}"/>
    <cellStyle name="Comma [0] 2 106 2 2" xfId="30321" hidden="1" xr:uid="{00000000-0005-0000-0000-000074760000}"/>
    <cellStyle name="Comma [0] 2 106 2 2" xfId="30612" hidden="1" xr:uid="{00000000-0005-0000-0000-000097770000}"/>
    <cellStyle name="Comma [0] 2 106 2 2" xfId="30870" hidden="1" xr:uid="{00000000-0005-0000-0000-000099780000}"/>
    <cellStyle name="Comma [0] 2 106 2 2" xfId="31376" hidden="1" xr:uid="{00000000-0005-0000-0000-0000937A0000}"/>
    <cellStyle name="Comma [0] 2 106 2 2" xfId="31832" hidden="1" xr:uid="{00000000-0005-0000-0000-00005B7C0000}"/>
    <cellStyle name="Comma [0] 2 106 2 2" xfId="37127" hidden="1" xr:uid="{9E7AC1E3-0CC9-4966-BA55-D1005B623C7E}"/>
    <cellStyle name="Comma [0] 2 106 2 2" xfId="37685" hidden="1" xr:uid="{6B3C4692-4C93-4C70-B1EA-21D7C6320E5F}"/>
    <cellStyle name="Comma [0] 2 106 2 2" xfId="37976" hidden="1" xr:uid="{8DC09646-2EF9-496B-9D11-20C7095A4115}"/>
    <cellStyle name="Comma [0] 2 106 2 2" xfId="38234" hidden="1" xr:uid="{DA4083E5-B36E-416D-B03F-E2D07BC8608A}"/>
    <cellStyle name="Comma [0] 2 106 2 2" xfId="39346" hidden="1" xr:uid="{AC9BE826-EB40-4817-ACCB-B01B55907965}"/>
    <cellStyle name="Comma [0] 2 106 2 2" xfId="39904" hidden="1" xr:uid="{BF3A257D-2C17-4C34-87B0-846F183EE4B8}"/>
    <cellStyle name="Comma [0] 2 106 2 2" xfId="40195" hidden="1" xr:uid="{444723DE-CCCA-41B8-AA71-4F85E4AACD95}"/>
    <cellStyle name="Comma [0] 2 106 2 2" xfId="40453" hidden="1" xr:uid="{08A5CCBA-9854-4550-AA43-558FBC04AB6F}"/>
    <cellStyle name="Comma [0] 2 106 2 2" xfId="41102" hidden="1" xr:uid="{98F9C5D8-BA5C-4875-BA98-98928B9DF08B}"/>
    <cellStyle name="Comma [0] 2 106 2 2" xfId="41660" hidden="1" xr:uid="{276ACD0A-94E5-4B40-8844-70CC552F40D9}"/>
    <cellStyle name="Comma [0] 2 106 2 2" xfId="41951" hidden="1" xr:uid="{ADBCB0F4-84EF-4036-8708-A06150249B4A}"/>
    <cellStyle name="Comma [0] 2 106 2 2" xfId="42209" hidden="1" xr:uid="{0B45230C-FEEA-4AD8-BC7D-2D8D6E292B60}"/>
    <cellStyle name="Comma [0] 2 106 2 2" xfId="42858" hidden="1" xr:uid="{7D13ED91-234D-449D-AEAE-B5DE40903885}"/>
    <cellStyle name="Comma [0] 2 106 2 2" xfId="43416" hidden="1" xr:uid="{7B65DBD9-95E8-4E0F-8F62-7E73D065398E}"/>
    <cellStyle name="Comma [0] 2 106 2 2" xfId="43707" hidden="1" xr:uid="{07B494B1-0E75-4936-B954-83497AD2952E}"/>
    <cellStyle name="Comma [0] 2 106 2 2" xfId="43965" hidden="1" xr:uid="{9DE894C0-A6B3-4878-A406-0B861764F0D0}"/>
    <cellStyle name="Comma [0] 2 106 2 2" xfId="45172" hidden="1" xr:uid="{E6D5CA72-3AAE-4907-B6E6-534CC0D16C32}"/>
    <cellStyle name="Comma [0] 2 106 2 2" xfId="45463" hidden="1" xr:uid="{27861628-BA63-4BA1-8DED-60AD0141B1BE}"/>
    <cellStyle name="Comma [0] 2 106 2 2" xfId="45721" hidden="1" xr:uid="{2C545A7C-9B71-4254-BEC3-95FE48504DC4}"/>
    <cellStyle name="Comma [0] 2 106 2 2" xfId="46370" hidden="1" xr:uid="{26F62303-DA1F-43D2-99BF-2D1A389809EF}"/>
    <cellStyle name="Comma [0] 2 106 2 2" xfId="46928" hidden="1" xr:uid="{448208EE-06B8-4305-8317-7770A18177B8}"/>
    <cellStyle name="Comma [0] 2 106 2 2" xfId="47219" hidden="1" xr:uid="{967F36AC-7C84-4C66-B542-1CF53E2485DF}"/>
    <cellStyle name="Comma [0] 2 106 2 2" xfId="47477" hidden="1" xr:uid="{76E3B097-445B-4894-B2E0-849C56DD852C}"/>
    <cellStyle name="Comma [0] 2 106 2 2" xfId="48123" hidden="1" xr:uid="{1C1FEF8F-B83D-4CC8-83FB-DA09919AE269}"/>
    <cellStyle name="Comma [0] 2 106 2 2" xfId="48681" hidden="1" xr:uid="{1CA53267-814E-454C-B910-86D1D2ADDD32}"/>
    <cellStyle name="Comma [0] 2 106 2 2" xfId="48972" hidden="1" xr:uid="{3EDF3BD1-DD11-493C-AFC9-BE9F9F1F3077}"/>
    <cellStyle name="Comma [0] 2 106 2 2" xfId="49230" hidden="1" xr:uid="{F365DFD7-E111-4608-9EA4-F6453AA60298}"/>
    <cellStyle name="Comma [0] 2 106 2 2" xfId="49873" hidden="1" xr:uid="{341FD4A9-19EB-4091-846F-3A6BF914EDB5}"/>
    <cellStyle name="Comma [0] 2 106 2 2" xfId="50431" hidden="1" xr:uid="{CC685ADF-B125-4E51-95D4-F8AE72488D2E}"/>
    <cellStyle name="Comma [0] 2 106 2 2" xfId="50722" hidden="1" xr:uid="{D47BA0B7-6811-4184-B38C-8759140F39F3}"/>
    <cellStyle name="Comma [0] 2 106 2 2" xfId="50980" hidden="1" xr:uid="{4365767B-00A4-4820-A3D9-83B5B082F200}"/>
    <cellStyle name="Comma [0] 2 106 2 2" xfId="51618" hidden="1" xr:uid="{B5C61CD9-5004-4FAE-AB2A-DFE74752CBF2}"/>
    <cellStyle name="Comma [0] 2 106 2 2" xfId="52175" hidden="1" xr:uid="{FEEB2204-1A32-4BCF-8508-8632C4AAEB61}"/>
    <cellStyle name="Comma [0] 2 106 2 2" xfId="52466" hidden="1" xr:uid="{24228AEE-4475-43CC-BA7F-2679CA8C1717}"/>
    <cellStyle name="Comma [0] 2 106 2 2" xfId="52724" hidden="1" xr:uid="{A2D8A4F5-CAEA-4BEA-82AB-297B9AF250D5}"/>
    <cellStyle name="Comma [0] 2 106 2 2" xfId="53356" hidden="1" xr:uid="{0EEC9B64-E1A6-4520-AF4C-FCA0F1D30AED}"/>
    <cellStyle name="Comma [0] 2 106 2 2" xfId="53909" hidden="1" xr:uid="{B3CEDF53-AD9F-491F-96CD-0203D499BD1A}"/>
    <cellStyle name="Comma [0] 2 106 2 2" xfId="54200" hidden="1" xr:uid="{EFAC9137-708A-48AE-9D73-D89EAB706D1B}"/>
    <cellStyle name="Comma [0] 2 106 2 2" xfId="54458" hidden="1" xr:uid="{804435F0-0099-403B-B1B7-559A2A063D3D}"/>
    <cellStyle name="Comma [0] 2 106 2 2" xfId="55084" hidden="1" xr:uid="{2E8A86E8-0CA1-43E4-BEA9-6B7207E19A5A}"/>
    <cellStyle name="Comma [0] 2 106 2 2" xfId="55633" hidden="1" xr:uid="{3336B76D-AFAA-460D-82B6-48EB03946671}"/>
    <cellStyle name="Comma [0] 2 106 2 2" xfId="55924" hidden="1" xr:uid="{3AB58273-D57D-4C81-B0FC-7B71CE543F49}"/>
    <cellStyle name="Comma [0] 2 106 2 2" xfId="56182" hidden="1" xr:uid="{403C1344-5B62-43A3-AC07-F96D8B89D151}"/>
    <cellStyle name="Comma [0] 2 106 2 2" xfId="56797" hidden="1" xr:uid="{EC038040-5716-44F5-BA6F-21E51076AAC0}"/>
    <cellStyle name="Comma [0] 2 106 2 2" xfId="57340" hidden="1" xr:uid="{709BCD2C-25B9-4E2B-AA12-414313E2A0ED}"/>
    <cellStyle name="Comma [0] 2 106 2 2" xfId="57631" hidden="1" xr:uid="{4164C595-FE2C-40EE-AE25-55A1641B33E3}"/>
    <cellStyle name="Comma [0] 2 106 2 2" xfId="57889" hidden="1" xr:uid="{7115812F-2CCC-448D-802A-D70A245A3B6C}"/>
    <cellStyle name="Comma [0] 2 106 2 2" xfId="59034" hidden="1" xr:uid="{771E6E3D-90D4-4D7F-B50B-7D37EF72A67F}"/>
    <cellStyle name="Comma [0] 2 106 2 2" xfId="58494" hidden="1" xr:uid="{5C14BA85-0434-42F2-8F03-F814DF4816C8}"/>
    <cellStyle name="Comma [0] 2 106 2 2" xfId="44614" hidden="1" xr:uid="{09DEAB54-4B40-4DF5-9A33-1BF91A1DD2BB}"/>
    <cellStyle name="Comma [0] 2 106 2 2" xfId="16963" hidden="1" xr:uid="{00000000-0005-0000-0000-000046420000}"/>
    <cellStyle name="Comma [0] 2 106 2 2" xfId="17221" hidden="1" xr:uid="{00000000-0005-0000-0000-000048430000}"/>
    <cellStyle name="Comma [0] 2 106 2 2" xfId="17864" hidden="1" xr:uid="{00000000-0005-0000-0000-0000CB450000}"/>
    <cellStyle name="Comma [0] 2 106 2 2" xfId="18422" hidden="1" xr:uid="{00000000-0005-0000-0000-0000F9470000}"/>
    <cellStyle name="Comma [0] 2 106 2 2" xfId="18713" hidden="1" xr:uid="{00000000-0005-0000-0000-00001C490000}"/>
    <cellStyle name="Comma [0] 2 106 2 2" xfId="18971" hidden="1" xr:uid="{00000000-0005-0000-0000-00001E4A0000}"/>
    <cellStyle name="Comma [0] 2 106 2 2" xfId="19609" hidden="1" xr:uid="{00000000-0005-0000-0000-00009C4C0000}"/>
    <cellStyle name="Comma [0] 2 106 2 2" xfId="20166" hidden="1" xr:uid="{00000000-0005-0000-0000-0000C94E0000}"/>
    <cellStyle name="Comma [0] 2 106 2 2" xfId="20457" hidden="1" xr:uid="{00000000-0005-0000-0000-0000EC4F0000}"/>
    <cellStyle name="Comma [0] 2 106 2 2" xfId="20715" hidden="1" xr:uid="{00000000-0005-0000-0000-0000EE500000}"/>
    <cellStyle name="Comma [0] 2 106 2 2" xfId="21347" hidden="1" xr:uid="{00000000-0005-0000-0000-000066530000}"/>
    <cellStyle name="Comma [0] 2 106 2 2" xfId="21900" hidden="1" xr:uid="{00000000-0005-0000-0000-00008F550000}"/>
    <cellStyle name="Comma [0] 2 106 2 2" xfId="22191" hidden="1" xr:uid="{00000000-0005-0000-0000-0000B2560000}"/>
    <cellStyle name="Comma [0] 2 106 2 2" xfId="22449" hidden="1" xr:uid="{00000000-0005-0000-0000-0000B4570000}"/>
    <cellStyle name="Comma [0] 2 106 2 2" xfId="23075" hidden="1" xr:uid="{00000000-0005-0000-0000-0000265A0000}"/>
    <cellStyle name="Comma [0] 2 106 2 2" xfId="23624" hidden="1" xr:uid="{00000000-0005-0000-0000-00004B5C0000}"/>
    <cellStyle name="Comma [0] 2 106 2 2" xfId="23915" hidden="1" xr:uid="{00000000-0005-0000-0000-00006E5D0000}"/>
    <cellStyle name="Comma [0] 2 106 2 2" xfId="24173" hidden="1" xr:uid="{00000000-0005-0000-0000-0000705E0000}"/>
    <cellStyle name="Comma [0] 2 106 2 2" xfId="24788" hidden="1" xr:uid="{00000000-0005-0000-0000-0000D7600000}"/>
    <cellStyle name="Comma [0] 2 106 2 2" xfId="25331" hidden="1" xr:uid="{00000000-0005-0000-0000-0000F6620000}"/>
    <cellStyle name="Comma [0] 2 106 2 2" xfId="25880" hidden="1" xr:uid="{00000000-0005-0000-0000-00001B650000}"/>
    <cellStyle name="Comma [0] 2 106 2 2" xfId="26485" hidden="1" xr:uid="{00000000-0005-0000-0000-000078670000}"/>
    <cellStyle name="Comma [0] 2 106 2 2" xfId="27025" hidden="1" xr:uid="{00000000-0005-0000-0000-000094690000}"/>
    <cellStyle name="Comma [0] 2 106 2 2" xfId="27316" hidden="1" xr:uid="{00000000-0005-0000-0000-0000B76A0000}"/>
    <cellStyle name="Comma [0] 2 106 2 2" xfId="27574" hidden="1" xr:uid="{00000000-0005-0000-0000-0000B96B0000}"/>
    <cellStyle name="Comma [0] 2 106 2 2" xfId="28160" hidden="1" xr:uid="{00000000-0005-0000-0000-0000036E0000}"/>
    <cellStyle name="Comma [0] 2 106 2 2" xfId="28686" hidden="1" xr:uid="{00000000-0005-0000-0000-000011700000}"/>
    <cellStyle name="Comma [0] 2 106 2 2" xfId="25622" hidden="1" xr:uid="{00000000-0005-0000-0000-000019640000}"/>
    <cellStyle name="Comma [0] 2 106 2 2" xfId="11407" hidden="1" xr:uid="{00000000-0005-0000-0000-0000922C0000}"/>
    <cellStyle name="Comma [0] 2 106 2 2" xfId="11698" hidden="1" xr:uid="{00000000-0005-0000-0000-0000B52D0000}"/>
    <cellStyle name="Comma [0] 2 106 2 2" xfId="11956" hidden="1" xr:uid="{00000000-0005-0000-0000-0000B72E0000}"/>
    <cellStyle name="Comma [0] 2 106 2 2" xfId="12605" hidden="1" xr:uid="{00000000-0005-0000-0000-000040310000}"/>
    <cellStyle name="Comma [0] 2 106 2 2" xfId="13163" hidden="1" xr:uid="{00000000-0005-0000-0000-00006E330000}"/>
    <cellStyle name="Comma [0] 2 106 2 2" xfId="13454" hidden="1" xr:uid="{00000000-0005-0000-0000-000091340000}"/>
    <cellStyle name="Comma [0] 2 106 2 2" xfId="13712" hidden="1" xr:uid="{00000000-0005-0000-0000-000093350000}"/>
    <cellStyle name="Comma [0] 2 106 2 2" xfId="14361" hidden="1" xr:uid="{00000000-0005-0000-0000-00001C380000}"/>
    <cellStyle name="Comma [0] 2 106 2 2" xfId="14919" hidden="1" xr:uid="{00000000-0005-0000-0000-00004A3A0000}"/>
    <cellStyle name="Comma [0] 2 106 2 2" xfId="15210" hidden="1" xr:uid="{00000000-0005-0000-0000-00006D3B0000}"/>
    <cellStyle name="Comma [0] 2 106 2 2" xfId="15468" hidden="1" xr:uid="{00000000-0005-0000-0000-00006F3C0000}"/>
    <cellStyle name="Comma [0] 2 106 2 2" xfId="16114" hidden="1" xr:uid="{00000000-0005-0000-0000-0000F53E0000}"/>
    <cellStyle name="Comma [0] 2 106 2 2" xfId="16672" hidden="1" xr:uid="{00000000-0005-0000-0000-000023410000}"/>
    <cellStyle name="Comma [0] 2 106 2 2" xfId="8186" hidden="1" xr:uid="{00000000-0005-0000-0000-0000FD1F0000}"/>
    <cellStyle name="Comma [0] 2 106 2 2" xfId="8444" hidden="1" xr:uid="{00000000-0005-0000-0000-0000FF200000}"/>
    <cellStyle name="Comma [0] 2 106 2 2" xfId="9093" hidden="1" xr:uid="{00000000-0005-0000-0000-000088230000}"/>
    <cellStyle name="Comma [0] 2 106 2 2" xfId="9651" hidden="1" xr:uid="{00000000-0005-0000-0000-0000B6250000}"/>
    <cellStyle name="Comma [0] 2 106 2 2" xfId="9942" hidden="1" xr:uid="{00000000-0005-0000-0000-0000D9260000}"/>
    <cellStyle name="Comma [0] 2 106 2 2" xfId="10200" hidden="1" xr:uid="{00000000-0005-0000-0000-0000DB270000}"/>
    <cellStyle name="Comma [0] 2 106 2 2" xfId="10849" hidden="1" xr:uid="{00000000-0005-0000-0000-0000642A0000}"/>
    <cellStyle name="Comma [0] 2 106 2 2" xfId="6225" hidden="1" xr:uid="{00000000-0005-0000-0000-000054180000}"/>
    <cellStyle name="Comma [0] 2 106 2 2" xfId="7337" hidden="1" xr:uid="{00000000-0005-0000-0000-0000AC1C0000}"/>
    <cellStyle name="Comma [0] 2 106 2 2" xfId="7895" hidden="1" xr:uid="{00000000-0005-0000-0000-0000DA1E0000}"/>
    <cellStyle name="Comma [0] 2 106 2 2" xfId="5676" hidden="1" xr:uid="{00000000-0005-0000-0000-00002F160000}"/>
    <cellStyle name="Comma [0] 2 106 2 2" xfId="5967" hidden="1" xr:uid="{00000000-0005-0000-0000-000052170000}"/>
    <cellStyle name="Comma [0] 2 106 2 2" xfId="5118" hidden="1" xr:uid="{00000000-0005-0000-0000-000001140000}"/>
    <cellStyle name="Comma [0] 2 106 3" xfId="49953" hidden="1" xr:uid="{2A423025-86DC-47BB-B395-72949F473773}"/>
    <cellStyle name="Comma [0] 2 106 3" xfId="51697" hidden="1" xr:uid="{9F625131-5E80-4298-BB96-EE423293652A}"/>
    <cellStyle name="Comma [0] 2 106 3" xfId="53433" hidden="1" xr:uid="{4F4C2132-E52F-4281-B79F-E0D41DDAA97D}"/>
    <cellStyle name="Comma [0] 2 106 3" xfId="55160" hidden="1" xr:uid="{BA82545F-4396-4A4A-A128-3E8549BEF62C}"/>
    <cellStyle name="Comma [0] 2 106 3" xfId="21424" hidden="1" xr:uid="{00000000-0005-0000-0000-0000B3530000}"/>
    <cellStyle name="Comma [0] 2 106 3" xfId="23151" hidden="1" xr:uid="{00000000-0005-0000-0000-0000725A0000}"/>
    <cellStyle name="Comma [0] 2 106 3" xfId="36466" hidden="1" xr:uid="{85C460E8-E13C-4B92-BAE6-409A5FE9C0B3}"/>
    <cellStyle name="Comma [0] 2 106 3" xfId="38457" hidden="1" xr:uid="{6CA23A01-402C-4DBF-AE12-F925CB47B555}"/>
    <cellStyle name="Comma [0] 2 106 3" xfId="38502" hidden="1" xr:uid="{BD910546-680A-49EC-A1D7-3BC81E0A7834}"/>
    <cellStyle name="Comma [0] 2 106 3" xfId="38685" hidden="1" xr:uid="{66AB833B-E184-4A7D-9011-8BE0776F3118}"/>
    <cellStyle name="Comma [0] 2 106 3" xfId="38799" hidden="1" xr:uid="{F027304D-C763-456D-AA59-1E8B1CF7FB2E}"/>
    <cellStyle name="Comma [0] 2 106 3" xfId="38817" hidden="1" xr:uid="{E4E68222-5D17-4D07-9AEF-212968906173}"/>
    <cellStyle name="Comma [0] 2 106 3" xfId="39426" hidden="1" xr:uid="{C8672F88-73EC-4E56-B074-82E8F1EEDEF3}"/>
    <cellStyle name="Comma [0] 2 106 3" xfId="41182" hidden="1" xr:uid="{061348BF-FC79-4929-8380-B512668A35D2}"/>
    <cellStyle name="Comma [0] 2 106 3" xfId="42938" hidden="1" xr:uid="{A11AF65E-4426-43AC-B65A-2D608B040B99}"/>
    <cellStyle name="Comma [0] 2 106 3" xfId="44694" hidden="1" xr:uid="{F958D894-9A4E-4D88-A4BA-9101FC425C91}"/>
    <cellStyle name="Comma [0] 2 106 3" xfId="46450" hidden="1" xr:uid="{C08253BE-3118-40F6-BE3F-110A9158F41D}"/>
    <cellStyle name="Comma [0] 2 106 3" xfId="48203" hidden="1" xr:uid="{661E9535-374F-4E52-9EB1-2B712AA4861C}"/>
    <cellStyle name="Comma [0] 2 106 3" xfId="9173" hidden="1" xr:uid="{00000000-0005-0000-0000-0000D8230000}"/>
    <cellStyle name="Comma [0] 2 106 3" xfId="10929" hidden="1" xr:uid="{00000000-0005-0000-0000-0000B42A0000}"/>
    <cellStyle name="Comma [0] 2 106 3" xfId="12685" hidden="1" xr:uid="{00000000-0005-0000-0000-000090310000}"/>
    <cellStyle name="Comma [0] 2 106 3" xfId="14441" hidden="1" xr:uid="{00000000-0005-0000-0000-00006C380000}"/>
    <cellStyle name="Comma [0] 2 106 3" xfId="16194" hidden="1" xr:uid="{00000000-0005-0000-0000-0000453F0000}"/>
    <cellStyle name="Comma [0] 2 106 3" xfId="17944" hidden="1" xr:uid="{00000000-0005-0000-0000-00001B460000}"/>
    <cellStyle name="Comma [0] 2 106 3" xfId="19688" hidden="1" xr:uid="{00000000-0005-0000-0000-0000EB4C0000}"/>
    <cellStyle name="Comma [0] 2 106 3" xfId="6676" hidden="1" xr:uid="{00000000-0005-0000-0000-0000171A0000}"/>
    <cellStyle name="Comma [0] 2 106 3" xfId="6790" hidden="1" xr:uid="{00000000-0005-0000-0000-0000891A0000}"/>
    <cellStyle name="Comma [0] 2 106 3" xfId="6808" hidden="1" xr:uid="{00000000-0005-0000-0000-00009B1A0000}"/>
    <cellStyle name="Comma [0] 2 106 3" xfId="7417" hidden="1" xr:uid="{00000000-0005-0000-0000-0000FC1C0000}"/>
    <cellStyle name="Comma [0] 2 106 3" xfId="6448" hidden="1" xr:uid="{00000000-0005-0000-0000-000033190000}"/>
    <cellStyle name="Comma [0] 2 106 3" xfId="6493" hidden="1" xr:uid="{00000000-0005-0000-0000-000060190000}"/>
    <cellStyle name="Comma [0] 2 106 3" xfId="4457" hidden="1" xr:uid="{00000000-0005-0000-0000-00006C110000}"/>
    <cellStyle name="Comma [0] 2 107" xfId="683" xr:uid="{00000000-0005-0000-0000-0000AE020000}"/>
    <cellStyle name="Comma [0] 2 107 2" xfId="34454" hidden="1" xr:uid="{E50C9BF6-F673-40EC-8323-4ABC483808EC}"/>
    <cellStyle name="Comma [0] 2 107 2" xfId="2434" hidden="1" xr:uid="{00000000-0005-0000-0000-000085090000}"/>
    <cellStyle name="Comma [0] 2 107 2" xfId="33361" hidden="1" xr:uid="{7E608409-2949-4B30-B966-8D28009C1DDE}"/>
    <cellStyle name="Comma [0] 2 107 2" xfId="33910" hidden="1" xr:uid="{4CA9D03B-7D44-4987-8570-0DEF6C4C3B5D}"/>
    <cellStyle name="Comma [0] 2 107 2" xfId="34201" hidden="1" xr:uid="{A47011A1-E454-439F-85E8-57BDE7F8DA56}"/>
    <cellStyle name="Comma [0] 2 107 2" xfId="1890" hidden="1" xr:uid="{00000000-0005-0000-0000-000065070000}"/>
    <cellStyle name="Comma [0] 2 107 2" xfId="2181" hidden="1" xr:uid="{00000000-0005-0000-0000-000088080000}"/>
    <cellStyle name="Comma [0] 2 107 2" xfId="1338" hidden="1" xr:uid="{00000000-0005-0000-0000-00003D050000}"/>
    <cellStyle name="Comma [0] 2 107 2" xfId="32726" xr:uid="{EAB76714-8333-4628-A5EC-13292AF6090C}"/>
    <cellStyle name="Comma [0] 2 107 2 2" xfId="63857" hidden="1" xr:uid="{9DDCB1DD-DC43-495D-BD2F-380EDEB37F3C}"/>
    <cellStyle name="Comma [0] 2 107 2 2" xfId="30881" hidden="1" xr:uid="{00000000-0005-0000-0000-0000A4780000}"/>
    <cellStyle name="Comma [0] 2 107 2 2" xfId="31393" hidden="1" xr:uid="{00000000-0005-0000-0000-0000A47A0000}"/>
    <cellStyle name="Comma [0] 2 107 2 2" xfId="31848" hidden="1" xr:uid="{00000000-0005-0000-0000-00006B7C0000}"/>
    <cellStyle name="Comma [0] 2 107 2 2" xfId="37144" hidden="1" xr:uid="{72A8E99B-9CB8-499F-9DFA-9B2E128DFBA1}"/>
    <cellStyle name="Comma [0] 2 107 2 2" xfId="37701" hidden="1" xr:uid="{4756D15E-BAB3-4A36-AA8F-745EBB1AFF67}"/>
    <cellStyle name="Comma [0] 2 107 2 2" xfId="37992" hidden="1" xr:uid="{039954A9-ECA4-4BFC-BBBD-8E0E6B1CA5EC}"/>
    <cellStyle name="Comma [0] 2 107 2 2" xfId="38245" hidden="1" xr:uid="{F4D84702-D06A-4BAF-BD65-C7040C007DE3}"/>
    <cellStyle name="Comma [0] 2 107 2 2" xfId="39363" hidden="1" xr:uid="{6CA7B8B5-6448-4237-A471-75C009493C58}"/>
    <cellStyle name="Comma [0] 2 107 2 2" xfId="39920" hidden="1" xr:uid="{25880693-6B7F-4D22-9DE9-6F25CE2F761F}"/>
    <cellStyle name="Comma [0] 2 107 2 2" xfId="40211" hidden="1" xr:uid="{85089BAD-EBD5-4EDF-8340-A97C969989D8}"/>
    <cellStyle name="Comma [0] 2 107 2 2" xfId="40464" hidden="1" xr:uid="{7453AD92-7B75-4720-AE1F-092DE98C17FC}"/>
    <cellStyle name="Comma [0] 2 107 2 2" xfId="41119" hidden="1" xr:uid="{A45F6D06-DCFF-4675-AF7E-31DC6C563783}"/>
    <cellStyle name="Comma [0] 2 107 2 2" xfId="41676" hidden="1" xr:uid="{54541D16-75F7-4BE3-B213-8E7A202EE0F7}"/>
    <cellStyle name="Comma [0] 2 107 2 2" xfId="42220" hidden="1" xr:uid="{3F5EA1AC-703F-4743-82C9-F5F506C75240}"/>
    <cellStyle name="Comma [0] 2 107 2 2" xfId="42875" hidden="1" xr:uid="{69EA974D-E160-4D24-8B54-837BF125A643}"/>
    <cellStyle name="Comma [0] 2 107 2 2" xfId="43432" hidden="1" xr:uid="{86479CA9-7C67-443D-87B1-2DF5EF12A454}"/>
    <cellStyle name="Comma [0] 2 107 2 2" xfId="43723" hidden="1" xr:uid="{A2FD7856-4EDD-4ECF-B532-583DDC959CB2}"/>
    <cellStyle name="Comma [0] 2 107 2 2" xfId="43976" hidden="1" xr:uid="{94556406-72A6-40C1-9B75-C544AB6C4D76}"/>
    <cellStyle name="Comma [0] 2 107 2 2" xfId="44631" hidden="1" xr:uid="{EA53CA3D-FC3F-4637-ADC6-D336DDD9260B}"/>
    <cellStyle name="Comma [0] 2 107 2 2" xfId="45188" hidden="1" xr:uid="{1EC60367-BE1C-473E-82DD-FACB9A27D9AE}"/>
    <cellStyle name="Comma [0] 2 107 2 2" xfId="45479" hidden="1" xr:uid="{C77FDDBF-A44F-42F8-B2B6-58B2DBDD9EED}"/>
    <cellStyle name="Comma [0] 2 107 2 2" xfId="45732" hidden="1" xr:uid="{18547B91-5605-4F81-B129-37679A44D80A}"/>
    <cellStyle name="Comma [0] 2 107 2 2" xfId="46387" hidden="1" xr:uid="{8A61D52F-B4CA-4B7F-958B-DFD29FCDA272}"/>
    <cellStyle name="Comma [0] 2 107 2 2" xfId="46944" hidden="1" xr:uid="{69443690-70ED-4B6F-BA21-44A9F682E1A0}"/>
    <cellStyle name="Comma [0] 2 107 2 2" xfId="47235" hidden="1" xr:uid="{EF4D4DBB-C5A5-4322-963F-51A82E45A69F}"/>
    <cellStyle name="Comma [0] 2 107 2 2" xfId="47488" hidden="1" xr:uid="{693987D3-CE1E-48B5-82E2-F74FEB9AFB7B}"/>
    <cellStyle name="Comma [0] 2 107 2 2" xfId="48140" hidden="1" xr:uid="{9A49B33B-3C49-410D-9B36-21C809A7D5A0}"/>
    <cellStyle name="Comma [0] 2 107 2 2" xfId="48697" hidden="1" xr:uid="{A82429C7-9B1F-41A0-BC0A-D6C280A08D99}"/>
    <cellStyle name="Comma [0] 2 107 2 2" xfId="48988" hidden="1" xr:uid="{FFB4652A-FBAA-4CF6-A97A-FE645ED82D96}"/>
    <cellStyle name="Comma [0] 2 107 2 2" xfId="49241" hidden="1" xr:uid="{059ADEFC-06F9-44E0-B2FD-C10D5DF15C25}"/>
    <cellStyle name="Comma [0] 2 107 2 2" xfId="49890" hidden="1" xr:uid="{211F1066-2B46-4456-B989-1402E0EA6BD9}"/>
    <cellStyle name="Comma [0] 2 107 2 2" xfId="50447" hidden="1" xr:uid="{1A1AA9C8-0E3E-4C6E-BF58-7C7A44EE441B}"/>
    <cellStyle name="Comma [0] 2 107 2 2" xfId="50738" hidden="1" xr:uid="{378DC310-77B3-4FCD-94F8-CEC5BBF60293}"/>
    <cellStyle name="Comma [0] 2 107 2 2" xfId="50991" hidden="1" xr:uid="{27D63395-C283-49AC-A694-7AA7645EABAE}"/>
    <cellStyle name="Comma [0] 2 107 2 2" xfId="51635" hidden="1" xr:uid="{B7C1B51C-8216-42C2-B3F1-E3C07C67DA48}"/>
    <cellStyle name="Comma [0] 2 107 2 2" xfId="52191" hidden="1" xr:uid="{0DE2E144-3752-4A11-BA9A-C7FB06C44A0E}"/>
    <cellStyle name="Comma [0] 2 107 2 2" xfId="52482" hidden="1" xr:uid="{A2E2E845-D8C3-4EDB-941B-F71AF82BAEA0}"/>
    <cellStyle name="Comma [0] 2 107 2 2" xfId="52735" hidden="1" xr:uid="{45C0A45E-4B3B-4EA6-83B0-EA27322A2770}"/>
    <cellStyle name="Comma [0] 2 107 2 2" xfId="53373" hidden="1" xr:uid="{D473834D-A23C-4D07-84B0-34B96574536C}"/>
    <cellStyle name="Comma [0] 2 107 2 2" xfId="53925" hidden="1" xr:uid="{BBBA1BF1-F0F7-4CA1-AC4A-DA9695137568}"/>
    <cellStyle name="Comma [0] 2 107 2 2" xfId="54216" hidden="1" xr:uid="{48EB043B-82E5-454C-91D4-B9C92052CB38}"/>
    <cellStyle name="Comma [0] 2 107 2 2" xfId="54469" hidden="1" xr:uid="{BAEEEED7-EA34-45A3-8C66-B171C4492250}"/>
    <cellStyle name="Comma [0] 2 107 2 2" xfId="55101" hidden="1" xr:uid="{BCCBCD5A-D694-4188-831E-6FD28D563D53}"/>
    <cellStyle name="Comma [0] 2 107 2 2" xfId="55649" hidden="1" xr:uid="{A3E31DDB-5DD9-48FA-B161-86B8129C1629}"/>
    <cellStyle name="Comma [0] 2 107 2 2" xfId="56193" hidden="1" xr:uid="{B54A0364-4B60-423A-B60D-67E4CD1AB55C}"/>
    <cellStyle name="Comma [0] 2 107 2 2" xfId="56814" hidden="1" xr:uid="{750D8FB5-469D-441D-91A8-21D77286A424}"/>
    <cellStyle name="Comma [0] 2 107 2 2" xfId="57356" hidden="1" xr:uid="{6437748F-E9E8-4D79-AEC4-D4382C03EEB8}"/>
    <cellStyle name="Comma [0] 2 107 2 2" xfId="57647" hidden="1" xr:uid="{1D8DEA8E-5F9A-4EB7-9440-6EE2D811A3B6}"/>
    <cellStyle name="Comma [0] 2 107 2 2" xfId="57900" hidden="1" xr:uid="{247344F4-1935-4989-98FE-E3BBC309081B}"/>
    <cellStyle name="Comma [0] 2 107 2 2" xfId="58511" hidden="1" xr:uid="{428DA89F-5204-45FC-9FE1-3FAD7BD509FD}"/>
    <cellStyle name="Comma [0] 2 107 2 2" xfId="59050" hidden="1" xr:uid="{D5FE1B85-7DA3-463C-BEC9-64D3826A2539}"/>
    <cellStyle name="Comma [0] 2 107 2 2" xfId="59341" hidden="1" xr:uid="{B273A3E7-33EC-47B2-8CCE-2893B713D33E}"/>
    <cellStyle name="Comma [0] 2 107 2 2" xfId="59594" hidden="1" xr:uid="{1CE38B43-2323-42B8-9E4A-8CA4A50D5243}"/>
    <cellStyle name="Comma [0] 2 107 2 2" xfId="60186" hidden="1" xr:uid="{4358487F-6854-4B15-8580-D6AC842F19D0}"/>
    <cellStyle name="Comma [0] 2 107 2 2" xfId="60711" hidden="1" xr:uid="{36A50D05-1B60-40AA-8AE4-FAE045289D34}"/>
    <cellStyle name="Comma [0] 2 107 2 2" xfId="61002" hidden="1" xr:uid="{23D847B1-7EE9-44D1-9947-E05A7336BE82}"/>
    <cellStyle name="Comma [0] 2 107 2 2" xfId="61255" hidden="1" xr:uid="{9D471BF6-479F-439F-9D55-D637D274BC8F}"/>
    <cellStyle name="Comma [0] 2 107 2 2" xfId="61832" hidden="1" xr:uid="{5E072ABA-56AE-4E2F-A01F-BF642F22BC13}"/>
    <cellStyle name="Comma [0] 2 107 2 2" xfId="62346" hidden="1" xr:uid="{3259EC20-E285-47A4-8943-07B1CE4A9374}"/>
    <cellStyle name="Comma [0] 2 107 2 2" xfId="62637" hidden="1" xr:uid="{C49D37D8-57EC-495D-964B-6F84395A6050}"/>
    <cellStyle name="Comma [0] 2 107 2 2" xfId="62890" hidden="1" xr:uid="{5F67AD02-96EF-4629-AB6C-D72B20ECD90B}"/>
    <cellStyle name="Comma [0] 2 107 2 2" xfId="63402" hidden="1" xr:uid="{E89470FD-A4D2-4B67-83B1-B6A7ECCE27AA}"/>
    <cellStyle name="Comma [0] 2 107 2 2" xfId="55940" hidden="1" xr:uid="{3F69AF1F-DEF4-43DD-91DD-2D94A7015EFC}"/>
    <cellStyle name="Comma [0] 2 107 2 2" xfId="41967" hidden="1" xr:uid="{04EC3FCB-8F9C-4045-877B-3ED75349FD77}"/>
    <cellStyle name="Comma [0] 2 107 2 2" xfId="18438" hidden="1" xr:uid="{00000000-0005-0000-0000-000009480000}"/>
    <cellStyle name="Comma [0] 2 107 2 2" xfId="18729" hidden="1" xr:uid="{00000000-0005-0000-0000-00002C490000}"/>
    <cellStyle name="Comma [0] 2 107 2 2" xfId="18982" hidden="1" xr:uid="{00000000-0005-0000-0000-0000294A0000}"/>
    <cellStyle name="Comma [0] 2 107 2 2" xfId="19626" hidden="1" xr:uid="{00000000-0005-0000-0000-0000AD4C0000}"/>
    <cellStyle name="Comma [0] 2 107 2 2" xfId="20182" hidden="1" xr:uid="{00000000-0005-0000-0000-0000D94E0000}"/>
    <cellStyle name="Comma [0] 2 107 2 2" xfId="20473" hidden="1" xr:uid="{00000000-0005-0000-0000-0000FC4F0000}"/>
    <cellStyle name="Comma [0] 2 107 2 2" xfId="20726" hidden="1" xr:uid="{00000000-0005-0000-0000-0000F9500000}"/>
    <cellStyle name="Comma [0] 2 107 2 2" xfId="21364" hidden="1" xr:uid="{00000000-0005-0000-0000-000077530000}"/>
    <cellStyle name="Comma [0] 2 107 2 2" xfId="21916" hidden="1" xr:uid="{00000000-0005-0000-0000-00009F550000}"/>
    <cellStyle name="Comma [0] 2 107 2 2" xfId="22207" hidden="1" xr:uid="{00000000-0005-0000-0000-0000C2560000}"/>
    <cellStyle name="Comma [0] 2 107 2 2" xfId="22460" hidden="1" xr:uid="{00000000-0005-0000-0000-0000BF570000}"/>
    <cellStyle name="Comma [0] 2 107 2 2" xfId="23092" hidden="1" xr:uid="{00000000-0005-0000-0000-0000375A0000}"/>
    <cellStyle name="Comma [0] 2 107 2 2" xfId="23640" hidden="1" xr:uid="{00000000-0005-0000-0000-00005B5C0000}"/>
    <cellStyle name="Comma [0] 2 107 2 2" xfId="23931" hidden="1" xr:uid="{00000000-0005-0000-0000-00007E5D0000}"/>
    <cellStyle name="Comma [0] 2 107 2 2" xfId="24184" hidden="1" xr:uid="{00000000-0005-0000-0000-00007B5E0000}"/>
    <cellStyle name="Comma [0] 2 107 2 2" xfId="24805" hidden="1" xr:uid="{00000000-0005-0000-0000-0000E8600000}"/>
    <cellStyle name="Comma [0] 2 107 2 2" xfId="25347" hidden="1" xr:uid="{00000000-0005-0000-0000-000006630000}"/>
    <cellStyle name="Comma [0] 2 107 2 2" xfId="25638" hidden="1" xr:uid="{00000000-0005-0000-0000-000029640000}"/>
    <cellStyle name="Comma [0] 2 107 2 2" xfId="25891" hidden="1" xr:uid="{00000000-0005-0000-0000-000026650000}"/>
    <cellStyle name="Comma [0] 2 107 2 2" xfId="26502" hidden="1" xr:uid="{00000000-0005-0000-0000-000089670000}"/>
    <cellStyle name="Comma [0] 2 107 2 2" xfId="27041" hidden="1" xr:uid="{00000000-0005-0000-0000-0000A4690000}"/>
    <cellStyle name="Comma [0] 2 107 2 2" xfId="27332" hidden="1" xr:uid="{00000000-0005-0000-0000-0000C76A0000}"/>
    <cellStyle name="Comma [0] 2 107 2 2" xfId="27585" hidden="1" xr:uid="{00000000-0005-0000-0000-0000C46B0000}"/>
    <cellStyle name="Comma [0] 2 107 2 2" xfId="28177" hidden="1" xr:uid="{00000000-0005-0000-0000-0000146E0000}"/>
    <cellStyle name="Comma [0] 2 107 2 2" xfId="28702" hidden="1" xr:uid="{00000000-0005-0000-0000-000021700000}"/>
    <cellStyle name="Comma [0] 2 107 2 2" xfId="28993" hidden="1" xr:uid="{00000000-0005-0000-0000-000044710000}"/>
    <cellStyle name="Comma [0] 2 107 2 2" xfId="29246" hidden="1" xr:uid="{00000000-0005-0000-0000-000041720000}"/>
    <cellStyle name="Comma [0] 2 107 2 2" xfId="29823" hidden="1" xr:uid="{00000000-0005-0000-0000-000082740000}"/>
    <cellStyle name="Comma [0] 2 107 2 2" xfId="30337" hidden="1" xr:uid="{00000000-0005-0000-0000-000084760000}"/>
    <cellStyle name="Comma [0] 2 107 2 2" xfId="30628" hidden="1" xr:uid="{00000000-0005-0000-0000-0000A7770000}"/>
    <cellStyle name="Comma [0] 2 107 2 2" xfId="11714" hidden="1" xr:uid="{00000000-0005-0000-0000-0000C52D0000}"/>
    <cellStyle name="Comma [0] 2 107 2 2" xfId="11967" hidden="1" xr:uid="{00000000-0005-0000-0000-0000C22E0000}"/>
    <cellStyle name="Comma [0] 2 107 2 2" xfId="12622" hidden="1" xr:uid="{00000000-0005-0000-0000-000051310000}"/>
    <cellStyle name="Comma [0] 2 107 2 2" xfId="13179" hidden="1" xr:uid="{00000000-0005-0000-0000-00007E330000}"/>
    <cellStyle name="Comma [0] 2 107 2 2" xfId="13470" hidden="1" xr:uid="{00000000-0005-0000-0000-0000A1340000}"/>
    <cellStyle name="Comma [0] 2 107 2 2" xfId="13723" hidden="1" xr:uid="{00000000-0005-0000-0000-00009E350000}"/>
    <cellStyle name="Comma [0] 2 107 2 2" xfId="14378" hidden="1" xr:uid="{00000000-0005-0000-0000-00002D380000}"/>
    <cellStyle name="Comma [0] 2 107 2 2" xfId="14935" hidden="1" xr:uid="{00000000-0005-0000-0000-00005A3A0000}"/>
    <cellStyle name="Comma [0] 2 107 2 2" xfId="15226" hidden="1" xr:uid="{00000000-0005-0000-0000-00007D3B0000}"/>
    <cellStyle name="Comma [0] 2 107 2 2" xfId="15479" hidden="1" xr:uid="{00000000-0005-0000-0000-00007A3C0000}"/>
    <cellStyle name="Comma [0] 2 107 2 2" xfId="16131" hidden="1" xr:uid="{00000000-0005-0000-0000-0000063F0000}"/>
    <cellStyle name="Comma [0] 2 107 2 2" xfId="16688" hidden="1" xr:uid="{00000000-0005-0000-0000-000033410000}"/>
    <cellStyle name="Comma [0] 2 107 2 2" xfId="16979" hidden="1" xr:uid="{00000000-0005-0000-0000-000056420000}"/>
    <cellStyle name="Comma [0] 2 107 2 2" xfId="17232" hidden="1" xr:uid="{00000000-0005-0000-0000-000053430000}"/>
    <cellStyle name="Comma [0] 2 107 2 2" xfId="17881" hidden="1" xr:uid="{00000000-0005-0000-0000-0000DC450000}"/>
    <cellStyle name="Comma [0] 2 107 2 2" xfId="8455" hidden="1" xr:uid="{00000000-0005-0000-0000-00000A210000}"/>
    <cellStyle name="Comma [0] 2 107 2 2" xfId="9110" hidden="1" xr:uid="{00000000-0005-0000-0000-000099230000}"/>
    <cellStyle name="Comma [0] 2 107 2 2" xfId="9667" hidden="1" xr:uid="{00000000-0005-0000-0000-0000C6250000}"/>
    <cellStyle name="Comma [0] 2 107 2 2" xfId="9958" hidden="1" xr:uid="{00000000-0005-0000-0000-0000E9260000}"/>
    <cellStyle name="Comma [0] 2 107 2 2" xfId="10211" hidden="1" xr:uid="{00000000-0005-0000-0000-0000E6270000}"/>
    <cellStyle name="Comma [0] 2 107 2 2" xfId="10866" hidden="1" xr:uid="{00000000-0005-0000-0000-0000752A0000}"/>
    <cellStyle name="Comma [0] 2 107 2 2" xfId="11423" hidden="1" xr:uid="{00000000-0005-0000-0000-0000A22C0000}"/>
    <cellStyle name="Comma [0] 2 107 2 2" xfId="6236" hidden="1" xr:uid="{00000000-0005-0000-0000-00005F180000}"/>
    <cellStyle name="Comma [0] 2 107 2 2" xfId="7354" hidden="1" xr:uid="{00000000-0005-0000-0000-0000BD1C0000}"/>
    <cellStyle name="Comma [0] 2 107 2 2" xfId="7911" hidden="1" xr:uid="{00000000-0005-0000-0000-0000EA1E0000}"/>
    <cellStyle name="Comma [0] 2 107 2 2" xfId="8202" hidden="1" xr:uid="{00000000-0005-0000-0000-00000D200000}"/>
    <cellStyle name="Comma [0] 2 107 2 2" xfId="5692" hidden="1" xr:uid="{00000000-0005-0000-0000-00003F160000}"/>
    <cellStyle name="Comma [0] 2 107 2 2" xfId="5983" hidden="1" xr:uid="{00000000-0005-0000-0000-000062170000}"/>
    <cellStyle name="Comma [0] 2 107 2 2" xfId="5135" hidden="1" xr:uid="{00000000-0005-0000-0000-000012140000}"/>
    <cellStyle name="Comma [0] 2 107 3" xfId="51271" hidden="1" xr:uid="{65248B83-7FAC-4813-8F6C-A4487324A399}"/>
    <cellStyle name="Comma [0] 2 107 3" xfId="19262" hidden="1" xr:uid="{00000000-0005-0000-0000-0000414B0000}"/>
    <cellStyle name="Comma [0] 2 107 3" xfId="36108" hidden="1" xr:uid="{521AF271-CBBD-4A4E-B896-17E91112E310}"/>
    <cellStyle name="Comma [0] 2 107 3" xfId="36161" hidden="1" xr:uid="{787AE845-0D3C-4204-AAE2-0E7E152673F0}"/>
    <cellStyle name="Comma [0] 2 107 3" xfId="36483" hidden="1" xr:uid="{C0A671DA-4650-4A7C-B923-E3ACC6B759D0}"/>
    <cellStyle name="Comma [0] 2 107 3" xfId="36754" hidden="1" xr:uid="{7D24D16F-99EE-4F97-8F77-6847BA14010C}"/>
    <cellStyle name="Comma [0] 2 107 3" xfId="38664" hidden="1" xr:uid="{EABCCC9D-E34B-4977-8174-25207C5ECFBD}"/>
    <cellStyle name="Comma [0] 2 107 3" xfId="38702" hidden="1" xr:uid="{D9A58EAB-9DBA-4A26-80A2-9B5A3D828E2E}"/>
    <cellStyle name="Comma [0] 2 107 3" xfId="38739" hidden="1" xr:uid="{EA3D4CC4-3736-47C0-8B1D-91E045503DBA}"/>
    <cellStyle name="Comma [0] 2 107 3" xfId="38856" hidden="1" xr:uid="{0138AA7B-FD44-4164-9C94-AC166B899C21}"/>
    <cellStyle name="Comma [0] 2 107 3" xfId="38996" hidden="1" xr:uid="{9545D545-C88C-44A2-9BA5-9536A20E4E28}"/>
    <cellStyle name="Comma [0] 2 107 3" xfId="40752" hidden="1" xr:uid="{15742F71-004A-4740-8753-95F8DBB0CC6D}"/>
    <cellStyle name="Comma [0] 2 107 3" xfId="42508" hidden="1" xr:uid="{5866710E-DB32-4F74-8E8F-D8E30E0BFD50}"/>
    <cellStyle name="Comma [0] 2 107 3" xfId="44264" hidden="1" xr:uid="{675427B3-394C-4469-8839-F1F93CD8DC38}"/>
    <cellStyle name="Comma [0] 2 107 3" xfId="46020" hidden="1" xr:uid="{74C4961F-F595-4E13-98D9-69D8693DD40C}"/>
    <cellStyle name="Comma [0] 2 107 3" xfId="47774" hidden="1" xr:uid="{B85F7285-4F07-4CFC-B507-71EA53D14128}"/>
    <cellStyle name="Comma [0] 2 107 3" xfId="49525" hidden="1" xr:uid="{6CD5BE1D-9A41-435D-A605-6DEEBF0EFE1A}"/>
    <cellStyle name="Comma [0] 2 107 3" xfId="6847" hidden="1" xr:uid="{00000000-0005-0000-0000-0000C21A0000}"/>
    <cellStyle name="Comma [0] 2 107 3" xfId="6987" hidden="1" xr:uid="{00000000-0005-0000-0000-00004E1B0000}"/>
    <cellStyle name="Comma [0] 2 107 3" xfId="8743" hidden="1" xr:uid="{00000000-0005-0000-0000-00002A220000}"/>
    <cellStyle name="Comma [0] 2 107 3" xfId="10499" hidden="1" xr:uid="{00000000-0005-0000-0000-000006290000}"/>
    <cellStyle name="Comma [0] 2 107 3" xfId="12255" hidden="1" xr:uid="{00000000-0005-0000-0000-0000E22F0000}"/>
    <cellStyle name="Comma [0] 2 107 3" xfId="14011" hidden="1" xr:uid="{00000000-0005-0000-0000-0000BE360000}"/>
    <cellStyle name="Comma [0] 2 107 3" xfId="15765" hidden="1" xr:uid="{00000000-0005-0000-0000-0000983D0000}"/>
    <cellStyle name="Comma [0] 2 107 3" xfId="17516" hidden="1" xr:uid="{00000000-0005-0000-0000-00006F440000}"/>
    <cellStyle name="Comma [0] 2 107 3" xfId="4745" hidden="1" xr:uid="{00000000-0005-0000-0000-00008C120000}"/>
    <cellStyle name="Comma [0] 2 107 3" xfId="6655" hidden="1" xr:uid="{00000000-0005-0000-0000-0000021A0000}"/>
    <cellStyle name="Comma [0] 2 107 3" xfId="6693" hidden="1" xr:uid="{00000000-0005-0000-0000-0000281A0000}"/>
    <cellStyle name="Comma [0] 2 107 3" xfId="6730" hidden="1" xr:uid="{00000000-0005-0000-0000-00004D1A0000}"/>
    <cellStyle name="Comma [0] 2 107 3" xfId="4152" hidden="1" xr:uid="{00000000-0005-0000-0000-00003B100000}"/>
    <cellStyle name="Comma [0] 2 107 3" xfId="4474" hidden="1" xr:uid="{00000000-0005-0000-0000-00007D110000}"/>
    <cellStyle name="Comma [0] 2 107 3" xfId="4099" hidden="1" xr:uid="{00000000-0005-0000-0000-000006100000}"/>
    <cellStyle name="Comma [0] 2 108" xfId="661" xr:uid="{00000000-0005-0000-0000-000098020000}"/>
    <cellStyle name="Comma [0] 2 108 2" xfId="34440" hidden="1" xr:uid="{568700F7-6D20-4E34-B13F-B37CE8DA2B0B}"/>
    <cellStyle name="Comma [0] 2 108 2" xfId="2420" hidden="1" xr:uid="{00000000-0005-0000-0000-000077090000}"/>
    <cellStyle name="Comma [0] 2 108 2" xfId="33339" hidden="1" xr:uid="{87E278C8-23E2-4202-8E47-C4923F104D73}"/>
    <cellStyle name="Comma [0] 2 108 2" xfId="33889" hidden="1" xr:uid="{0B9E8A77-4103-4E96-95D2-AD3F7A2F35C3}"/>
    <cellStyle name="Comma [0] 2 108 2" xfId="34181" hidden="1" xr:uid="{A22415BA-5BB2-461B-BB71-3C49E9B8E939}"/>
    <cellStyle name="Comma [0] 2 108 2" xfId="1869" hidden="1" xr:uid="{00000000-0005-0000-0000-000050070000}"/>
    <cellStyle name="Comma [0] 2 108 2" xfId="2161" hidden="1" xr:uid="{00000000-0005-0000-0000-000074080000}"/>
    <cellStyle name="Comma [0] 2 108 2" xfId="1316" hidden="1" xr:uid="{00000000-0005-0000-0000-000027050000}"/>
    <cellStyle name="Comma [0] 2 108 2" xfId="32704" xr:uid="{8AED027C-D7A3-4028-8D3E-09C5E1F1F728}"/>
    <cellStyle name="Comma [0] 2 108 2 2" xfId="37972" hidden="1" xr:uid="{71345C1C-47AD-49AD-80A2-7C9D5142CB52}"/>
    <cellStyle name="Comma [0] 2 108 2 2" xfId="38231" hidden="1" xr:uid="{00FC2E6B-0F77-442E-AD8F-ED6CF8CC2181}"/>
    <cellStyle name="Comma [0] 2 108 2 2" xfId="39899" hidden="1" xr:uid="{10868D00-C914-46CA-9425-ECF4C84557F0}"/>
    <cellStyle name="Comma [0] 2 108 2 2" xfId="40191" hidden="1" xr:uid="{D446E790-0713-4864-A07C-EC202662BFB7}"/>
    <cellStyle name="Comma [0] 2 108 2 2" xfId="40450" hidden="1" xr:uid="{57E848F8-407B-4C69-BB30-BEC450F6BFB0}"/>
    <cellStyle name="Comma [0] 2 108 2 2" xfId="41097" hidden="1" xr:uid="{6F0F4429-8C66-4D28-9984-DB2265E11389}"/>
    <cellStyle name="Comma [0] 2 108 2 2" xfId="41655" hidden="1" xr:uid="{F68F89B0-6C83-44EF-9ADE-7BC2F1321C7D}"/>
    <cellStyle name="Comma [0] 2 108 2 2" xfId="41947" hidden="1" xr:uid="{10547A5E-6EA6-4692-BAA5-D07EC831F3C3}"/>
    <cellStyle name="Comma [0] 2 108 2 2" xfId="42206" hidden="1" xr:uid="{1F380B4F-C770-4289-BED4-BFD78BC1B123}"/>
    <cellStyle name="Comma [0] 2 108 2 2" xfId="42853" hidden="1" xr:uid="{1DA33540-4EBB-48DD-AE21-AF64F7B7FDA8}"/>
    <cellStyle name="Comma [0] 2 108 2 2" xfId="43411" hidden="1" xr:uid="{E3B025E0-B677-4655-A71A-964AC0F0DDE8}"/>
    <cellStyle name="Comma [0] 2 108 2 2" xfId="43703" hidden="1" xr:uid="{900DD164-3159-4F63-9C43-6B190FF53956}"/>
    <cellStyle name="Comma [0] 2 108 2 2" xfId="43962" hidden="1" xr:uid="{22345A0C-5A3B-4EBA-8933-296C89F5AF8C}"/>
    <cellStyle name="Comma [0] 2 108 2 2" xfId="44609" hidden="1" xr:uid="{8491C289-FD67-451A-999B-CE303EF71453}"/>
    <cellStyle name="Comma [0] 2 108 2 2" xfId="45167" hidden="1" xr:uid="{3D88846E-D295-4931-865F-B28C05D7CF9C}"/>
    <cellStyle name="Comma [0] 2 108 2 2" xfId="45459" hidden="1" xr:uid="{45E95108-02F1-4410-9D43-5F9FE8CDEB53}"/>
    <cellStyle name="Comma [0] 2 108 2 2" xfId="45718" hidden="1" xr:uid="{FDF419E6-D692-488F-ADAD-EB0E05C11B67}"/>
    <cellStyle name="Comma [0] 2 108 2 2" xfId="46365" hidden="1" xr:uid="{7FFCA796-6EFB-4B2E-BF81-A19DE512F2D4}"/>
    <cellStyle name="Comma [0] 2 108 2 2" xfId="46923" hidden="1" xr:uid="{2C4FD157-D32B-4D3D-99A2-260067E72D5D}"/>
    <cellStyle name="Comma [0] 2 108 2 2" xfId="47215" hidden="1" xr:uid="{C315C736-933E-4091-BB0B-2A66F3EB9FDC}"/>
    <cellStyle name="Comma [0] 2 108 2 2" xfId="47474" hidden="1" xr:uid="{E850D1C1-06E0-4A50-92B0-49898FD63D77}"/>
    <cellStyle name="Comma [0] 2 108 2 2" xfId="48118" hidden="1" xr:uid="{042ABE04-9BB2-4B11-ACB8-502BC4F3A5C6}"/>
    <cellStyle name="Comma [0] 2 108 2 2" xfId="48676" hidden="1" xr:uid="{B272CADA-060B-4199-837A-25D7D17DF4D9}"/>
    <cellStyle name="Comma [0] 2 108 2 2" xfId="48968" hidden="1" xr:uid="{32B48A4F-43B9-4CE7-AF64-15BA5FCADDB0}"/>
    <cellStyle name="Comma [0] 2 108 2 2" xfId="49227" hidden="1" xr:uid="{72DCC86C-D0FC-471F-9A15-87F8D07AE081}"/>
    <cellStyle name="Comma [0] 2 108 2 2" xfId="49868" hidden="1" xr:uid="{F5E2B709-99E3-4993-85E5-444850988B90}"/>
    <cellStyle name="Comma [0] 2 108 2 2" xfId="50426" hidden="1" xr:uid="{9BB4006D-07E0-4E5F-B00E-7953B100B8E0}"/>
    <cellStyle name="Comma [0] 2 108 2 2" xfId="50718" hidden="1" xr:uid="{9FF1407B-A990-4932-9BF2-14493B7D14D8}"/>
    <cellStyle name="Comma [0] 2 108 2 2" xfId="50977" hidden="1" xr:uid="{665063DB-03D5-40BC-A96F-609515F4CB1E}"/>
    <cellStyle name="Comma [0] 2 108 2 2" xfId="51613" hidden="1" xr:uid="{2636DEAA-7351-462C-8293-ADDED26B8D5F}"/>
    <cellStyle name="Comma [0] 2 108 2 2" xfId="52170" hidden="1" xr:uid="{E95E342F-4526-41EE-8CB5-F595BA5F7BF5}"/>
    <cellStyle name="Comma [0] 2 108 2 2" xfId="52462" hidden="1" xr:uid="{D95AA5D7-E7A9-4044-B710-2502C34737B6}"/>
    <cellStyle name="Comma [0] 2 108 2 2" xfId="52721" hidden="1" xr:uid="{961F0074-CF6E-4F9B-9E26-118537D6BEDE}"/>
    <cellStyle name="Comma [0] 2 108 2 2" xfId="53904" hidden="1" xr:uid="{708425A4-60DD-4BAF-BFF6-2D11FD3D9299}"/>
    <cellStyle name="Comma [0] 2 108 2 2" xfId="54196" hidden="1" xr:uid="{2F65ECAE-C1F5-47F1-98AC-56F508319088}"/>
    <cellStyle name="Comma [0] 2 108 2 2" xfId="54455" hidden="1" xr:uid="{37CBAAAF-E33D-44FD-83F9-0ED9C4E9A1BF}"/>
    <cellStyle name="Comma [0] 2 108 2 2" xfId="55079" hidden="1" xr:uid="{749D7B97-F31A-41AC-88FA-69F8181CE1D8}"/>
    <cellStyle name="Comma [0] 2 108 2 2" xfId="55628" hidden="1" xr:uid="{FA3AD457-6286-4CA9-933D-727D02E75CE8}"/>
    <cellStyle name="Comma [0] 2 108 2 2" xfId="55920" hidden="1" xr:uid="{D45946DE-CF85-4762-B105-1E4A9C1F083E}"/>
    <cellStyle name="Comma [0] 2 108 2 2" xfId="56179" hidden="1" xr:uid="{044961BE-A781-44EE-ACDB-54D62BFFAAD8}"/>
    <cellStyle name="Comma [0] 2 108 2 2" xfId="56792" hidden="1" xr:uid="{1532684B-811D-4727-BAFA-3A4223DD7012}"/>
    <cellStyle name="Comma [0] 2 108 2 2" xfId="57335" hidden="1" xr:uid="{4D52DBD1-0D82-46A7-A7C8-DAE5E40948FC}"/>
    <cellStyle name="Comma [0] 2 108 2 2" xfId="57627" hidden="1" xr:uid="{F3DEF4F0-43AA-4EFC-8693-BB7F7CC63485}"/>
    <cellStyle name="Comma [0] 2 108 2 2" xfId="57886" hidden="1" xr:uid="{453D613C-FB02-477C-A63F-49B93CAC821E}"/>
    <cellStyle name="Comma [0] 2 108 2 2" xfId="58489" hidden="1" xr:uid="{7B42DB1C-C4AF-4162-92AD-17EDCBCE57F5}"/>
    <cellStyle name="Comma [0] 2 108 2 2" xfId="59029" hidden="1" xr:uid="{AAC01AB9-9FF3-4774-AAE7-02ED2A0EF25C}"/>
    <cellStyle name="Comma [0] 2 108 2 2" xfId="59321" hidden="1" xr:uid="{05904D9E-AD5C-448E-B772-5E7F4F904F72}"/>
    <cellStyle name="Comma [0] 2 108 2 2" xfId="59580" hidden="1" xr:uid="{8F33F144-5033-419E-A10B-197DA8C2E7BE}"/>
    <cellStyle name="Comma [0] 2 108 2 2" xfId="60164" hidden="1" xr:uid="{C277E6DD-0744-438D-9896-2BD45BBAA094}"/>
    <cellStyle name="Comma [0] 2 108 2 2" xfId="60690" hidden="1" xr:uid="{CD5DEB82-1078-443F-A73F-BED707D65780}"/>
    <cellStyle name="Comma [0] 2 108 2 2" xfId="60982" hidden="1" xr:uid="{2CA63A92-B6EC-49D2-A2A7-7ECF5482C8E1}"/>
    <cellStyle name="Comma [0] 2 108 2 2" xfId="61241" hidden="1" xr:uid="{6C8C2677-5EA4-4826-854C-E88B6DF36CCE}"/>
    <cellStyle name="Comma [0] 2 108 2 2" xfId="61810" hidden="1" xr:uid="{6C02A648-6F1B-4BE9-89B9-5FE87158CC43}"/>
    <cellStyle name="Comma [0] 2 108 2 2" xfId="62325" hidden="1" xr:uid="{3E430ADA-CC19-4DA5-A7CD-DE8EA387E7F0}"/>
    <cellStyle name="Comma [0] 2 108 2 2" xfId="62617" hidden="1" xr:uid="{9D379BCA-8BCC-497C-A5AB-2157AC903DED}"/>
    <cellStyle name="Comma [0] 2 108 2 2" xfId="62876" hidden="1" xr:uid="{7FE4246A-B7A8-4DBD-95A1-283A765B1C84}"/>
    <cellStyle name="Comma [0] 2 108 2 2" xfId="63380" hidden="1" xr:uid="{82795D34-24EC-46C0-A54D-6B85D1CC853F}"/>
    <cellStyle name="Comma [0] 2 108 2 2" xfId="63836" hidden="1" xr:uid="{DDE8887D-65B4-4F22-B7DE-2EFBCCF95B7B}"/>
    <cellStyle name="Comma [0] 2 108 2 2" xfId="53351" hidden="1" xr:uid="{3A4DB9F2-80E2-4825-9106-0CE7F8E5DED6}"/>
    <cellStyle name="Comma [0] 2 108 2 2" xfId="39341" hidden="1" xr:uid="{DA8EC254-ECD3-4A27-B7C4-2B0BB23794ED}"/>
    <cellStyle name="Comma [0] 2 108 2 2" xfId="18968" hidden="1" xr:uid="{00000000-0005-0000-0000-00001B4A0000}"/>
    <cellStyle name="Comma [0] 2 108 2 2" xfId="19604" hidden="1" xr:uid="{00000000-0005-0000-0000-0000974C0000}"/>
    <cellStyle name="Comma [0] 2 108 2 2" xfId="20161" hidden="1" xr:uid="{00000000-0005-0000-0000-0000C44E0000}"/>
    <cellStyle name="Comma [0] 2 108 2 2" xfId="20712" hidden="1" xr:uid="{00000000-0005-0000-0000-0000EB500000}"/>
    <cellStyle name="Comma [0] 2 108 2 2" xfId="21342" hidden="1" xr:uid="{00000000-0005-0000-0000-000061530000}"/>
    <cellStyle name="Comma [0] 2 108 2 2" xfId="21895" hidden="1" xr:uid="{00000000-0005-0000-0000-00008A550000}"/>
    <cellStyle name="Comma [0] 2 108 2 2" xfId="22187" hidden="1" xr:uid="{00000000-0005-0000-0000-0000AE560000}"/>
    <cellStyle name="Comma [0] 2 108 2 2" xfId="22446" hidden="1" xr:uid="{00000000-0005-0000-0000-0000B1570000}"/>
    <cellStyle name="Comma [0] 2 108 2 2" xfId="23070" hidden="1" xr:uid="{00000000-0005-0000-0000-0000215A0000}"/>
    <cellStyle name="Comma [0] 2 108 2 2" xfId="23619" hidden="1" xr:uid="{00000000-0005-0000-0000-0000465C0000}"/>
    <cellStyle name="Comma [0] 2 108 2 2" xfId="23911" hidden="1" xr:uid="{00000000-0005-0000-0000-00006A5D0000}"/>
    <cellStyle name="Comma [0] 2 108 2 2" xfId="24170" hidden="1" xr:uid="{00000000-0005-0000-0000-00006D5E0000}"/>
    <cellStyle name="Comma [0] 2 108 2 2" xfId="24783" hidden="1" xr:uid="{00000000-0005-0000-0000-0000D2600000}"/>
    <cellStyle name="Comma [0] 2 108 2 2" xfId="25326" hidden="1" xr:uid="{00000000-0005-0000-0000-0000F1620000}"/>
    <cellStyle name="Comma [0] 2 108 2 2" xfId="25618" hidden="1" xr:uid="{00000000-0005-0000-0000-000015640000}"/>
    <cellStyle name="Comma [0] 2 108 2 2" xfId="25877" hidden="1" xr:uid="{00000000-0005-0000-0000-000018650000}"/>
    <cellStyle name="Comma [0] 2 108 2 2" xfId="26480" hidden="1" xr:uid="{00000000-0005-0000-0000-000073670000}"/>
    <cellStyle name="Comma [0] 2 108 2 2" xfId="27020" hidden="1" xr:uid="{00000000-0005-0000-0000-00008F690000}"/>
    <cellStyle name="Comma [0] 2 108 2 2" xfId="27312" hidden="1" xr:uid="{00000000-0005-0000-0000-0000B36A0000}"/>
    <cellStyle name="Comma [0] 2 108 2 2" xfId="27571" hidden="1" xr:uid="{00000000-0005-0000-0000-0000B66B0000}"/>
    <cellStyle name="Comma [0] 2 108 2 2" xfId="28155" hidden="1" xr:uid="{00000000-0005-0000-0000-0000FE6D0000}"/>
    <cellStyle name="Comma [0] 2 108 2 2" xfId="28681" hidden="1" xr:uid="{00000000-0005-0000-0000-00000C700000}"/>
    <cellStyle name="Comma [0] 2 108 2 2" xfId="28973" hidden="1" xr:uid="{00000000-0005-0000-0000-000030710000}"/>
    <cellStyle name="Comma [0] 2 108 2 2" xfId="29232" hidden="1" xr:uid="{00000000-0005-0000-0000-000033720000}"/>
    <cellStyle name="Comma [0] 2 108 2 2" xfId="29801" hidden="1" xr:uid="{00000000-0005-0000-0000-00006C740000}"/>
    <cellStyle name="Comma [0] 2 108 2 2" xfId="30316" hidden="1" xr:uid="{00000000-0005-0000-0000-00006F760000}"/>
    <cellStyle name="Comma [0] 2 108 2 2" xfId="30608" hidden="1" xr:uid="{00000000-0005-0000-0000-000093770000}"/>
    <cellStyle name="Comma [0] 2 108 2 2" xfId="30867" hidden="1" xr:uid="{00000000-0005-0000-0000-000096780000}"/>
    <cellStyle name="Comma [0] 2 108 2 2" xfId="31371" hidden="1" xr:uid="{00000000-0005-0000-0000-00008E7A0000}"/>
    <cellStyle name="Comma [0] 2 108 2 2" xfId="31827" hidden="1" xr:uid="{00000000-0005-0000-0000-0000567C0000}"/>
    <cellStyle name="Comma [0] 2 108 2 2" xfId="37122" hidden="1" xr:uid="{4B4F56CF-724F-4B54-9D69-8CAF292835B0}"/>
    <cellStyle name="Comma [0] 2 108 2 2" xfId="37680" hidden="1" xr:uid="{815263BE-1720-426B-9127-871BB74CCE47}"/>
    <cellStyle name="Comma [0] 2 108 2 2" xfId="20453" hidden="1" xr:uid="{00000000-0005-0000-0000-0000E84F0000}"/>
    <cellStyle name="Comma [0] 2 108 2 2" xfId="11953" hidden="1" xr:uid="{00000000-0005-0000-0000-0000B42E0000}"/>
    <cellStyle name="Comma [0] 2 108 2 2" xfId="12600" hidden="1" xr:uid="{00000000-0005-0000-0000-00003B310000}"/>
    <cellStyle name="Comma [0] 2 108 2 2" xfId="13158" hidden="1" xr:uid="{00000000-0005-0000-0000-000069330000}"/>
    <cellStyle name="Comma [0] 2 108 2 2" xfId="13450" hidden="1" xr:uid="{00000000-0005-0000-0000-00008D340000}"/>
    <cellStyle name="Comma [0] 2 108 2 2" xfId="13709" hidden="1" xr:uid="{00000000-0005-0000-0000-000090350000}"/>
    <cellStyle name="Comma [0] 2 108 2 2" xfId="14356" hidden="1" xr:uid="{00000000-0005-0000-0000-000017380000}"/>
    <cellStyle name="Comma [0] 2 108 2 2" xfId="14914" hidden="1" xr:uid="{00000000-0005-0000-0000-0000453A0000}"/>
    <cellStyle name="Comma [0] 2 108 2 2" xfId="15206" hidden="1" xr:uid="{00000000-0005-0000-0000-0000693B0000}"/>
    <cellStyle name="Comma [0] 2 108 2 2" xfId="15465" hidden="1" xr:uid="{00000000-0005-0000-0000-00006C3C0000}"/>
    <cellStyle name="Comma [0] 2 108 2 2" xfId="16109" hidden="1" xr:uid="{00000000-0005-0000-0000-0000F03E0000}"/>
    <cellStyle name="Comma [0] 2 108 2 2" xfId="16667" hidden="1" xr:uid="{00000000-0005-0000-0000-00001E410000}"/>
    <cellStyle name="Comma [0] 2 108 2 2" xfId="16959" hidden="1" xr:uid="{00000000-0005-0000-0000-000042420000}"/>
    <cellStyle name="Comma [0] 2 108 2 2" xfId="17218" hidden="1" xr:uid="{00000000-0005-0000-0000-000045430000}"/>
    <cellStyle name="Comma [0] 2 108 2 2" xfId="17859" hidden="1" xr:uid="{00000000-0005-0000-0000-0000C6450000}"/>
    <cellStyle name="Comma [0] 2 108 2 2" xfId="18417" hidden="1" xr:uid="{00000000-0005-0000-0000-0000F4470000}"/>
    <cellStyle name="Comma [0] 2 108 2 2" xfId="18709" hidden="1" xr:uid="{00000000-0005-0000-0000-000018490000}"/>
    <cellStyle name="Comma [0] 2 108 2 2" xfId="8441" hidden="1" xr:uid="{00000000-0005-0000-0000-0000FC200000}"/>
    <cellStyle name="Comma [0] 2 108 2 2" xfId="9088" hidden="1" xr:uid="{00000000-0005-0000-0000-000083230000}"/>
    <cellStyle name="Comma [0] 2 108 2 2" xfId="9646" hidden="1" xr:uid="{00000000-0005-0000-0000-0000B1250000}"/>
    <cellStyle name="Comma [0] 2 108 2 2" xfId="9938" hidden="1" xr:uid="{00000000-0005-0000-0000-0000D5260000}"/>
    <cellStyle name="Comma [0] 2 108 2 2" xfId="10197" hidden="1" xr:uid="{00000000-0005-0000-0000-0000D8270000}"/>
    <cellStyle name="Comma [0] 2 108 2 2" xfId="10844" hidden="1" xr:uid="{00000000-0005-0000-0000-00005F2A0000}"/>
    <cellStyle name="Comma [0] 2 108 2 2" xfId="11402" hidden="1" xr:uid="{00000000-0005-0000-0000-00008D2C0000}"/>
    <cellStyle name="Comma [0] 2 108 2 2" xfId="11694" hidden="1" xr:uid="{00000000-0005-0000-0000-0000B12D0000}"/>
    <cellStyle name="Comma [0] 2 108 2 2" xfId="6222" hidden="1" xr:uid="{00000000-0005-0000-0000-000051180000}"/>
    <cellStyle name="Comma [0] 2 108 2 2" xfId="7332" hidden="1" xr:uid="{00000000-0005-0000-0000-0000A71C0000}"/>
    <cellStyle name="Comma [0] 2 108 2 2" xfId="7890" hidden="1" xr:uid="{00000000-0005-0000-0000-0000D51E0000}"/>
    <cellStyle name="Comma [0] 2 108 2 2" xfId="8182" hidden="1" xr:uid="{00000000-0005-0000-0000-0000F91F0000}"/>
    <cellStyle name="Comma [0] 2 108 2 2" xfId="5671" hidden="1" xr:uid="{00000000-0005-0000-0000-00002A160000}"/>
    <cellStyle name="Comma [0] 2 108 2 2" xfId="5963" hidden="1" xr:uid="{00000000-0005-0000-0000-00004E170000}"/>
    <cellStyle name="Comma [0] 2 108 2 2" xfId="5113" hidden="1" xr:uid="{00000000-0005-0000-0000-0000FC130000}"/>
    <cellStyle name="Comma [0] 2 108 3" xfId="36461" hidden="1" xr:uid="{A0998484-64B5-418A-AF3E-F4E6822502DE}"/>
    <cellStyle name="Comma [0] 2 108 3" xfId="38470" hidden="1" xr:uid="{DE2A94D6-EFA6-4924-BFCD-825A134424AD}"/>
    <cellStyle name="Comma [0] 2 108 3" xfId="38551" hidden="1" xr:uid="{A4C7139B-9804-47CF-9A43-A19FAE7A2DE7}"/>
    <cellStyle name="Comma [0] 2 108 3" xfId="38680" hidden="1" xr:uid="{FAFD179F-1ED1-43E0-96ED-BFD174C5C3F1}"/>
    <cellStyle name="Comma [0] 2 108 3" xfId="38778" hidden="1" xr:uid="{A95BAD17-BF53-4203-9008-B9D6DBDCBC07}"/>
    <cellStyle name="Comma [0] 2 108 3" xfId="38812" hidden="1" xr:uid="{4D4F50F2-817D-4C56-AFE2-3805D4BE5B9E}"/>
    <cellStyle name="Comma [0] 2 108 3" xfId="39541" hidden="1" xr:uid="{DF7F5A76-5943-4260-8CD9-F6FD86C29EF7}"/>
    <cellStyle name="Comma [0] 2 108 3" xfId="41297" hidden="1" xr:uid="{4A2F3346-8EBD-4917-8B1F-777C0E6C578A}"/>
    <cellStyle name="Comma [0] 2 108 3" xfId="43053" hidden="1" xr:uid="{7D3610EB-F196-4510-8D75-A13CDE929021}"/>
    <cellStyle name="Comma [0] 2 108 3" xfId="44809" hidden="1" xr:uid="{49E1745E-081A-40B9-9FBE-A70635927379}"/>
    <cellStyle name="Comma [0] 2 108 3" xfId="46565" hidden="1" xr:uid="{49FECFC7-7270-495B-A07C-C90399888F53}"/>
    <cellStyle name="Comma [0] 2 108 3" xfId="48318" hidden="1" xr:uid="{6927A555-4881-4B2E-B34C-BF5CA1720CD2}"/>
    <cellStyle name="Comma [0] 2 108 3" xfId="50068" hidden="1" xr:uid="{89CC1904-559E-487A-977F-6B320D0F3B92}"/>
    <cellStyle name="Comma [0] 2 108 3" xfId="51812" hidden="1" xr:uid="{058D81B2-4411-43C0-9F05-89252E13053C}"/>
    <cellStyle name="Comma [0] 2 108 3" xfId="53546" hidden="1" xr:uid="{2B554D81-6339-441B-8AD7-23236D4E82CD}"/>
    <cellStyle name="Comma [0] 2 108 3" xfId="55272" hidden="1" xr:uid="{10D15FA6-7355-4CE9-B37E-E512203A47E7}"/>
    <cellStyle name="Comma [0] 2 108 3" xfId="11044" hidden="1" xr:uid="{00000000-0005-0000-0000-0000272B0000}"/>
    <cellStyle name="Comma [0] 2 108 3" xfId="12800" hidden="1" xr:uid="{00000000-0005-0000-0000-000003320000}"/>
    <cellStyle name="Comma [0] 2 108 3" xfId="14556" hidden="1" xr:uid="{00000000-0005-0000-0000-0000DF380000}"/>
    <cellStyle name="Comma [0] 2 108 3" xfId="16309" hidden="1" xr:uid="{00000000-0005-0000-0000-0000B83F0000}"/>
    <cellStyle name="Comma [0] 2 108 3" xfId="18059" hidden="1" xr:uid="{00000000-0005-0000-0000-00008E460000}"/>
    <cellStyle name="Comma [0] 2 108 3" xfId="19803" hidden="1" xr:uid="{00000000-0005-0000-0000-00005E4D0000}"/>
    <cellStyle name="Comma [0] 2 108 3" xfId="21537" hidden="1" xr:uid="{00000000-0005-0000-0000-000024540000}"/>
    <cellStyle name="Comma [0] 2 108 3" xfId="23263" hidden="1" xr:uid="{00000000-0005-0000-0000-0000E25A0000}"/>
    <cellStyle name="Comma [0] 2 108 3" xfId="6769" hidden="1" xr:uid="{00000000-0005-0000-0000-0000741A0000}"/>
    <cellStyle name="Comma [0] 2 108 3" xfId="6803" hidden="1" xr:uid="{00000000-0005-0000-0000-0000961A0000}"/>
    <cellStyle name="Comma [0] 2 108 3" xfId="7532" hidden="1" xr:uid="{00000000-0005-0000-0000-00006F1D0000}"/>
    <cellStyle name="Comma [0] 2 108 3" xfId="9288" hidden="1" xr:uid="{00000000-0005-0000-0000-00004B240000}"/>
    <cellStyle name="Comma [0] 2 108 3" xfId="6542" hidden="1" xr:uid="{00000000-0005-0000-0000-000091190000}"/>
    <cellStyle name="Comma [0] 2 108 3" xfId="6671" hidden="1" xr:uid="{00000000-0005-0000-0000-0000121A0000}"/>
    <cellStyle name="Comma [0] 2 108 3" xfId="6461" hidden="1" xr:uid="{00000000-0005-0000-0000-000040190000}"/>
    <cellStyle name="Comma [0] 2 108 3" xfId="4452" hidden="1" xr:uid="{00000000-0005-0000-0000-000067110000}"/>
    <cellStyle name="Comma [0] 2 109" xfId="658" xr:uid="{00000000-0005-0000-0000-000095020000}"/>
    <cellStyle name="Comma [0] 2 109 2" xfId="33336" hidden="1" xr:uid="{D096D1DE-0F35-4D8F-8D7A-C5B7F4594651}"/>
    <cellStyle name="Comma [0] 2 109 2" xfId="33886" hidden="1" xr:uid="{3EBC923A-790D-4A5D-8835-5097AC3DC490}"/>
    <cellStyle name="Comma [0] 2 109 2" xfId="34178" hidden="1" xr:uid="{A25F4AB0-DA32-481E-B513-0262F09FC053}"/>
    <cellStyle name="Comma [0] 2 109 2" xfId="34438" hidden="1" xr:uid="{D5A060A2-3321-4A8B-979A-50FBFB6F1A01}"/>
    <cellStyle name="Comma [0] 2 109 2" xfId="2158" hidden="1" xr:uid="{00000000-0005-0000-0000-000071080000}"/>
    <cellStyle name="Comma [0] 2 109 2" xfId="2418" hidden="1" xr:uid="{00000000-0005-0000-0000-000075090000}"/>
    <cellStyle name="Comma [0] 2 109 2" xfId="1866" hidden="1" xr:uid="{00000000-0005-0000-0000-00004D070000}"/>
    <cellStyle name="Comma [0] 2 109 2" xfId="1313" hidden="1" xr:uid="{00000000-0005-0000-0000-000024050000}"/>
    <cellStyle name="Comma [0] 2 109 2" xfId="32701" xr:uid="{8E7ECFAF-25E1-495B-8F55-27C5738B36A6}"/>
    <cellStyle name="Comma [0] 2 109 2 2" xfId="41094" hidden="1" xr:uid="{F7F23BE1-4EA7-4B1E-9C1E-9EF1E04D9F9C}"/>
    <cellStyle name="Comma [0] 2 109 2 2" xfId="41652" hidden="1" xr:uid="{D29E0D61-45B6-4E81-A4BC-EC4BB67A6F67}"/>
    <cellStyle name="Comma [0] 2 109 2 2" xfId="41944" hidden="1" xr:uid="{9B843FFA-8909-4E35-B174-DA94B309EE6F}"/>
    <cellStyle name="Comma [0] 2 109 2 2" xfId="42204" hidden="1" xr:uid="{59BA188B-160D-4F02-ADC4-5C98F99A6E2F}"/>
    <cellStyle name="Comma [0] 2 109 2 2" xfId="42850" hidden="1" xr:uid="{A51E4F36-5F52-424D-8AE7-661B2EDF7D96}"/>
    <cellStyle name="Comma [0] 2 109 2 2" xfId="43408" hidden="1" xr:uid="{160FD997-610B-4D65-8224-B25DF4AA4AB3}"/>
    <cellStyle name="Comma [0] 2 109 2 2" xfId="43700" hidden="1" xr:uid="{9606A32B-2DF9-466F-928F-948F2BEC5A7B}"/>
    <cellStyle name="Comma [0] 2 109 2 2" xfId="43960" hidden="1" xr:uid="{820001E8-CDAA-49E4-85E5-ED708E34D032}"/>
    <cellStyle name="Comma [0] 2 109 2 2" xfId="44606" hidden="1" xr:uid="{F0A951F6-2EEB-46CA-A40B-08A121ACC582}"/>
    <cellStyle name="Comma [0] 2 109 2 2" xfId="45164" hidden="1" xr:uid="{91947B85-9B54-4489-ACBC-B740B1F2AEF4}"/>
    <cellStyle name="Comma [0] 2 109 2 2" xfId="45456" hidden="1" xr:uid="{06A66A9B-99CA-4B05-B1B5-E30B99C8BC84}"/>
    <cellStyle name="Comma [0] 2 109 2 2" xfId="45716" hidden="1" xr:uid="{6E906395-FF49-49FF-ADE9-423B97111A61}"/>
    <cellStyle name="Comma [0] 2 109 2 2" xfId="46362" hidden="1" xr:uid="{A7DDCF24-467F-47B2-8180-9421B93C053A}"/>
    <cellStyle name="Comma [0] 2 109 2 2" xfId="46920" hidden="1" xr:uid="{F4A1CDC6-5D8D-4EEF-B0B3-DA2CABC3EE20}"/>
    <cellStyle name="Comma [0] 2 109 2 2" xfId="47212" hidden="1" xr:uid="{075855DB-A691-43D7-94C0-8409A1ABC57B}"/>
    <cellStyle name="Comma [0] 2 109 2 2" xfId="47472" hidden="1" xr:uid="{B26D5840-3958-4C10-8309-BF72B898B5C7}"/>
    <cellStyle name="Comma [0] 2 109 2 2" xfId="48115" hidden="1" xr:uid="{7CB6075E-2482-4B4A-84FD-5D134A59CE9C}"/>
    <cellStyle name="Comma [0] 2 109 2 2" xfId="48673" hidden="1" xr:uid="{1413436A-522B-4E94-9CCF-DBB0EA3E09E8}"/>
    <cellStyle name="Comma [0] 2 109 2 2" xfId="48965" hidden="1" xr:uid="{C0220271-B37F-492D-A0B8-DD0CC90CB0B7}"/>
    <cellStyle name="Comma [0] 2 109 2 2" xfId="49225" hidden="1" xr:uid="{28505FC5-04A4-470E-AF2C-792A280A27FD}"/>
    <cellStyle name="Comma [0] 2 109 2 2" xfId="49865" hidden="1" xr:uid="{1361578F-5BAB-4FC1-A68B-E67812248124}"/>
    <cellStyle name="Comma [0] 2 109 2 2" xfId="50423" hidden="1" xr:uid="{B7A9CD9D-2DCE-4C1A-AD33-3AF0703F0B8D}"/>
    <cellStyle name="Comma [0] 2 109 2 2" xfId="50975" hidden="1" xr:uid="{A757C00D-8396-43D5-B70C-1937755E1F18}"/>
    <cellStyle name="Comma [0] 2 109 2 2" xfId="51610" hidden="1" xr:uid="{93B2BE72-115E-40A0-ABB0-AAC269A0725B}"/>
    <cellStyle name="Comma [0] 2 109 2 2" xfId="52167" hidden="1" xr:uid="{1308A0EC-4A5F-4553-86C7-80A6C94DB888}"/>
    <cellStyle name="Comma [0] 2 109 2 2" xfId="52459" hidden="1" xr:uid="{1562832F-BBEF-4290-92BF-8DAA6FECFAA4}"/>
    <cellStyle name="Comma [0] 2 109 2 2" xfId="52719" hidden="1" xr:uid="{03E789A0-49D8-4337-AEF1-77C5A88EB085}"/>
    <cellStyle name="Comma [0] 2 109 2 2" xfId="53348" hidden="1" xr:uid="{F79759ED-6AF1-498D-8A79-251911139E5F}"/>
    <cellStyle name="Comma [0] 2 109 2 2" xfId="53901" hidden="1" xr:uid="{EFAB243D-B545-4EDA-A35F-5BB834802C99}"/>
    <cellStyle name="Comma [0] 2 109 2 2" xfId="54193" hidden="1" xr:uid="{EAD4BBE6-3E9C-4230-A9AE-5FCC52331D12}"/>
    <cellStyle name="Comma [0] 2 109 2 2" xfId="54453" hidden="1" xr:uid="{8958930C-B365-41C2-998B-7FFDD7861E28}"/>
    <cellStyle name="Comma [0] 2 109 2 2" xfId="55076" hidden="1" xr:uid="{2E10E678-98ED-4A68-84AA-E3902F3EF95C}"/>
    <cellStyle name="Comma [0] 2 109 2 2" xfId="55625" hidden="1" xr:uid="{6B212AB2-02ED-46FB-86A3-F404EC67F5C9}"/>
    <cellStyle name="Comma [0] 2 109 2 2" xfId="55917" hidden="1" xr:uid="{71851D27-6A78-4F0D-9499-DCBBC7FFBBC5}"/>
    <cellStyle name="Comma [0] 2 109 2 2" xfId="56177" hidden="1" xr:uid="{B61ED226-FF5E-4288-B551-2EBB0B8F21AA}"/>
    <cellStyle name="Comma [0] 2 109 2 2" xfId="56789" hidden="1" xr:uid="{F762F39B-2A47-4B42-9989-4E4A463095C1}"/>
    <cellStyle name="Comma [0] 2 109 2 2" xfId="57332" hidden="1" xr:uid="{FC5D908B-F083-4EF8-8DB4-C62FC2C53BF4}"/>
    <cellStyle name="Comma [0] 2 109 2 2" xfId="57624" hidden="1" xr:uid="{78207BE9-8BE8-46EF-A90A-9EE8E0CE2758}"/>
    <cellStyle name="Comma [0] 2 109 2 2" xfId="57884" hidden="1" xr:uid="{712F163F-589F-4FE9-BC1E-6A922974DEDB}"/>
    <cellStyle name="Comma [0] 2 109 2 2" xfId="58486" hidden="1" xr:uid="{7FDDD6F7-74E8-42B7-9679-646DF111853E}"/>
    <cellStyle name="Comma [0] 2 109 2 2" xfId="59026" hidden="1" xr:uid="{E3003BC9-C46D-42A7-9DE2-366EF24000E6}"/>
    <cellStyle name="Comma [0] 2 109 2 2" xfId="59318" hidden="1" xr:uid="{E289293A-D1F4-409E-93C9-70240A8B434F}"/>
    <cellStyle name="Comma [0] 2 109 2 2" xfId="59578" hidden="1" xr:uid="{27C08C96-234C-44E3-B7FB-CFAE3BCE0EB5}"/>
    <cellStyle name="Comma [0] 2 109 2 2" xfId="60161" hidden="1" xr:uid="{E650D4B2-A509-41B3-9A6E-396998D19382}"/>
    <cellStyle name="Comma [0] 2 109 2 2" xfId="60687" hidden="1" xr:uid="{CB03B6BC-E792-41CC-BBE3-B664BFA521F5}"/>
    <cellStyle name="Comma [0] 2 109 2 2" xfId="60979" hidden="1" xr:uid="{D4AE2F75-456F-49EA-AA91-4015C3F667C1}"/>
    <cellStyle name="Comma [0] 2 109 2 2" xfId="61239" hidden="1" xr:uid="{FEF889B0-578A-4A11-A9A8-46329573E06C}"/>
    <cellStyle name="Comma [0] 2 109 2 2" xfId="61807" hidden="1" xr:uid="{EA0C1C97-E251-472C-93C2-6ED1BD4E9487}"/>
    <cellStyle name="Comma [0] 2 109 2 2" xfId="62322" hidden="1" xr:uid="{DB8A4B36-9DF2-42A1-9006-D05EB47BE27A}"/>
    <cellStyle name="Comma [0] 2 109 2 2" xfId="62614" hidden="1" xr:uid="{D6ABFFAD-F404-4F4F-9FFF-7D3CE68FD4DE}"/>
    <cellStyle name="Comma [0] 2 109 2 2" xfId="62874" hidden="1" xr:uid="{CE8B9BFA-B297-466D-B1E6-B61A3A7F3DEB}"/>
    <cellStyle name="Comma [0] 2 109 2 2" xfId="63377" hidden="1" xr:uid="{8B9A2E03-AC94-4434-959C-D00BB6CFA425}"/>
    <cellStyle name="Comma [0] 2 109 2 2" xfId="63833" hidden="1" xr:uid="{B4FB61B3-BCAC-4709-BE0E-C476D2FBD755}"/>
    <cellStyle name="Comma [0] 2 109 2 2" xfId="50715" hidden="1" xr:uid="{0136EE75-01EB-4611-8EED-143D0FB43BB2}"/>
    <cellStyle name="Comma [0] 2 109 2 2" xfId="20450" hidden="1" xr:uid="{00000000-0005-0000-0000-0000E54F0000}"/>
    <cellStyle name="Comma [0] 2 109 2 2" xfId="20710" hidden="1" xr:uid="{00000000-0005-0000-0000-0000E9500000}"/>
    <cellStyle name="Comma [0] 2 109 2 2" xfId="21339" hidden="1" xr:uid="{00000000-0005-0000-0000-00005E530000}"/>
    <cellStyle name="Comma [0] 2 109 2 2" xfId="21892" hidden="1" xr:uid="{00000000-0005-0000-0000-000087550000}"/>
    <cellStyle name="Comma [0] 2 109 2 2" xfId="22184" hidden="1" xr:uid="{00000000-0005-0000-0000-0000AB560000}"/>
    <cellStyle name="Comma [0] 2 109 2 2" xfId="22444" hidden="1" xr:uid="{00000000-0005-0000-0000-0000AF570000}"/>
    <cellStyle name="Comma [0] 2 109 2 2" xfId="23067" hidden="1" xr:uid="{00000000-0005-0000-0000-00001E5A0000}"/>
    <cellStyle name="Comma [0] 2 109 2 2" xfId="23616" hidden="1" xr:uid="{00000000-0005-0000-0000-0000435C0000}"/>
    <cellStyle name="Comma [0] 2 109 2 2" xfId="23908" hidden="1" xr:uid="{00000000-0005-0000-0000-0000675D0000}"/>
    <cellStyle name="Comma [0] 2 109 2 2" xfId="24168" hidden="1" xr:uid="{00000000-0005-0000-0000-00006B5E0000}"/>
    <cellStyle name="Comma [0] 2 109 2 2" xfId="24780" hidden="1" xr:uid="{00000000-0005-0000-0000-0000CF600000}"/>
    <cellStyle name="Comma [0] 2 109 2 2" xfId="25323" hidden="1" xr:uid="{00000000-0005-0000-0000-0000EE620000}"/>
    <cellStyle name="Comma [0] 2 109 2 2" xfId="25615" hidden="1" xr:uid="{00000000-0005-0000-0000-000012640000}"/>
    <cellStyle name="Comma [0] 2 109 2 2" xfId="25875" hidden="1" xr:uid="{00000000-0005-0000-0000-000016650000}"/>
    <cellStyle name="Comma [0] 2 109 2 2" xfId="26477" hidden="1" xr:uid="{00000000-0005-0000-0000-000070670000}"/>
    <cellStyle name="Comma [0] 2 109 2 2" xfId="27017" hidden="1" xr:uid="{00000000-0005-0000-0000-00008C690000}"/>
    <cellStyle name="Comma [0] 2 109 2 2" xfId="27309" hidden="1" xr:uid="{00000000-0005-0000-0000-0000B06A0000}"/>
    <cellStyle name="Comma [0] 2 109 2 2" xfId="27569" hidden="1" xr:uid="{00000000-0005-0000-0000-0000B46B0000}"/>
    <cellStyle name="Comma [0] 2 109 2 2" xfId="28152" hidden="1" xr:uid="{00000000-0005-0000-0000-0000FB6D0000}"/>
    <cellStyle name="Comma [0] 2 109 2 2" xfId="28678" hidden="1" xr:uid="{00000000-0005-0000-0000-000009700000}"/>
    <cellStyle name="Comma [0] 2 109 2 2" xfId="28970" hidden="1" xr:uid="{00000000-0005-0000-0000-00002D710000}"/>
    <cellStyle name="Comma [0] 2 109 2 2" xfId="29230" hidden="1" xr:uid="{00000000-0005-0000-0000-000031720000}"/>
    <cellStyle name="Comma [0] 2 109 2 2" xfId="29798" hidden="1" xr:uid="{00000000-0005-0000-0000-000069740000}"/>
    <cellStyle name="Comma [0] 2 109 2 2" xfId="30313" hidden="1" xr:uid="{00000000-0005-0000-0000-00006C760000}"/>
    <cellStyle name="Comma [0] 2 109 2 2" xfId="30605" hidden="1" xr:uid="{00000000-0005-0000-0000-000090770000}"/>
    <cellStyle name="Comma [0] 2 109 2 2" xfId="30865" hidden="1" xr:uid="{00000000-0005-0000-0000-000094780000}"/>
    <cellStyle name="Comma [0] 2 109 2 2" xfId="31824" hidden="1" xr:uid="{00000000-0005-0000-0000-0000537C0000}"/>
    <cellStyle name="Comma [0] 2 109 2 2" xfId="37119" hidden="1" xr:uid="{6B39E94A-A523-4239-BFF6-43E1B9B1CBEE}"/>
    <cellStyle name="Comma [0] 2 109 2 2" xfId="37677" hidden="1" xr:uid="{AACB9061-3A9F-402B-8379-88C9C13987B1}"/>
    <cellStyle name="Comma [0] 2 109 2 2" xfId="37969" hidden="1" xr:uid="{C145CFB2-A669-4A8B-9005-55E18D31FBCB}"/>
    <cellStyle name="Comma [0] 2 109 2 2" xfId="38229" hidden="1" xr:uid="{26C7EF15-720C-4BE7-A6F3-F572A4EC0F82}"/>
    <cellStyle name="Comma [0] 2 109 2 2" xfId="39338" hidden="1" xr:uid="{2A3F047A-BB5C-4C93-BBC6-154937BB6991}"/>
    <cellStyle name="Comma [0] 2 109 2 2" xfId="39896" hidden="1" xr:uid="{E09DA7D4-AC6F-439F-A21B-34524DF34597}"/>
    <cellStyle name="Comma [0] 2 109 2 2" xfId="40188" hidden="1" xr:uid="{3A96D299-9548-4250-8084-584EA343B3AC}"/>
    <cellStyle name="Comma [0] 2 109 2 2" xfId="40448" hidden="1" xr:uid="{07B8AB4C-B960-4AA2-B1D4-517E55F42404}"/>
    <cellStyle name="Comma [0] 2 109 2 2" xfId="31368" hidden="1" xr:uid="{00000000-0005-0000-0000-00008B7A0000}"/>
    <cellStyle name="Comma [0] 2 109 2 2" xfId="13155" hidden="1" xr:uid="{00000000-0005-0000-0000-000066330000}"/>
    <cellStyle name="Comma [0] 2 109 2 2" xfId="13447" hidden="1" xr:uid="{00000000-0005-0000-0000-00008A340000}"/>
    <cellStyle name="Comma [0] 2 109 2 2" xfId="13707" hidden="1" xr:uid="{00000000-0005-0000-0000-00008E350000}"/>
    <cellStyle name="Comma [0] 2 109 2 2" xfId="14353" hidden="1" xr:uid="{00000000-0005-0000-0000-000014380000}"/>
    <cellStyle name="Comma [0] 2 109 2 2" xfId="14911" hidden="1" xr:uid="{00000000-0005-0000-0000-0000423A0000}"/>
    <cellStyle name="Comma [0] 2 109 2 2" xfId="15203" hidden="1" xr:uid="{00000000-0005-0000-0000-0000663B0000}"/>
    <cellStyle name="Comma [0] 2 109 2 2" xfId="15463" hidden="1" xr:uid="{00000000-0005-0000-0000-00006A3C0000}"/>
    <cellStyle name="Comma [0] 2 109 2 2" xfId="16106" hidden="1" xr:uid="{00000000-0005-0000-0000-0000ED3E0000}"/>
    <cellStyle name="Comma [0] 2 109 2 2" xfId="16664" hidden="1" xr:uid="{00000000-0005-0000-0000-00001B410000}"/>
    <cellStyle name="Comma [0] 2 109 2 2" xfId="16956" hidden="1" xr:uid="{00000000-0005-0000-0000-00003F420000}"/>
    <cellStyle name="Comma [0] 2 109 2 2" xfId="17216" hidden="1" xr:uid="{00000000-0005-0000-0000-000043430000}"/>
    <cellStyle name="Comma [0] 2 109 2 2" xfId="17856" hidden="1" xr:uid="{00000000-0005-0000-0000-0000C3450000}"/>
    <cellStyle name="Comma [0] 2 109 2 2" xfId="18414" hidden="1" xr:uid="{00000000-0005-0000-0000-0000F1470000}"/>
    <cellStyle name="Comma [0] 2 109 2 2" xfId="18706" hidden="1" xr:uid="{00000000-0005-0000-0000-000015490000}"/>
    <cellStyle name="Comma [0] 2 109 2 2" xfId="18966" hidden="1" xr:uid="{00000000-0005-0000-0000-0000194A0000}"/>
    <cellStyle name="Comma [0] 2 109 2 2" xfId="19601" hidden="1" xr:uid="{00000000-0005-0000-0000-0000944C0000}"/>
    <cellStyle name="Comma [0] 2 109 2 2" xfId="20158" hidden="1" xr:uid="{00000000-0005-0000-0000-0000C14E0000}"/>
    <cellStyle name="Comma [0] 2 109 2 2" xfId="9085" hidden="1" xr:uid="{00000000-0005-0000-0000-000080230000}"/>
    <cellStyle name="Comma [0] 2 109 2 2" xfId="9643" hidden="1" xr:uid="{00000000-0005-0000-0000-0000AE250000}"/>
    <cellStyle name="Comma [0] 2 109 2 2" xfId="9935" hidden="1" xr:uid="{00000000-0005-0000-0000-0000D2260000}"/>
    <cellStyle name="Comma [0] 2 109 2 2" xfId="10195" hidden="1" xr:uid="{00000000-0005-0000-0000-0000D6270000}"/>
    <cellStyle name="Comma [0] 2 109 2 2" xfId="10841" hidden="1" xr:uid="{00000000-0005-0000-0000-00005C2A0000}"/>
    <cellStyle name="Comma [0] 2 109 2 2" xfId="11399" hidden="1" xr:uid="{00000000-0005-0000-0000-00008A2C0000}"/>
    <cellStyle name="Comma [0] 2 109 2 2" xfId="11691" hidden="1" xr:uid="{00000000-0005-0000-0000-0000AE2D0000}"/>
    <cellStyle name="Comma [0] 2 109 2 2" xfId="11951" hidden="1" xr:uid="{00000000-0005-0000-0000-0000B22E0000}"/>
    <cellStyle name="Comma [0] 2 109 2 2" xfId="12597" hidden="1" xr:uid="{00000000-0005-0000-0000-000038310000}"/>
    <cellStyle name="Comma [0] 2 109 2 2" xfId="7329" hidden="1" xr:uid="{00000000-0005-0000-0000-0000A41C0000}"/>
    <cellStyle name="Comma [0] 2 109 2 2" xfId="7887" hidden="1" xr:uid="{00000000-0005-0000-0000-0000D21E0000}"/>
    <cellStyle name="Comma [0] 2 109 2 2" xfId="8179" hidden="1" xr:uid="{00000000-0005-0000-0000-0000F61F0000}"/>
    <cellStyle name="Comma [0] 2 109 2 2" xfId="8439" hidden="1" xr:uid="{00000000-0005-0000-0000-0000FA200000}"/>
    <cellStyle name="Comma [0] 2 109 2 2" xfId="5960" hidden="1" xr:uid="{00000000-0005-0000-0000-00004B170000}"/>
    <cellStyle name="Comma [0] 2 109 2 2" xfId="6220" hidden="1" xr:uid="{00000000-0005-0000-0000-00004F180000}"/>
    <cellStyle name="Comma [0] 2 109 2 2" xfId="5668" hidden="1" xr:uid="{00000000-0005-0000-0000-000027160000}"/>
    <cellStyle name="Comma [0] 2 109 2 2" xfId="5110" hidden="1" xr:uid="{00000000-0005-0000-0000-0000F9130000}"/>
    <cellStyle name="Comma [0] 2 109 3" xfId="36458" hidden="1" xr:uid="{74BE5872-8B1E-4454-A6C0-B52B5199BCFE}"/>
    <cellStyle name="Comma [0] 2 109 3" xfId="38416" hidden="1" xr:uid="{1A107312-9B44-420E-9C33-D40D560D2AB0}"/>
    <cellStyle name="Comma [0] 2 109 3" xfId="38438" hidden="1" xr:uid="{07342E7F-D3FF-4E5D-BA5F-018B128FF933}"/>
    <cellStyle name="Comma [0] 2 109 3" xfId="38666" hidden="1" xr:uid="{CDD994E3-26C0-4235-A400-52330C909062}"/>
    <cellStyle name="Comma [0] 2 109 3" xfId="38677" hidden="1" xr:uid="{FE6AF4E1-928E-4F2E-8677-D0B742C48EBD}"/>
    <cellStyle name="Comma [0] 2 109 3" xfId="38738" hidden="1" xr:uid="{BE4D0AC6-A613-43CB-8E75-710671237E9F}"/>
    <cellStyle name="Comma [0] 2 109 3" xfId="38823" hidden="1" xr:uid="{E56929ED-CF1F-4757-9CFA-762FDE884581}"/>
    <cellStyle name="Comma [0] 2 109 3" xfId="38853" hidden="1" xr:uid="{04311413-8DFD-4387-B0B3-F1B8CA181B34}"/>
    <cellStyle name="Comma [0] 2 109 3" xfId="38979" hidden="1" xr:uid="{57458A96-FB00-422D-8F97-E5EA8923FCB5}"/>
    <cellStyle name="Comma [0] 2 109 3" xfId="40735" hidden="1" xr:uid="{8F56CD16-7C7F-46A6-872E-E7F3F3FDC7AF}"/>
    <cellStyle name="Comma [0] 2 109 3" xfId="42491" hidden="1" xr:uid="{5B6F38DC-8C4C-4B41-B262-B5FFD8096A53}"/>
    <cellStyle name="Comma [0] 2 109 3" xfId="44247" hidden="1" xr:uid="{5C090E9A-0F3A-4E2E-AA7F-7AB7DE621D3C}"/>
    <cellStyle name="Comma [0] 2 109 3" xfId="46003" hidden="1" xr:uid="{D571724A-3D25-4622-BFDE-8E8B16EC8A31}"/>
    <cellStyle name="Comma [0] 2 109 3" xfId="47759" hidden="1" xr:uid="{6E09D64F-5862-41EA-91C5-582929F46049}"/>
    <cellStyle name="Comma [0] 2 109 3" xfId="6844" hidden="1" xr:uid="{00000000-0005-0000-0000-0000BF1A0000}"/>
    <cellStyle name="Comma [0] 2 109 3" xfId="6970" hidden="1" xr:uid="{00000000-0005-0000-0000-00003D1B0000}"/>
    <cellStyle name="Comma [0] 2 109 3" xfId="8726" hidden="1" xr:uid="{00000000-0005-0000-0000-000019220000}"/>
    <cellStyle name="Comma [0] 2 109 3" xfId="10482" hidden="1" xr:uid="{00000000-0005-0000-0000-0000F5280000}"/>
    <cellStyle name="Comma [0] 2 109 3" xfId="12238" hidden="1" xr:uid="{00000000-0005-0000-0000-0000D12F0000}"/>
    <cellStyle name="Comma [0] 2 109 3" xfId="13994" hidden="1" xr:uid="{00000000-0005-0000-0000-0000AD360000}"/>
    <cellStyle name="Comma [0] 2 109 3" xfId="15750" hidden="1" xr:uid="{00000000-0005-0000-0000-0000893D0000}"/>
    <cellStyle name="Comma [0] 2 109 3" xfId="36130" hidden="1" xr:uid="{8A93D004-08E2-4F1A-8238-9072C50EED64}"/>
    <cellStyle name="Comma [0] 2 109 3" xfId="36154" hidden="1" xr:uid="{6679FEC4-6A0D-426D-A266-61A3C628393C}"/>
    <cellStyle name="Comma [0] 2 109 3" xfId="6429" hidden="1" xr:uid="{00000000-0005-0000-0000-000020190000}"/>
    <cellStyle name="Comma [0] 2 109 3" xfId="6657" hidden="1" xr:uid="{00000000-0005-0000-0000-0000041A0000}"/>
    <cellStyle name="Comma [0] 2 109 3" xfId="6668" hidden="1" xr:uid="{00000000-0005-0000-0000-00000F1A0000}"/>
    <cellStyle name="Comma [0] 2 109 3" xfId="6729" hidden="1" xr:uid="{00000000-0005-0000-0000-00004C1A0000}"/>
    <cellStyle name="Comma [0] 2 109 3" xfId="6814" hidden="1" xr:uid="{00000000-0005-0000-0000-0000A11A0000}"/>
    <cellStyle name="Comma [0] 2 109 3" xfId="4449" hidden="1" xr:uid="{00000000-0005-0000-0000-000064110000}"/>
    <cellStyle name="Comma [0] 2 109 3" xfId="6407" hidden="1" xr:uid="{00000000-0005-0000-0000-00000A190000}"/>
    <cellStyle name="Comma [0] 2 109 3" xfId="4145" hidden="1" xr:uid="{00000000-0005-0000-0000-000034100000}"/>
    <cellStyle name="Comma [0] 2 109 3" xfId="4121" hidden="1" xr:uid="{00000000-0005-0000-0000-00001C100000}"/>
    <cellStyle name="Comma [0] 2 11" xfId="938" xr:uid="{00000000-0005-0000-0000-0000AD030000}"/>
    <cellStyle name="Comma [0] 2 11 2" xfId="33616" hidden="1" xr:uid="{A3D12955-4BC7-41D7-ADE6-F404B2CD30D9}"/>
    <cellStyle name="Comma [0] 2 11 2" xfId="34135" hidden="1" xr:uid="{05FD7152-45EF-495B-9210-C3120005DFB8}"/>
    <cellStyle name="Comma [0] 2 11 2" xfId="34407" hidden="1" xr:uid="{E511DD9C-8134-45AA-B3D1-241610B40584}"/>
    <cellStyle name="Comma [0] 2 11 2" xfId="34612" hidden="1" xr:uid="{E54BB235-5374-4EFA-88EB-C218FC85F920}"/>
    <cellStyle name="Comma [0] 2 11 2" xfId="2387" hidden="1" xr:uid="{00000000-0005-0000-0000-000056090000}"/>
    <cellStyle name="Comma [0] 2 11 2" xfId="2592" hidden="1" xr:uid="{00000000-0005-0000-0000-0000230A0000}"/>
    <cellStyle name="Comma [0] 2 11 2" xfId="2115" hidden="1" xr:uid="{00000000-0005-0000-0000-000046080000}"/>
    <cellStyle name="Comma [0] 2 11 2" xfId="1593" hidden="1" xr:uid="{00000000-0005-0000-0000-00003C060000}"/>
    <cellStyle name="Comma [0] 2 11 2" xfId="32981" xr:uid="{DFB99B5E-657D-48DF-AF28-232F7D5AE05B}"/>
    <cellStyle name="Comma [0] 2 11 2 2" xfId="43929" hidden="1" xr:uid="{739BB56A-2EB9-4191-AAE9-EE3C35D6EAF7}"/>
    <cellStyle name="Comma [0] 2 11 2 2" xfId="44134" hidden="1" xr:uid="{97D47BD5-80CD-44C0-9C2E-309242B16657}"/>
    <cellStyle name="Comma [0] 2 11 2 2" xfId="44886" hidden="1" xr:uid="{06E205E9-2EEC-4BA7-A498-07B26BE29844}"/>
    <cellStyle name="Comma [0] 2 11 2 2" xfId="45413" hidden="1" xr:uid="{58E72285-1AEF-4081-8777-357B312A1821}"/>
    <cellStyle name="Comma [0] 2 11 2 2" xfId="45685" hidden="1" xr:uid="{019C1098-2159-4979-A363-69D6AF1C533B}"/>
    <cellStyle name="Comma [0] 2 11 2 2" xfId="45890" hidden="1" xr:uid="{5BECDA06-0864-4DC7-BD98-FB7C4BE8F31B}"/>
    <cellStyle name="Comma [0] 2 11 2 2" xfId="46642" hidden="1" xr:uid="{D3354C9F-4574-4808-B828-67E0C22178E8}"/>
    <cellStyle name="Comma [0] 2 11 2 2" xfId="47169" hidden="1" xr:uid="{8C002A81-A796-4908-B23E-1AC4A00A289F}"/>
    <cellStyle name="Comma [0] 2 11 2 2" xfId="47441" hidden="1" xr:uid="{0F3F2D37-86A4-474C-AC09-2089B53D6750}"/>
    <cellStyle name="Comma [0] 2 11 2 2" xfId="47646" hidden="1" xr:uid="{8C50D003-2E69-4512-B2A4-3294811FFAD3}"/>
    <cellStyle name="Comma [0] 2 11 2 2" xfId="48395" hidden="1" xr:uid="{631A5885-B0B6-469B-AB03-F5E976E0DD7D}"/>
    <cellStyle name="Comma [0] 2 11 2 2" xfId="49194" hidden="1" xr:uid="{F599907C-BB9A-41F3-81B4-AA02CA5CB3D0}"/>
    <cellStyle name="Comma [0] 2 11 2 2" xfId="49399" hidden="1" xr:uid="{1CF1E37A-3725-468B-827C-CFB8F2B7883D}"/>
    <cellStyle name="Comma [0] 2 11 2 2" xfId="50145" hidden="1" xr:uid="{9DA6FC4D-CD85-494F-90A5-6A7D0A0D8067}"/>
    <cellStyle name="Comma [0] 2 11 2 2" xfId="50672" hidden="1" xr:uid="{BA7EE822-60DC-40FB-A98A-3C6B09927E6A}"/>
    <cellStyle name="Comma [0] 2 11 2 2" xfId="50944" hidden="1" xr:uid="{25E01843-E2B5-40EF-819C-8F484DE7C748}"/>
    <cellStyle name="Comma [0] 2 11 2 2" xfId="51149" hidden="1" xr:uid="{6F18D354-0E87-4768-9EBD-9D1F7634766F}"/>
    <cellStyle name="Comma [0] 2 11 2 2" xfId="51889" hidden="1" xr:uid="{35E1CDF3-8DD7-481F-9C35-0F45EB578C9D}"/>
    <cellStyle name="Comma [0] 2 11 2 2" xfId="52416" hidden="1" xr:uid="{D098DB78-7AFF-4BA0-B01D-3E26AB8282C5}"/>
    <cellStyle name="Comma [0] 2 11 2 2" xfId="52688" hidden="1" xr:uid="{939C08E1-0ADE-4E95-B48E-931ABDACA3B5}"/>
    <cellStyle name="Comma [0] 2 11 2 2" xfId="52893" hidden="1" xr:uid="{9DCEAECB-597F-4E4B-AF04-5913062622B9}"/>
    <cellStyle name="Comma [0] 2 11 2 2" xfId="53623" hidden="1" xr:uid="{E633E4E4-0FEC-48EF-8F0F-6EA76B07B2C2}"/>
    <cellStyle name="Comma [0] 2 11 2 2" xfId="54150" hidden="1" xr:uid="{D823BFE3-3FDE-4776-8D8F-96132354EB2A}"/>
    <cellStyle name="Comma [0] 2 11 2 2" xfId="54422" hidden="1" xr:uid="{0525E6F2-E8D6-4A42-877B-C00190889EA8}"/>
    <cellStyle name="Comma [0] 2 11 2 2" xfId="54627" hidden="1" xr:uid="{A6DBCC10-94BF-4BAB-9E3B-4FC595AF19D6}"/>
    <cellStyle name="Comma [0] 2 11 2 2" xfId="55348" hidden="1" xr:uid="{B3D40809-D7E2-4C9C-96D1-F9DBC7C9E6FE}"/>
    <cellStyle name="Comma [0] 2 11 2 2" xfId="55874" hidden="1" xr:uid="{8B6E536D-31BA-4606-8B7D-91E314DDA3C4}"/>
    <cellStyle name="Comma [0] 2 11 2 2" xfId="56146" hidden="1" xr:uid="{1F4E1737-5703-47D6-85B2-56C14A7111A8}"/>
    <cellStyle name="Comma [0] 2 11 2 2" xfId="56351" hidden="1" xr:uid="{11BCDB62-606B-4E19-AC07-D02AB80C1983}"/>
    <cellStyle name="Comma [0] 2 11 2 2" xfId="57056" hidden="1" xr:uid="{29B83A61-03D2-42BE-A3B9-94D1C9A2E43A}"/>
    <cellStyle name="Comma [0] 2 11 2 2" xfId="57581" hidden="1" xr:uid="{C2219E44-A9D1-4F10-A630-201D533E917E}"/>
    <cellStyle name="Comma [0] 2 11 2 2" xfId="57853" hidden="1" xr:uid="{998394EA-A88A-4FAB-8619-78D7E846AD8D}"/>
    <cellStyle name="Comma [0] 2 11 2 2" xfId="58058" hidden="1" xr:uid="{11E3DC0A-4EF3-413C-8979-D7FA8DAED1A4}"/>
    <cellStyle name="Comma [0] 2 11 2 2" xfId="58750" hidden="1" xr:uid="{7883D21B-8B9F-417D-A85C-0FE9EED87DCF}"/>
    <cellStyle name="Comma [0] 2 11 2 2" xfId="59275" hidden="1" xr:uid="{6CBAF66D-6539-4CEA-970F-FE170BEBF912}"/>
    <cellStyle name="Comma [0] 2 11 2 2" xfId="59547" hidden="1" xr:uid="{250FD0C9-44D7-411C-9607-56A84E60722B}"/>
    <cellStyle name="Comma [0] 2 11 2 2" xfId="59752" hidden="1" xr:uid="{F7FA6A89-922F-4D94-8FC8-FA0B3C8095F0}"/>
    <cellStyle name="Comma [0] 2 11 2 2" xfId="60413" hidden="1" xr:uid="{B254A4A8-4FF8-47B0-876D-4A007A9FC4FE}"/>
    <cellStyle name="Comma [0] 2 11 2 2" xfId="60936" hidden="1" xr:uid="{6A6FF5EA-A139-4653-82A7-DFE52267DCD2}"/>
    <cellStyle name="Comma [0] 2 11 2 2" xfId="61208" hidden="1" xr:uid="{73630FC9-6769-465E-9EC8-D3A38CB4C0D4}"/>
    <cellStyle name="Comma [0] 2 11 2 2" xfId="61413" hidden="1" xr:uid="{7EED9036-2E27-4455-B3ED-82861AD7587D}"/>
    <cellStyle name="Comma [0] 2 11 2 2" xfId="62048" hidden="1" xr:uid="{E97752ED-6EF0-4D67-847F-3B506062DD21}"/>
    <cellStyle name="Comma [0] 2 11 2 2" xfId="62843" hidden="1" xr:uid="{5747BE72-0A67-4534-A174-98B6C5433F00}"/>
    <cellStyle name="Comma [0] 2 11 2 2" xfId="63048" hidden="1" xr:uid="{60FA0146-6CDA-4705-8E1B-B60B8DFE5FEC}"/>
    <cellStyle name="Comma [0] 2 11 2 2" xfId="63571" hidden="1" xr:uid="{598749AA-65E8-417E-AB15-E517D4AF4938}"/>
    <cellStyle name="Comma [0] 2 11 2 2" xfId="62571" hidden="1" xr:uid="{64A9958B-9808-4276-8108-816C4499A358}"/>
    <cellStyle name="Comma [0] 2 11 2 2" xfId="48922" hidden="1" xr:uid="{1C5CAD73-3319-4C63-95CE-762D1297B734}"/>
    <cellStyle name="Comma [0] 2 11 2 2" xfId="22141" hidden="1" xr:uid="{00000000-0005-0000-0000-000080560000}"/>
    <cellStyle name="Comma [0] 2 11 2 2" xfId="22413" hidden="1" xr:uid="{00000000-0005-0000-0000-000090570000}"/>
    <cellStyle name="Comma [0] 2 11 2 2" xfId="22618" hidden="1" xr:uid="{00000000-0005-0000-0000-00005D580000}"/>
    <cellStyle name="Comma [0] 2 11 2 2" xfId="23339" hidden="1" xr:uid="{00000000-0005-0000-0000-00002E5B0000}"/>
    <cellStyle name="Comma [0] 2 11 2 2" xfId="23865" hidden="1" xr:uid="{00000000-0005-0000-0000-00003C5D0000}"/>
    <cellStyle name="Comma [0] 2 11 2 2" xfId="24137" hidden="1" xr:uid="{00000000-0005-0000-0000-00004C5E0000}"/>
    <cellStyle name="Comma [0] 2 11 2 2" xfId="24342" hidden="1" xr:uid="{00000000-0005-0000-0000-0000195F0000}"/>
    <cellStyle name="Comma [0] 2 11 2 2" xfId="25047" hidden="1" xr:uid="{00000000-0005-0000-0000-0000DA610000}"/>
    <cellStyle name="Comma [0] 2 11 2 2" xfId="25572" hidden="1" xr:uid="{00000000-0005-0000-0000-0000E7630000}"/>
    <cellStyle name="Comma [0] 2 11 2 2" xfId="25844" hidden="1" xr:uid="{00000000-0005-0000-0000-0000F7640000}"/>
    <cellStyle name="Comma [0] 2 11 2 2" xfId="26049" hidden="1" xr:uid="{00000000-0005-0000-0000-0000C4650000}"/>
    <cellStyle name="Comma [0] 2 11 2 2" xfId="26741" hidden="1" xr:uid="{00000000-0005-0000-0000-000078680000}"/>
    <cellStyle name="Comma [0] 2 11 2 2" xfId="27266" hidden="1" xr:uid="{00000000-0005-0000-0000-0000856A0000}"/>
    <cellStyle name="Comma [0] 2 11 2 2" xfId="27538" hidden="1" xr:uid="{00000000-0005-0000-0000-0000956B0000}"/>
    <cellStyle name="Comma [0] 2 11 2 2" xfId="27743" hidden="1" xr:uid="{00000000-0005-0000-0000-0000626C0000}"/>
    <cellStyle name="Comma [0] 2 11 2 2" xfId="28404" hidden="1" xr:uid="{00000000-0005-0000-0000-0000F76E0000}"/>
    <cellStyle name="Comma [0] 2 11 2 2" xfId="28927" hidden="1" xr:uid="{00000000-0005-0000-0000-000002710000}"/>
    <cellStyle name="Comma [0] 2 11 2 2" xfId="29199" hidden="1" xr:uid="{00000000-0005-0000-0000-000012720000}"/>
    <cellStyle name="Comma [0] 2 11 2 2" xfId="29404" hidden="1" xr:uid="{00000000-0005-0000-0000-0000DF720000}"/>
    <cellStyle name="Comma [0] 2 11 2 2" xfId="30039" hidden="1" xr:uid="{00000000-0005-0000-0000-00005A750000}"/>
    <cellStyle name="Comma [0] 2 11 2 2" xfId="30562" hidden="1" xr:uid="{00000000-0005-0000-0000-000065770000}"/>
    <cellStyle name="Comma [0] 2 11 2 2" xfId="30834" hidden="1" xr:uid="{00000000-0005-0000-0000-000075780000}"/>
    <cellStyle name="Comma [0] 2 11 2 2" xfId="31039" hidden="1" xr:uid="{00000000-0005-0000-0000-000042790000}"/>
    <cellStyle name="Comma [0] 2 11 2 2" xfId="31562" hidden="1" xr:uid="{00000000-0005-0000-0000-00004D7B0000}"/>
    <cellStyle name="Comma [0] 2 11 2 2" xfId="37399" hidden="1" xr:uid="{6926157A-D0B9-48F5-B035-98BE5E3F3697}"/>
    <cellStyle name="Comma [0] 2 11 2 2" xfId="37926" hidden="1" xr:uid="{2D7C402D-BE97-4322-A1B9-441261268FC4}"/>
    <cellStyle name="Comma [0] 2 11 2 2" xfId="38198" hidden="1" xr:uid="{E70C88A8-EDD6-407E-9D49-1020140D0822}"/>
    <cellStyle name="Comma [0] 2 11 2 2" xfId="38403" hidden="1" xr:uid="{D84614E6-65AB-4092-89DD-FC7C5B7AFEBC}"/>
    <cellStyle name="Comma [0] 2 11 2 2" xfId="39618" hidden="1" xr:uid="{44114F08-48B3-4323-8133-65552C70E91D}"/>
    <cellStyle name="Comma [0] 2 11 2 2" xfId="40145" hidden="1" xr:uid="{0041E584-115A-4E15-95FB-8D12FF059A6B}"/>
    <cellStyle name="Comma [0] 2 11 2 2" xfId="40417" hidden="1" xr:uid="{B2011DD3-7E2B-4821-B8F9-F4CD671C0760}"/>
    <cellStyle name="Comma [0] 2 11 2 2" xfId="40622" hidden="1" xr:uid="{F2F9EED8-79A9-4C30-B098-4D6F5A173468}"/>
    <cellStyle name="Comma [0] 2 11 2 2" xfId="41374" hidden="1" xr:uid="{624FC706-56FB-49C8-A86A-CF721F0884D7}"/>
    <cellStyle name="Comma [0] 2 11 2 2" xfId="41901" hidden="1" xr:uid="{8913C34E-B79A-406A-8024-A6B70F8202BF}"/>
    <cellStyle name="Comma [0] 2 11 2 2" xfId="42173" hidden="1" xr:uid="{773B7B32-5FE7-4DCC-ACCA-7C201366F6CF}"/>
    <cellStyle name="Comma [0] 2 11 2 2" xfId="42378" hidden="1" xr:uid="{FD4EBD4D-6135-4C65-AD37-6E094CB2114B}"/>
    <cellStyle name="Comma [0] 2 11 2 2" xfId="43130" hidden="1" xr:uid="{E255826A-7969-4248-80DD-B00ED17EDE09}"/>
    <cellStyle name="Comma [0] 2 11 2 2" xfId="43657" hidden="1" xr:uid="{434701D5-A72D-4E13-8DC7-DBBA41070222}"/>
    <cellStyle name="Comma [0] 2 11 2 2" xfId="13676" hidden="1" xr:uid="{00000000-0005-0000-0000-00006F350000}"/>
    <cellStyle name="Comma [0] 2 11 2 2" xfId="13881" hidden="1" xr:uid="{00000000-0005-0000-0000-00003C360000}"/>
    <cellStyle name="Comma [0] 2 11 2 2" xfId="14633" hidden="1" xr:uid="{00000000-0005-0000-0000-00002C390000}"/>
    <cellStyle name="Comma [0] 2 11 2 2" xfId="15160" hidden="1" xr:uid="{00000000-0005-0000-0000-00003B3B0000}"/>
    <cellStyle name="Comma [0] 2 11 2 2" xfId="15432" hidden="1" xr:uid="{00000000-0005-0000-0000-00004B3C0000}"/>
    <cellStyle name="Comma [0] 2 11 2 2" xfId="15637" hidden="1" xr:uid="{00000000-0005-0000-0000-0000183D0000}"/>
    <cellStyle name="Comma [0] 2 11 2 2" xfId="16386" hidden="1" xr:uid="{00000000-0005-0000-0000-000005400000}"/>
    <cellStyle name="Comma [0] 2 11 2 2" xfId="16913" hidden="1" xr:uid="{00000000-0005-0000-0000-000014420000}"/>
    <cellStyle name="Comma [0] 2 11 2 2" xfId="17185" hidden="1" xr:uid="{00000000-0005-0000-0000-000024430000}"/>
    <cellStyle name="Comma [0] 2 11 2 2" xfId="17390" hidden="1" xr:uid="{00000000-0005-0000-0000-0000F1430000}"/>
    <cellStyle name="Comma [0] 2 11 2 2" xfId="18136" hidden="1" xr:uid="{00000000-0005-0000-0000-0000DB460000}"/>
    <cellStyle name="Comma [0] 2 11 2 2" xfId="18663" hidden="1" xr:uid="{00000000-0005-0000-0000-0000EA480000}"/>
    <cellStyle name="Comma [0] 2 11 2 2" xfId="18935" hidden="1" xr:uid="{00000000-0005-0000-0000-0000FA490000}"/>
    <cellStyle name="Comma [0] 2 11 2 2" xfId="19140" hidden="1" xr:uid="{00000000-0005-0000-0000-0000C74A0000}"/>
    <cellStyle name="Comma [0] 2 11 2 2" xfId="19880" hidden="1" xr:uid="{00000000-0005-0000-0000-0000AB4D0000}"/>
    <cellStyle name="Comma [0] 2 11 2 2" xfId="20407" hidden="1" xr:uid="{00000000-0005-0000-0000-0000BA4F0000}"/>
    <cellStyle name="Comma [0] 2 11 2 2" xfId="20679" hidden="1" xr:uid="{00000000-0005-0000-0000-0000CA500000}"/>
    <cellStyle name="Comma [0] 2 11 2 2" xfId="20884" hidden="1" xr:uid="{00000000-0005-0000-0000-000097510000}"/>
    <cellStyle name="Comma [0] 2 11 2 2" xfId="21614" hidden="1" xr:uid="{00000000-0005-0000-0000-000071540000}"/>
    <cellStyle name="Comma [0] 2 11 2 2" xfId="9892" hidden="1" xr:uid="{00000000-0005-0000-0000-0000A7260000}"/>
    <cellStyle name="Comma [0] 2 11 2 2" xfId="10164" hidden="1" xr:uid="{00000000-0005-0000-0000-0000B7270000}"/>
    <cellStyle name="Comma [0] 2 11 2 2" xfId="10369" hidden="1" xr:uid="{00000000-0005-0000-0000-000084280000}"/>
    <cellStyle name="Comma [0] 2 11 2 2" xfId="11121" hidden="1" xr:uid="{00000000-0005-0000-0000-0000742B0000}"/>
    <cellStyle name="Comma [0] 2 11 2 2" xfId="11648" hidden="1" xr:uid="{00000000-0005-0000-0000-0000832D0000}"/>
    <cellStyle name="Comma [0] 2 11 2 2" xfId="11920" hidden="1" xr:uid="{00000000-0005-0000-0000-0000932E0000}"/>
    <cellStyle name="Comma [0] 2 11 2 2" xfId="12125" hidden="1" xr:uid="{00000000-0005-0000-0000-0000602F0000}"/>
    <cellStyle name="Comma [0] 2 11 2 2" xfId="12877" hidden="1" xr:uid="{00000000-0005-0000-0000-000050320000}"/>
    <cellStyle name="Comma [0] 2 11 2 2" xfId="13404" hidden="1" xr:uid="{00000000-0005-0000-0000-00005F340000}"/>
    <cellStyle name="Comma [0] 2 11 2 2" xfId="7609" hidden="1" xr:uid="{00000000-0005-0000-0000-0000BC1D0000}"/>
    <cellStyle name="Comma [0] 2 11 2 2" xfId="8136" hidden="1" xr:uid="{00000000-0005-0000-0000-0000CB1F0000}"/>
    <cellStyle name="Comma [0] 2 11 2 2" xfId="8408" hidden="1" xr:uid="{00000000-0005-0000-0000-0000DB200000}"/>
    <cellStyle name="Comma [0] 2 11 2 2" xfId="8613" hidden="1" xr:uid="{00000000-0005-0000-0000-0000A8210000}"/>
    <cellStyle name="Comma [0] 2 11 2 2" xfId="9365" hidden="1" xr:uid="{00000000-0005-0000-0000-000098240000}"/>
    <cellStyle name="Comma [0] 2 11 2 2" xfId="6189" hidden="1" xr:uid="{00000000-0005-0000-0000-000030180000}"/>
    <cellStyle name="Comma [0] 2 11 2 2" xfId="6394" hidden="1" xr:uid="{00000000-0005-0000-0000-0000FD180000}"/>
    <cellStyle name="Comma [0] 2 11 2 2" xfId="5917" hidden="1" xr:uid="{00000000-0005-0000-0000-000020170000}"/>
    <cellStyle name="Comma [0] 2 11 2 2" xfId="5390" hidden="1" xr:uid="{00000000-0005-0000-0000-000011150000}"/>
    <cellStyle name="Comma [0] 2 11 3" xfId="42469" hidden="1" xr:uid="{598C9BB9-066E-4A83-AB8B-AAEFD4F45A6B}"/>
    <cellStyle name="Comma [0] 2 11 3" xfId="44225" hidden="1" xr:uid="{9FE9545C-EA61-491A-934C-F9B87BBD54E0}"/>
    <cellStyle name="Comma [0] 2 11 3" xfId="45981" hidden="1" xr:uid="{471320AF-E1CB-4B62-B119-22AE6A3D63C4}"/>
    <cellStyle name="Comma [0] 2 11 3" xfId="47737" hidden="1" xr:uid="{2F6CC0C9-6238-44BB-B64D-80A69E91DA84}"/>
    <cellStyle name="Comma [0] 2 11 3" xfId="49489" hidden="1" xr:uid="{CAEADAD7-7445-43C2-A5F4-499B14156140}"/>
    <cellStyle name="Comma [0] 2 11 3" xfId="51238" hidden="1" xr:uid="{E43DFE40-495F-4AF4-9544-20324F687C8A}"/>
    <cellStyle name="Comma [0] 2 11 3" xfId="52981" hidden="1" xr:uid="{8B8F7585-CE5A-4560-A568-B4C0F00A8E30}"/>
    <cellStyle name="Comma [0] 2 11 3" xfId="54711" hidden="1" xr:uid="{5F1E11AD-F0E7-4CCD-A31C-0E0E93289B83}"/>
    <cellStyle name="Comma [0] 2 11 3" xfId="56434" hidden="1" xr:uid="{61AA4975-C231-4919-B22E-DBF3E00CAA26}"/>
    <cellStyle name="Comma [0] 2 11 3" xfId="58136" hidden="1" xr:uid="{A9948619-382C-4793-88F3-EA82EC043AF2}"/>
    <cellStyle name="Comma [0] 2 11 3" xfId="59821" hidden="1" xr:uid="{901ED95E-094E-453E-A8CC-E7A054F22FB8}"/>
    <cellStyle name="Comma [0] 2 11 3" xfId="61475" hidden="1" xr:uid="{7FE838DF-B8FC-451A-BADB-5FC55006A289}"/>
    <cellStyle name="Comma [0] 2 11 3" xfId="63080" hidden="1" xr:uid="{6D63A686-6780-4F9B-BC24-D6AF8E2FD9BE}"/>
    <cellStyle name="Comma [0] 2 11 3" xfId="20972" hidden="1" xr:uid="{00000000-0005-0000-0000-0000EF510000}"/>
    <cellStyle name="Comma [0] 2 11 3" xfId="22702" hidden="1" xr:uid="{00000000-0005-0000-0000-0000B1580000}"/>
    <cellStyle name="Comma [0] 2 11 3" xfId="24425" hidden="1" xr:uid="{00000000-0005-0000-0000-00006C5F0000}"/>
    <cellStyle name="Comma [0] 2 11 3" xfId="26127" hidden="1" xr:uid="{00000000-0005-0000-0000-000012660000}"/>
    <cellStyle name="Comma [0] 2 11 3" xfId="27812" hidden="1" xr:uid="{00000000-0005-0000-0000-0000A76C0000}"/>
    <cellStyle name="Comma [0] 2 11 3" xfId="29466" hidden="1" xr:uid="{00000000-0005-0000-0000-00001D730000}"/>
    <cellStyle name="Comma [0] 2 11 3" xfId="31071" hidden="1" xr:uid="{00000000-0005-0000-0000-000062790000}"/>
    <cellStyle name="Comma [0] 2 11 3" xfId="36738" hidden="1" xr:uid="{D6064AC0-87B9-436B-8BC2-06902E4D7840}"/>
    <cellStyle name="Comma [0] 2 11 3" xfId="38957" hidden="1" xr:uid="{C66496DA-8372-4AF1-9ACD-00710CD73348}"/>
    <cellStyle name="Comma [0] 2 11 3" xfId="40713" hidden="1" xr:uid="{65E8CBA3-BC24-42AE-8C77-5F99F8151A21}"/>
    <cellStyle name="Comma [0] 2 11 3" xfId="12216" hidden="1" xr:uid="{00000000-0005-0000-0000-0000BB2F0000}"/>
    <cellStyle name="Comma [0] 2 11 3" xfId="13972" hidden="1" xr:uid="{00000000-0005-0000-0000-000097360000}"/>
    <cellStyle name="Comma [0] 2 11 3" xfId="15728" hidden="1" xr:uid="{00000000-0005-0000-0000-0000733D0000}"/>
    <cellStyle name="Comma [0] 2 11 3" xfId="17480" hidden="1" xr:uid="{00000000-0005-0000-0000-00004B440000}"/>
    <cellStyle name="Comma [0] 2 11 3" xfId="19229" hidden="1" xr:uid="{00000000-0005-0000-0000-0000204B0000}"/>
    <cellStyle name="Comma [0] 2 11 3" xfId="8704" hidden="1" xr:uid="{00000000-0005-0000-0000-000003220000}"/>
    <cellStyle name="Comma [0] 2 11 3" xfId="10460" hidden="1" xr:uid="{00000000-0005-0000-0000-0000DF280000}"/>
    <cellStyle name="Comma [0] 2 11 3" xfId="6948" hidden="1" xr:uid="{00000000-0005-0000-0000-0000271B0000}"/>
    <cellStyle name="Comma [0] 2 11 3" xfId="4729" hidden="1" xr:uid="{00000000-0005-0000-0000-00007C120000}"/>
    <cellStyle name="Comma [0] 2 110" xfId="653" xr:uid="{00000000-0005-0000-0000-000090020000}"/>
    <cellStyle name="Comma [0] 2 110 2" xfId="33331" hidden="1" xr:uid="{E7D93971-7161-4983-9007-E37EF0948A9F}"/>
    <cellStyle name="Comma [0] 2 110 2" xfId="33881" hidden="1" xr:uid="{746D6C41-25F6-4860-B408-00F6308E65F7}"/>
    <cellStyle name="Comma [0] 2 110 2" xfId="34174" hidden="1" xr:uid="{13221D87-A737-40B7-8768-81C44B74264C}"/>
    <cellStyle name="Comma [0] 2 110 2" xfId="34435" hidden="1" xr:uid="{EA3EDA49-489F-4B97-B61F-04ECC8B4E3EF}"/>
    <cellStyle name="Comma [0] 2 110 2" xfId="2154" hidden="1" xr:uid="{00000000-0005-0000-0000-00006D080000}"/>
    <cellStyle name="Comma [0] 2 110 2" xfId="2415" hidden="1" xr:uid="{00000000-0005-0000-0000-000072090000}"/>
    <cellStyle name="Comma [0] 2 110 2" xfId="1861" hidden="1" xr:uid="{00000000-0005-0000-0000-000048070000}"/>
    <cellStyle name="Comma [0] 2 110 2" xfId="1308" hidden="1" xr:uid="{00000000-0005-0000-0000-00001F050000}"/>
    <cellStyle name="Comma [0] 2 110 2" xfId="32696" xr:uid="{BDE3ACA1-0449-4D8B-BA6C-4714EA1B44EB}"/>
    <cellStyle name="Comma [0] 2 110 2 2" xfId="45452" hidden="1" xr:uid="{5347F31F-81BA-4C8C-9681-19D1A316F031}"/>
    <cellStyle name="Comma [0] 2 110 2 2" xfId="45713" hidden="1" xr:uid="{61D452BC-84BD-45AA-88EC-E4ADEB1484F2}"/>
    <cellStyle name="Comma [0] 2 110 2 2" xfId="46915" hidden="1" xr:uid="{E5188C57-1064-42BA-B390-03B7B2F75C7C}"/>
    <cellStyle name="Comma [0] 2 110 2 2" xfId="47208" hidden="1" xr:uid="{A59C5371-AE7D-414D-83BA-CA084EFA628C}"/>
    <cellStyle name="Comma [0] 2 110 2 2" xfId="47469" hidden="1" xr:uid="{422F8F88-5E48-412C-BC57-0F35E4DF0463}"/>
    <cellStyle name="Comma [0] 2 110 2 2" xfId="48110" hidden="1" xr:uid="{B2315064-7DF7-4EC5-A39A-68B7FDE9F35D}"/>
    <cellStyle name="Comma [0] 2 110 2 2" xfId="48668" hidden="1" xr:uid="{20DDC431-60E4-466E-AD35-D2EB6F9F151C}"/>
    <cellStyle name="Comma [0] 2 110 2 2" xfId="48961" hidden="1" xr:uid="{7F56734C-96C5-4FEB-AD27-63123B90005D}"/>
    <cellStyle name="Comma [0] 2 110 2 2" xfId="49222" hidden="1" xr:uid="{4DCDFF1C-31EB-4E50-80BE-5FC4ABF5AD69}"/>
    <cellStyle name="Comma [0] 2 110 2 2" xfId="49860" hidden="1" xr:uid="{D814863B-8867-4293-863B-AF94ABEC64B5}"/>
    <cellStyle name="Comma [0] 2 110 2 2" xfId="50418" hidden="1" xr:uid="{1D1E7CA1-6F6F-4320-8DE0-72F59EF2606D}"/>
    <cellStyle name="Comma [0] 2 110 2 2" xfId="50711" hidden="1" xr:uid="{4B125100-AC38-4123-B09F-995CD46DD03C}"/>
    <cellStyle name="Comma [0] 2 110 2 2" xfId="50972" hidden="1" xr:uid="{D275F59E-00CC-4B1B-8C02-B2C1B5114344}"/>
    <cellStyle name="Comma [0] 2 110 2 2" xfId="51605" hidden="1" xr:uid="{7FF40209-0F7C-46CF-A84A-E8F26EDBD38F}"/>
    <cellStyle name="Comma [0] 2 110 2 2" xfId="52162" hidden="1" xr:uid="{C2069080-2F09-4E39-B668-6787DCFB1930}"/>
    <cellStyle name="Comma [0] 2 110 2 2" xfId="52455" hidden="1" xr:uid="{A0213582-E88E-4ADB-8978-66434DAD474E}"/>
    <cellStyle name="Comma [0] 2 110 2 2" xfId="52716" hidden="1" xr:uid="{940897CD-F4B8-40D6-9421-DB79064D5CEE}"/>
    <cellStyle name="Comma [0] 2 110 2 2" xfId="53343" hidden="1" xr:uid="{A5F5AD15-8C92-44AB-B22D-1380E581637D}"/>
    <cellStyle name="Comma [0] 2 110 2 2" xfId="53896" hidden="1" xr:uid="{B584E681-5CB3-4075-BD77-C82D5B076A6F}"/>
    <cellStyle name="Comma [0] 2 110 2 2" xfId="54189" hidden="1" xr:uid="{F51DE998-9BDF-42AA-A2D6-B9069238CBE9}"/>
    <cellStyle name="Comma [0] 2 110 2 2" xfId="54450" hidden="1" xr:uid="{C1561E8E-4399-4C5B-A1B3-EE0A5C6A52C8}"/>
    <cellStyle name="Comma [0] 2 110 2 2" xfId="55071" hidden="1" xr:uid="{034810DD-2455-4465-97B4-9E94588E9246}"/>
    <cellStyle name="Comma [0] 2 110 2 2" xfId="55620" hidden="1" xr:uid="{7CD6EDB0-15EF-42F2-94BC-777518DD5FAA}"/>
    <cellStyle name="Comma [0] 2 110 2 2" xfId="55913" hidden="1" xr:uid="{EED27E50-288E-49F4-B045-772DC17F9892}"/>
    <cellStyle name="Comma [0] 2 110 2 2" xfId="56174" hidden="1" xr:uid="{B3E3D25D-182B-41A8-AB00-5360E174310A}"/>
    <cellStyle name="Comma [0] 2 110 2 2" xfId="56784" hidden="1" xr:uid="{5F3B00B3-BAF6-4392-8576-4943A9E0AE84}"/>
    <cellStyle name="Comma [0] 2 110 2 2" xfId="57327" hidden="1" xr:uid="{F79542D3-8000-49E8-AAA4-FDEDCA575D7F}"/>
    <cellStyle name="Comma [0] 2 110 2 2" xfId="57620" hidden="1" xr:uid="{4EEF548D-8BB1-4935-A1CB-54B11CC04150}"/>
    <cellStyle name="Comma [0] 2 110 2 2" xfId="57881" hidden="1" xr:uid="{575A9897-7CE9-49F1-BA03-580AF6E04CC0}"/>
    <cellStyle name="Comma [0] 2 110 2 2" xfId="58481" hidden="1" xr:uid="{3AC1CFAB-665D-4ADD-91F9-FB6A9AF1BCD3}"/>
    <cellStyle name="Comma [0] 2 110 2 2" xfId="59021" hidden="1" xr:uid="{AD1EED5D-F70F-4647-B146-CCB996DE3F0D}"/>
    <cellStyle name="Comma [0] 2 110 2 2" xfId="59314" hidden="1" xr:uid="{B4206E4B-2840-4228-9218-68E53ED16BE2}"/>
    <cellStyle name="Comma [0] 2 110 2 2" xfId="59575" hidden="1" xr:uid="{6D84E145-FD9E-4C0F-8FE2-41384797AB0B}"/>
    <cellStyle name="Comma [0] 2 110 2 2" xfId="60682" hidden="1" xr:uid="{12453CFF-1C07-4691-8172-189DB1ADA93A}"/>
    <cellStyle name="Comma [0] 2 110 2 2" xfId="60975" hidden="1" xr:uid="{A538FF6B-D1F3-4214-BF72-C5ECDAC34038}"/>
    <cellStyle name="Comma [0] 2 110 2 2" xfId="61236" hidden="1" xr:uid="{0891CADA-08B6-45A4-B86F-4AABA57DD15D}"/>
    <cellStyle name="Comma [0] 2 110 2 2" xfId="61802" hidden="1" xr:uid="{4E508B65-5766-483A-AB7B-2A4D9C0E7D0E}"/>
    <cellStyle name="Comma [0] 2 110 2 2" xfId="62317" hidden="1" xr:uid="{46262084-0467-484E-83A4-E432F1228DE1}"/>
    <cellStyle name="Comma [0] 2 110 2 2" xfId="62610" hidden="1" xr:uid="{ADE7335A-87FA-4446-B826-B66E486822A3}"/>
    <cellStyle name="Comma [0] 2 110 2 2" xfId="62871" hidden="1" xr:uid="{A888442C-9018-4384-B691-78875E365BA6}"/>
    <cellStyle name="Comma [0] 2 110 2 2" xfId="63372" hidden="1" xr:uid="{A9F79A9C-D766-47F1-80D0-BEFB89CD15FD}"/>
    <cellStyle name="Comma [0] 2 110 2 2" xfId="63828" hidden="1" xr:uid="{BF3E4D3A-11DC-42D9-8AD8-F3A75743112D}"/>
    <cellStyle name="Comma [0] 2 110 2 2" xfId="60156" hidden="1" xr:uid="{2C5B869C-BC18-4367-9990-A630EF0933D1}"/>
    <cellStyle name="Comma [0] 2 110 2 2" xfId="46357" hidden="1" xr:uid="{5FFF47FA-51F2-4D9D-973E-02F909E8A09B}"/>
    <cellStyle name="Comma [0] 2 110 2 2" xfId="22441" hidden="1" xr:uid="{00000000-0005-0000-0000-0000AC570000}"/>
    <cellStyle name="Comma [0] 2 110 2 2" xfId="23062" hidden="1" xr:uid="{00000000-0005-0000-0000-0000195A0000}"/>
    <cellStyle name="Comma [0] 2 110 2 2" xfId="23611" hidden="1" xr:uid="{00000000-0005-0000-0000-00003E5C0000}"/>
    <cellStyle name="Comma [0] 2 110 2 2" xfId="23904" hidden="1" xr:uid="{00000000-0005-0000-0000-0000635D0000}"/>
    <cellStyle name="Comma [0] 2 110 2 2" xfId="24165" hidden="1" xr:uid="{00000000-0005-0000-0000-0000685E0000}"/>
    <cellStyle name="Comma [0] 2 110 2 2" xfId="24775" hidden="1" xr:uid="{00000000-0005-0000-0000-0000CA600000}"/>
    <cellStyle name="Comma [0] 2 110 2 2" xfId="25318" hidden="1" xr:uid="{00000000-0005-0000-0000-0000E9620000}"/>
    <cellStyle name="Comma [0] 2 110 2 2" xfId="25611" hidden="1" xr:uid="{00000000-0005-0000-0000-00000E640000}"/>
    <cellStyle name="Comma [0] 2 110 2 2" xfId="25872" hidden="1" xr:uid="{00000000-0005-0000-0000-000013650000}"/>
    <cellStyle name="Comma [0] 2 110 2 2" xfId="26472" hidden="1" xr:uid="{00000000-0005-0000-0000-00006B670000}"/>
    <cellStyle name="Comma [0] 2 110 2 2" xfId="27012" hidden="1" xr:uid="{00000000-0005-0000-0000-000087690000}"/>
    <cellStyle name="Comma [0] 2 110 2 2" xfId="27566" hidden="1" xr:uid="{00000000-0005-0000-0000-0000B16B0000}"/>
    <cellStyle name="Comma [0] 2 110 2 2" xfId="28147" hidden="1" xr:uid="{00000000-0005-0000-0000-0000F66D0000}"/>
    <cellStyle name="Comma [0] 2 110 2 2" xfId="28673" hidden="1" xr:uid="{00000000-0005-0000-0000-000004700000}"/>
    <cellStyle name="Comma [0] 2 110 2 2" xfId="28966" hidden="1" xr:uid="{00000000-0005-0000-0000-000029710000}"/>
    <cellStyle name="Comma [0] 2 110 2 2" xfId="29227" hidden="1" xr:uid="{00000000-0005-0000-0000-00002E720000}"/>
    <cellStyle name="Comma [0] 2 110 2 2" xfId="29793" hidden="1" xr:uid="{00000000-0005-0000-0000-000064740000}"/>
    <cellStyle name="Comma [0] 2 110 2 2" xfId="30308" hidden="1" xr:uid="{00000000-0005-0000-0000-000067760000}"/>
    <cellStyle name="Comma [0] 2 110 2 2" xfId="30601" hidden="1" xr:uid="{00000000-0005-0000-0000-00008C770000}"/>
    <cellStyle name="Comma [0] 2 110 2 2" xfId="30862" hidden="1" xr:uid="{00000000-0005-0000-0000-000091780000}"/>
    <cellStyle name="Comma [0] 2 110 2 2" xfId="31363" hidden="1" xr:uid="{00000000-0005-0000-0000-0000867A0000}"/>
    <cellStyle name="Comma [0] 2 110 2 2" xfId="31819" hidden="1" xr:uid="{00000000-0005-0000-0000-00004E7C0000}"/>
    <cellStyle name="Comma [0] 2 110 2 2" xfId="37114" hidden="1" xr:uid="{5C5B13B3-E024-429B-B169-2CC5B7980561}"/>
    <cellStyle name="Comma [0] 2 110 2 2" xfId="37672" hidden="1" xr:uid="{DDD029E0-835D-492B-B54D-35499107E232}"/>
    <cellStyle name="Comma [0] 2 110 2 2" xfId="37965" hidden="1" xr:uid="{17FEEF34-70CA-4DBB-89FF-42E00157FACC}"/>
    <cellStyle name="Comma [0] 2 110 2 2" xfId="38226" hidden="1" xr:uid="{9702AA1D-48D1-4542-A49E-43EC1B692026}"/>
    <cellStyle name="Comma [0] 2 110 2 2" xfId="39333" hidden="1" xr:uid="{D7561BF5-D481-4A7D-8FDE-9C32EF2400C0}"/>
    <cellStyle name="Comma [0] 2 110 2 2" xfId="39891" hidden="1" xr:uid="{DAED28A1-8B66-44E7-BE57-F2BF4D444D63}"/>
    <cellStyle name="Comma [0] 2 110 2 2" xfId="40184" hidden="1" xr:uid="{CE906CFC-9E37-416E-AEDB-D98904738697}"/>
    <cellStyle name="Comma [0] 2 110 2 2" xfId="40445" hidden="1" xr:uid="{50805818-D58F-46F0-99FA-7F968C4D87A2}"/>
    <cellStyle name="Comma [0] 2 110 2 2" xfId="41089" hidden="1" xr:uid="{5AC3776E-972F-4674-87B3-C5C03EA1590A}"/>
    <cellStyle name="Comma [0] 2 110 2 2" xfId="41647" hidden="1" xr:uid="{E1D0DC06-1BF2-4714-829D-B388E9825CFC}"/>
    <cellStyle name="Comma [0] 2 110 2 2" xfId="41940" hidden="1" xr:uid="{9264BF22-AB70-45BE-9BA8-B3DF027B61BF}"/>
    <cellStyle name="Comma [0] 2 110 2 2" xfId="42201" hidden="1" xr:uid="{8CCD2EEE-B8FE-4288-84F7-939E7DE8AA6F}"/>
    <cellStyle name="Comma [0] 2 110 2 2" xfId="42845" hidden="1" xr:uid="{492030E4-64DC-4B79-BABB-8F8096CC7C27}"/>
    <cellStyle name="Comma [0] 2 110 2 2" xfId="43403" hidden="1" xr:uid="{B4F7693E-2AE0-4DC0-97FC-219D08363ADF}"/>
    <cellStyle name="Comma [0] 2 110 2 2" xfId="43696" hidden="1" xr:uid="{31DB3B10-4F18-40BB-BB57-D3C305C103D2}"/>
    <cellStyle name="Comma [0] 2 110 2 2" xfId="43957" hidden="1" xr:uid="{5E0D8861-E09B-4093-87AC-40590D75432D}"/>
    <cellStyle name="Comma [0] 2 110 2 2" xfId="44601" hidden="1" xr:uid="{2249AAE7-448A-4FAF-836F-22A31F6E2566}"/>
    <cellStyle name="Comma [0] 2 110 2 2" xfId="45159" hidden="1" xr:uid="{57F691D6-16A5-4C8D-8EFF-7BA98B6E3C5A}"/>
    <cellStyle name="Comma [0] 2 110 2 2" xfId="27305" hidden="1" xr:uid="{00000000-0005-0000-0000-0000AC6A0000}"/>
    <cellStyle name="Comma [0] 2 110 2 2" xfId="13704" hidden="1" xr:uid="{00000000-0005-0000-0000-00008B350000}"/>
    <cellStyle name="Comma [0] 2 110 2 2" xfId="14348" hidden="1" xr:uid="{00000000-0005-0000-0000-00000F380000}"/>
    <cellStyle name="Comma [0] 2 110 2 2" xfId="14906" hidden="1" xr:uid="{00000000-0005-0000-0000-00003D3A0000}"/>
    <cellStyle name="Comma [0] 2 110 2 2" xfId="15199" hidden="1" xr:uid="{00000000-0005-0000-0000-0000623B0000}"/>
    <cellStyle name="Comma [0] 2 110 2 2" xfId="15460" hidden="1" xr:uid="{00000000-0005-0000-0000-0000673C0000}"/>
    <cellStyle name="Comma [0] 2 110 2 2" xfId="16101" hidden="1" xr:uid="{00000000-0005-0000-0000-0000E83E0000}"/>
    <cellStyle name="Comma [0] 2 110 2 2" xfId="16659" hidden="1" xr:uid="{00000000-0005-0000-0000-000016410000}"/>
    <cellStyle name="Comma [0] 2 110 2 2" xfId="16952" hidden="1" xr:uid="{00000000-0005-0000-0000-00003B420000}"/>
    <cellStyle name="Comma [0] 2 110 2 2" xfId="17213" hidden="1" xr:uid="{00000000-0005-0000-0000-000040430000}"/>
    <cellStyle name="Comma [0] 2 110 2 2" xfId="17851" hidden="1" xr:uid="{00000000-0005-0000-0000-0000BE450000}"/>
    <cellStyle name="Comma [0] 2 110 2 2" xfId="18409" hidden="1" xr:uid="{00000000-0005-0000-0000-0000EC470000}"/>
    <cellStyle name="Comma [0] 2 110 2 2" xfId="18702" hidden="1" xr:uid="{00000000-0005-0000-0000-000011490000}"/>
    <cellStyle name="Comma [0] 2 110 2 2" xfId="18963" hidden="1" xr:uid="{00000000-0005-0000-0000-0000164A0000}"/>
    <cellStyle name="Comma [0] 2 110 2 2" xfId="19596" hidden="1" xr:uid="{00000000-0005-0000-0000-00008F4C0000}"/>
    <cellStyle name="Comma [0] 2 110 2 2" xfId="20153" hidden="1" xr:uid="{00000000-0005-0000-0000-0000BC4E0000}"/>
    <cellStyle name="Comma [0] 2 110 2 2" xfId="20446" hidden="1" xr:uid="{00000000-0005-0000-0000-0000E14F0000}"/>
    <cellStyle name="Comma [0] 2 110 2 2" xfId="20707" hidden="1" xr:uid="{00000000-0005-0000-0000-0000E6500000}"/>
    <cellStyle name="Comma [0] 2 110 2 2" xfId="21334" hidden="1" xr:uid="{00000000-0005-0000-0000-000059530000}"/>
    <cellStyle name="Comma [0] 2 110 2 2" xfId="21887" hidden="1" xr:uid="{00000000-0005-0000-0000-000082550000}"/>
    <cellStyle name="Comma [0] 2 110 2 2" xfId="22180" hidden="1" xr:uid="{00000000-0005-0000-0000-0000A7560000}"/>
    <cellStyle name="Comma [0] 2 110 2 2" xfId="9638" hidden="1" xr:uid="{00000000-0005-0000-0000-0000A9250000}"/>
    <cellStyle name="Comma [0] 2 110 2 2" xfId="9931" hidden="1" xr:uid="{00000000-0005-0000-0000-0000CE260000}"/>
    <cellStyle name="Comma [0] 2 110 2 2" xfId="10192" hidden="1" xr:uid="{00000000-0005-0000-0000-0000D3270000}"/>
    <cellStyle name="Comma [0] 2 110 2 2" xfId="10836" hidden="1" xr:uid="{00000000-0005-0000-0000-0000572A0000}"/>
    <cellStyle name="Comma [0] 2 110 2 2" xfId="11394" hidden="1" xr:uid="{00000000-0005-0000-0000-0000852C0000}"/>
    <cellStyle name="Comma [0] 2 110 2 2" xfId="11687" hidden="1" xr:uid="{00000000-0005-0000-0000-0000AA2D0000}"/>
    <cellStyle name="Comma [0] 2 110 2 2" xfId="11948" hidden="1" xr:uid="{00000000-0005-0000-0000-0000AF2E0000}"/>
    <cellStyle name="Comma [0] 2 110 2 2" xfId="12592" hidden="1" xr:uid="{00000000-0005-0000-0000-000033310000}"/>
    <cellStyle name="Comma [0] 2 110 2 2" xfId="13150" hidden="1" xr:uid="{00000000-0005-0000-0000-000061330000}"/>
    <cellStyle name="Comma [0] 2 110 2 2" xfId="13443" hidden="1" xr:uid="{00000000-0005-0000-0000-000086340000}"/>
    <cellStyle name="Comma [0] 2 110 2 2" xfId="7324" hidden="1" xr:uid="{00000000-0005-0000-0000-00009F1C0000}"/>
    <cellStyle name="Comma [0] 2 110 2 2" xfId="7882" hidden="1" xr:uid="{00000000-0005-0000-0000-0000CD1E0000}"/>
    <cellStyle name="Comma [0] 2 110 2 2" xfId="8175" hidden="1" xr:uid="{00000000-0005-0000-0000-0000F21F0000}"/>
    <cellStyle name="Comma [0] 2 110 2 2" xfId="8436" hidden="1" xr:uid="{00000000-0005-0000-0000-0000F7200000}"/>
    <cellStyle name="Comma [0] 2 110 2 2" xfId="9080" hidden="1" xr:uid="{00000000-0005-0000-0000-00007B230000}"/>
    <cellStyle name="Comma [0] 2 110 2 2" xfId="5956" hidden="1" xr:uid="{00000000-0005-0000-0000-000047170000}"/>
    <cellStyle name="Comma [0] 2 110 2 2" xfId="6217" hidden="1" xr:uid="{00000000-0005-0000-0000-00004C180000}"/>
    <cellStyle name="Comma [0] 2 110 2 2" xfId="5663" hidden="1" xr:uid="{00000000-0005-0000-0000-000022160000}"/>
    <cellStyle name="Comma [0] 2 110 2 2" xfId="5105" hidden="1" xr:uid="{00000000-0005-0000-0000-0000F4130000}"/>
    <cellStyle name="Comma [0] 2 110 3" xfId="39366" hidden="1" xr:uid="{7C9B19FD-F06E-4760-ACAA-96C824BB78BB}"/>
    <cellStyle name="Comma [0] 2 110 3" xfId="41122" hidden="1" xr:uid="{A827288E-ED7D-4A9C-91AB-E5ED57AA815B}"/>
    <cellStyle name="Comma [0] 2 110 3" xfId="42878" hidden="1" xr:uid="{5BF337C3-3EEB-4129-B0DD-6070D4BE5EB7}"/>
    <cellStyle name="Comma [0] 2 110 3" xfId="44634" hidden="1" xr:uid="{8CD6A62D-1FF9-4838-B333-520A2700FDF6}"/>
    <cellStyle name="Comma [0] 2 110 3" xfId="46390" hidden="1" xr:uid="{3EFFB487-B79F-4FAE-ACD1-2C707B991536}"/>
    <cellStyle name="Comma [0] 2 110 3" xfId="48143" hidden="1" xr:uid="{DEAC311F-91FC-4BCD-B942-9D3EB10ECA97}"/>
    <cellStyle name="Comma [0] 2 110 3" xfId="49893" hidden="1" xr:uid="{7AC4347F-75E7-493C-946D-ED8DBED6BDA9}"/>
    <cellStyle name="Comma [0] 2 110 3" xfId="51638" hidden="1" xr:uid="{6175A2AF-0FBC-4A1C-A7A7-5466C4F1D208}"/>
    <cellStyle name="Comma [0] 2 110 3" xfId="53376" hidden="1" xr:uid="{7FE6A697-1D03-4034-A5E7-EA645250003A}"/>
    <cellStyle name="Comma [0] 2 110 3" xfId="55104" hidden="1" xr:uid="{A56BEB92-D8CD-486A-B451-A4CB309E4789}"/>
    <cellStyle name="Comma [0] 2 110 3" xfId="56817" hidden="1" xr:uid="{F1064923-6653-4C96-BA6B-E077A47E62E6}"/>
    <cellStyle name="Comma [0] 2 110 3" xfId="58514" hidden="1" xr:uid="{B54C1157-B4BD-4C88-88D0-6D68A21E6447}"/>
    <cellStyle name="Comma [0] 2 110 3" xfId="17884" hidden="1" xr:uid="{00000000-0005-0000-0000-0000DF450000}"/>
    <cellStyle name="Comma [0] 2 110 3" xfId="19629" hidden="1" xr:uid="{00000000-0005-0000-0000-0000B04C0000}"/>
    <cellStyle name="Comma [0] 2 110 3" xfId="21367" hidden="1" xr:uid="{00000000-0005-0000-0000-00007A530000}"/>
    <cellStyle name="Comma [0] 2 110 3" xfId="23095" hidden="1" xr:uid="{00000000-0005-0000-0000-00003A5A0000}"/>
    <cellStyle name="Comma [0] 2 110 3" xfId="24808" hidden="1" xr:uid="{00000000-0005-0000-0000-0000EB600000}"/>
    <cellStyle name="Comma [0] 2 110 3" xfId="26505" hidden="1" xr:uid="{00000000-0005-0000-0000-00008C670000}"/>
    <cellStyle name="Comma [0] 2 110 3" xfId="36059" hidden="1" xr:uid="{08A3228D-4263-45D9-90F3-579E2A5B01B7}"/>
    <cellStyle name="Comma [0] 2 110 3" xfId="36453" hidden="1" xr:uid="{C93A7E24-1B6F-47DF-B9BA-3C10EDDB714D}"/>
    <cellStyle name="Comma [0] 2 110 3" xfId="38672" hidden="1" xr:uid="{15F45955-8B1A-4C97-88D8-23C806ED6345}"/>
    <cellStyle name="Comma [0] 2 110 3" xfId="38836" hidden="1" xr:uid="{532A399C-700C-4351-BC88-FF4A1FE1310C}"/>
    <cellStyle name="Comma [0] 2 110 3" xfId="9113" hidden="1" xr:uid="{00000000-0005-0000-0000-00009C230000}"/>
    <cellStyle name="Comma [0] 2 110 3" xfId="10869" hidden="1" xr:uid="{00000000-0005-0000-0000-0000782A0000}"/>
    <cellStyle name="Comma [0] 2 110 3" xfId="12625" hidden="1" xr:uid="{00000000-0005-0000-0000-000054310000}"/>
    <cellStyle name="Comma [0] 2 110 3" xfId="14381" hidden="1" xr:uid="{00000000-0005-0000-0000-000030380000}"/>
    <cellStyle name="Comma [0] 2 110 3" xfId="16134" hidden="1" xr:uid="{00000000-0005-0000-0000-0000093F0000}"/>
    <cellStyle name="Comma [0] 2 110 3" xfId="6663" hidden="1" xr:uid="{00000000-0005-0000-0000-00000A1A0000}"/>
    <cellStyle name="Comma [0] 2 110 3" xfId="6827" hidden="1" xr:uid="{00000000-0005-0000-0000-0000AE1A0000}"/>
    <cellStyle name="Comma [0] 2 110 3" xfId="7357" hidden="1" xr:uid="{00000000-0005-0000-0000-0000C01C0000}"/>
    <cellStyle name="Comma [0] 2 110 3" xfId="4444" hidden="1" xr:uid="{00000000-0005-0000-0000-00005F110000}"/>
    <cellStyle name="Comma [0] 2 110 3" xfId="4050" hidden="1" xr:uid="{00000000-0005-0000-0000-0000D50F0000}"/>
    <cellStyle name="Comma [0] 2 111" xfId="651" xr:uid="{00000000-0005-0000-0000-00008E020000}"/>
    <cellStyle name="Comma [0] 2 111 2" xfId="33879" hidden="1" xr:uid="{BC917277-CA26-49F7-BD57-92A233AA7017}"/>
    <cellStyle name="Comma [0] 2 111 2" xfId="34172" hidden="1" xr:uid="{B0B37886-449A-4ADB-AB0A-688ECFD94DED}"/>
    <cellStyle name="Comma [0] 2 111 2" xfId="34434" hidden="1" xr:uid="{CFACDE4B-75C5-41FB-9319-76D955E2FB8A}"/>
    <cellStyle name="Comma [0] 2 111 2" xfId="2152" hidden="1" xr:uid="{00000000-0005-0000-0000-00006B080000}"/>
    <cellStyle name="Comma [0] 2 111 2" xfId="2414" hidden="1" xr:uid="{00000000-0005-0000-0000-000071090000}"/>
    <cellStyle name="Comma [0] 2 111 2" xfId="33329" hidden="1" xr:uid="{33D89019-C5CF-4A19-8FFB-1C0FDCCDD81D}"/>
    <cellStyle name="Comma [0] 2 111 2" xfId="1859" hidden="1" xr:uid="{00000000-0005-0000-0000-000046070000}"/>
    <cellStyle name="Comma [0] 2 111 2" xfId="1306" hidden="1" xr:uid="{00000000-0005-0000-0000-00001D050000}"/>
    <cellStyle name="Comma [0] 2 111 2" xfId="32694" xr:uid="{2FAC96C7-B2C3-4286-ABF3-E3C0FDC9A790}"/>
    <cellStyle name="Comma [0] 2 111 2 2" xfId="48108" hidden="1" xr:uid="{A618DEB3-118C-475B-A79B-BEF192A85119}"/>
    <cellStyle name="Comma [0] 2 111 2 2" xfId="48666" hidden="1" xr:uid="{1E105008-C57A-483E-8C14-FCC2915C381D}"/>
    <cellStyle name="Comma [0] 2 111 2 2" xfId="48959" hidden="1" xr:uid="{BAD5970D-FD8A-47D0-83FC-C0F41B631C64}"/>
    <cellStyle name="Comma [0] 2 111 2 2" xfId="49221" hidden="1" xr:uid="{610C51D2-E326-48C7-A3E9-2D866E9C6AA5}"/>
    <cellStyle name="Comma [0] 2 111 2 2" xfId="49858" hidden="1" xr:uid="{10284987-AF84-4F56-AA28-DDF0B5FA54BC}"/>
    <cellStyle name="Comma [0] 2 111 2 2" xfId="50416" hidden="1" xr:uid="{83444DBA-CC05-4BDA-B04A-65DF32E65E7D}"/>
    <cellStyle name="Comma [0] 2 111 2 2" xfId="50709" hidden="1" xr:uid="{06BB36B2-9BC2-4ED5-8497-EBC653C245A9}"/>
    <cellStyle name="Comma [0] 2 111 2 2" xfId="50971" hidden="1" xr:uid="{104ADF4A-5E9F-4AAC-813A-0A4AED9C6B7C}"/>
    <cellStyle name="Comma [0] 2 111 2 2" xfId="51603" hidden="1" xr:uid="{16CBB1B5-B769-4712-8E03-5666F85AB3F7}"/>
    <cellStyle name="Comma [0] 2 111 2 2" xfId="52160" hidden="1" xr:uid="{891F0931-DA56-4665-9BB7-97293690AE54}"/>
    <cellStyle name="Comma [0] 2 111 2 2" xfId="52453" hidden="1" xr:uid="{30258F0D-883E-476B-9F35-C0ADE8DD841F}"/>
    <cellStyle name="Comma [0] 2 111 2 2" xfId="52715" hidden="1" xr:uid="{216660B0-9EEB-4F90-9447-7E7AE47194A7}"/>
    <cellStyle name="Comma [0] 2 111 2 2" xfId="53341" hidden="1" xr:uid="{C03A4881-B7CA-405D-B529-5E6B6F0E11AC}"/>
    <cellStyle name="Comma [0] 2 111 2 2" xfId="53894" hidden="1" xr:uid="{704AADBE-F7AB-482E-81E4-BEBCD46516A8}"/>
    <cellStyle name="Comma [0] 2 111 2 2" xfId="54187" hidden="1" xr:uid="{2BB53F72-FD5B-4A44-B567-00A72A2F71AC}"/>
    <cellStyle name="Comma [0] 2 111 2 2" xfId="54449" hidden="1" xr:uid="{81CDA5DD-1346-43EA-A6F6-F2E7C37735BE}"/>
    <cellStyle name="Comma [0] 2 111 2 2" xfId="55069" hidden="1" xr:uid="{35BE798A-9E60-4845-9985-F4A59F89FEC9}"/>
    <cellStyle name="Comma [0] 2 111 2 2" xfId="55618" hidden="1" xr:uid="{240B1186-F178-4E1D-A835-66133227969A}"/>
    <cellStyle name="Comma [0] 2 111 2 2" xfId="55911" hidden="1" xr:uid="{91A0BE37-E879-4D71-87D5-E4748C624E82}"/>
    <cellStyle name="Comma [0] 2 111 2 2" xfId="56173" hidden="1" xr:uid="{8BBA2B5E-EB44-4FD3-B95A-E524F3CBF5D6}"/>
    <cellStyle name="Comma [0] 2 111 2 2" xfId="56782" hidden="1" xr:uid="{5794D3FD-8F9D-475F-809A-7547CE3B2EEE}"/>
    <cellStyle name="Comma [0] 2 111 2 2" xfId="57325" hidden="1" xr:uid="{FFD79E08-E9FB-4D4E-8C82-9645A5FA533D}"/>
    <cellStyle name="Comma [0] 2 111 2 2" xfId="57880" hidden="1" xr:uid="{BE63B8E8-33D2-46BC-B1C8-DBE297B80F8E}"/>
    <cellStyle name="Comma [0] 2 111 2 2" xfId="58479" hidden="1" xr:uid="{F2E78A64-8DBE-4018-B630-E44AAC9E4210}"/>
    <cellStyle name="Comma [0] 2 111 2 2" xfId="59019" hidden="1" xr:uid="{36C10275-A0CD-4EEB-8F2C-4DF95D9AC131}"/>
    <cellStyle name="Comma [0] 2 111 2 2" xfId="59312" hidden="1" xr:uid="{AB39E089-E65B-4A0B-8857-BD76A40712C0}"/>
    <cellStyle name="Comma [0] 2 111 2 2" xfId="59574" hidden="1" xr:uid="{1A0060A8-A956-44CF-A2D8-E3C1CCA05486}"/>
    <cellStyle name="Comma [0] 2 111 2 2" xfId="60154" hidden="1" xr:uid="{FEECFE56-5835-4266-86C9-C7A661FA270A}"/>
    <cellStyle name="Comma [0] 2 111 2 2" xfId="60680" hidden="1" xr:uid="{A55FF631-03D8-4F63-A48E-48F9C67F9E8B}"/>
    <cellStyle name="Comma [0] 2 111 2 2" xfId="60973" hidden="1" xr:uid="{A2EF24F4-8C39-4D1C-9D4B-77767DC8B6EB}"/>
    <cellStyle name="Comma [0] 2 111 2 2" xfId="61235" hidden="1" xr:uid="{AC00B8BC-C1A7-45DB-83C5-8B38A121F942}"/>
    <cellStyle name="Comma [0] 2 111 2 2" xfId="61800" hidden="1" xr:uid="{04AA29B7-6091-4D0E-B75C-CFC01C7799A2}"/>
    <cellStyle name="Comma [0] 2 111 2 2" xfId="62315" hidden="1" xr:uid="{58C3CFFE-9A5B-4B1D-A88D-3BFDEDE73A51}"/>
    <cellStyle name="Comma [0] 2 111 2 2" xfId="62608" hidden="1" xr:uid="{3278B8DE-2267-4AE1-BB91-7415CBD14009}"/>
    <cellStyle name="Comma [0] 2 111 2 2" xfId="62870" hidden="1" xr:uid="{FC0AF3C0-2854-45CA-B4D8-FE249309C356}"/>
    <cellStyle name="Comma [0] 2 111 2 2" xfId="63370" hidden="1" xr:uid="{82FCF78C-34E7-450A-9F05-6FE466F6975D}"/>
    <cellStyle name="Comma [0] 2 111 2 2" xfId="63826" hidden="1" xr:uid="{C64E02FB-7708-45D9-8D95-A83DF254AD12}"/>
    <cellStyle name="Comma [0] 2 111 2 2" xfId="57618" hidden="1" xr:uid="{2ED96383-BCEF-4357-BC51-8F763646F864}"/>
    <cellStyle name="Comma [0] 2 111 2 2" xfId="23902" hidden="1" xr:uid="{00000000-0005-0000-0000-0000615D0000}"/>
    <cellStyle name="Comma [0] 2 111 2 2" xfId="24164" hidden="1" xr:uid="{00000000-0005-0000-0000-0000675E0000}"/>
    <cellStyle name="Comma [0] 2 111 2 2" xfId="24773" hidden="1" xr:uid="{00000000-0005-0000-0000-0000C8600000}"/>
    <cellStyle name="Comma [0] 2 111 2 2" xfId="25316" hidden="1" xr:uid="{00000000-0005-0000-0000-0000E7620000}"/>
    <cellStyle name="Comma [0] 2 111 2 2" xfId="25609" hidden="1" xr:uid="{00000000-0005-0000-0000-00000C640000}"/>
    <cellStyle name="Comma [0] 2 111 2 2" xfId="25871" hidden="1" xr:uid="{00000000-0005-0000-0000-000012650000}"/>
    <cellStyle name="Comma [0] 2 111 2 2" xfId="26470" hidden="1" xr:uid="{00000000-0005-0000-0000-000069670000}"/>
    <cellStyle name="Comma [0] 2 111 2 2" xfId="27010" hidden="1" xr:uid="{00000000-0005-0000-0000-000085690000}"/>
    <cellStyle name="Comma [0] 2 111 2 2" xfId="27303" hidden="1" xr:uid="{00000000-0005-0000-0000-0000AA6A0000}"/>
    <cellStyle name="Comma [0] 2 111 2 2" xfId="27565" hidden="1" xr:uid="{00000000-0005-0000-0000-0000B06B0000}"/>
    <cellStyle name="Comma [0] 2 111 2 2" xfId="28145" hidden="1" xr:uid="{00000000-0005-0000-0000-0000F46D0000}"/>
    <cellStyle name="Comma [0] 2 111 2 2" xfId="28671" hidden="1" xr:uid="{00000000-0005-0000-0000-000002700000}"/>
    <cellStyle name="Comma [0] 2 111 2 2" xfId="28964" hidden="1" xr:uid="{00000000-0005-0000-0000-000027710000}"/>
    <cellStyle name="Comma [0] 2 111 2 2" xfId="29226" hidden="1" xr:uid="{00000000-0005-0000-0000-00002D720000}"/>
    <cellStyle name="Comma [0] 2 111 2 2" xfId="29791" hidden="1" xr:uid="{00000000-0005-0000-0000-000062740000}"/>
    <cellStyle name="Comma [0] 2 111 2 2" xfId="30306" hidden="1" xr:uid="{00000000-0005-0000-0000-000065760000}"/>
    <cellStyle name="Comma [0] 2 111 2 2" xfId="30599" hidden="1" xr:uid="{00000000-0005-0000-0000-00008A770000}"/>
    <cellStyle name="Comma [0] 2 111 2 2" xfId="30861" hidden="1" xr:uid="{00000000-0005-0000-0000-000090780000}"/>
    <cellStyle name="Comma [0] 2 111 2 2" xfId="31361" hidden="1" xr:uid="{00000000-0005-0000-0000-0000847A0000}"/>
    <cellStyle name="Comma [0] 2 111 2 2" xfId="31817" hidden="1" xr:uid="{00000000-0005-0000-0000-00004C7C0000}"/>
    <cellStyle name="Comma [0] 2 111 2 2" xfId="37112" hidden="1" xr:uid="{097FD9F1-7BA1-4E50-BD0F-5348B04CA832}"/>
    <cellStyle name="Comma [0] 2 111 2 2" xfId="37670" hidden="1" xr:uid="{1B4EE583-4665-45CD-AF12-A1B441225D4F}"/>
    <cellStyle name="Comma [0] 2 111 2 2" xfId="37963" hidden="1" xr:uid="{671E2400-D60E-4BE0-942D-CBC454FE57E4}"/>
    <cellStyle name="Comma [0] 2 111 2 2" xfId="38225" hidden="1" xr:uid="{C6B8D35A-8E0A-4290-A564-D2EB8583EB80}"/>
    <cellStyle name="Comma [0] 2 111 2 2" xfId="39331" hidden="1" xr:uid="{439B0CDC-3EF5-43CF-AA5A-9CD70D2DF04D}"/>
    <cellStyle name="Comma [0] 2 111 2 2" xfId="39889" hidden="1" xr:uid="{23A9F67C-7CE3-43BA-AE0D-B857C1023FA2}"/>
    <cellStyle name="Comma [0] 2 111 2 2" xfId="40182" hidden="1" xr:uid="{CCA89F4D-4ED8-4297-B5D8-7D4E8A228B6D}"/>
    <cellStyle name="Comma [0] 2 111 2 2" xfId="40444" hidden="1" xr:uid="{B36178C1-0028-42C4-B3F5-A34D85F6CAB9}"/>
    <cellStyle name="Comma [0] 2 111 2 2" xfId="41087" hidden="1" xr:uid="{622E084E-4A51-4912-9E3F-38BF2FA50DE0}"/>
    <cellStyle name="Comma [0] 2 111 2 2" xfId="41645" hidden="1" xr:uid="{8B8E39A5-D6A7-4983-A571-1B69BA39E3D4}"/>
    <cellStyle name="Comma [0] 2 111 2 2" xfId="41938" hidden="1" xr:uid="{FFFD81CC-40BD-41EE-AA15-49D6D5FC71F4}"/>
    <cellStyle name="Comma [0] 2 111 2 2" xfId="42200" hidden="1" xr:uid="{84238D03-AF19-4ECD-AEF3-79E05C4431A8}"/>
    <cellStyle name="Comma [0] 2 111 2 2" xfId="42843" hidden="1" xr:uid="{43521B49-CC44-464B-9BD8-1FF92640D7A7}"/>
    <cellStyle name="Comma [0] 2 111 2 2" xfId="43401" hidden="1" xr:uid="{0702FAC7-C9D5-40CE-97E9-1629F481DC29}"/>
    <cellStyle name="Comma [0] 2 111 2 2" xfId="43956" hidden="1" xr:uid="{EB7ACE6D-4B00-4413-9F28-374139AA845F}"/>
    <cellStyle name="Comma [0] 2 111 2 2" xfId="44599" hidden="1" xr:uid="{457F6B24-7EC7-456D-B1F7-5B1C58FD9E91}"/>
    <cellStyle name="Comma [0] 2 111 2 2" xfId="45157" hidden="1" xr:uid="{6E72F25A-6754-4CB3-9B5E-56B857D6F0C8}"/>
    <cellStyle name="Comma [0] 2 111 2 2" xfId="45450" hidden="1" xr:uid="{AF335A0E-E19A-456C-A94B-014B71280672}"/>
    <cellStyle name="Comma [0] 2 111 2 2" xfId="45712" hidden="1" xr:uid="{4CE1B6A6-177C-4751-B016-9D0A9EE93F43}"/>
    <cellStyle name="Comma [0] 2 111 2 2" xfId="46355" hidden="1" xr:uid="{C99313E9-B579-4333-8CAD-CA13389D29CD}"/>
    <cellStyle name="Comma [0] 2 111 2 2" xfId="46913" hidden="1" xr:uid="{144A8B8D-ECC0-4F3D-9943-8D6349BB1EDA}"/>
    <cellStyle name="Comma [0] 2 111 2 2" xfId="47206" hidden="1" xr:uid="{F7D8BB5A-5046-4C60-B893-B63EA01B393D}"/>
    <cellStyle name="Comma [0] 2 111 2 2" xfId="47468" hidden="1" xr:uid="{B44B80A0-1F08-4B68-857E-4D5198E6B693}"/>
    <cellStyle name="Comma [0] 2 111 2 2" xfId="43694" hidden="1" xr:uid="{20D01870-69C1-4402-B337-FD4F83C881D6}"/>
    <cellStyle name="Comma [0] 2 111 2 2" xfId="14904" hidden="1" xr:uid="{00000000-0005-0000-0000-00003B3A0000}"/>
    <cellStyle name="Comma [0] 2 111 2 2" xfId="15197" hidden="1" xr:uid="{00000000-0005-0000-0000-0000603B0000}"/>
    <cellStyle name="Comma [0] 2 111 2 2" xfId="15459" hidden="1" xr:uid="{00000000-0005-0000-0000-0000663C0000}"/>
    <cellStyle name="Comma [0] 2 111 2 2" xfId="16099" hidden="1" xr:uid="{00000000-0005-0000-0000-0000E63E0000}"/>
    <cellStyle name="Comma [0] 2 111 2 2" xfId="16657" hidden="1" xr:uid="{00000000-0005-0000-0000-000014410000}"/>
    <cellStyle name="Comma [0] 2 111 2 2" xfId="16950" hidden="1" xr:uid="{00000000-0005-0000-0000-000039420000}"/>
    <cellStyle name="Comma [0] 2 111 2 2" xfId="17212" hidden="1" xr:uid="{00000000-0005-0000-0000-00003F430000}"/>
    <cellStyle name="Comma [0] 2 111 2 2" xfId="17849" hidden="1" xr:uid="{00000000-0005-0000-0000-0000BC450000}"/>
    <cellStyle name="Comma [0] 2 111 2 2" xfId="18407" hidden="1" xr:uid="{00000000-0005-0000-0000-0000EA470000}"/>
    <cellStyle name="Comma [0] 2 111 2 2" xfId="18700" hidden="1" xr:uid="{00000000-0005-0000-0000-00000F490000}"/>
    <cellStyle name="Comma [0] 2 111 2 2" xfId="18962" hidden="1" xr:uid="{00000000-0005-0000-0000-0000154A0000}"/>
    <cellStyle name="Comma [0] 2 111 2 2" xfId="19594" hidden="1" xr:uid="{00000000-0005-0000-0000-00008D4C0000}"/>
    <cellStyle name="Comma [0] 2 111 2 2" xfId="20151" hidden="1" xr:uid="{00000000-0005-0000-0000-0000BA4E0000}"/>
    <cellStyle name="Comma [0] 2 111 2 2" xfId="20444" hidden="1" xr:uid="{00000000-0005-0000-0000-0000DF4F0000}"/>
    <cellStyle name="Comma [0] 2 111 2 2" xfId="20706" hidden="1" xr:uid="{00000000-0005-0000-0000-0000E5500000}"/>
    <cellStyle name="Comma [0] 2 111 2 2" xfId="21332" hidden="1" xr:uid="{00000000-0005-0000-0000-000057530000}"/>
    <cellStyle name="Comma [0] 2 111 2 2" xfId="21885" hidden="1" xr:uid="{00000000-0005-0000-0000-000080550000}"/>
    <cellStyle name="Comma [0] 2 111 2 2" xfId="22178" hidden="1" xr:uid="{00000000-0005-0000-0000-0000A5560000}"/>
    <cellStyle name="Comma [0] 2 111 2 2" xfId="22440" hidden="1" xr:uid="{00000000-0005-0000-0000-0000AB570000}"/>
    <cellStyle name="Comma [0] 2 111 2 2" xfId="23060" hidden="1" xr:uid="{00000000-0005-0000-0000-0000175A0000}"/>
    <cellStyle name="Comma [0] 2 111 2 2" xfId="23609" hidden="1" xr:uid="{00000000-0005-0000-0000-00003C5C0000}"/>
    <cellStyle name="Comma [0] 2 111 2 2" xfId="9929" hidden="1" xr:uid="{00000000-0005-0000-0000-0000CC260000}"/>
    <cellStyle name="Comma [0] 2 111 2 2" xfId="10191" hidden="1" xr:uid="{00000000-0005-0000-0000-0000D2270000}"/>
    <cellStyle name="Comma [0] 2 111 2 2" xfId="10834" hidden="1" xr:uid="{00000000-0005-0000-0000-0000552A0000}"/>
    <cellStyle name="Comma [0] 2 111 2 2" xfId="11392" hidden="1" xr:uid="{00000000-0005-0000-0000-0000832C0000}"/>
    <cellStyle name="Comma [0] 2 111 2 2" xfId="11685" hidden="1" xr:uid="{00000000-0005-0000-0000-0000A82D0000}"/>
    <cellStyle name="Comma [0] 2 111 2 2" xfId="11947" hidden="1" xr:uid="{00000000-0005-0000-0000-0000AE2E0000}"/>
    <cellStyle name="Comma [0] 2 111 2 2" xfId="12590" hidden="1" xr:uid="{00000000-0005-0000-0000-000031310000}"/>
    <cellStyle name="Comma [0] 2 111 2 2" xfId="13148" hidden="1" xr:uid="{00000000-0005-0000-0000-00005F330000}"/>
    <cellStyle name="Comma [0] 2 111 2 2" xfId="13441" hidden="1" xr:uid="{00000000-0005-0000-0000-000084340000}"/>
    <cellStyle name="Comma [0] 2 111 2 2" xfId="13703" hidden="1" xr:uid="{00000000-0005-0000-0000-00008A350000}"/>
    <cellStyle name="Comma [0] 2 111 2 2" xfId="14346" hidden="1" xr:uid="{00000000-0005-0000-0000-00000D380000}"/>
    <cellStyle name="Comma [0] 2 111 2 2" xfId="7880" hidden="1" xr:uid="{00000000-0005-0000-0000-0000CB1E0000}"/>
    <cellStyle name="Comma [0] 2 111 2 2" xfId="8173" hidden="1" xr:uid="{00000000-0005-0000-0000-0000F01F0000}"/>
    <cellStyle name="Comma [0] 2 111 2 2" xfId="8435" hidden="1" xr:uid="{00000000-0005-0000-0000-0000F6200000}"/>
    <cellStyle name="Comma [0] 2 111 2 2" xfId="9078" hidden="1" xr:uid="{00000000-0005-0000-0000-000079230000}"/>
    <cellStyle name="Comma [0] 2 111 2 2" xfId="9636" hidden="1" xr:uid="{00000000-0005-0000-0000-0000A7250000}"/>
    <cellStyle name="Comma [0] 2 111 2 2" xfId="5954" hidden="1" xr:uid="{00000000-0005-0000-0000-000045170000}"/>
    <cellStyle name="Comma [0] 2 111 2 2" xfId="6216" hidden="1" xr:uid="{00000000-0005-0000-0000-00004B180000}"/>
    <cellStyle name="Comma [0] 2 111 2 2" xfId="7322" hidden="1" xr:uid="{00000000-0005-0000-0000-00009D1C0000}"/>
    <cellStyle name="Comma [0] 2 111 2 2" xfId="5661" hidden="1" xr:uid="{00000000-0005-0000-0000-000020160000}"/>
    <cellStyle name="Comma [0] 2 111 2 2" xfId="5103" hidden="1" xr:uid="{00000000-0005-0000-0000-0000F2130000}"/>
    <cellStyle name="Comma [0] 2 111 3" xfId="42926" hidden="1" xr:uid="{7E266010-A249-489C-91C7-8A473BC6FDCC}"/>
    <cellStyle name="Comma [0] 2 111 3" xfId="44682" hidden="1" xr:uid="{F7D206B7-EA9F-4FDB-989E-79E20158850E}"/>
    <cellStyle name="Comma [0] 2 111 3" xfId="46438" hidden="1" xr:uid="{963162F1-E9A1-48E2-9A4A-49DAA0101658}"/>
    <cellStyle name="Comma [0] 2 111 3" xfId="48191" hidden="1" xr:uid="{5931BA39-FE23-4141-93D6-46249AFB5126}"/>
    <cellStyle name="Comma [0] 2 111 3" xfId="49941" hidden="1" xr:uid="{878F59D9-FA30-4CAC-9270-474C6A5455BE}"/>
    <cellStyle name="Comma [0] 2 111 3" xfId="51685" hidden="1" xr:uid="{8CE51C35-3AD2-48D2-8AAA-DCA36CD17C25}"/>
    <cellStyle name="Comma [0] 2 111 3" xfId="53421" hidden="1" xr:uid="{508C5DB0-AC76-4398-8006-C06302D910A0}"/>
    <cellStyle name="Comma [0] 2 111 3" xfId="55148" hidden="1" xr:uid="{C63A0A76-3FB6-4774-A7CD-0A20EDF5B4AC}"/>
    <cellStyle name="Comma [0] 2 111 3" xfId="56860" hidden="1" xr:uid="{17AF03AC-2607-474B-A337-2F54364FE1A3}"/>
    <cellStyle name="Comma [0] 2 111 3" xfId="58556" hidden="1" xr:uid="{DAA9FF1A-FD0C-4173-AE29-B4AB0A4DD9C9}"/>
    <cellStyle name="Comma [0] 2 111 3" xfId="17932" hidden="1" xr:uid="{00000000-0005-0000-0000-00000F460000}"/>
    <cellStyle name="Comma [0] 2 111 3" xfId="19676" hidden="1" xr:uid="{00000000-0005-0000-0000-0000DF4C0000}"/>
    <cellStyle name="Comma [0] 2 111 3" xfId="21412" hidden="1" xr:uid="{00000000-0005-0000-0000-0000A7530000}"/>
    <cellStyle name="Comma [0] 2 111 3" xfId="23139" hidden="1" xr:uid="{00000000-0005-0000-0000-0000665A0000}"/>
    <cellStyle name="Comma [0] 2 111 3" xfId="24851" hidden="1" xr:uid="{00000000-0005-0000-0000-000016610000}"/>
    <cellStyle name="Comma [0] 2 111 3" xfId="26547" hidden="1" xr:uid="{00000000-0005-0000-0000-0000B6670000}"/>
    <cellStyle name="Comma [0] 2 111 3" xfId="38445" hidden="1" xr:uid="{473C5CC0-FEBB-4A30-B46A-AD44A702183C}"/>
    <cellStyle name="Comma [0] 2 111 3" xfId="38670" hidden="1" xr:uid="{50971C5B-B2A5-41A4-892C-0464BFAEA27E}"/>
    <cellStyle name="Comma [0] 2 111 3" xfId="38821" hidden="1" xr:uid="{4CBF2CB1-6065-450B-8A78-CB75B4E5CAE5}"/>
    <cellStyle name="Comma [0] 2 111 3" xfId="39414" hidden="1" xr:uid="{FF34326E-B9B7-42B5-A905-C71ACD3D1E3A}"/>
    <cellStyle name="Comma [0] 2 111 3" xfId="41170" hidden="1" xr:uid="{1E68AD7F-ECCF-4AE0-BA81-CD00B0EFD814}"/>
    <cellStyle name="Comma [0] 2 111 3" xfId="36451" hidden="1" xr:uid="{D5965BA2-BA85-4C6C-A314-7052D047D099}"/>
    <cellStyle name="Comma [0] 2 111 3" xfId="9161" hidden="1" xr:uid="{00000000-0005-0000-0000-0000CC230000}"/>
    <cellStyle name="Comma [0] 2 111 3" xfId="10917" hidden="1" xr:uid="{00000000-0005-0000-0000-0000A82A0000}"/>
    <cellStyle name="Comma [0] 2 111 3" xfId="12673" hidden="1" xr:uid="{00000000-0005-0000-0000-000084310000}"/>
    <cellStyle name="Comma [0] 2 111 3" xfId="14429" hidden="1" xr:uid="{00000000-0005-0000-0000-000060380000}"/>
    <cellStyle name="Comma [0] 2 111 3" xfId="16182" hidden="1" xr:uid="{00000000-0005-0000-0000-0000393F0000}"/>
    <cellStyle name="Comma [0] 2 111 3" xfId="6661" hidden="1" xr:uid="{00000000-0005-0000-0000-0000081A0000}"/>
    <cellStyle name="Comma [0] 2 111 3" xfId="6812" hidden="1" xr:uid="{00000000-0005-0000-0000-00009F1A0000}"/>
    <cellStyle name="Comma [0] 2 111 3" xfId="7405" hidden="1" xr:uid="{00000000-0005-0000-0000-0000F01C0000}"/>
    <cellStyle name="Comma [0] 2 111 3" xfId="6436" hidden="1" xr:uid="{00000000-0005-0000-0000-000027190000}"/>
    <cellStyle name="Comma [0] 2 111 3" xfId="4442" hidden="1" xr:uid="{00000000-0005-0000-0000-00005D110000}"/>
    <cellStyle name="Comma [0] 2 112" xfId="655" xr:uid="{00000000-0005-0000-0000-000092020000}"/>
    <cellStyle name="Comma [0] 2 112 2" xfId="33883" hidden="1" xr:uid="{46AA9995-DA72-4AFE-AB68-E8E3D7968BC0}"/>
    <cellStyle name="Comma [0] 2 112 2" xfId="34176" hidden="1" xr:uid="{75043590-6417-468E-8A31-664477AC591B}"/>
    <cellStyle name="Comma [0] 2 112 2" xfId="34437" hidden="1" xr:uid="{07F98A20-DC7B-420D-9311-5CC363DDCF0D}"/>
    <cellStyle name="Comma [0] 2 112 2" xfId="2156" hidden="1" xr:uid="{00000000-0005-0000-0000-00006F080000}"/>
    <cellStyle name="Comma [0] 2 112 2" xfId="2417" hidden="1" xr:uid="{00000000-0005-0000-0000-000074090000}"/>
    <cellStyle name="Comma [0] 2 112 2" xfId="33333" hidden="1" xr:uid="{6EC857AF-2582-457F-B180-F3F4CF8B8A74}"/>
    <cellStyle name="Comma [0] 2 112 2" xfId="1863" hidden="1" xr:uid="{00000000-0005-0000-0000-00004A070000}"/>
    <cellStyle name="Comma [0] 2 112 2" xfId="1310" hidden="1" xr:uid="{00000000-0005-0000-0000-000021050000}"/>
    <cellStyle name="Comma [0] 2 112 2" xfId="32698" xr:uid="{544AE2D7-16CB-4990-B29F-FA56C792D7AC}"/>
    <cellStyle name="Comma [0] 2 112 2 2" xfId="50420" hidden="1" xr:uid="{E084062D-EA77-4580-A7D3-12FC85187A87}"/>
    <cellStyle name="Comma [0] 2 112 2 2" xfId="50713" hidden="1" xr:uid="{B5F14E54-32AF-41C2-B6D1-CE9EC784E9F5}"/>
    <cellStyle name="Comma [0] 2 112 2 2" xfId="50974" hidden="1" xr:uid="{334AFB7B-D111-4D79-903F-440ACDDC7912}"/>
    <cellStyle name="Comma [0] 2 112 2 2" xfId="51607" hidden="1" xr:uid="{AF66C6AB-94E4-4917-B31E-21B28E41A123}"/>
    <cellStyle name="Comma [0] 2 112 2 2" xfId="52164" hidden="1" xr:uid="{0D316994-8F29-4F72-9708-100C15C753DD}"/>
    <cellStyle name="Comma [0] 2 112 2 2" xfId="52457" hidden="1" xr:uid="{E22A0B82-C8AC-4A61-B05F-7029DFDE14B8}"/>
    <cellStyle name="Comma [0] 2 112 2 2" xfId="52718" hidden="1" xr:uid="{ED998F99-596C-4A25-B5A2-A155981133E4}"/>
    <cellStyle name="Comma [0] 2 112 2 2" xfId="53345" hidden="1" xr:uid="{3B24DD20-E9DE-4521-B118-A16D4E312107}"/>
    <cellStyle name="Comma [0] 2 112 2 2" xfId="53898" hidden="1" xr:uid="{15CCE397-96B5-411D-89A6-EC37BAB96720}"/>
    <cellStyle name="Comma [0] 2 112 2 2" xfId="54191" hidden="1" xr:uid="{B4E140F1-8CA7-4DA3-A335-A938B564470D}"/>
    <cellStyle name="Comma [0] 2 112 2 2" xfId="54452" hidden="1" xr:uid="{93BCE91A-AFE6-411A-AE9B-C17A7DA1416D}"/>
    <cellStyle name="Comma [0] 2 112 2 2" xfId="55622" hidden="1" xr:uid="{725D6740-1811-49C4-9497-27BE025D739D}"/>
    <cellStyle name="Comma [0] 2 112 2 2" xfId="55915" hidden="1" xr:uid="{8C3B5FE8-8B21-40E0-BB2D-3FD5661D95ED}"/>
    <cellStyle name="Comma [0] 2 112 2 2" xfId="56176" hidden="1" xr:uid="{F93A664B-C2FC-463A-A506-0791ED630653}"/>
    <cellStyle name="Comma [0] 2 112 2 2" xfId="56786" hidden="1" xr:uid="{6D376599-29B8-4C23-B9F8-CA36FF223A3A}"/>
    <cellStyle name="Comma [0] 2 112 2 2" xfId="57329" hidden="1" xr:uid="{F4F0EDBD-63C6-42ED-AD7B-9B30401A4682}"/>
    <cellStyle name="Comma [0] 2 112 2 2" xfId="57622" hidden="1" xr:uid="{AF5510E9-B4CF-4350-8383-F23CB11BB333}"/>
    <cellStyle name="Comma [0] 2 112 2 2" xfId="57883" hidden="1" xr:uid="{850C5EFE-C94A-434C-BD4A-183660E9CA3C}"/>
    <cellStyle name="Comma [0] 2 112 2 2" xfId="58483" hidden="1" xr:uid="{6548B3AC-19B7-41B5-B032-5077C063BFF6}"/>
    <cellStyle name="Comma [0] 2 112 2 2" xfId="59023" hidden="1" xr:uid="{D693C0B2-2887-4FE9-BD8E-25FA72323CB9}"/>
    <cellStyle name="Comma [0] 2 112 2 2" xfId="59316" hidden="1" xr:uid="{3C48EB35-D945-4FB9-9E48-03F4C2C5A450}"/>
    <cellStyle name="Comma [0] 2 112 2 2" xfId="59577" hidden="1" xr:uid="{3856C370-65A0-42CB-BF1E-2E0D7AE1457E}"/>
    <cellStyle name="Comma [0] 2 112 2 2" xfId="60158" hidden="1" xr:uid="{6BDE5AE3-0713-4D38-A4C4-C4F6D8E2B9D4}"/>
    <cellStyle name="Comma [0] 2 112 2 2" xfId="60684" hidden="1" xr:uid="{9D41C8FC-A603-47C2-B984-479AD49F0146}"/>
    <cellStyle name="Comma [0] 2 112 2 2" xfId="60977" hidden="1" xr:uid="{D770E77F-F796-4B54-8DD5-05D27C09A6C6}"/>
    <cellStyle name="Comma [0] 2 112 2 2" xfId="61238" hidden="1" xr:uid="{03F56E10-DD63-4B34-A976-CB5AE985EAEC}"/>
    <cellStyle name="Comma [0] 2 112 2 2" xfId="61804" hidden="1" xr:uid="{3F342318-AB55-4B1C-993F-A22F4178BB4F}"/>
    <cellStyle name="Comma [0] 2 112 2 2" xfId="62319" hidden="1" xr:uid="{44E508FC-A8AB-48A5-AC3A-73096F27A154}"/>
    <cellStyle name="Comma [0] 2 112 2 2" xfId="62612" hidden="1" xr:uid="{5B2C1A25-FC7C-40AA-A6FA-F753D789EA60}"/>
    <cellStyle name="Comma [0] 2 112 2 2" xfId="62873" hidden="1" xr:uid="{5070A69F-DCED-46B8-9C54-1451B8DA6586}"/>
    <cellStyle name="Comma [0] 2 112 2 2" xfId="63374" hidden="1" xr:uid="{F6ECB7F4-A9D7-4488-97DD-FB3530D264BE}"/>
    <cellStyle name="Comma [0] 2 112 2 2" xfId="63830" hidden="1" xr:uid="{DF2295CE-678C-4AB2-A593-69DF64757FFD}"/>
    <cellStyle name="Comma [0] 2 112 2 2" xfId="55073" hidden="1" xr:uid="{EEC8B364-B1EC-4F76-81A0-31EEE9D7E872}"/>
    <cellStyle name="Comma [0] 2 112 2 2" xfId="25320" hidden="1" xr:uid="{00000000-0005-0000-0000-0000EB620000}"/>
    <cellStyle name="Comma [0] 2 112 2 2" xfId="25613" hidden="1" xr:uid="{00000000-0005-0000-0000-000010640000}"/>
    <cellStyle name="Comma [0] 2 112 2 2" xfId="25874" hidden="1" xr:uid="{00000000-0005-0000-0000-000015650000}"/>
    <cellStyle name="Comma [0] 2 112 2 2" xfId="26474" hidden="1" xr:uid="{00000000-0005-0000-0000-00006D670000}"/>
    <cellStyle name="Comma [0] 2 112 2 2" xfId="27014" hidden="1" xr:uid="{00000000-0005-0000-0000-000089690000}"/>
    <cellStyle name="Comma [0] 2 112 2 2" xfId="27307" hidden="1" xr:uid="{00000000-0005-0000-0000-0000AE6A0000}"/>
    <cellStyle name="Comma [0] 2 112 2 2" xfId="27568" hidden="1" xr:uid="{00000000-0005-0000-0000-0000B36B0000}"/>
    <cellStyle name="Comma [0] 2 112 2 2" xfId="28149" hidden="1" xr:uid="{00000000-0005-0000-0000-0000F86D0000}"/>
    <cellStyle name="Comma [0] 2 112 2 2" xfId="28675" hidden="1" xr:uid="{00000000-0005-0000-0000-000006700000}"/>
    <cellStyle name="Comma [0] 2 112 2 2" xfId="28968" hidden="1" xr:uid="{00000000-0005-0000-0000-00002B710000}"/>
    <cellStyle name="Comma [0] 2 112 2 2" xfId="29229" hidden="1" xr:uid="{00000000-0005-0000-0000-000030720000}"/>
    <cellStyle name="Comma [0] 2 112 2 2" xfId="29795" hidden="1" xr:uid="{00000000-0005-0000-0000-000066740000}"/>
    <cellStyle name="Comma [0] 2 112 2 2" xfId="30310" hidden="1" xr:uid="{00000000-0005-0000-0000-000069760000}"/>
    <cellStyle name="Comma [0] 2 112 2 2" xfId="30603" hidden="1" xr:uid="{00000000-0005-0000-0000-00008E770000}"/>
    <cellStyle name="Comma [0] 2 112 2 2" xfId="30864" hidden="1" xr:uid="{00000000-0005-0000-0000-000093780000}"/>
    <cellStyle name="Comma [0] 2 112 2 2" xfId="31365" hidden="1" xr:uid="{00000000-0005-0000-0000-0000887A0000}"/>
    <cellStyle name="Comma [0] 2 112 2 2" xfId="31821" hidden="1" xr:uid="{00000000-0005-0000-0000-0000507C0000}"/>
    <cellStyle name="Comma [0] 2 112 2 2" xfId="37116" hidden="1" xr:uid="{A205E2FB-6CB7-4F09-98D3-EB215CAE5F5F}"/>
    <cellStyle name="Comma [0] 2 112 2 2" xfId="37674" hidden="1" xr:uid="{691FAAF3-09A7-4985-983F-0E99E0492AF8}"/>
    <cellStyle name="Comma [0] 2 112 2 2" xfId="37967" hidden="1" xr:uid="{9BF4A6BA-3486-4DAB-8ACB-E646DAC188CE}"/>
    <cellStyle name="Comma [0] 2 112 2 2" xfId="38228" hidden="1" xr:uid="{F7E03E7B-4843-46D4-A21D-2AF4FD9EFDF0}"/>
    <cellStyle name="Comma [0] 2 112 2 2" xfId="39335" hidden="1" xr:uid="{F6ECC5FF-693C-4CD5-92B7-324549497671}"/>
    <cellStyle name="Comma [0] 2 112 2 2" xfId="39893" hidden="1" xr:uid="{0225B885-C856-413D-B0F1-F9BCABA11F27}"/>
    <cellStyle name="Comma [0] 2 112 2 2" xfId="40186" hidden="1" xr:uid="{85F3CC0D-6F96-453F-A210-0EC60084F3AC}"/>
    <cellStyle name="Comma [0] 2 112 2 2" xfId="40447" hidden="1" xr:uid="{1B3591B7-50FE-4501-9E33-4D3D9B8900C4}"/>
    <cellStyle name="Comma [0] 2 112 2 2" xfId="41091" hidden="1" xr:uid="{E981CEB9-1AA9-427C-B42B-E9D69365AEAF}"/>
    <cellStyle name="Comma [0] 2 112 2 2" xfId="41649" hidden="1" xr:uid="{CCCDE6DC-0338-44A9-A7EA-5B3D02B7AD94}"/>
    <cellStyle name="Comma [0] 2 112 2 2" xfId="41942" hidden="1" xr:uid="{A56B0A22-9F17-4C74-985E-D972947C6953}"/>
    <cellStyle name="Comma [0] 2 112 2 2" xfId="42203" hidden="1" xr:uid="{1C74F11B-B017-4D06-8558-C94E1D0EA0A2}"/>
    <cellStyle name="Comma [0] 2 112 2 2" xfId="42847" hidden="1" xr:uid="{C23FDB4B-268E-4C9D-870F-83FCF2B14B82}"/>
    <cellStyle name="Comma [0] 2 112 2 2" xfId="43405" hidden="1" xr:uid="{7640B7A3-8182-4BAD-826A-D2E465F858C3}"/>
    <cellStyle name="Comma [0] 2 112 2 2" xfId="43698" hidden="1" xr:uid="{6AF47B0B-B61F-416C-AD4F-92E695BC4F31}"/>
    <cellStyle name="Comma [0] 2 112 2 2" xfId="43959" hidden="1" xr:uid="{22C6AAFD-F594-4E37-952A-517F312EC0A0}"/>
    <cellStyle name="Comma [0] 2 112 2 2" xfId="44603" hidden="1" xr:uid="{5A70256E-9F9A-494C-8659-F415B6D2E0B6}"/>
    <cellStyle name="Comma [0] 2 112 2 2" xfId="45161" hidden="1" xr:uid="{72A823E3-939E-4AFA-85D5-DC2A3BE01581}"/>
    <cellStyle name="Comma [0] 2 112 2 2" xfId="45454" hidden="1" xr:uid="{8666A0E0-1F43-4FB2-B7EF-0764AC5A3652}"/>
    <cellStyle name="Comma [0] 2 112 2 2" xfId="45715" hidden="1" xr:uid="{83CF8B4F-64C5-4154-B83D-0EFC0DF0D0BC}"/>
    <cellStyle name="Comma [0] 2 112 2 2" xfId="46359" hidden="1" xr:uid="{3860F330-1F9D-4A75-B58F-AF708B101082}"/>
    <cellStyle name="Comma [0] 2 112 2 2" xfId="46917" hidden="1" xr:uid="{F24D056F-33B5-43C0-B812-4D5E217B25CF}"/>
    <cellStyle name="Comma [0] 2 112 2 2" xfId="47210" hidden="1" xr:uid="{3AA1DB9E-3E82-46EB-B7F6-FC5A316DE02A}"/>
    <cellStyle name="Comma [0] 2 112 2 2" xfId="47471" hidden="1" xr:uid="{AF8AAE00-B41F-48B9-A4E8-6AC9B1114128}"/>
    <cellStyle name="Comma [0] 2 112 2 2" xfId="48112" hidden="1" xr:uid="{8A4B8B7A-8DA9-499B-85F1-F23D7E1A6E0D}"/>
    <cellStyle name="Comma [0] 2 112 2 2" xfId="48670" hidden="1" xr:uid="{6A94FEB4-B6C7-430D-91DF-569582D62A44}"/>
    <cellStyle name="Comma [0] 2 112 2 2" xfId="48963" hidden="1" xr:uid="{2D25661F-CBF3-4A52-9683-970A0992D606}"/>
    <cellStyle name="Comma [0] 2 112 2 2" xfId="49224" hidden="1" xr:uid="{355AF90F-76B5-48EE-8427-466A58C9E850}"/>
    <cellStyle name="Comma [0] 2 112 2 2" xfId="49862" hidden="1" xr:uid="{53205DED-216A-4C1D-93BE-2F0AA59ED6C2}"/>
    <cellStyle name="Comma [0] 2 112 2 2" xfId="15201" hidden="1" xr:uid="{00000000-0005-0000-0000-0000643B0000}"/>
    <cellStyle name="Comma [0] 2 112 2 2" xfId="15462" hidden="1" xr:uid="{00000000-0005-0000-0000-0000693C0000}"/>
    <cellStyle name="Comma [0] 2 112 2 2" xfId="16103" hidden="1" xr:uid="{00000000-0005-0000-0000-0000EA3E0000}"/>
    <cellStyle name="Comma [0] 2 112 2 2" xfId="16661" hidden="1" xr:uid="{00000000-0005-0000-0000-000018410000}"/>
    <cellStyle name="Comma [0] 2 112 2 2" xfId="16954" hidden="1" xr:uid="{00000000-0005-0000-0000-00003D420000}"/>
    <cellStyle name="Comma [0] 2 112 2 2" xfId="17215" hidden="1" xr:uid="{00000000-0005-0000-0000-000042430000}"/>
    <cellStyle name="Comma [0] 2 112 2 2" xfId="17853" hidden="1" xr:uid="{00000000-0005-0000-0000-0000C0450000}"/>
    <cellStyle name="Comma [0] 2 112 2 2" xfId="18411" hidden="1" xr:uid="{00000000-0005-0000-0000-0000EE470000}"/>
    <cellStyle name="Comma [0] 2 112 2 2" xfId="18704" hidden="1" xr:uid="{00000000-0005-0000-0000-000013490000}"/>
    <cellStyle name="Comma [0] 2 112 2 2" xfId="18965" hidden="1" xr:uid="{00000000-0005-0000-0000-0000184A0000}"/>
    <cellStyle name="Comma [0] 2 112 2 2" xfId="19598" hidden="1" xr:uid="{00000000-0005-0000-0000-0000914C0000}"/>
    <cellStyle name="Comma [0] 2 112 2 2" xfId="20155" hidden="1" xr:uid="{00000000-0005-0000-0000-0000BE4E0000}"/>
    <cellStyle name="Comma [0] 2 112 2 2" xfId="20448" hidden="1" xr:uid="{00000000-0005-0000-0000-0000E34F0000}"/>
    <cellStyle name="Comma [0] 2 112 2 2" xfId="20709" hidden="1" xr:uid="{00000000-0005-0000-0000-0000E8500000}"/>
    <cellStyle name="Comma [0] 2 112 2 2" xfId="21336" hidden="1" xr:uid="{00000000-0005-0000-0000-00005B530000}"/>
    <cellStyle name="Comma [0] 2 112 2 2" xfId="21889" hidden="1" xr:uid="{00000000-0005-0000-0000-000084550000}"/>
    <cellStyle name="Comma [0] 2 112 2 2" xfId="22182" hidden="1" xr:uid="{00000000-0005-0000-0000-0000A9560000}"/>
    <cellStyle name="Comma [0] 2 112 2 2" xfId="22443" hidden="1" xr:uid="{00000000-0005-0000-0000-0000AE570000}"/>
    <cellStyle name="Comma [0] 2 112 2 2" xfId="23064" hidden="1" xr:uid="{00000000-0005-0000-0000-00001B5A0000}"/>
    <cellStyle name="Comma [0] 2 112 2 2" xfId="23613" hidden="1" xr:uid="{00000000-0005-0000-0000-0000405C0000}"/>
    <cellStyle name="Comma [0] 2 112 2 2" xfId="23906" hidden="1" xr:uid="{00000000-0005-0000-0000-0000655D0000}"/>
    <cellStyle name="Comma [0] 2 112 2 2" xfId="24167" hidden="1" xr:uid="{00000000-0005-0000-0000-00006A5E0000}"/>
    <cellStyle name="Comma [0] 2 112 2 2" xfId="24777" hidden="1" xr:uid="{00000000-0005-0000-0000-0000CC600000}"/>
    <cellStyle name="Comma [0] 2 112 2 2" xfId="10194" hidden="1" xr:uid="{00000000-0005-0000-0000-0000D5270000}"/>
    <cellStyle name="Comma [0] 2 112 2 2" xfId="10838" hidden="1" xr:uid="{00000000-0005-0000-0000-0000592A0000}"/>
    <cellStyle name="Comma [0] 2 112 2 2" xfId="11396" hidden="1" xr:uid="{00000000-0005-0000-0000-0000872C0000}"/>
    <cellStyle name="Comma [0] 2 112 2 2" xfId="11689" hidden="1" xr:uid="{00000000-0005-0000-0000-0000AC2D0000}"/>
    <cellStyle name="Comma [0] 2 112 2 2" xfId="11950" hidden="1" xr:uid="{00000000-0005-0000-0000-0000B12E0000}"/>
    <cellStyle name="Comma [0] 2 112 2 2" xfId="12594" hidden="1" xr:uid="{00000000-0005-0000-0000-000035310000}"/>
    <cellStyle name="Comma [0] 2 112 2 2" xfId="13152" hidden="1" xr:uid="{00000000-0005-0000-0000-000063330000}"/>
    <cellStyle name="Comma [0] 2 112 2 2" xfId="13445" hidden="1" xr:uid="{00000000-0005-0000-0000-000088340000}"/>
    <cellStyle name="Comma [0] 2 112 2 2" xfId="13706" hidden="1" xr:uid="{00000000-0005-0000-0000-00008D350000}"/>
    <cellStyle name="Comma [0] 2 112 2 2" xfId="14350" hidden="1" xr:uid="{00000000-0005-0000-0000-000011380000}"/>
    <cellStyle name="Comma [0] 2 112 2 2" xfId="14908" hidden="1" xr:uid="{00000000-0005-0000-0000-00003F3A0000}"/>
    <cellStyle name="Comma [0] 2 112 2 2" xfId="7884" hidden="1" xr:uid="{00000000-0005-0000-0000-0000CF1E0000}"/>
    <cellStyle name="Comma [0] 2 112 2 2" xfId="8177" hidden="1" xr:uid="{00000000-0005-0000-0000-0000F41F0000}"/>
    <cellStyle name="Comma [0] 2 112 2 2" xfId="8438" hidden="1" xr:uid="{00000000-0005-0000-0000-0000F9200000}"/>
    <cellStyle name="Comma [0] 2 112 2 2" xfId="9082" hidden="1" xr:uid="{00000000-0005-0000-0000-00007D230000}"/>
    <cellStyle name="Comma [0] 2 112 2 2" xfId="9640" hidden="1" xr:uid="{00000000-0005-0000-0000-0000AB250000}"/>
    <cellStyle name="Comma [0] 2 112 2 2" xfId="9933" hidden="1" xr:uid="{00000000-0005-0000-0000-0000D0260000}"/>
    <cellStyle name="Comma [0] 2 112 2 2" xfId="5958" hidden="1" xr:uid="{00000000-0005-0000-0000-000049170000}"/>
    <cellStyle name="Comma [0] 2 112 2 2" xfId="6219" hidden="1" xr:uid="{00000000-0005-0000-0000-00004E180000}"/>
    <cellStyle name="Comma [0] 2 112 2 2" xfId="7326" hidden="1" xr:uid="{00000000-0005-0000-0000-0000A11C0000}"/>
    <cellStyle name="Comma [0] 2 112 2 2" xfId="5665" hidden="1" xr:uid="{00000000-0005-0000-0000-000024160000}"/>
    <cellStyle name="Comma [0] 2 112 2 2" xfId="5107" hidden="1" xr:uid="{00000000-0005-0000-0000-0000F6130000}"/>
    <cellStyle name="Comma [0] 2 112 3" xfId="38894" hidden="1" xr:uid="{36A19DBB-229D-48E3-87FB-6253B22A76AF}"/>
    <cellStyle name="Comma [0] 2 112 3" xfId="40650" hidden="1" xr:uid="{1882CDEA-40AC-4CAB-B649-AD64F1B1EFE8}"/>
    <cellStyle name="Comma [0] 2 112 3" xfId="42406" hidden="1" xr:uid="{548EC33F-8204-443C-BD63-21E4463842E6}"/>
    <cellStyle name="Comma [0] 2 112 3" xfId="44162" hidden="1" xr:uid="{ACB5CE0F-E93A-4CFF-A7E3-F4251517BD6D}"/>
    <cellStyle name="Comma [0] 2 112 3" xfId="45918" hidden="1" xr:uid="{55589499-8F29-4D31-8CF8-9C2D6C86764C}"/>
    <cellStyle name="Comma [0] 2 112 3" xfId="47674" hidden="1" xr:uid="{BCBCA174-6CA3-4109-8463-1EF1BEFD0741}"/>
    <cellStyle name="Comma [0] 2 112 3" xfId="49426" hidden="1" xr:uid="{E9F705FF-A9C1-4C24-8F67-13764511E61D}"/>
    <cellStyle name="Comma [0] 2 112 3" xfId="51175" hidden="1" xr:uid="{F4927BE1-6351-43C7-9C1A-8B9698C961FA}"/>
    <cellStyle name="Comma [0] 2 112 3" xfId="52918" hidden="1" xr:uid="{24C3CF00-48A3-47B6-8DDF-A8639A240B33}"/>
    <cellStyle name="Comma [0] 2 112 3" xfId="13909" hidden="1" xr:uid="{00000000-0005-0000-0000-000058360000}"/>
    <cellStyle name="Comma [0] 2 112 3" xfId="15665" hidden="1" xr:uid="{00000000-0005-0000-0000-0000343D0000}"/>
    <cellStyle name="Comma [0] 2 112 3" xfId="17417" hidden="1" xr:uid="{00000000-0005-0000-0000-00000C440000}"/>
    <cellStyle name="Comma [0] 2 112 3" xfId="19166" hidden="1" xr:uid="{00000000-0005-0000-0000-0000E14A0000}"/>
    <cellStyle name="Comma [0] 2 112 3" xfId="20909" hidden="1" xr:uid="{00000000-0005-0000-0000-0000B0510000}"/>
    <cellStyle name="Comma [0] 2 112 3" xfId="36056" hidden="1" xr:uid="{FEF9F256-9ECB-4E77-9B2B-A98E7F9A3669}"/>
    <cellStyle name="Comma [0] 2 112 3" xfId="36455" hidden="1" xr:uid="{0C699ABE-8BCD-4F31-966D-CFBE2C41B6CF}"/>
    <cellStyle name="Comma [0] 2 112 3" xfId="38649" hidden="1" xr:uid="{F49771E7-7BE9-4DA6-A6B0-CCC626679E80}"/>
    <cellStyle name="Comma [0] 2 112 3" xfId="38674" hidden="1" xr:uid="{1E20CFD4-8048-4D61-9476-7275B4E9C489}"/>
    <cellStyle name="Comma [0] 2 112 3" xfId="38708" hidden="1" xr:uid="{9E73973F-9517-4C7E-9A02-DF8165CAB04B}"/>
    <cellStyle name="Comma [0] 2 112 3" xfId="38743" hidden="1" xr:uid="{E59E442C-C27C-4D7D-8085-3AC9346967F4}"/>
    <cellStyle name="Comma [0] 2 112 3" xfId="38833" hidden="1" xr:uid="{2B9D11E5-86FD-4F9C-8087-300EFA5CAB8F}"/>
    <cellStyle name="Comma [0] 2 112 3" xfId="6734" hidden="1" xr:uid="{00000000-0005-0000-0000-0000511A0000}"/>
    <cellStyle name="Comma [0] 2 112 3" xfId="6824" hidden="1" xr:uid="{00000000-0005-0000-0000-0000AB1A0000}"/>
    <cellStyle name="Comma [0] 2 112 3" xfId="6885" hidden="1" xr:uid="{00000000-0005-0000-0000-0000E81A0000}"/>
    <cellStyle name="Comma [0] 2 112 3" xfId="8641" hidden="1" xr:uid="{00000000-0005-0000-0000-0000C4210000}"/>
    <cellStyle name="Comma [0] 2 112 3" xfId="10397" hidden="1" xr:uid="{00000000-0005-0000-0000-0000A0280000}"/>
    <cellStyle name="Comma [0] 2 112 3" xfId="12153" hidden="1" xr:uid="{00000000-0005-0000-0000-00007C2F0000}"/>
    <cellStyle name="Comma [0] 2 112 3" xfId="6640" hidden="1" xr:uid="{00000000-0005-0000-0000-0000F3190000}"/>
    <cellStyle name="Comma [0] 2 112 3" xfId="6665" hidden="1" xr:uid="{00000000-0005-0000-0000-00000C1A0000}"/>
    <cellStyle name="Comma [0] 2 112 3" xfId="6699" hidden="1" xr:uid="{00000000-0005-0000-0000-00002E1A0000}"/>
    <cellStyle name="Comma [0] 2 112 3" xfId="4446" hidden="1" xr:uid="{00000000-0005-0000-0000-000061110000}"/>
    <cellStyle name="Comma [0] 2 112 3" xfId="4047" hidden="1" xr:uid="{00000000-0005-0000-0000-0000D20F0000}"/>
    <cellStyle name="Comma [0] 2 113" xfId="648" xr:uid="{00000000-0005-0000-0000-00008B020000}"/>
    <cellStyle name="Comma [0] 2 113 2" xfId="33876" hidden="1" xr:uid="{87A89AB3-287E-442F-AD99-0316C671266A}"/>
    <cellStyle name="Comma [0] 2 113 2" xfId="34169" hidden="1" xr:uid="{70E58608-C95D-4457-A003-8CC069B7C6DE}"/>
    <cellStyle name="Comma [0] 2 113 2" xfId="34432" hidden="1" xr:uid="{F8FDA1DA-EE9A-4402-BFB5-B57176BCC073}"/>
    <cellStyle name="Comma [0] 2 113 2" xfId="2149" hidden="1" xr:uid="{00000000-0005-0000-0000-000068080000}"/>
    <cellStyle name="Comma [0] 2 113 2" xfId="2412" hidden="1" xr:uid="{00000000-0005-0000-0000-00006F090000}"/>
    <cellStyle name="Comma [0] 2 113 2" xfId="33326" hidden="1" xr:uid="{7943C50F-4DFB-4F53-A1FC-4B4588479ED0}"/>
    <cellStyle name="Comma [0] 2 113 2" xfId="1856" hidden="1" xr:uid="{00000000-0005-0000-0000-000043070000}"/>
    <cellStyle name="Comma [0] 2 113 2" xfId="1303" hidden="1" xr:uid="{00000000-0005-0000-0000-00001A050000}"/>
    <cellStyle name="Comma [0] 2 113 2" xfId="32691" xr:uid="{17088441-1BFD-4430-8E79-8090DA6748F4}"/>
    <cellStyle name="Comma [0] 2 113 2 2" xfId="52713" hidden="1" xr:uid="{C6CE2554-0EED-4FD9-BDEE-0DCEA8DC157D}"/>
    <cellStyle name="Comma [0] 2 113 2 2" xfId="53338" hidden="1" xr:uid="{B3ED5C65-DC07-4096-ACB6-6AB881C79EC5}"/>
    <cellStyle name="Comma [0] 2 113 2 2" xfId="53891" hidden="1" xr:uid="{D41FDCE6-F6BB-483C-A606-238DF93656B0}"/>
    <cellStyle name="Comma [0] 2 113 2 2" xfId="54184" hidden="1" xr:uid="{F4B92B39-0574-423B-85DD-1B8638AE0084}"/>
    <cellStyle name="Comma [0] 2 113 2 2" xfId="54447" hidden="1" xr:uid="{6E2E3642-1106-4D42-91AA-2B4C8DE1538F}"/>
    <cellStyle name="Comma [0] 2 113 2 2" xfId="55066" hidden="1" xr:uid="{6C9B2229-956A-49C2-ACDB-0316AB1A6B37}"/>
    <cellStyle name="Comma [0] 2 113 2 2" xfId="55615" hidden="1" xr:uid="{564BC91A-57FF-462C-9DC1-67AB56355EFD}"/>
    <cellStyle name="Comma [0] 2 113 2 2" xfId="55908" hidden="1" xr:uid="{1F668583-3BAD-4E63-833D-1337092B9AB5}"/>
    <cellStyle name="Comma [0] 2 113 2 2" xfId="56171" hidden="1" xr:uid="{AF8925E1-6B6F-428B-8A56-E03ADA16846A}"/>
    <cellStyle name="Comma [0] 2 113 2 2" xfId="56779" hidden="1" xr:uid="{E6D01F83-D922-4D20-90D5-9A4B28D94029}"/>
    <cellStyle name="Comma [0] 2 113 2 2" xfId="57322" hidden="1" xr:uid="{7E022DAD-68EB-49EC-ADDA-494B5BE3672D}"/>
    <cellStyle name="Comma [0] 2 113 2 2" xfId="57615" hidden="1" xr:uid="{66447DA4-64D5-4201-AC78-36C1763F6540}"/>
    <cellStyle name="Comma [0] 2 113 2 2" xfId="57878" hidden="1" xr:uid="{7636B4CF-413B-46F2-A1F7-8FDCD57D8C80}"/>
    <cellStyle name="Comma [0] 2 113 2 2" xfId="58476" hidden="1" xr:uid="{EDA60BCA-97CC-4AAB-9AB3-BC6BCF07C062}"/>
    <cellStyle name="Comma [0] 2 113 2 2" xfId="59016" hidden="1" xr:uid="{D027ADA0-C109-4455-A5B5-4D46107880EC}"/>
    <cellStyle name="Comma [0] 2 113 2 2" xfId="59309" hidden="1" xr:uid="{83A74279-893F-4641-9D7F-ACE8914EAD06}"/>
    <cellStyle name="Comma [0] 2 113 2 2" xfId="59572" hidden="1" xr:uid="{0696BD63-5B34-4B86-969D-7494E8B244E9}"/>
    <cellStyle name="Comma [0] 2 113 2 2" xfId="60151" hidden="1" xr:uid="{7F67B8C2-495A-452E-BBA4-A7106FC0DB7F}"/>
    <cellStyle name="Comma [0] 2 113 2 2" xfId="60677" hidden="1" xr:uid="{AD51AE1F-9D1C-4E06-A409-001188D7AA3F}"/>
    <cellStyle name="Comma [0] 2 113 2 2" xfId="60970" hidden="1" xr:uid="{63AC70CA-1F08-45AA-8A9C-1DFBC65FB788}"/>
    <cellStyle name="Comma [0] 2 113 2 2" xfId="61233" hidden="1" xr:uid="{D5A6D645-71F0-4927-AC7B-97678063A357}"/>
    <cellStyle name="Comma [0] 2 113 2 2" xfId="61797" hidden="1" xr:uid="{E4C04AC4-4E94-44B1-817F-228354882009}"/>
    <cellStyle name="Comma [0] 2 113 2 2" xfId="62312" hidden="1" xr:uid="{B7760AE6-6992-4F5B-B5A8-595B0EB983B1}"/>
    <cellStyle name="Comma [0] 2 113 2 2" xfId="62605" hidden="1" xr:uid="{72417461-50A7-432E-A6A8-351DD094018C}"/>
    <cellStyle name="Comma [0] 2 113 2 2" xfId="62868" hidden="1" xr:uid="{D26DEF65-12E5-47C2-8967-3C2079242BF6}"/>
    <cellStyle name="Comma [0] 2 113 2 2" xfId="63367" hidden="1" xr:uid="{0F506C7B-8856-41BC-AC85-FFDED6694781}"/>
    <cellStyle name="Comma [0] 2 113 2 2" xfId="63823" hidden="1" xr:uid="{09EF50FC-71D8-48A1-B1F5-8CD27EF96A7C}"/>
    <cellStyle name="Comma [0] 2 113 2 2" xfId="52450" hidden="1" xr:uid="{F29CB6FF-B0F7-4040-B519-B7D493A34180}"/>
    <cellStyle name="Comma [0] 2 113 2 2" xfId="25869" hidden="1" xr:uid="{00000000-0005-0000-0000-000010650000}"/>
    <cellStyle name="Comma [0] 2 113 2 2" xfId="26467" hidden="1" xr:uid="{00000000-0005-0000-0000-000066670000}"/>
    <cellStyle name="Comma [0] 2 113 2 2" xfId="27007" hidden="1" xr:uid="{00000000-0005-0000-0000-000082690000}"/>
    <cellStyle name="Comma [0] 2 113 2 2" xfId="27300" hidden="1" xr:uid="{00000000-0005-0000-0000-0000A76A0000}"/>
    <cellStyle name="Comma [0] 2 113 2 2" xfId="27563" hidden="1" xr:uid="{00000000-0005-0000-0000-0000AE6B0000}"/>
    <cellStyle name="Comma [0] 2 113 2 2" xfId="28142" hidden="1" xr:uid="{00000000-0005-0000-0000-0000F16D0000}"/>
    <cellStyle name="Comma [0] 2 113 2 2" xfId="28668" hidden="1" xr:uid="{00000000-0005-0000-0000-0000FF6F0000}"/>
    <cellStyle name="Comma [0] 2 113 2 2" xfId="28961" hidden="1" xr:uid="{00000000-0005-0000-0000-000024710000}"/>
    <cellStyle name="Comma [0] 2 113 2 2" xfId="29224" hidden="1" xr:uid="{00000000-0005-0000-0000-00002B720000}"/>
    <cellStyle name="Comma [0] 2 113 2 2" xfId="29788" hidden="1" xr:uid="{00000000-0005-0000-0000-00005F740000}"/>
    <cellStyle name="Comma [0] 2 113 2 2" xfId="30303" hidden="1" xr:uid="{00000000-0005-0000-0000-000062760000}"/>
    <cellStyle name="Comma [0] 2 113 2 2" xfId="30596" hidden="1" xr:uid="{00000000-0005-0000-0000-000087770000}"/>
    <cellStyle name="Comma [0] 2 113 2 2" xfId="30859" hidden="1" xr:uid="{00000000-0005-0000-0000-00008E780000}"/>
    <cellStyle name="Comma [0] 2 113 2 2" xfId="31358" hidden="1" xr:uid="{00000000-0005-0000-0000-0000817A0000}"/>
    <cellStyle name="Comma [0] 2 113 2 2" xfId="31814" hidden="1" xr:uid="{00000000-0005-0000-0000-0000497C0000}"/>
    <cellStyle name="Comma [0] 2 113 2 2" xfId="37109" hidden="1" xr:uid="{C10B074E-F33D-4177-9093-44A18C28736D}"/>
    <cellStyle name="Comma [0] 2 113 2 2" xfId="37667" hidden="1" xr:uid="{8E72756A-1301-4C1C-9135-C71F641DF374}"/>
    <cellStyle name="Comma [0] 2 113 2 2" xfId="38223" hidden="1" xr:uid="{64499381-46FA-4A25-AADE-719341A656BF}"/>
    <cellStyle name="Comma [0] 2 113 2 2" xfId="39328" hidden="1" xr:uid="{98F1B0A1-5104-42BF-9C73-68F566E17BFB}"/>
    <cellStyle name="Comma [0] 2 113 2 2" xfId="39886" hidden="1" xr:uid="{A2460827-29C3-421D-AF01-836AFED832D9}"/>
    <cellStyle name="Comma [0] 2 113 2 2" xfId="40179" hidden="1" xr:uid="{B5E896F9-1022-4A11-9056-494D8429740F}"/>
    <cellStyle name="Comma [0] 2 113 2 2" xfId="40442" hidden="1" xr:uid="{E0E1EE50-573E-40CF-BE6D-21F8639507B2}"/>
    <cellStyle name="Comma [0] 2 113 2 2" xfId="41084" hidden="1" xr:uid="{2606BF6A-2167-4F4E-97CA-C18588EBE3B7}"/>
    <cellStyle name="Comma [0] 2 113 2 2" xfId="41642" hidden="1" xr:uid="{D25562E2-A88D-4008-A959-858F02BB5294}"/>
    <cellStyle name="Comma [0] 2 113 2 2" xfId="41935" hidden="1" xr:uid="{4460F763-837C-48AF-88D7-6C89F5316147}"/>
    <cellStyle name="Comma [0] 2 113 2 2" xfId="42198" hidden="1" xr:uid="{39A2E6E1-C3EC-47BE-A0B0-A14AFF072806}"/>
    <cellStyle name="Comma [0] 2 113 2 2" xfId="42840" hidden="1" xr:uid="{E7A07F3B-05E7-4FDF-9D56-30493491C732}"/>
    <cellStyle name="Comma [0] 2 113 2 2" xfId="43398" hidden="1" xr:uid="{4DA4DB4A-06C8-4FC4-B8A8-919E4DCA968B}"/>
    <cellStyle name="Comma [0] 2 113 2 2" xfId="43691" hidden="1" xr:uid="{E3806F97-F2A2-4F0F-9A67-B3BCECFFB401}"/>
    <cellStyle name="Comma [0] 2 113 2 2" xfId="43954" hidden="1" xr:uid="{C1C8C59A-E4E2-4CEC-AFD1-5269108E0253}"/>
    <cellStyle name="Comma [0] 2 113 2 2" xfId="44596" hidden="1" xr:uid="{F74CF1B2-5575-4EE9-A399-EB5B9136C1AB}"/>
    <cellStyle name="Comma [0] 2 113 2 2" xfId="45154" hidden="1" xr:uid="{D3458DD4-1496-4B34-B151-4300F8F2A852}"/>
    <cellStyle name="Comma [0] 2 113 2 2" xfId="45447" hidden="1" xr:uid="{1BB113ED-D4A7-4F8E-ACBB-2122AF7B1BC4}"/>
    <cellStyle name="Comma [0] 2 113 2 2" xfId="45710" hidden="1" xr:uid="{B159F956-53B1-447E-9156-28AD26B129D5}"/>
    <cellStyle name="Comma [0] 2 113 2 2" xfId="46352" hidden="1" xr:uid="{FC109C4B-88F4-4CDB-AF87-1F8222EE372B}"/>
    <cellStyle name="Comma [0] 2 113 2 2" xfId="46910" hidden="1" xr:uid="{3B0DA879-25CD-4BFF-9723-23BC16D0A841}"/>
    <cellStyle name="Comma [0] 2 113 2 2" xfId="47203" hidden="1" xr:uid="{C1B08168-FA04-415C-8089-DC686484B289}"/>
    <cellStyle name="Comma [0] 2 113 2 2" xfId="47466" hidden="1" xr:uid="{EAF51639-CF8D-4B34-AFA5-536EFE6C276F}"/>
    <cellStyle name="Comma [0] 2 113 2 2" xfId="48105" hidden="1" xr:uid="{23EAC6D3-B674-40D9-AF9C-B49D8404C914}"/>
    <cellStyle name="Comma [0] 2 113 2 2" xfId="48663" hidden="1" xr:uid="{3626E807-37BF-4CBE-A579-6A3C9A207481}"/>
    <cellStyle name="Comma [0] 2 113 2 2" xfId="48956" hidden="1" xr:uid="{F95F7D3B-0CCE-4CEC-9D75-C13B60408056}"/>
    <cellStyle name="Comma [0] 2 113 2 2" xfId="49219" hidden="1" xr:uid="{2047A361-5BAC-409A-8B0D-79C18A15A669}"/>
    <cellStyle name="Comma [0] 2 113 2 2" xfId="49855" hidden="1" xr:uid="{604B6DF0-1580-40EB-B545-13960A5EACBF}"/>
    <cellStyle name="Comma [0] 2 113 2 2" xfId="50413" hidden="1" xr:uid="{6E1E10FD-A5F9-423A-9574-B327723C56E6}"/>
    <cellStyle name="Comma [0] 2 113 2 2" xfId="50706" hidden="1" xr:uid="{930ECEC5-4E10-4534-A89D-1A8A53BC14B3}"/>
    <cellStyle name="Comma [0] 2 113 2 2" xfId="50969" hidden="1" xr:uid="{61051F23-268F-40E2-9D67-460A40ED7F75}"/>
    <cellStyle name="Comma [0] 2 113 2 2" xfId="51600" hidden="1" xr:uid="{6E78D272-A4AD-44F3-A20B-88E2B83EA5A4}"/>
    <cellStyle name="Comma [0] 2 113 2 2" xfId="52157" hidden="1" xr:uid="{29EB4633-D11C-478A-9839-C11BA403BC69}"/>
    <cellStyle name="Comma [0] 2 113 2 2" xfId="37960" hidden="1" xr:uid="{577E1ED5-A0E6-44CD-AEA9-B653524F90EB}"/>
    <cellStyle name="Comma [0] 2 113 2 2" xfId="15457" hidden="1" xr:uid="{00000000-0005-0000-0000-0000643C0000}"/>
    <cellStyle name="Comma [0] 2 113 2 2" xfId="16096" hidden="1" xr:uid="{00000000-0005-0000-0000-0000E33E0000}"/>
    <cellStyle name="Comma [0] 2 113 2 2" xfId="16654" hidden="1" xr:uid="{00000000-0005-0000-0000-000011410000}"/>
    <cellStyle name="Comma [0] 2 113 2 2" xfId="16947" hidden="1" xr:uid="{00000000-0005-0000-0000-000036420000}"/>
    <cellStyle name="Comma [0] 2 113 2 2" xfId="17210" hidden="1" xr:uid="{00000000-0005-0000-0000-00003D430000}"/>
    <cellStyle name="Comma [0] 2 113 2 2" xfId="17846" hidden="1" xr:uid="{00000000-0005-0000-0000-0000B9450000}"/>
    <cellStyle name="Comma [0] 2 113 2 2" xfId="18404" hidden="1" xr:uid="{00000000-0005-0000-0000-0000E7470000}"/>
    <cellStyle name="Comma [0] 2 113 2 2" xfId="18697" hidden="1" xr:uid="{00000000-0005-0000-0000-00000C490000}"/>
    <cellStyle name="Comma [0] 2 113 2 2" xfId="18960" hidden="1" xr:uid="{00000000-0005-0000-0000-0000134A0000}"/>
    <cellStyle name="Comma [0] 2 113 2 2" xfId="19591" hidden="1" xr:uid="{00000000-0005-0000-0000-00008A4C0000}"/>
    <cellStyle name="Comma [0] 2 113 2 2" xfId="20148" hidden="1" xr:uid="{00000000-0005-0000-0000-0000B74E0000}"/>
    <cellStyle name="Comma [0] 2 113 2 2" xfId="20441" hidden="1" xr:uid="{00000000-0005-0000-0000-0000DC4F0000}"/>
    <cellStyle name="Comma [0] 2 113 2 2" xfId="20704" hidden="1" xr:uid="{00000000-0005-0000-0000-0000E3500000}"/>
    <cellStyle name="Comma [0] 2 113 2 2" xfId="21329" hidden="1" xr:uid="{00000000-0005-0000-0000-000054530000}"/>
    <cellStyle name="Comma [0] 2 113 2 2" xfId="21882" hidden="1" xr:uid="{00000000-0005-0000-0000-00007D550000}"/>
    <cellStyle name="Comma [0] 2 113 2 2" xfId="22175" hidden="1" xr:uid="{00000000-0005-0000-0000-0000A2560000}"/>
    <cellStyle name="Comma [0] 2 113 2 2" xfId="22438" hidden="1" xr:uid="{00000000-0005-0000-0000-0000A9570000}"/>
    <cellStyle name="Comma [0] 2 113 2 2" xfId="23057" hidden="1" xr:uid="{00000000-0005-0000-0000-0000145A0000}"/>
    <cellStyle name="Comma [0] 2 113 2 2" xfId="23606" hidden="1" xr:uid="{00000000-0005-0000-0000-0000395C0000}"/>
    <cellStyle name="Comma [0] 2 113 2 2" xfId="23899" hidden="1" xr:uid="{00000000-0005-0000-0000-00005E5D0000}"/>
    <cellStyle name="Comma [0] 2 113 2 2" xfId="24162" hidden="1" xr:uid="{00000000-0005-0000-0000-0000655E0000}"/>
    <cellStyle name="Comma [0] 2 113 2 2" xfId="24770" hidden="1" xr:uid="{00000000-0005-0000-0000-0000C5600000}"/>
    <cellStyle name="Comma [0] 2 113 2 2" xfId="25313" hidden="1" xr:uid="{00000000-0005-0000-0000-0000E4620000}"/>
    <cellStyle name="Comma [0] 2 113 2 2" xfId="25606" hidden="1" xr:uid="{00000000-0005-0000-0000-000009640000}"/>
    <cellStyle name="Comma [0] 2 113 2 2" xfId="10189" hidden="1" xr:uid="{00000000-0005-0000-0000-0000D0270000}"/>
    <cellStyle name="Comma [0] 2 113 2 2" xfId="10831" hidden="1" xr:uid="{00000000-0005-0000-0000-0000522A0000}"/>
    <cellStyle name="Comma [0] 2 113 2 2" xfId="11389" hidden="1" xr:uid="{00000000-0005-0000-0000-0000802C0000}"/>
    <cellStyle name="Comma [0] 2 113 2 2" xfId="11682" hidden="1" xr:uid="{00000000-0005-0000-0000-0000A52D0000}"/>
    <cellStyle name="Comma [0] 2 113 2 2" xfId="11945" hidden="1" xr:uid="{00000000-0005-0000-0000-0000AC2E0000}"/>
    <cellStyle name="Comma [0] 2 113 2 2" xfId="12587" hidden="1" xr:uid="{00000000-0005-0000-0000-00002E310000}"/>
    <cellStyle name="Comma [0] 2 113 2 2" xfId="13145" hidden="1" xr:uid="{00000000-0005-0000-0000-00005C330000}"/>
    <cellStyle name="Comma [0] 2 113 2 2" xfId="13438" hidden="1" xr:uid="{00000000-0005-0000-0000-000081340000}"/>
    <cellStyle name="Comma [0] 2 113 2 2" xfId="13701" hidden="1" xr:uid="{00000000-0005-0000-0000-000088350000}"/>
    <cellStyle name="Comma [0] 2 113 2 2" xfId="14343" hidden="1" xr:uid="{00000000-0005-0000-0000-00000A380000}"/>
    <cellStyle name="Comma [0] 2 113 2 2" xfId="14901" hidden="1" xr:uid="{00000000-0005-0000-0000-0000383A0000}"/>
    <cellStyle name="Comma [0] 2 113 2 2" xfId="15194" hidden="1" xr:uid="{00000000-0005-0000-0000-00005D3B0000}"/>
    <cellStyle name="Comma [0] 2 113 2 2" xfId="7877" hidden="1" xr:uid="{00000000-0005-0000-0000-0000C81E0000}"/>
    <cellStyle name="Comma [0] 2 113 2 2" xfId="8170" hidden="1" xr:uid="{00000000-0005-0000-0000-0000ED1F0000}"/>
    <cellStyle name="Comma [0] 2 113 2 2" xfId="8433" hidden="1" xr:uid="{00000000-0005-0000-0000-0000F4200000}"/>
    <cellStyle name="Comma [0] 2 113 2 2" xfId="9075" hidden="1" xr:uid="{00000000-0005-0000-0000-000076230000}"/>
    <cellStyle name="Comma [0] 2 113 2 2" xfId="9633" hidden="1" xr:uid="{00000000-0005-0000-0000-0000A4250000}"/>
    <cellStyle name="Comma [0] 2 113 2 2" xfId="9926" hidden="1" xr:uid="{00000000-0005-0000-0000-0000C9260000}"/>
    <cellStyle name="Comma [0] 2 113 2 2" xfId="5951" hidden="1" xr:uid="{00000000-0005-0000-0000-000042170000}"/>
    <cellStyle name="Comma [0] 2 113 2 2" xfId="6214" hidden="1" xr:uid="{00000000-0005-0000-0000-000049180000}"/>
    <cellStyle name="Comma [0] 2 113 2 2" xfId="7319" hidden="1" xr:uid="{00000000-0005-0000-0000-00009A1C0000}"/>
    <cellStyle name="Comma [0] 2 113 2 2" xfId="5658" hidden="1" xr:uid="{00000000-0005-0000-0000-00001D160000}"/>
    <cellStyle name="Comma [0] 2 113 2 2" xfId="5100" hidden="1" xr:uid="{00000000-0005-0000-0000-0000EF130000}"/>
    <cellStyle name="Comma [0] 2 113 3" xfId="45897" hidden="1" xr:uid="{C1B320F8-8B02-4862-B861-7AA2C387E904}"/>
    <cellStyle name="Comma [0] 2 113 3" xfId="47653" hidden="1" xr:uid="{DD33E730-5284-4B40-BF61-F0C72B8A19EB}"/>
    <cellStyle name="Comma [0] 2 113 3" xfId="49406" hidden="1" xr:uid="{481B9DB1-125E-48A4-B049-49906AA39DEE}"/>
    <cellStyle name="Comma [0] 2 113 3" xfId="51155" hidden="1" xr:uid="{679EFCA3-3C74-4F11-821A-BF294012E45F}"/>
    <cellStyle name="Comma [0] 2 113 3" xfId="52898" hidden="1" xr:uid="{511F0C0B-A976-4C1D-A5AA-AA8E03182B27}"/>
    <cellStyle name="Comma [0] 2 113 3" xfId="54632" hidden="1" xr:uid="{1D856E92-AFA4-4E6C-BC28-3F60D2CFED94}"/>
    <cellStyle name="Comma [0] 2 113 3" xfId="56356" hidden="1" xr:uid="{FAF7E2EC-8BF6-411F-85EA-D2425FB8286C}"/>
    <cellStyle name="Comma [0] 2 113 3" xfId="58063" hidden="1" xr:uid="{E189EA90-10C4-4756-A040-5A17EF403813}"/>
    <cellStyle name="Comma [0] 2 113 3" xfId="20889" hidden="1" xr:uid="{00000000-0005-0000-0000-00009C510000}"/>
    <cellStyle name="Comma [0] 2 113 3" xfId="22623" hidden="1" xr:uid="{00000000-0005-0000-0000-000062580000}"/>
    <cellStyle name="Comma [0] 2 113 3" xfId="24347" hidden="1" xr:uid="{00000000-0005-0000-0000-00001E5F0000}"/>
    <cellStyle name="Comma [0] 2 113 3" xfId="26054" hidden="1" xr:uid="{00000000-0005-0000-0000-0000C9650000}"/>
    <cellStyle name="Comma [0] 2 113 3" xfId="36129" hidden="1" xr:uid="{BC8B79D0-FA4A-4C21-B26C-B09E84E81787}"/>
    <cellStyle name="Comma [0] 2 113 3" xfId="36448" hidden="1" xr:uid="{6CDCCD4B-D7DF-41D7-9E06-EC5DBBFFD5D7}"/>
    <cellStyle name="Comma [0] 2 113 3" xfId="38410" hidden="1" xr:uid="{AE8FB73D-6F5B-4F3B-84CD-BB0E302195AD}"/>
    <cellStyle name="Comma [0] 2 113 3" xfId="38667" hidden="1" xr:uid="{F9DF85D1-8902-4B28-8CDA-99B9B476D048}"/>
    <cellStyle name="Comma [0] 2 113 3" xfId="38851" hidden="1" xr:uid="{89E31B7A-E771-4D0A-BCC8-04F705F9AEA8}"/>
    <cellStyle name="Comma [0] 2 113 3" xfId="40629" hidden="1" xr:uid="{850C9FA3-F510-4B0F-BBA5-D78A501F9E23}"/>
    <cellStyle name="Comma [0] 2 113 3" xfId="42385" hidden="1" xr:uid="{793FFABA-F29E-4B5A-B230-818BCA2214E9}"/>
    <cellStyle name="Comma [0] 2 113 3" xfId="44141" hidden="1" xr:uid="{9E39B451-252F-440D-8572-8C5869EA73B9}"/>
    <cellStyle name="Comma [0] 2 113 3" xfId="10376" hidden="1" xr:uid="{00000000-0005-0000-0000-00008B280000}"/>
    <cellStyle name="Comma [0] 2 113 3" xfId="12132" hidden="1" xr:uid="{00000000-0005-0000-0000-0000672F0000}"/>
    <cellStyle name="Comma [0] 2 113 3" xfId="13888" hidden="1" xr:uid="{00000000-0005-0000-0000-000043360000}"/>
    <cellStyle name="Comma [0] 2 113 3" xfId="15644" hidden="1" xr:uid="{00000000-0005-0000-0000-00001F3D0000}"/>
    <cellStyle name="Comma [0] 2 113 3" xfId="17397" hidden="1" xr:uid="{00000000-0005-0000-0000-0000F8430000}"/>
    <cellStyle name="Comma [0] 2 113 3" xfId="19146" hidden="1" xr:uid="{00000000-0005-0000-0000-0000CD4A0000}"/>
    <cellStyle name="Comma [0] 2 113 3" xfId="6658" hidden="1" xr:uid="{00000000-0005-0000-0000-0000051A0000}"/>
    <cellStyle name="Comma [0] 2 113 3" xfId="6842" hidden="1" xr:uid="{00000000-0005-0000-0000-0000BD1A0000}"/>
    <cellStyle name="Comma [0] 2 113 3" xfId="8620" hidden="1" xr:uid="{00000000-0005-0000-0000-0000AF210000}"/>
    <cellStyle name="Comma [0] 2 113 3" xfId="4439" hidden="1" xr:uid="{00000000-0005-0000-0000-00005A110000}"/>
    <cellStyle name="Comma [0] 2 113 3" xfId="6401" hidden="1" xr:uid="{00000000-0005-0000-0000-000004190000}"/>
    <cellStyle name="Comma [0] 2 113 3" xfId="4120" hidden="1" xr:uid="{00000000-0005-0000-0000-00001B100000}"/>
    <cellStyle name="Comma [0] 2 114" xfId="646" xr:uid="{00000000-0005-0000-0000-000089020000}"/>
    <cellStyle name="Comma [0] 2 114 2" xfId="34168" hidden="1" xr:uid="{417AC46C-196C-4095-9CED-C5DCC612F3B6}"/>
    <cellStyle name="Comma [0] 2 114 2" xfId="34431" hidden="1" xr:uid="{CE0EDF3B-498D-4651-A089-D7A3032FEAC7}"/>
    <cellStyle name="Comma [0] 2 114 2" xfId="2411" hidden="1" xr:uid="{00000000-0005-0000-0000-00006E090000}"/>
    <cellStyle name="Comma [0] 2 114 2" xfId="33324" hidden="1" xr:uid="{4A0E1DA8-7D44-4D1B-A2EB-430F19F6ABE5}"/>
    <cellStyle name="Comma [0] 2 114 2" xfId="33874" hidden="1" xr:uid="{5E120150-C8EC-4470-BDD0-2756DB48F72B}"/>
    <cellStyle name="Comma [0] 2 114 2" xfId="1854" hidden="1" xr:uid="{00000000-0005-0000-0000-000041070000}"/>
    <cellStyle name="Comma [0] 2 114 2" xfId="2148" hidden="1" xr:uid="{00000000-0005-0000-0000-000067080000}"/>
    <cellStyle name="Comma [0] 2 114 2" xfId="1301" hidden="1" xr:uid="{00000000-0005-0000-0000-000018050000}"/>
    <cellStyle name="Comma [0] 2 114 2" xfId="32689" xr:uid="{56C8247D-E936-4B62-B5AB-117D356F86D4}"/>
    <cellStyle name="Comma [0] 2 114 2 2" xfId="55064" hidden="1" xr:uid="{50CA8BD9-2DA5-4480-B723-1CDDD0D37433}"/>
    <cellStyle name="Comma [0] 2 114 2 2" xfId="55613" hidden="1" xr:uid="{05A0F733-5BE7-4CE3-8C43-19DFB8E258CD}"/>
    <cellStyle name="Comma [0] 2 114 2 2" xfId="55907" hidden="1" xr:uid="{52F86C4F-34A3-4283-AACC-F09FD92281CA}"/>
    <cellStyle name="Comma [0] 2 114 2 2" xfId="56170" hidden="1" xr:uid="{2AE2D3B3-A431-49E9-9B4A-9ABF1B4869F0}"/>
    <cellStyle name="Comma [0] 2 114 2 2" xfId="56777" hidden="1" xr:uid="{810B23C0-DDEE-4F02-8852-BB4BB1231D38}"/>
    <cellStyle name="Comma [0] 2 114 2 2" xfId="57320" hidden="1" xr:uid="{FE1AFD1D-9559-47EA-AC0A-08207F7D6E8B}"/>
    <cellStyle name="Comma [0] 2 114 2 2" xfId="57614" hidden="1" xr:uid="{C301702C-57C4-4121-B277-409EA4172060}"/>
    <cellStyle name="Comma [0] 2 114 2 2" xfId="57877" hidden="1" xr:uid="{550A2903-0FB4-4FED-8632-87D9954E797E}"/>
    <cellStyle name="Comma [0] 2 114 2 2" xfId="58474" hidden="1" xr:uid="{AE430663-EEC7-4A75-83EC-E42193508D9F}"/>
    <cellStyle name="Comma [0] 2 114 2 2" xfId="59014" hidden="1" xr:uid="{9E9F41DB-ACA1-4ACA-AABA-7248AEFE9DBB}"/>
    <cellStyle name="Comma [0] 2 114 2 2" xfId="59308" hidden="1" xr:uid="{69E86C19-2A48-4F1E-86AE-18AD00BD7B81}"/>
    <cellStyle name="Comma [0] 2 114 2 2" xfId="59571" hidden="1" xr:uid="{7EDFBEDE-6C13-42B5-833D-7E153DADFEAE}"/>
    <cellStyle name="Comma [0] 2 114 2 2" xfId="60149" hidden="1" xr:uid="{03305F8F-9A35-432F-92CD-EC0FD47EE181}"/>
    <cellStyle name="Comma [0] 2 114 2 2" xfId="60675" hidden="1" xr:uid="{637E369A-4B2E-4675-838A-7B27678A22A3}"/>
    <cellStyle name="Comma [0] 2 114 2 2" xfId="60969" hidden="1" xr:uid="{9D432E34-245C-41EF-9703-B7A8867DD9C0}"/>
    <cellStyle name="Comma [0] 2 114 2 2" xfId="61232" hidden="1" xr:uid="{F012C362-B3D6-41EB-BBD1-EB7BC143F6FD}"/>
    <cellStyle name="Comma [0] 2 114 2 2" xfId="61795" hidden="1" xr:uid="{AC75AC45-D71D-4722-976F-FC011FFF947B}"/>
    <cellStyle name="Comma [0] 2 114 2 2" xfId="62310" hidden="1" xr:uid="{7C8D3BA9-F77A-4EF4-8F66-FD83B0841AC1}"/>
    <cellStyle name="Comma [0] 2 114 2 2" xfId="62604" hidden="1" xr:uid="{50EE704D-9B78-47C9-B00D-AF10C2C97BE7}"/>
    <cellStyle name="Comma [0] 2 114 2 2" xfId="62867" hidden="1" xr:uid="{0AABB81D-4492-455D-9490-F6391D94C52F}"/>
    <cellStyle name="Comma [0] 2 114 2 2" xfId="63821" hidden="1" xr:uid="{25D4159F-62A5-45A3-B25E-32AE7BB4AA5D}"/>
    <cellStyle name="Comma [0] 2 114 2 2" xfId="63365" hidden="1" xr:uid="{B331F430-16ED-4624-9825-F31BBDCE73C4}"/>
    <cellStyle name="Comma [0] 2 114 2 2" xfId="27299" hidden="1" xr:uid="{00000000-0005-0000-0000-0000A66A0000}"/>
    <cellStyle name="Comma [0] 2 114 2 2" xfId="27562" hidden="1" xr:uid="{00000000-0005-0000-0000-0000AD6B0000}"/>
    <cellStyle name="Comma [0] 2 114 2 2" xfId="28140" hidden="1" xr:uid="{00000000-0005-0000-0000-0000EF6D0000}"/>
    <cellStyle name="Comma [0] 2 114 2 2" xfId="28666" hidden="1" xr:uid="{00000000-0005-0000-0000-0000FD6F0000}"/>
    <cellStyle name="Comma [0] 2 114 2 2" xfId="28960" hidden="1" xr:uid="{00000000-0005-0000-0000-000023710000}"/>
    <cellStyle name="Comma [0] 2 114 2 2" xfId="29223" hidden="1" xr:uid="{00000000-0005-0000-0000-00002A720000}"/>
    <cellStyle name="Comma [0] 2 114 2 2" xfId="29786" hidden="1" xr:uid="{00000000-0005-0000-0000-00005D740000}"/>
    <cellStyle name="Comma [0] 2 114 2 2" xfId="30301" hidden="1" xr:uid="{00000000-0005-0000-0000-000060760000}"/>
    <cellStyle name="Comma [0] 2 114 2 2" xfId="30595" hidden="1" xr:uid="{00000000-0005-0000-0000-000086770000}"/>
    <cellStyle name="Comma [0] 2 114 2 2" xfId="30858" hidden="1" xr:uid="{00000000-0005-0000-0000-00008D780000}"/>
    <cellStyle name="Comma [0] 2 114 2 2" xfId="31356" hidden="1" xr:uid="{00000000-0005-0000-0000-00007F7A0000}"/>
    <cellStyle name="Comma [0] 2 114 2 2" xfId="31812" hidden="1" xr:uid="{00000000-0005-0000-0000-0000477C0000}"/>
    <cellStyle name="Comma [0] 2 114 2 2" xfId="37107" hidden="1" xr:uid="{D42CFBA7-0DC8-42E9-AFB5-5979FDA472F9}"/>
    <cellStyle name="Comma [0] 2 114 2 2" xfId="37665" hidden="1" xr:uid="{B1A4AEFE-4084-4BB9-9A1D-43D872BDEE28}"/>
    <cellStyle name="Comma [0] 2 114 2 2" xfId="37959" hidden="1" xr:uid="{BAEED505-FB4F-4260-AAA6-C83D04C62412}"/>
    <cellStyle name="Comma [0] 2 114 2 2" xfId="38222" hidden="1" xr:uid="{EBD80D52-CB28-43A2-ADE1-F847200E13A2}"/>
    <cellStyle name="Comma [0] 2 114 2 2" xfId="39326" hidden="1" xr:uid="{991560E9-CA3F-436A-A9EC-6C2150CB6A9C}"/>
    <cellStyle name="Comma [0] 2 114 2 2" xfId="39884" hidden="1" xr:uid="{91B2D43C-A874-4D5E-BA3C-8FFA5C450D46}"/>
    <cellStyle name="Comma [0] 2 114 2 2" xfId="40178" hidden="1" xr:uid="{B4FFB91F-3801-4BA6-91DA-327E54AA8101}"/>
    <cellStyle name="Comma [0] 2 114 2 2" xfId="40441" hidden="1" xr:uid="{B6F06835-454A-4ED0-8721-43799EF69114}"/>
    <cellStyle name="Comma [0] 2 114 2 2" xfId="41082" hidden="1" xr:uid="{CFF995E6-1761-4233-BE64-BA585FC05952}"/>
    <cellStyle name="Comma [0] 2 114 2 2" xfId="41640" hidden="1" xr:uid="{87C2E1CA-3652-4D22-8235-E74DDFAD60AE}"/>
    <cellStyle name="Comma [0] 2 114 2 2" xfId="41934" hidden="1" xr:uid="{50CF7486-F4DD-4993-86DA-82A0D542D9EB}"/>
    <cellStyle name="Comma [0] 2 114 2 2" xfId="42197" hidden="1" xr:uid="{680E02F4-E8A0-45E9-9768-B75E9374FD3B}"/>
    <cellStyle name="Comma [0] 2 114 2 2" xfId="42838" hidden="1" xr:uid="{68FFFA0D-1BB0-49BA-BF0B-7A09C4820525}"/>
    <cellStyle name="Comma [0] 2 114 2 2" xfId="43396" hidden="1" xr:uid="{CA4A61BB-8177-4447-BA38-DD3DB00B3DC2}"/>
    <cellStyle name="Comma [0] 2 114 2 2" xfId="43690" hidden="1" xr:uid="{CC487D28-3B6A-4768-A5C4-444AC035DBA0}"/>
    <cellStyle name="Comma [0] 2 114 2 2" xfId="43953" hidden="1" xr:uid="{5702B5F8-8FFB-43B9-8B4C-2205EAE258E2}"/>
    <cellStyle name="Comma [0] 2 114 2 2" xfId="44594" hidden="1" xr:uid="{00EF13A7-AB2D-4868-AD32-343A105421E7}"/>
    <cellStyle name="Comma [0] 2 114 2 2" xfId="45152" hidden="1" xr:uid="{D801ABD9-59DA-4B2A-AB64-DEC2375BA665}"/>
    <cellStyle name="Comma [0] 2 114 2 2" xfId="45446" hidden="1" xr:uid="{4069341B-5AA0-4938-965B-49936F794D77}"/>
    <cellStyle name="Comma [0] 2 114 2 2" xfId="45709" hidden="1" xr:uid="{05D1189A-8CE4-4D84-9988-ADE540EBBFA5}"/>
    <cellStyle name="Comma [0] 2 114 2 2" xfId="46350" hidden="1" xr:uid="{4AEAB1D9-0BD5-4227-BD98-310E0B065F82}"/>
    <cellStyle name="Comma [0] 2 114 2 2" xfId="46908" hidden="1" xr:uid="{B762D189-21C4-4CBA-8856-76F6874B8AC3}"/>
    <cellStyle name="Comma [0] 2 114 2 2" xfId="47202" hidden="1" xr:uid="{8A24E1DC-33F1-4BB4-A607-30F8CB77A220}"/>
    <cellStyle name="Comma [0] 2 114 2 2" xfId="47465" hidden="1" xr:uid="{B57B4115-96F5-44AD-BE89-0D857EC74A30}"/>
    <cellStyle name="Comma [0] 2 114 2 2" xfId="48103" hidden="1" xr:uid="{71FEC99B-867B-4EC5-99AE-2F5771CF0B2C}"/>
    <cellStyle name="Comma [0] 2 114 2 2" xfId="48661" hidden="1" xr:uid="{EA3E1FD9-A712-4A6D-A7F6-4BF31149C75F}"/>
    <cellStyle name="Comma [0] 2 114 2 2" xfId="48955" hidden="1" xr:uid="{A4DBA520-AB40-40C9-AD7D-DE5A8AB93F44}"/>
    <cellStyle name="Comma [0] 2 114 2 2" xfId="49218" hidden="1" xr:uid="{B3FDA28A-5429-4AA2-840D-0BEDD9D68FB4}"/>
    <cellStyle name="Comma [0] 2 114 2 2" xfId="50411" hidden="1" xr:uid="{AEEA5DE5-E587-45F0-9372-69C96997A86F}"/>
    <cellStyle name="Comma [0] 2 114 2 2" xfId="50705" hidden="1" xr:uid="{82031991-B6CE-466D-B39E-26DEA3DEDE72}"/>
    <cellStyle name="Comma [0] 2 114 2 2" xfId="50968" hidden="1" xr:uid="{9409C27D-A2B0-46E3-8857-F37C55F6F75F}"/>
    <cellStyle name="Comma [0] 2 114 2 2" xfId="51598" hidden="1" xr:uid="{2E886173-08DA-4FD1-AEB7-D67E00DB02EE}"/>
    <cellStyle name="Comma [0] 2 114 2 2" xfId="52155" hidden="1" xr:uid="{F298209E-D5C6-4125-A1B4-6201E0DAB260}"/>
    <cellStyle name="Comma [0] 2 114 2 2" xfId="52449" hidden="1" xr:uid="{A406BA9A-E21C-4F3C-BF03-7607D3E4D214}"/>
    <cellStyle name="Comma [0] 2 114 2 2" xfId="52712" hidden="1" xr:uid="{9F1B8BD4-9BCA-44DD-89FE-C4B7E5429112}"/>
    <cellStyle name="Comma [0] 2 114 2 2" xfId="53336" hidden="1" xr:uid="{F6923273-54CC-43ED-AF39-473B1E415BA2}"/>
    <cellStyle name="Comma [0] 2 114 2 2" xfId="53889" hidden="1" xr:uid="{64682A90-9D14-4AC6-A3EF-0B64FB2BD1F6}"/>
    <cellStyle name="Comma [0] 2 114 2 2" xfId="54183" hidden="1" xr:uid="{A76EB79B-0E12-48F4-B502-7CE95FB4B475}"/>
    <cellStyle name="Comma [0] 2 114 2 2" xfId="54446" hidden="1" xr:uid="{3423DF9C-3EC4-498F-BCAC-A20C84DD139C}"/>
    <cellStyle name="Comma [0] 2 114 2 2" xfId="49853" hidden="1" xr:uid="{3DCBADBF-20F1-464F-BCD1-26D20B0C9551}"/>
    <cellStyle name="Comma [0] 2 114 2 2" xfId="16094" hidden="1" xr:uid="{00000000-0005-0000-0000-0000E13E0000}"/>
    <cellStyle name="Comma [0] 2 114 2 2" xfId="16652" hidden="1" xr:uid="{00000000-0005-0000-0000-00000F410000}"/>
    <cellStyle name="Comma [0] 2 114 2 2" xfId="17209" hidden="1" xr:uid="{00000000-0005-0000-0000-00003C430000}"/>
    <cellStyle name="Comma [0] 2 114 2 2" xfId="17844" hidden="1" xr:uid="{00000000-0005-0000-0000-0000B7450000}"/>
    <cellStyle name="Comma [0] 2 114 2 2" xfId="18402" hidden="1" xr:uid="{00000000-0005-0000-0000-0000E5470000}"/>
    <cellStyle name="Comma [0] 2 114 2 2" xfId="18696" hidden="1" xr:uid="{00000000-0005-0000-0000-00000B490000}"/>
    <cellStyle name="Comma [0] 2 114 2 2" xfId="18959" hidden="1" xr:uid="{00000000-0005-0000-0000-0000124A0000}"/>
    <cellStyle name="Comma [0] 2 114 2 2" xfId="19589" hidden="1" xr:uid="{00000000-0005-0000-0000-0000884C0000}"/>
    <cellStyle name="Comma [0] 2 114 2 2" xfId="20146" hidden="1" xr:uid="{00000000-0005-0000-0000-0000B54E0000}"/>
    <cellStyle name="Comma [0] 2 114 2 2" xfId="20440" hidden="1" xr:uid="{00000000-0005-0000-0000-0000DB4F0000}"/>
    <cellStyle name="Comma [0] 2 114 2 2" xfId="20703" hidden="1" xr:uid="{00000000-0005-0000-0000-0000E2500000}"/>
    <cellStyle name="Comma [0] 2 114 2 2" xfId="21327" hidden="1" xr:uid="{00000000-0005-0000-0000-000052530000}"/>
    <cellStyle name="Comma [0] 2 114 2 2" xfId="21880" hidden="1" xr:uid="{00000000-0005-0000-0000-00007B550000}"/>
    <cellStyle name="Comma [0] 2 114 2 2" xfId="22174" hidden="1" xr:uid="{00000000-0005-0000-0000-0000A1560000}"/>
    <cellStyle name="Comma [0] 2 114 2 2" xfId="22437" hidden="1" xr:uid="{00000000-0005-0000-0000-0000A8570000}"/>
    <cellStyle name="Comma [0] 2 114 2 2" xfId="23055" hidden="1" xr:uid="{00000000-0005-0000-0000-0000125A0000}"/>
    <cellStyle name="Comma [0] 2 114 2 2" xfId="23604" hidden="1" xr:uid="{00000000-0005-0000-0000-0000375C0000}"/>
    <cellStyle name="Comma [0] 2 114 2 2" xfId="23898" hidden="1" xr:uid="{00000000-0005-0000-0000-00005D5D0000}"/>
    <cellStyle name="Comma [0] 2 114 2 2" xfId="24161" hidden="1" xr:uid="{00000000-0005-0000-0000-0000645E0000}"/>
    <cellStyle name="Comma [0] 2 114 2 2" xfId="24768" hidden="1" xr:uid="{00000000-0005-0000-0000-0000C3600000}"/>
    <cellStyle name="Comma [0] 2 114 2 2" xfId="25311" hidden="1" xr:uid="{00000000-0005-0000-0000-0000E2620000}"/>
    <cellStyle name="Comma [0] 2 114 2 2" xfId="25605" hidden="1" xr:uid="{00000000-0005-0000-0000-000008640000}"/>
    <cellStyle name="Comma [0] 2 114 2 2" xfId="25868" hidden="1" xr:uid="{00000000-0005-0000-0000-00000F650000}"/>
    <cellStyle name="Comma [0] 2 114 2 2" xfId="26465" hidden="1" xr:uid="{00000000-0005-0000-0000-000064670000}"/>
    <cellStyle name="Comma [0] 2 114 2 2" xfId="27005" hidden="1" xr:uid="{00000000-0005-0000-0000-000080690000}"/>
    <cellStyle name="Comma [0] 2 114 2 2" xfId="16946" hidden="1" xr:uid="{00000000-0005-0000-0000-000035420000}"/>
    <cellStyle name="Comma [0] 2 114 2 2" xfId="10829" hidden="1" xr:uid="{00000000-0005-0000-0000-0000502A0000}"/>
    <cellStyle name="Comma [0] 2 114 2 2" xfId="11387" hidden="1" xr:uid="{00000000-0005-0000-0000-00007E2C0000}"/>
    <cellStyle name="Comma [0] 2 114 2 2" xfId="11681" hidden="1" xr:uid="{00000000-0005-0000-0000-0000A42D0000}"/>
    <cellStyle name="Comma [0] 2 114 2 2" xfId="11944" hidden="1" xr:uid="{00000000-0005-0000-0000-0000AB2E0000}"/>
    <cellStyle name="Comma [0] 2 114 2 2" xfId="12585" hidden="1" xr:uid="{00000000-0005-0000-0000-00002C310000}"/>
    <cellStyle name="Comma [0] 2 114 2 2" xfId="13143" hidden="1" xr:uid="{00000000-0005-0000-0000-00005A330000}"/>
    <cellStyle name="Comma [0] 2 114 2 2" xfId="13437" hidden="1" xr:uid="{00000000-0005-0000-0000-000080340000}"/>
    <cellStyle name="Comma [0] 2 114 2 2" xfId="13700" hidden="1" xr:uid="{00000000-0005-0000-0000-000087350000}"/>
    <cellStyle name="Comma [0] 2 114 2 2" xfId="14341" hidden="1" xr:uid="{00000000-0005-0000-0000-000008380000}"/>
    <cellStyle name="Comma [0] 2 114 2 2" xfId="14899" hidden="1" xr:uid="{00000000-0005-0000-0000-0000363A0000}"/>
    <cellStyle name="Comma [0] 2 114 2 2" xfId="15193" hidden="1" xr:uid="{00000000-0005-0000-0000-00005C3B0000}"/>
    <cellStyle name="Comma [0] 2 114 2 2" xfId="15456" hidden="1" xr:uid="{00000000-0005-0000-0000-0000633C0000}"/>
    <cellStyle name="Comma [0] 2 114 2 2" xfId="8169" hidden="1" xr:uid="{00000000-0005-0000-0000-0000EC1F0000}"/>
    <cellStyle name="Comma [0] 2 114 2 2" xfId="8432" hidden="1" xr:uid="{00000000-0005-0000-0000-0000F3200000}"/>
    <cellStyle name="Comma [0] 2 114 2 2" xfId="9073" hidden="1" xr:uid="{00000000-0005-0000-0000-000074230000}"/>
    <cellStyle name="Comma [0] 2 114 2 2" xfId="9631" hidden="1" xr:uid="{00000000-0005-0000-0000-0000A2250000}"/>
    <cellStyle name="Comma [0] 2 114 2 2" xfId="9925" hidden="1" xr:uid="{00000000-0005-0000-0000-0000C8260000}"/>
    <cellStyle name="Comma [0] 2 114 2 2" xfId="10188" hidden="1" xr:uid="{00000000-0005-0000-0000-0000CF270000}"/>
    <cellStyle name="Comma [0] 2 114 2 2" xfId="6213" hidden="1" xr:uid="{00000000-0005-0000-0000-000048180000}"/>
    <cellStyle name="Comma [0] 2 114 2 2" xfId="7317" hidden="1" xr:uid="{00000000-0005-0000-0000-0000981C0000}"/>
    <cellStyle name="Comma [0] 2 114 2 2" xfId="7875" hidden="1" xr:uid="{00000000-0005-0000-0000-0000C61E0000}"/>
    <cellStyle name="Comma [0] 2 114 2 2" xfId="5656" hidden="1" xr:uid="{00000000-0005-0000-0000-00001B160000}"/>
    <cellStyle name="Comma [0] 2 114 2 2" xfId="5950" hidden="1" xr:uid="{00000000-0005-0000-0000-000041170000}"/>
    <cellStyle name="Comma [0] 2 114 2 2" xfId="5098" hidden="1" xr:uid="{00000000-0005-0000-0000-0000ED130000}"/>
    <cellStyle name="Comma [0] 2 114 3" xfId="44288" hidden="1" xr:uid="{6B451AC5-0436-458A-ABF6-21A40DBEF56D}"/>
    <cellStyle name="Comma [0] 2 114 3" xfId="46044" hidden="1" xr:uid="{9BE39FA3-DFCD-4ACC-98AC-1DD1684D85B6}"/>
    <cellStyle name="Comma [0] 2 114 3" xfId="47798" hidden="1" xr:uid="{744353A7-D1E7-42FB-A45F-D9D3E7D48556}"/>
    <cellStyle name="Comma [0] 2 114 3" xfId="49549" hidden="1" xr:uid="{218919E2-520D-4CF4-933C-C1B601D63FC0}"/>
    <cellStyle name="Comma [0] 2 114 3" xfId="51295" hidden="1" xr:uid="{7D158947-7FFF-4DF7-A3C1-3C7C0B3F1D0C}"/>
    <cellStyle name="Comma [0] 2 114 3" xfId="54762" hidden="1" xr:uid="{869A2C1C-DDF0-48EE-A34C-57D0D4B50986}"/>
    <cellStyle name="Comma [0] 2 114 3" xfId="53034" hidden="1" xr:uid="{B908909A-CF8E-46A1-8157-5AA4E1DC9B27}"/>
    <cellStyle name="Comma [0] 2 114 3" xfId="17540" hidden="1" xr:uid="{00000000-0005-0000-0000-000087440000}"/>
    <cellStyle name="Comma [0] 2 114 3" xfId="19286" hidden="1" xr:uid="{00000000-0005-0000-0000-0000594B0000}"/>
    <cellStyle name="Comma [0] 2 114 3" xfId="21025" hidden="1" xr:uid="{00000000-0005-0000-0000-000024520000}"/>
    <cellStyle name="Comma [0] 2 114 3" xfId="22753" hidden="1" xr:uid="{00000000-0005-0000-0000-0000E4580000}"/>
    <cellStyle name="Comma [0] 2 114 3" xfId="36104" hidden="1" xr:uid="{012FC462-F03A-4F8D-B1EB-72B5B04019E7}"/>
    <cellStyle name="Comma [0] 2 114 3" xfId="36163" hidden="1" xr:uid="{15CC607F-60D6-4A77-8F82-B7674EF45826}"/>
    <cellStyle name="Comma [0] 2 114 3" xfId="36172" hidden="1" xr:uid="{86EF63E2-2865-4119-93E1-AEF1D1928E5A}"/>
    <cellStyle name="Comma [0] 2 114 3" xfId="36446" hidden="1" xr:uid="{A7592B2F-D9BC-4D05-A101-8A9D7488312A}"/>
    <cellStyle name="Comma [0] 2 114 3" xfId="38665" hidden="1" xr:uid="{D2A9A1BC-C58E-4823-8E1E-DD60FD8247A2}"/>
    <cellStyle name="Comma [0] 2 114 3" xfId="38848" hidden="1" xr:uid="{CBA8DC88-B46C-415D-9802-5A1A4F045F80}"/>
    <cellStyle name="Comma [0] 2 114 3" xfId="39020" hidden="1" xr:uid="{E23E2642-0A4D-4556-A246-F606178C6329}"/>
    <cellStyle name="Comma [0] 2 114 3" xfId="40776" hidden="1" xr:uid="{42E6F60E-001F-48C8-82B2-AE2CD7B9C727}"/>
    <cellStyle name="Comma [0] 2 114 3" xfId="42532" hidden="1" xr:uid="{FADD2BE5-F822-4D96-8B12-9CFB7B875D1F}"/>
    <cellStyle name="Comma [0] 2 114 3" xfId="7011" hidden="1" xr:uid="{00000000-0005-0000-0000-0000661B0000}"/>
    <cellStyle name="Comma [0] 2 114 3" xfId="8767" hidden="1" xr:uid="{00000000-0005-0000-0000-000042220000}"/>
    <cellStyle name="Comma [0] 2 114 3" xfId="10523" hidden="1" xr:uid="{00000000-0005-0000-0000-00001E290000}"/>
    <cellStyle name="Comma [0] 2 114 3" xfId="12279" hidden="1" xr:uid="{00000000-0005-0000-0000-0000FA2F0000}"/>
    <cellStyle name="Comma [0] 2 114 3" xfId="14035" hidden="1" xr:uid="{00000000-0005-0000-0000-0000D6360000}"/>
    <cellStyle name="Comma [0] 2 114 3" xfId="15789" hidden="1" xr:uid="{00000000-0005-0000-0000-0000B03D0000}"/>
    <cellStyle name="Comma [0] 2 114 3" xfId="4437" hidden="1" xr:uid="{00000000-0005-0000-0000-000058110000}"/>
    <cellStyle name="Comma [0] 2 114 3" xfId="6656" hidden="1" xr:uid="{00000000-0005-0000-0000-0000031A0000}"/>
    <cellStyle name="Comma [0] 2 114 3" xfId="6839" hidden="1" xr:uid="{00000000-0005-0000-0000-0000BA1A0000}"/>
    <cellStyle name="Comma [0] 2 114 3" xfId="4154" hidden="1" xr:uid="{00000000-0005-0000-0000-00003D100000}"/>
    <cellStyle name="Comma [0] 2 114 3" xfId="4163" hidden="1" xr:uid="{00000000-0005-0000-0000-000046100000}"/>
    <cellStyle name="Comma [0] 2 114 3" xfId="4095" hidden="1" xr:uid="{00000000-0005-0000-0000-000002100000}"/>
    <cellStyle name="Comma [0] 2 115" xfId="642" xr:uid="{00000000-0005-0000-0000-000085020000}"/>
    <cellStyle name="Comma [0] 2 115 2" xfId="34165" hidden="1" xr:uid="{576C1EA6-B4C1-40E4-B54D-5B7856EA4B79}"/>
    <cellStyle name="Comma [0] 2 115 2" xfId="34429" hidden="1" xr:uid="{9EC97834-7E62-4B07-AF00-9F57D6185B97}"/>
    <cellStyle name="Comma [0] 2 115 2" xfId="2409" hidden="1" xr:uid="{00000000-0005-0000-0000-00006C090000}"/>
    <cellStyle name="Comma [0] 2 115 2" xfId="33320" hidden="1" xr:uid="{E78C58FD-0324-44A1-ADFB-B479DD101585}"/>
    <cellStyle name="Comma [0] 2 115 2" xfId="33870" hidden="1" xr:uid="{42C7A880-F319-4CF4-8D01-BD55F3C61A93}"/>
    <cellStyle name="Comma [0] 2 115 2" xfId="1850" hidden="1" xr:uid="{00000000-0005-0000-0000-00003D070000}"/>
    <cellStyle name="Comma [0] 2 115 2" xfId="2145" hidden="1" xr:uid="{00000000-0005-0000-0000-000064080000}"/>
    <cellStyle name="Comma [0] 2 115 2" xfId="1297" hidden="1" xr:uid="{00000000-0005-0000-0000-000014050000}"/>
    <cellStyle name="Comma [0] 2 115 2" xfId="32685" xr:uid="{58928EA3-C0CC-453A-A8E9-5B7A3BB36480}"/>
    <cellStyle name="Comma [0] 2 115 2 2" xfId="57316" hidden="1" xr:uid="{FD17929C-03C3-4AB3-BBB0-D97689D42274}"/>
    <cellStyle name="Comma [0] 2 115 2 2" xfId="57611" hidden="1" xr:uid="{9A5AB715-3B1B-4262-93B0-E92043244B93}"/>
    <cellStyle name="Comma [0] 2 115 2 2" xfId="57875" hidden="1" xr:uid="{3A79803F-3B80-4F53-BAC9-74883E3B8C1B}"/>
    <cellStyle name="Comma [0] 2 115 2 2" xfId="58470" hidden="1" xr:uid="{67E97EDF-D6A1-446B-A17B-39245169FA82}"/>
    <cellStyle name="Comma [0] 2 115 2 2" xfId="59010" hidden="1" xr:uid="{577DDD81-02DD-4453-BE5C-85092288D8F0}"/>
    <cellStyle name="Comma [0] 2 115 2 2" xfId="59305" hidden="1" xr:uid="{C209B101-6121-4BC3-9C32-3FA207EC13C1}"/>
    <cellStyle name="Comma [0] 2 115 2 2" xfId="59569" hidden="1" xr:uid="{5659B4CB-0A3A-406E-80F9-06A1138B3107}"/>
    <cellStyle name="Comma [0] 2 115 2 2" xfId="60145" hidden="1" xr:uid="{C7FE3043-373A-4AFB-A04F-8C541B40578F}"/>
    <cellStyle name="Comma [0] 2 115 2 2" xfId="60671" hidden="1" xr:uid="{03320D0B-7D3A-4CD9-8F6B-133DE427D5BC}"/>
    <cellStyle name="Comma [0] 2 115 2 2" xfId="61230" hidden="1" xr:uid="{A9565982-67B1-4C73-9132-76F897C4F1C1}"/>
    <cellStyle name="Comma [0] 2 115 2 2" xfId="61791" hidden="1" xr:uid="{8C8B9258-AEFA-4DC3-8512-9C7C3DE9175D}"/>
    <cellStyle name="Comma [0] 2 115 2 2" xfId="62306" hidden="1" xr:uid="{61CF1F47-17B6-4B27-9E20-1567C961EF05}"/>
    <cellStyle name="Comma [0] 2 115 2 2" xfId="62601" hidden="1" xr:uid="{7A577B8A-40D4-48CB-BA9C-EF953ABFE251}"/>
    <cellStyle name="Comma [0] 2 115 2 2" xfId="62865" hidden="1" xr:uid="{9314F91E-CB13-4F39-A393-B5C6EED2EA66}"/>
    <cellStyle name="Comma [0] 2 115 2 2" xfId="63361" hidden="1" xr:uid="{B61AAAC1-EC7A-40B6-B0B0-00490112D0CF}"/>
    <cellStyle name="Comma [0] 2 115 2 2" xfId="63817" hidden="1" xr:uid="{3A638FBF-D3D7-4371-9416-DC7FE1DA60AC}"/>
    <cellStyle name="Comma [0] 2 115 2 2" xfId="60966" hidden="1" xr:uid="{1BD8AA9E-C83E-4CEB-9A38-2B97DAE01889}"/>
    <cellStyle name="Comma [0] 2 115 2 2" xfId="28662" hidden="1" xr:uid="{00000000-0005-0000-0000-0000F96F0000}"/>
    <cellStyle name="Comma [0] 2 115 2 2" xfId="28957" hidden="1" xr:uid="{00000000-0005-0000-0000-000020710000}"/>
    <cellStyle name="Comma [0] 2 115 2 2" xfId="29221" hidden="1" xr:uid="{00000000-0005-0000-0000-000028720000}"/>
    <cellStyle name="Comma [0] 2 115 2 2" xfId="29782" hidden="1" xr:uid="{00000000-0005-0000-0000-000059740000}"/>
    <cellStyle name="Comma [0] 2 115 2 2" xfId="30297" hidden="1" xr:uid="{00000000-0005-0000-0000-00005C760000}"/>
    <cellStyle name="Comma [0] 2 115 2 2" xfId="30592" hidden="1" xr:uid="{00000000-0005-0000-0000-000083770000}"/>
    <cellStyle name="Comma [0] 2 115 2 2" xfId="30856" hidden="1" xr:uid="{00000000-0005-0000-0000-00008B780000}"/>
    <cellStyle name="Comma [0] 2 115 2 2" xfId="31352" hidden="1" xr:uid="{00000000-0005-0000-0000-00007B7A0000}"/>
    <cellStyle name="Comma [0] 2 115 2 2" xfId="31808" hidden="1" xr:uid="{00000000-0005-0000-0000-0000437C0000}"/>
    <cellStyle name="Comma [0] 2 115 2 2" xfId="37103" hidden="1" xr:uid="{BFD3A5E5-A0DC-497B-945B-E90D4AF0FB29}"/>
    <cellStyle name="Comma [0] 2 115 2 2" xfId="37661" hidden="1" xr:uid="{D81C449C-1E26-4EA3-88A2-62C95F0C06EB}"/>
    <cellStyle name="Comma [0] 2 115 2 2" xfId="37956" hidden="1" xr:uid="{C53C3060-24C1-4DF7-A4A7-DF5F7428CA39}"/>
    <cellStyle name="Comma [0] 2 115 2 2" xfId="38220" hidden="1" xr:uid="{D4A9720E-7B3F-4DE2-A4E8-BBAC882C8181}"/>
    <cellStyle name="Comma [0] 2 115 2 2" xfId="39322" hidden="1" xr:uid="{4D5B4545-C4AE-483F-8B59-65C31B0BE432}"/>
    <cellStyle name="Comma [0] 2 115 2 2" xfId="39880" hidden="1" xr:uid="{DD992C3A-A001-4A5A-9F3C-AAD177C73BF2}"/>
    <cellStyle name="Comma [0] 2 115 2 2" xfId="40175" hidden="1" xr:uid="{6CA4F088-D62C-4B0E-A0BC-4BAED67DDEFD}"/>
    <cellStyle name="Comma [0] 2 115 2 2" xfId="40439" hidden="1" xr:uid="{79B69539-297A-40CE-B27B-27C2F0D6B19D}"/>
    <cellStyle name="Comma [0] 2 115 2 2" xfId="41078" hidden="1" xr:uid="{B593DDE6-6518-49B0-9578-DC49D60F3801}"/>
    <cellStyle name="Comma [0] 2 115 2 2" xfId="41636" hidden="1" xr:uid="{A7B8D87E-8CDF-41FC-9805-B0DD0038C801}"/>
    <cellStyle name="Comma [0] 2 115 2 2" xfId="41931" hidden="1" xr:uid="{C5729AE2-A14C-4F81-A578-5264EE2D70CE}"/>
    <cellStyle name="Comma [0] 2 115 2 2" xfId="42195" hidden="1" xr:uid="{3B631A2B-2525-4864-80DF-D58469702206}"/>
    <cellStyle name="Comma [0] 2 115 2 2" xfId="42834" hidden="1" xr:uid="{3203A237-7E7C-4CA4-BF61-41289D59A0A9}"/>
    <cellStyle name="Comma [0] 2 115 2 2" xfId="43392" hidden="1" xr:uid="{388B79D5-2FB4-474D-A73F-F0F30FEB56BB}"/>
    <cellStyle name="Comma [0] 2 115 2 2" xfId="43687" hidden="1" xr:uid="{9D845001-21A3-4605-AEA8-29FEF9167161}"/>
    <cellStyle name="Comma [0] 2 115 2 2" xfId="43951" hidden="1" xr:uid="{3E28FC07-5D60-4CB2-8A60-455436A22BCD}"/>
    <cellStyle name="Comma [0] 2 115 2 2" xfId="44590" hidden="1" xr:uid="{0DC118EE-4309-4224-9E9C-B32C7F305F76}"/>
    <cellStyle name="Comma [0] 2 115 2 2" xfId="45148" hidden="1" xr:uid="{1B5DD586-6626-445A-8E99-165FA5261DC1}"/>
    <cellStyle name="Comma [0] 2 115 2 2" xfId="45443" hidden="1" xr:uid="{7286957A-95C1-4559-9541-19C2B8F5041E}"/>
    <cellStyle name="Comma [0] 2 115 2 2" xfId="45707" hidden="1" xr:uid="{115E342C-0A19-47D1-8096-E0FE10207C82}"/>
    <cellStyle name="Comma [0] 2 115 2 2" xfId="46346" hidden="1" xr:uid="{CA111A8E-05BE-4F03-8F56-7636F4AD7422}"/>
    <cellStyle name="Comma [0] 2 115 2 2" xfId="46904" hidden="1" xr:uid="{E414BC19-7EB9-4BEC-AADC-0DF0BAB98E49}"/>
    <cellStyle name="Comma [0] 2 115 2 2" xfId="47199" hidden="1" xr:uid="{9486FD03-AE3A-44B6-B4B8-447F63451D17}"/>
    <cellStyle name="Comma [0] 2 115 2 2" xfId="47463" hidden="1" xr:uid="{D3449D15-9859-4CE6-9C39-9C02191D6861}"/>
    <cellStyle name="Comma [0] 2 115 2 2" xfId="48099" hidden="1" xr:uid="{7DDE086D-FD54-46B4-A48B-5D16705B92EF}"/>
    <cellStyle name="Comma [0] 2 115 2 2" xfId="48657" hidden="1" xr:uid="{6AB51993-D75E-45E2-B550-04185C0E3E17}"/>
    <cellStyle name="Comma [0] 2 115 2 2" xfId="48952" hidden="1" xr:uid="{AD17DDD0-E1CB-404C-B061-20A334FDA2BC}"/>
    <cellStyle name="Comma [0] 2 115 2 2" xfId="49216" hidden="1" xr:uid="{B49E4246-C000-4D05-A45B-57F0BF8602BD}"/>
    <cellStyle name="Comma [0] 2 115 2 2" xfId="49849" hidden="1" xr:uid="{EF5F80EE-43E6-40AE-BFCC-7DB19A57C34B}"/>
    <cellStyle name="Comma [0] 2 115 2 2" xfId="50407" hidden="1" xr:uid="{E470FE05-3BBA-4AA4-9609-4C08FCB22706}"/>
    <cellStyle name="Comma [0] 2 115 2 2" xfId="50702" hidden="1" xr:uid="{2214D552-FCAD-488B-A5F8-44D5E46FC871}"/>
    <cellStyle name="Comma [0] 2 115 2 2" xfId="50966" hidden="1" xr:uid="{3020B9DD-7691-415A-B091-195C453673DD}"/>
    <cellStyle name="Comma [0] 2 115 2 2" xfId="51594" hidden="1" xr:uid="{6FBA977F-F8B2-4E1F-A9FD-5609F281BAFD}"/>
    <cellStyle name="Comma [0] 2 115 2 2" xfId="52151" hidden="1" xr:uid="{3EDE64E2-BCAA-4F3E-8D25-1BE8968FD409}"/>
    <cellStyle name="Comma [0] 2 115 2 2" xfId="52446" hidden="1" xr:uid="{A82F8A09-E03D-44BD-B8C8-B45289EA02DD}"/>
    <cellStyle name="Comma [0] 2 115 2 2" xfId="52710" hidden="1" xr:uid="{D4D0071C-6176-4B46-9A63-B544E042C467}"/>
    <cellStyle name="Comma [0] 2 115 2 2" xfId="53332" hidden="1" xr:uid="{1868428D-F59B-47A2-AE19-F242BBBA19E1}"/>
    <cellStyle name="Comma [0] 2 115 2 2" xfId="53885" hidden="1" xr:uid="{399B802A-8BE4-482D-8B19-3D4D0D3758EE}"/>
    <cellStyle name="Comma [0] 2 115 2 2" xfId="54180" hidden="1" xr:uid="{9E02E92E-2D00-4FED-91E3-F2370CF18F28}"/>
    <cellStyle name="Comma [0] 2 115 2 2" xfId="54444" hidden="1" xr:uid="{5DF6ECCC-C6BF-472B-8922-9DC0772718D0}"/>
    <cellStyle name="Comma [0] 2 115 2 2" xfId="55060" hidden="1" xr:uid="{54D36145-104D-4242-916E-E7B86546B04F}"/>
    <cellStyle name="Comma [0] 2 115 2 2" xfId="55609" hidden="1" xr:uid="{D67DD53C-699D-4B82-9E8D-F99C84C12E52}"/>
    <cellStyle name="Comma [0] 2 115 2 2" xfId="55904" hidden="1" xr:uid="{562DDEC5-492E-4689-BBAE-3641B7EF516D}"/>
    <cellStyle name="Comma [0] 2 115 2 2" xfId="56168" hidden="1" xr:uid="{E112DD5E-5E8E-4A55-AAA9-A8BE0BCD7EC1}"/>
    <cellStyle name="Comma [0] 2 115 2 2" xfId="56773" hidden="1" xr:uid="{92CC645D-2E1A-4E51-9662-0FC27BDA1F96}"/>
    <cellStyle name="Comma [0] 2 115 2 2" xfId="28136" hidden="1" xr:uid="{00000000-0005-0000-0000-0000EB6D0000}"/>
    <cellStyle name="Comma [0] 2 115 2 2" xfId="16943" hidden="1" xr:uid="{00000000-0005-0000-0000-000032420000}"/>
    <cellStyle name="Comma [0] 2 115 2 2" xfId="17207" hidden="1" xr:uid="{00000000-0005-0000-0000-00003A430000}"/>
    <cellStyle name="Comma [0] 2 115 2 2" xfId="17840" hidden="1" xr:uid="{00000000-0005-0000-0000-0000B3450000}"/>
    <cellStyle name="Comma [0] 2 115 2 2" xfId="18398" hidden="1" xr:uid="{00000000-0005-0000-0000-0000E1470000}"/>
    <cellStyle name="Comma [0] 2 115 2 2" xfId="18693" hidden="1" xr:uid="{00000000-0005-0000-0000-000008490000}"/>
    <cellStyle name="Comma [0] 2 115 2 2" xfId="18957" hidden="1" xr:uid="{00000000-0005-0000-0000-0000104A0000}"/>
    <cellStyle name="Comma [0] 2 115 2 2" xfId="19585" hidden="1" xr:uid="{00000000-0005-0000-0000-0000844C0000}"/>
    <cellStyle name="Comma [0] 2 115 2 2" xfId="20142" hidden="1" xr:uid="{00000000-0005-0000-0000-0000B14E0000}"/>
    <cellStyle name="Comma [0] 2 115 2 2" xfId="20437" hidden="1" xr:uid="{00000000-0005-0000-0000-0000D84F0000}"/>
    <cellStyle name="Comma [0] 2 115 2 2" xfId="20701" hidden="1" xr:uid="{00000000-0005-0000-0000-0000E0500000}"/>
    <cellStyle name="Comma [0] 2 115 2 2" xfId="21323" hidden="1" xr:uid="{00000000-0005-0000-0000-00004E530000}"/>
    <cellStyle name="Comma [0] 2 115 2 2" xfId="21876" hidden="1" xr:uid="{00000000-0005-0000-0000-000077550000}"/>
    <cellStyle name="Comma [0] 2 115 2 2" xfId="22171" hidden="1" xr:uid="{00000000-0005-0000-0000-00009E560000}"/>
    <cellStyle name="Comma [0] 2 115 2 2" xfId="22435" hidden="1" xr:uid="{00000000-0005-0000-0000-0000A6570000}"/>
    <cellStyle name="Comma [0] 2 115 2 2" xfId="23051" hidden="1" xr:uid="{00000000-0005-0000-0000-00000E5A0000}"/>
    <cellStyle name="Comma [0] 2 115 2 2" xfId="23600" hidden="1" xr:uid="{00000000-0005-0000-0000-0000335C0000}"/>
    <cellStyle name="Comma [0] 2 115 2 2" xfId="23895" hidden="1" xr:uid="{00000000-0005-0000-0000-00005A5D0000}"/>
    <cellStyle name="Comma [0] 2 115 2 2" xfId="24159" hidden="1" xr:uid="{00000000-0005-0000-0000-0000625E0000}"/>
    <cellStyle name="Comma [0] 2 115 2 2" xfId="24764" hidden="1" xr:uid="{00000000-0005-0000-0000-0000BF600000}"/>
    <cellStyle name="Comma [0] 2 115 2 2" xfId="25307" hidden="1" xr:uid="{00000000-0005-0000-0000-0000DE620000}"/>
    <cellStyle name="Comma [0] 2 115 2 2" xfId="25602" hidden="1" xr:uid="{00000000-0005-0000-0000-000005640000}"/>
    <cellStyle name="Comma [0] 2 115 2 2" xfId="25866" hidden="1" xr:uid="{00000000-0005-0000-0000-00000D650000}"/>
    <cellStyle name="Comma [0] 2 115 2 2" xfId="26461" hidden="1" xr:uid="{00000000-0005-0000-0000-000060670000}"/>
    <cellStyle name="Comma [0] 2 115 2 2" xfId="27001" hidden="1" xr:uid="{00000000-0005-0000-0000-00007C690000}"/>
    <cellStyle name="Comma [0] 2 115 2 2" xfId="27296" hidden="1" xr:uid="{00000000-0005-0000-0000-0000A36A0000}"/>
    <cellStyle name="Comma [0] 2 115 2 2" xfId="27560" hidden="1" xr:uid="{00000000-0005-0000-0000-0000AB6B0000}"/>
    <cellStyle name="Comma [0] 2 115 2 2" xfId="11383" hidden="1" xr:uid="{00000000-0005-0000-0000-00007A2C0000}"/>
    <cellStyle name="Comma [0] 2 115 2 2" xfId="11678" hidden="1" xr:uid="{00000000-0005-0000-0000-0000A12D0000}"/>
    <cellStyle name="Comma [0] 2 115 2 2" xfId="11942" hidden="1" xr:uid="{00000000-0005-0000-0000-0000A92E0000}"/>
    <cellStyle name="Comma [0] 2 115 2 2" xfId="12581" hidden="1" xr:uid="{00000000-0005-0000-0000-000028310000}"/>
    <cellStyle name="Comma [0] 2 115 2 2" xfId="13139" hidden="1" xr:uid="{00000000-0005-0000-0000-000056330000}"/>
    <cellStyle name="Comma [0] 2 115 2 2" xfId="13434" hidden="1" xr:uid="{00000000-0005-0000-0000-00007D340000}"/>
    <cellStyle name="Comma [0] 2 115 2 2" xfId="13698" hidden="1" xr:uid="{00000000-0005-0000-0000-000085350000}"/>
    <cellStyle name="Comma [0] 2 115 2 2" xfId="14337" hidden="1" xr:uid="{00000000-0005-0000-0000-000004380000}"/>
    <cellStyle name="Comma [0] 2 115 2 2" xfId="14895" hidden="1" xr:uid="{00000000-0005-0000-0000-0000323A0000}"/>
    <cellStyle name="Comma [0] 2 115 2 2" xfId="15190" hidden="1" xr:uid="{00000000-0005-0000-0000-0000593B0000}"/>
    <cellStyle name="Comma [0] 2 115 2 2" xfId="15454" hidden="1" xr:uid="{00000000-0005-0000-0000-0000613C0000}"/>
    <cellStyle name="Comma [0] 2 115 2 2" xfId="16090" hidden="1" xr:uid="{00000000-0005-0000-0000-0000DD3E0000}"/>
    <cellStyle name="Comma [0] 2 115 2 2" xfId="16648" hidden="1" xr:uid="{00000000-0005-0000-0000-00000B410000}"/>
    <cellStyle name="Comma [0] 2 115 2 2" xfId="8166" hidden="1" xr:uid="{00000000-0005-0000-0000-0000E91F0000}"/>
    <cellStyle name="Comma [0] 2 115 2 2" xfId="8430" hidden="1" xr:uid="{00000000-0005-0000-0000-0000F1200000}"/>
    <cellStyle name="Comma [0] 2 115 2 2" xfId="9069" hidden="1" xr:uid="{00000000-0005-0000-0000-000070230000}"/>
    <cellStyle name="Comma [0] 2 115 2 2" xfId="9627" hidden="1" xr:uid="{00000000-0005-0000-0000-00009E250000}"/>
    <cellStyle name="Comma [0] 2 115 2 2" xfId="9922" hidden="1" xr:uid="{00000000-0005-0000-0000-0000C5260000}"/>
    <cellStyle name="Comma [0] 2 115 2 2" xfId="10186" hidden="1" xr:uid="{00000000-0005-0000-0000-0000CD270000}"/>
    <cellStyle name="Comma [0] 2 115 2 2" xfId="10825" hidden="1" xr:uid="{00000000-0005-0000-0000-00004C2A0000}"/>
    <cellStyle name="Comma [0] 2 115 2 2" xfId="6211" hidden="1" xr:uid="{00000000-0005-0000-0000-000046180000}"/>
    <cellStyle name="Comma [0] 2 115 2 2" xfId="7313" hidden="1" xr:uid="{00000000-0005-0000-0000-0000941C0000}"/>
    <cellStyle name="Comma [0] 2 115 2 2" xfId="7871" hidden="1" xr:uid="{00000000-0005-0000-0000-0000C21E0000}"/>
    <cellStyle name="Comma [0] 2 115 2 2" xfId="5652" hidden="1" xr:uid="{00000000-0005-0000-0000-000017160000}"/>
    <cellStyle name="Comma [0] 2 115 2 2" xfId="5947" hidden="1" xr:uid="{00000000-0005-0000-0000-00003E170000}"/>
    <cellStyle name="Comma [0] 2 115 2 2" xfId="5094" hidden="1" xr:uid="{00000000-0005-0000-0000-0000E9130000}"/>
    <cellStyle name="Comma [0] 2 115 3" xfId="47754" hidden="1" xr:uid="{1DF0A2D0-F7F3-4E7F-80FA-2ADE3BE44BCE}"/>
    <cellStyle name="Comma [0] 2 115 3" xfId="49506" hidden="1" xr:uid="{750EC9FF-42F4-4B7C-935B-73DA84D8B4DA}"/>
    <cellStyle name="Comma [0] 2 115 3" xfId="51254" hidden="1" xr:uid="{9DFB6BE9-5083-4398-AA7E-E9FFAA905A61}"/>
    <cellStyle name="Comma [0] 2 115 3" xfId="52995" hidden="1" xr:uid="{BED62273-C820-4B22-91E8-DEB1FE523D7E}"/>
    <cellStyle name="Comma [0] 2 115 3" xfId="54724" hidden="1" xr:uid="{2D5713EC-050C-404A-87FB-05E9E8F6AF9B}"/>
    <cellStyle name="Comma [0] 2 115 3" xfId="19245" hidden="1" xr:uid="{00000000-0005-0000-0000-0000304B0000}"/>
    <cellStyle name="Comma [0] 2 115 3" xfId="20986" hidden="1" xr:uid="{00000000-0005-0000-0000-0000FD510000}"/>
    <cellStyle name="Comma [0] 2 115 3" xfId="22715" hidden="1" xr:uid="{00000000-0005-0000-0000-0000BE580000}"/>
    <cellStyle name="Comma [0] 2 115 3" xfId="36079" hidden="1" xr:uid="{CFBD7F20-A875-420B-97AB-3BE3B6B92DB3}"/>
    <cellStyle name="Comma [0] 2 115 3" xfId="36133" hidden="1" xr:uid="{9631B4F9-E6FE-47BF-A834-242B8E7DF708}"/>
    <cellStyle name="Comma [0] 2 115 3" xfId="36442" hidden="1" xr:uid="{30FC66A4-D44C-463E-BA8E-206C628C26FD}"/>
    <cellStyle name="Comma [0] 2 115 3" xfId="36755" hidden="1" xr:uid="{E6894F2F-9E65-49FA-9E8C-7AB2F93E7476}"/>
    <cellStyle name="Comma [0] 2 115 3" xfId="38661" hidden="1" xr:uid="{0117CB32-BFF0-446A-8D7B-778DC2ED3F9D}"/>
    <cellStyle name="Comma [0] 2 115 3" xfId="38864" hidden="1" xr:uid="{1D6C65D5-B9F3-43FA-BF63-B427CD712773}"/>
    <cellStyle name="Comma [0] 2 115 3" xfId="38974" hidden="1" xr:uid="{FA9A1F62-AF0C-4950-843E-08767FD52947}"/>
    <cellStyle name="Comma [0] 2 115 3" xfId="40730" hidden="1" xr:uid="{7EC91E86-091C-402B-AC5F-9CFF1F428FBB}"/>
    <cellStyle name="Comma [0] 2 115 3" xfId="42486" hidden="1" xr:uid="{3C53020C-3FBA-4DC9-B114-77C5930F8012}"/>
    <cellStyle name="Comma [0] 2 115 3" xfId="44242" hidden="1" xr:uid="{D2320B28-C685-4AAD-8E0D-DF84F8F6426F}"/>
    <cellStyle name="Comma [0] 2 115 3" xfId="45998" hidden="1" xr:uid="{AC202437-1E20-41F7-8055-5A5395D7412A}"/>
    <cellStyle name="Comma [0] 2 115 3" xfId="6965" hidden="1" xr:uid="{00000000-0005-0000-0000-0000381B0000}"/>
    <cellStyle name="Comma [0] 2 115 3" xfId="8721" hidden="1" xr:uid="{00000000-0005-0000-0000-000014220000}"/>
    <cellStyle name="Comma [0] 2 115 3" xfId="10477" hidden="1" xr:uid="{00000000-0005-0000-0000-0000F0280000}"/>
    <cellStyle name="Comma [0] 2 115 3" xfId="12233" hidden="1" xr:uid="{00000000-0005-0000-0000-0000CC2F0000}"/>
    <cellStyle name="Comma [0] 2 115 3" xfId="13989" hidden="1" xr:uid="{00000000-0005-0000-0000-0000A8360000}"/>
    <cellStyle name="Comma [0] 2 115 3" xfId="15745" hidden="1" xr:uid="{00000000-0005-0000-0000-0000843D0000}"/>
    <cellStyle name="Comma [0] 2 115 3" xfId="17497" hidden="1" xr:uid="{00000000-0005-0000-0000-00005C440000}"/>
    <cellStyle name="Comma [0] 2 115 3" xfId="4746" hidden="1" xr:uid="{00000000-0005-0000-0000-00008D120000}"/>
    <cellStyle name="Comma [0] 2 115 3" xfId="6652" hidden="1" xr:uid="{00000000-0005-0000-0000-0000FF190000}"/>
    <cellStyle name="Comma [0] 2 115 3" xfId="6855" hidden="1" xr:uid="{00000000-0005-0000-0000-0000CA1A0000}"/>
    <cellStyle name="Comma [0] 2 115 3" xfId="4124" hidden="1" xr:uid="{00000000-0005-0000-0000-00001F100000}"/>
    <cellStyle name="Comma [0] 2 115 3" xfId="4433" hidden="1" xr:uid="{00000000-0005-0000-0000-000054110000}"/>
    <cellStyle name="Comma [0] 2 115 3" xfId="4070" hidden="1" xr:uid="{00000000-0005-0000-0000-0000E90F0000}"/>
    <cellStyle name="Comma [0] 2 116" xfId="639" xr:uid="{00000000-0005-0000-0000-000082020000}"/>
    <cellStyle name="Comma [0] 2 116 2" xfId="34162" hidden="1" xr:uid="{2EDD20F5-305D-41A9-BFBA-FAA00C8FAEFB}"/>
    <cellStyle name="Comma [0] 2 116 2" xfId="34427" hidden="1" xr:uid="{D499F84D-0C37-402F-B717-43374EA9B59F}"/>
    <cellStyle name="Comma [0] 2 116 2" xfId="2407" hidden="1" xr:uid="{00000000-0005-0000-0000-00006A090000}"/>
    <cellStyle name="Comma [0] 2 116 2" xfId="33317" hidden="1" xr:uid="{196A173D-6974-4690-AEBD-0B8CD4D57A43}"/>
    <cellStyle name="Comma [0] 2 116 2" xfId="33867" hidden="1" xr:uid="{9D5FD771-A469-48AD-8407-9979CCBE3AD8}"/>
    <cellStyle name="Comma [0] 2 116 2" xfId="1847" hidden="1" xr:uid="{00000000-0005-0000-0000-00003A070000}"/>
    <cellStyle name="Comma [0] 2 116 2" xfId="2142" hidden="1" xr:uid="{00000000-0005-0000-0000-000061080000}"/>
    <cellStyle name="Comma [0] 2 116 2" xfId="1294" hidden="1" xr:uid="{00000000-0005-0000-0000-000011050000}"/>
    <cellStyle name="Comma [0] 2 116 2" xfId="32682" xr:uid="{21523D75-42AD-4625-830D-32CE17FF28EE}"/>
    <cellStyle name="Comma [0] 2 116 2 2" xfId="59567" hidden="1" xr:uid="{40C96B40-DEA1-467D-B8C5-BBBCC5DB54F5}"/>
    <cellStyle name="Comma [0] 2 116 2 2" xfId="60142" hidden="1" xr:uid="{A194484A-2382-4471-99C2-F4651543DD8F}"/>
    <cellStyle name="Comma [0] 2 116 2 2" xfId="60668" hidden="1" xr:uid="{A157CD83-FDDC-485C-BC72-988ABF5C88A5}"/>
    <cellStyle name="Comma [0] 2 116 2 2" xfId="60963" hidden="1" xr:uid="{AEDE362B-6626-4D94-A228-287D1A763C6B}"/>
    <cellStyle name="Comma [0] 2 116 2 2" xfId="61228" hidden="1" xr:uid="{3A9B28A9-9F31-4397-8968-0B7C3D909225}"/>
    <cellStyle name="Comma [0] 2 116 2 2" xfId="61788" hidden="1" xr:uid="{D2ED1D8F-9194-4F78-82D3-B4BB45F2F6D4}"/>
    <cellStyle name="Comma [0] 2 116 2 2" xfId="62303" hidden="1" xr:uid="{8EA963F1-2CD3-4C40-8B58-486A392E05BC}"/>
    <cellStyle name="Comma [0] 2 116 2 2" xfId="62598" hidden="1" xr:uid="{27D87C0C-49AF-425A-9202-198E64D9B614}"/>
    <cellStyle name="Comma [0] 2 116 2 2" xfId="62863" hidden="1" xr:uid="{14A72CDA-CD11-4E3D-A460-354C395B8452}"/>
    <cellStyle name="Comma [0] 2 116 2 2" xfId="63358" hidden="1" xr:uid="{E04AB8F7-8FC5-4885-A613-4D6421D97507}"/>
    <cellStyle name="Comma [0] 2 116 2 2" xfId="63814" hidden="1" xr:uid="{67E16BB4-0CB0-4B8E-8FD1-0158FADF7F25}"/>
    <cellStyle name="Comma [0] 2 116 2 2" xfId="29219" hidden="1" xr:uid="{00000000-0005-0000-0000-000026720000}"/>
    <cellStyle name="Comma [0] 2 116 2 2" xfId="29779" hidden="1" xr:uid="{00000000-0005-0000-0000-000056740000}"/>
    <cellStyle name="Comma [0] 2 116 2 2" xfId="30294" hidden="1" xr:uid="{00000000-0005-0000-0000-000059760000}"/>
    <cellStyle name="Comma [0] 2 116 2 2" xfId="30589" hidden="1" xr:uid="{00000000-0005-0000-0000-000080770000}"/>
    <cellStyle name="Comma [0] 2 116 2 2" xfId="30854" hidden="1" xr:uid="{00000000-0005-0000-0000-000089780000}"/>
    <cellStyle name="Comma [0] 2 116 2 2" xfId="31349" hidden="1" xr:uid="{00000000-0005-0000-0000-0000787A0000}"/>
    <cellStyle name="Comma [0] 2 116 2 2" xfId="31805" hidden="1" xr:uid="{00000000-0005-0000-0000-0000407C0000}"/>
    <cellStyle name="Comma [0] 2 116 2 2" xfId="37100" hidden="1" xr:uid="{F264B33A-109B-4DD2-8AD8-4B071662CEFF}"/>
    <cellStyle name="Comma [0] 2 116 2 2" xfId="37658" hidden="1" xr:uid="{1063893A-F0A1-4DAD-943C-F41034891270}"/>
    <cellStyle name="Comma [0] 2 116 2 2" xfId="37953" hidden="1" xr:uid="{41C113AC-ED2B-46AE-8688-7C23D7554806}"/>
    <cellStyle name="Comma [0] 2 116 2 2" xfId="38218" hidden="1" xr:uid="{C4B589FF-C639-44DE-BD33-956EF89541A3}"/>
    <cellStyle name="Comma [0] 2 116 2 2" xfId="39319" hidden="1" xr:uid="{70E144CC-0AEC-4370-81CB-1C6DBF0C4CF4}"/>
    <cellStyle name="Comma [0] 2 116 2 2" xfId="39877" hidden="1" xr:uid="{354D824E-6CEA-42D0-903A-B4F0B354BF32}"/>
    <cellStyle name="Comma [0] 2 116 2 2" xfId="40172" hidden="1" xr:uid="{2136B21F-6B1B-4F55-91E6-7B56EA2182AA}"/>
    <cellStyle name="Comma [0] 2 116 2 2" xfId="40437" hidden="1" xr:uid="{4D4D6466-9E1E-4F5E-BE48-80E4E9DBBCEA}"/>
    <cellStyle name="Comma [0] 2 116 2 2" xfId="41075" hidden="1" xr:uid="{46368A55-641E-4B99-8D36-538C18865BAB}"/>
    <cellStyle name="Comma [0] 2 116 2 2" xfId="41633" hidden="1" xr:uid="{6F94FA9C-9CD5-4B7A-B813-95829BE8014E}"/>
    <cellStyle name="Comma [0] 2 116 2 2" xfId="41928" hidden="1" xr:uid="{53E597AD-0B89-4CA5-8370-757A640E5925}"/>
    <cellStyle name="Comma [0] 2 116 2 2" xfId="42193" hidden="1" xr:uid="{14DCD14F-DC48-4165-A285-D7E945CCEF4A}"/>
    <cellStyle name="Comma [0] 2 116 2 2" xfId="42831" hidden="1" xr:uid="{33CE03E2-1ABA-4006-9722-E5273665667E}"/>
    <cellStyle name="Comma [0] 2 116 2 2" xfId="43389" hidden="1" xr:uid="{87CABBEE-C884-4494-803A-6C63F8154F0F}"/>
    <cellStyle name="Comma [0] 2 116 2 2" xfId="43684" hidden="1" xr:uid="{98B0AF2D-2FDF-44D6-97A7-C9C10D74AA47}"/>
    <cellStyle name="Comma [0] 2 116 2 2" xfId="43949" hidden="1" xr:uid="{DC3A5071-6558-4901-B335-99D3DDA36121}"/>
    <cellStyle name="Comma [0] 2 116 2 2" xfId="45145" hidden="1" xr:uid="{AEA4DF22-E864-4C71-81BD-E360153BCDA2}"/>
    <cellStyle name="Comma [0] 2 116 2 2" xfId="45440" hidden="1" xr:uid="{2B41199C-6F8B-4DEF-B369-5B9145FF3F8E}"/>
    <cellStyle name="Comma [0] 2 116 2 2" xfId="45705" hidden="1" xr:uid="{EF1ABA0F-196A-4438-8988-083F8ABDA1EB}"/>
    <cellStyle name="Comma [0] 2 116 2 2" xfId="46343" hidden="1" xr:uid="{D7BB6FC6-CE1A-4122-A908-D2B75064E2AC}"/>
    <cellStyle name="Comma [0] 2 116 2 2" xfId="46901" hidden="1" xr:uid="{536BA19D-7783-4EF4-AFC2-F4823778F2D7}"/>
    <cellStyle name="Comma [0] 2 116 2 2" xfId="47196" hidden="1" xr:uid="{F1DE9D74-9444-4548-AF1F-1DA5F84A87E5}"/>
    <cellStyle name="Comma [0] 2 116 2 2" xfId="47461" hidden="1" xr:uid="{F6E5C585-A6BD-4B85-B3D3-A02B42100BC0}"/>
    <cellStyle name="Comma [0] 2 116 2 2" xfId="48096" hidden="1" xr:uid="{D6AD0497-05D0-48A9-BE48-18DD0CDE71A7}"/>
    <cellStyle name="Comma [0] 2 116 2 2" xfId="48654" hidden="1" xr:uid="{5FB44F45-A1E1-4A55-8AA0-2C75E95DC44F}"/>
    <cellStyle name="Comma [0] 2 116 2 2" xfId="48949" hidden="1" xr:uid="{868DAEDB-0568-41FD-923B-6115DAAF5E67}"/>
    <cellStyle name="Comma [0] 2 116 2 2" xfId="49214" hidden="1" xr:uid="{C6F52698-87A3-420C-8046-082667B31E48}"/>
    <cellStyle name="Comma [0] 2 116 2 2" xfId="49846" hidden="1" xr:uid="{75A3DF3E-EC35-483E-A132-267864E0610A}"/>
    <cellStyle name="Comma [0] 2 116 2 2" xfId="50404" hidden="1" xr:uid="{B3FE7370-2FB0-4FF5-9D9A-62E9E8C9EF1F}"/>
    <cellStyle name="Comma [0] 2 116 2 2" xfId="50699" hidden="1" xr:uid="{AA5E0F6B-9CAA-4E90-8137-78819FF4A5D3}"/>
    <cellStyle name="Comma [0] 2 116 2 2" xfId="50964" hidden="1" xr:uid="{E274548A-5529-4753-9FC5-75F10813D212}"/>
    <cellStyle name="Comma [0] 2 116 2 2" xfId="51591" hidden="1" xr:uid="{7DC3E94A-8A77-44C2-B43E-2B88CF506049}"/>
    <cellStyle name="Comma [0] 2 116 2 2" xfId="52148" hidden="1" xr:uid="{9CA55CF2-4328-4E6F-9677-F54AA925AA0A}"/>
    <cellStyle name="Comma [0] 2 116 2 2" xfId="52443" hidden="1" xr:uid="{F606F3C9-D09B-4DCB-8DE1-9CA7ACE73664}"/>
    <cellStyle name="Comma [0] 2 116 2 2" xfId="52708" hidden="1" xr:uid="{1DB2757F-5D5A-4DF5-A106-C02FC11CB46E}"/>
    <cellStyle name="Comma [0] 2 116 2 2" xfId="53329" hidden="1" xr:uid="{F459AD89-8CC7-446F-B0A2-31CDCC385C8E}"/>
    <cellStyle name="Comma [0] 2 116 2 2" xfId="53882" hidden="1" xr:uid="{8CC475C3-6633-4CD8-98E2-F125D986FFF1}"/>
    <cellStyle name="Comma [0] 2 116 2 2" xfId="54177" hidden="1" xr:uid="{DC0633CD-63ED-48E3-A50F-1CF9DB6BC41E}"/>
    <cellStyle name="Comma [0] 2 116 2 2" xfId="54442" hidden="1" xr:uid="{3C3D1349-027B-4742-8D27-FB0B255E1F26}"/>
    <cellStyle name="Comma [0] 2 116 2 2" xfId="55057" hidden="1" xr:uid="{92D0A3D0-AC85-4FD8-91A1-01FC476B324C}"/>
    <cellStyle name="Comma [0] 2 116 2 2" xfId="55606" hidden="1" xr:uid="{EA281F92-001C-437C-9C0C-69A18F5BD5CF}"/>
    <cellStyle name="Comma [0] 2 116 2 2" xfId="55901" hidden="1" xr:uid="{B2EEAFE2-0F99-435B-8274-2C6F6471902B}"/>
    <cellStyle name="Comma [0] 2 116 2 2" xfId="56166" hidden="1" xr:uid="{72A92EC6-75A7-48B6-91EF-7FA3F3B41BF0}"/>
    <cellStyle name="Comma [0] 2 116 2 2" xfId="56770" hidden="1" xr:uid="{9D3817A2-EC53-474C-B52D-B0DA159C71C9}"/>
    <cellStyle name="Comma [0] 2 116 2 2" xfId="57313" hidden="1" xr:uid="{AA17EAF8-7DB2-455E-A3CF-DEFA5E2779A4}"/>
    <cellStyle name="Comma [0] 2 116 2 2" xfId="57608" hidden="1" xr:uid="{4C6AF985-9453-47C6-AD4A-8787489F4E36}"/>
    <cellStyle name="Comma [0] 2 116 2 2" xfId="57873" hidden="1" xr:uid="{A8D798EC-FC55-4841-8C56-B52F4E096D7B}"/>
    <cellStyle name="Comma [0] 2 116 2 2" xfId="58467" hidden="1" xr:uid="{07158E04-3123-4193-BA93-919D4FC24C37}"/>
    <cellStyle name="Comma [0] 2 116 2 2" xfId="59007" hidden="1" xr:uid="{55E31243-ACE3-4DCC-83B0-B1ADE24D59D1}"/>
    <cellStyle name="Comma [0] 2 116 2 2" xfId="59302" hidden="1" xr:uid="{4D6D7968-585E-4BFA-968A-DC6C34BED0AB}"/>
    <cellStyle name="Comma [0] 2 116 2 2" xfId="44587" hidden="1" xr:uid="{CB5A9340-A48C-4680-AC86-E73730C1F77E}"/>
    <cellStyle name="Comma [0] 2 116 2 2" xfId="17205" hidden="1" xr:uid="{00000000-0005-0000-0000-000038430000}"/>
    <cellStyle name="Comma [0] 2 116 2 2" xfId="17837" hidden="1" xr:uid="{00000000-0005-0000-0000-0000B0450000}"/>
    <cellStyle name="Comma [0] 2 116 2 2" xfId="18395" hidden="1" xr:uid="{00000000-0005-0000-0000-0000DE470000}"/>
    <cellStyle name="Comma [0] 2 116 2 2" xfId="18690" hidden="1" xr:uid="{00000000-0005-0000-0000-000005490000}"/>
    <cellStyle name="Comma [0] 2 116 2 2" xfId="18955" hidden="1" xr:uid="{00000000-0005-0000-0000-00000E4A0000}"/>
    <cellStyle name="Comma [0] 2 116 2 2" xfId="19582" hidden="1" xr:uid="{00000000-0005-0000-0000-0000814C0000}"/>
    <cellStyle name="Comma [0] 2 116 2 2" xfId="20139" hidden="1" xr:uid="{00000000-0005-0000-0000-0000AE4E0000}"/>
    <cellStyle name="Comma [0] 2 116 2 2" xfId="20434" hidden="1" xr:uid="{00000000-0005-0000-0000-0000D54F0000}"/>
    <cellStyle name="Comma [0] 2 116 2 2" xfId="20699" hidden="1" xr:uid="{00000000-0005-0000-0000-0000DE500000}"/>
    <cellStyle name="Comma [0] 2 116 2 2" xfId="21320" hidden="1" xr:uid="{00000000-0005-0000-0000-00004B530000}"/>
    <cellStyle name="Comma [0] 2 116 2 2" xfId="21873" hidden="1" xr:uid="{00000000-0005-0000-0000-000074550000}"/>
    <cellStyle name="Comma [0] 2 116 2 2" xfId="22168" hidden="1" xr:uid="{00000000-0005-0000-0000-00009B560000}"/>
    <cellStyle name="Comma [0] 2 116 2 2" xfId="22433" hidden="1" xr:uid="{00000000-0005-0000-0000-0000A4570000}"/>
    <cellStyle name="Comma [0] 2 116 2 2" xfId="23048" hidden="1" xr:uid="{00000000-0005-0000-0000-00000B5A0000}"/>
    <cellStyle name="Comma [0] 2 116 2 2" xfId="23597" hidden="1" xr:uid="{00000000-0005-0000-0000-0000305C0000}"/>
    <cellStyle name="Comma [0] 2 116 2 2" xfId="23892" hidden="1" xr:uid="{00000000-0005-0000-0000-0000575D0000}"/>
    <cellStyle name="Comma [0] 2 116 2 2" xfId="24157" hidden="1" xr:uid="{00000000-0005-0000-0000-0000605E0000}"/>
    <cellStyle name="Comma [0] 2 116 2 2" xfId="24761" hidden="1" xr:uid="{00000000-0005-0000-0000-0000BC600000}"/>
    <cellStyle name="Comma [0] 2 116 2 2" xfId="25304" hidden="1" xr:uid="{00000000-0005-0000-0000-0000DB620000}"/>
    <cellStyle name="Comma [0] 2 116 2 2" xfId="25599" hidden="1" xr:uid="{00000000-0005-0000-0000-000002640000}"/>
    <cellStyle name="Comma [0] 2 116 2 2" xfId="25864" hidden="1" xr:uid="{00000000-0005-0000-0000-00000B650000}"/>
    <cellStyle name="Comma [0] 2 116 2 2" xfId="26458" hidden="1" xr:uid="{00000000-0005-0000-0000-00005D670000}"/>
    <cellStyle name="Comma [0] 2 116 2 2" xfId="26998" hidden="1" xr:uid="{00000000-0005-0000-0000-000079690000}"/>
    <cellStyle name="Comma [0] 2 116 2 2" xfId="27293" hidden="1" xr:uid="{00000000-0005-0000-0000-0000A06A0000}"/>
    <cellStyle name="Comma [0] 2 116 2 2" xfId="27558" hidden="1" xr:uid="{00000000-0005-0000-0000-0000A96B0000}"/>
    <cellStyle name="Comma [0] 2 116 2 2" xfId="28133" hidden="1" xr:uid="{00000000-0005-0000-0000-0000E86D0000}"/>
    <cellStyle name="Comma [0] 2 116 2 2" xfId="28659" hidden="1" xr:uid="{00000000-0005-0000-0000-0000F66F0000}"/>
    <cellStyle name="Comma [0] 2 116 2 2" xfId="28954" hidden="1" xr:uid="{00000000-0005-0000-0000-00001D710000}"/>
    <cellStyle name="Comma [0] 2 116 2 2" xfId="11380" hidden="1" xr:uid="{00000000-0005-0000-0000-0000772C0000}"/>
    <cellStyle name="Comma [0] 2 116 2 2" xfId="11675" hidden="1" xr:uid="{00000000-0005-0000-0000-00009E2D0000}"/>
    <cellStyle name="Comma [0] 2 116 2 2" xfId="11940" hidden="1" xr:uid="{00000000-0005-0000-0000-0000A72E0000}"/>
    <cellStyle name="Comma [0] 2 116 2 2" xfId="12578" hidden="1" xr:uid="{00000000-0005-0000-0000-000025310000}"/>
    <cellStyle name="Comma [0] 2 116 2 2" xfId="13136" hidden="1" xr:uid="{00000000-0005-0000-0000-000053330000}"/>
    <cellStyle name="Comma [0] 2 116 2 2" xfId="13431" hidden="1" xr:uid="{00000000-0005-0000-0000-00007A340000}"/>
    <cellStyle name="Comma [0] 2 116 2 2" xfId="13696" hidden="1" xr:uid="{00000000-0005-0000-0000-000083350000}"/>
    <cellStyle name="Comma [0] 2 116 2 2" xfId="14334" hidden="1" xr:uid="{00000000-0005-0000-0000-000001380000}"/>
    <cellStyle name="Comma [0] 2 116 2 2" xfId="14892" hidden="1" xr:uid="{00000000-0005-0000-0000-00002F3A0000}"/>
    <cellStyle name="Comma [0] 2 116 2 2" xfId="15187" hidden="1" xr:uid="{00000000-0005-0000-0000-0000563B0000}"/>
    <cellStyle name="Comma [0] 2 116 2 2" xfId="15452" hidden="1" xr:uid="{00000000-0005-0000-0000-00005F3C0000}"/>
    <cellStyle name="Comma [0] 2 116 2 2" xfId="16087" hidden="1" xr:uid="{00000000-0005-0000-0000-0000DA3E0000}"/>
    <cellStyle name="Comma [0] 2 116 2 2" xfId="16645" hidden="1" xr:uid="{00000000-0005-0000-0000-000008410000}"/>
    <cellStyle name="Comma [0] 2 116 2 2" xfId="16940" hidden="1" xr:uid="{00000000-0005-0000-0000-00002F420000}"/>
    <cellStyle name="Comma [0] 2 116 2 2" xfId="8163" hidden="1" xr:uid="{00000000-0005-0000-0000-0000E61F0000}"/>
    <cellStyle name="Comma [0] 2 116 2 2" xfId="8428" hidden="1" xr:uid="{00000000-0005-0000-0000-0000EF200000}"/>
    <cellStyle name="Comma [0] 2 116 2 2" xfId="9066" hidden="1" xr:uid="{00000000-0005-0000-0000-00006D230000}"/>
    <cellStyle name="Comma [0] 2 116 2 2" xfId="9624" hidden="1" xr:uid="{00000000-0005-0000-0000-00009B250000}"/>
    <cellStyle name="Comma [0] 2 116 2 2" xfId="9919" hidden="1" xr:uid="{00000000-0005-0000-0000-0000C2260000}"/>
    <cellStyle name="Comma [0] 2 116 2 2" xfId="10184" hidden="1" xr:uid="{00000000-0005-0000-0000-0000CB270000}"/>
    <cellStyle name="Comma [0] 2 116 2 2" xfId="10822" hidden="1" xr:uid="{00000000-0005-0000-0000-0000492A0000}"/>
    <cellStyle name="Comma [0] 2 116 2 2" xfId="6209" hidden="1" xr:uid="{00000000-0005-0000-0000-000044180000}"/>
    <cellStyle name="Comma [0] 2 116 2 2" xfId="7310" hidden="1" xr:uid="{00000000-0005-0000-0000-0000911C0000}"/>
    <cellStyle name="Comma [0] 2 116 2 2" xfId="7868" hidden="1" xr:uid="{00000000-0005-0000-0000-0000BF1E0000}"/>
    <cellStyle name="Comma [0] 2 116 2 2" xfId="5649" hidden="1" xr:uid="{00000000-0005-0000-0000-000014160000}"/>
    <cellStyle name="Comma [0] 2 116 2 2" xfId="5944" hidden="1" xr:uid="{00000000-0005-0000-0000-00003B170000}"/>
    <cellStyle name="Comma [0] 2 116 2 2" xfId="5091" hidden="1" xr:uid="{00000000-0005-0000-0000-0000E6130000}"/>
    <cellStyle name="Comma [0] 2 116 3" xfId="51160" hidden="1" xr:uid="{1FCF21DD-D571-43FA-9123-ABD88C9B97B2}"/>
    <cellStyle name="Comma [0] 2 116 3" xfId="52903" hidden="1" xr:uid="{7286EACF-4467-49AC-B23A-2253B308D16A}"/>
    <cellStyle name="Comma [0] 2 116 3" xfId="54635" hidden="1" xr:uid="{E06BDF23-2948-47FC-9C0B-464FCE785864}"/>
    <cellStyle name="Comma [0] 2 116 3" xfId="56359" hidden="1" xr:uid="{011C8132-54A8-432C-8B6F-006A226AFEEA}"/>
    <cellStyle name="Comma [0] 2 116 3" xfId="22626" hidden="1" xr:uid="{00000000-0005-0000-0000-000065580000}"/>
    <cellStyle name="Comma [0] 2 116 3" xfId="24350" hidden="1" xr:uid="{00000000-0005-0000-0000-0000215F0000}"/>
    <cellStyle name="Comma [0] 2 116 3" xfId="36072" hidden="1" xr:uid="{FDB83AA6-BDC1-4144-8FA1-F24BBBFF1622}"/>
    <cellStyle name="Comma [0] 2 116 3" xfId="36135" hidden="1" xr:uid="{AA2271E0-0DB6-46AA-9D41-B6F1D2091103}"/>
    <cellStyle name="Comma [0] 2 116 3" xfId="36173" hidden="1" xr:uid="{4A56B87D-ACE5-4252-A190-5934488D7FA3}"/>
    <cellStyle name="Comma [0] 2 116 3" xfId="36439" hidden="1" xr:uid="{3A5E5A2B-0F61-4A1D-8533-DD084AB499F6}"/>
    <cellStyle name="Comma [0] 2 116 3" xfId="38658" hidden="1" xr:uid="{1DB2533D-2A0B-4F88-B9C4-9A52BBBF4086}"/>
    <cellStyle name="Comma [0] 2 116 3" xfId="38867" hidden="1" xr:uid="{2D0FDB20-E8C0-4CD7-B838-6EEC27BC7379}"/>
    <cellStyle name="Comma [0] 2 116 3" xfId="40635" hidden="1" xr:uid="{CD695D42-EA4E-4244-9036-111FC9F32202}"/>
    <cellStyle name="Comma [0] 2 116 3" xfId="42391" hidden="1" xr:uid="{59D45A72-9D74-42D1-AFEB-A9E1E0E7F836}"/>
    <cellStyle name="Comma [0] 2 116 3" xfId="44147" hidden="1" xr:uid="{C3AC962F-BAA0-405C-8294-A1351805A58E}"/>
    <cellStyle name="Comma [0] 2 116 3" xfId="45903" hidden="1" xr:uid="{586CE286-1581-48DF-8869-12241D0074D6}"/>
    <cellStyle name="Comma [0] 2 116 3" xfId="47659" hidden="1" xr:uid="{E2663CE4-1610-4C39-B229-955E988CBE81}"/>
    <cellStyle name="Comma [0] 2 116 3" xfId="49411" hidden="1" xr:uid="{C7B84203-8CE9-4FA9-AAD6-B7BBBFE030F2}"/>
    <cellStyle name="Comma [0] 2 116 3" xfId="10382" hidden="1" xr:uid="{00000000-0005-0000-0000-000091280000}"/>
    <cellStyle name="Comma [0] 2 116 3" xfId="12138" hidden="1" xr:uid="{00000000-0005-0000-0000-00006D2F0000}"/>
    <cellStyle name="Comma [0] 2 116 3" xfId="13894" hidden="1" xr:uid="{00000000-0005-0000-0000-000049360000}"/>
    <cellStyle name="Comma [0] 2 116 3" xfId="15650" hidden="1" xr:uid="{00000000-0005-0000-0000-0000253D0000}"/>
    <cellStyle name="Comma [0] 2 116 3" xfId="17402" hidden="1" xr:uid="{00000000-0005-0000-0000-0000FD430000}"/>
    <cellStyle name="Comma [0] 2 116 3" xfId="19151" hidden="1" xr:uid="{00000000-0005-0000-0000-0000D24A0000}"/>
    <cellStyle name="Comma [0] 2 116 3" xfId="20894" hidden="1" xr:uid="{00000000-0005-0000-0000-0000A1510000}"/>
    <cellStyle name="Comma [0] 2 116 3" xfId="4430" hidden="1" xr:uid="{00000000-0005-0000-0000-000051110000}"/>
    <cellStyle name="Comma [0] 2 116 3" xfId="6649" hidden="1" xr:uid="{00000000-0005-0000-0000-0000FC190000}"/>
    <cellStyle name="Comma [0] 2 116 3" xfId="6858" hidden="1" xr:uid="{00000000-0005-0000-0000-0000CD1A0000}"/>
    <cellStyle name="Comma [0] 2 116 3" xfId="8626" hidden="1" xr:uid="{00000000-0005-0000-0000-0000B5210000}"/>
    <cellStyle name="Comma [0] 2 116 3" xfId="4126" hidden="1" xr:uid="{00000000-0005-0000-0000-000021100000}"/>
    <cellStyle name="Comma [0] 2 116 3" xfId="4164" hidden="1" xr:uid="{00000000-0005-0000-0000-000047100000}"/>
    <cellStyle name="Comma [0] 2 116 3" xfId="4063" hidden="1" xr:uid="{00000000-0005-0000-0000-0000E20F0000}"/>
    <cellStyle name="Comma [0] 2 117" xfId="634" xr:uid="{00000000-0005-0000-0000-00007D020000}"/>
    <cellStyle name="Comma [0] 2 117 2" xfId="34424" hidden="1" xr:uid="{AE9F8197-4EC2-4277-B3C8-3C70F3B90750}"/>
    <cellStyle name="Comma [0] 2 117 2" xfId="2404" hidden="1" xr:uid="{00000000-0005-0000-0000-000067090000}"/>
    <cellStyle name="Comma [0] 2 117 2" xfId="33312" hidden="1" xr:uid="{3CB43186-65CA-49A7-B1C1-BBD02CE558AE}"/>
    <cellStyle name="Comma [0] 2 117 2" xfId="33862" hidden="1" xr:uid="{3D65B956-656A-419C-A9EE-30B217B36AA9}"/>
    <cellStyle name="Comma [0] 2 117 2" xfId="34158" hidden="1" xr:uid="{77F7DED0-D43B-47F4-AB87-D66EFDAA5622}"/>
    <cellStyle name="Comma [0] 2 117 2" xfId="1842" hidden="1" xr:uid="{00000000-0005-0000-0000-000035070000}"/>
    <cellStyle name="Comma [0] 2 117 2" xfId="2138" hidden="1" xr:uid="{00000000-0005-0000-0000-00005D080000}"/>
    <cellStyle name="Comma [0] 2 117 2" xfId="1289" hidden="1" xr:uid="{00000000-0005-0000-0000-00000C050000}"/>
    <cellStyle name="Comma [0] 2 117 2" xfId="32677" xr:uid="{4CAEDB75-1EC6-4AA1-8FE2-2D457F500A01}"/>
    <cellStyle name="Comma [0] 2 117 2 2" xfId="61783" hidden="1" xr:uid="{5993E746-E43B-4CC5-9173-3F3CFBB38322}"/>
    <cellStyle name="Comma [0] 2 117 2 2" xfId="62298" hidden="1" xr:uid="{EC2FB7A8-9DE7-4B82-8231-A1B5AD8328EB}"/>
    <cellStyle name="Comma [0] 2 117 2 2" xfId="62594" hidden="1" xr:uid="{4E13F7DA-4423-4F8F-8AFC-6AE2BB99D9A3}"/>
    <cellStyle name="Comma [0] 2 117 2 2" xfId="62860" hidden="1" xr:uid="{39226811-9104-4A70-A45F-FB6E1FE69F14}"/>
    <cellStyle name="Comma [0] 2 117 2 2" xfId="63353" hidden="1" xr:uid="{78E7CFAA-BFA2-4B98-B940-079E6D065713}"/>
    <cellStyle name="Comma [0] 2 117 2 2" xfId="63809" hidden="1" xr:uid="{38ED0F29-E96F-49D7-8EEB-3B70095721E7}"/>
    <cellStyle name="Comma [0] 2 117 2 2" xfId="30585" hidden="1" xr:uid="{00000000-0005-0000-0000-00007C770000}"/>
    <cellStyle name="Comma [0] 2 117 2 2" xfId="30851" hidden="1" xr:uid="{00000000-0005-0000-0000-000086780000}"/>
    <cellStyle name="Comma [0] 2 117 2 2" xfId="31344" hidden="1" xr:uid="{00000000-0005-0000-0000-0000737A0000}"/>
    <cellStyle name="Comma [0] 2 117 2 2" xfId="31800" hidden="1" xr:uid="{00000000-0005-0000-0000-00003B7C0000}"/>
    <cellStyle name="Comma [0] 2 117 2 2" xfId="37095" hidden="1" xr:uid="{8C41D2A5-7054-405C-9E09-CD1ED01BFE95}"/>
    <cellStyle name="Comma [0] 2 117 2 2" xfId="37653" hidden="1" xr:uid="{29C16717-E5A7-41D7-A742-58A201880894}"/>
    <cellStyle name="Comma [0] 2 117 2 2" xfId="37949" hidden="1" xr:uid="{89DBDEDA-D55D-4087-AF69-D2A19702290E}"/>
    <cellStyle name="Comma [0] 2 117 2 2" xfId="38215" hidden="1" xr:uid="{87C4544A-F9F1-42B5-8F3E-ACB6E0A1C6BD}"/>
    <cellStyle name="Comma [0] 2 117 2 2" xfId="39314" hidden="1" xr:uid="{5CDA5B76-6F8A-41FE-8728-177137738ADC}"/>
    <cellStyle name="Comma [0] 2 117 2 2" xfId="39872" hidden="1" xr:uid="{AB3E4562-7DA4-4BE1-9CDB-B5B023A3FD59}"/>
    <cellStyle name="Comma [0] 2 117 2 2" xfId="40168" hidden="1" xr:uid="{DD15D5D5-7931-4DB8-865A-75CEEB9F7837}"/>
    <cellStyle name="Comma [0] 2 117 2 2" xfId="40434" hidden="1" xr:uid="{0A9CA40B-2C52-46F2-9241-03D1B38A87EA}"/>
    <cellStyle name="Comma [0] 2 117 2 2" xfId="41070" hidden="1" xr:uid="{E14C5DC3-B20A-4E1C-9556-A03BD5283345}"/>
    <cellStyle name="Comma [0] 2 117 2 2" xfId="41628" hidden="1" xr:uid="{01DA482A-5538-4F73-A2A2-4CF5A2282EB7}"/>
    <cellStyle name="Comma [0] 2 117 2 2" xfId="41924" hidden="1" xr:uid="{08DD89AE-3652-4C57-8655-071C7A75DDB5}"/>
    <cellStyle name="Comma [0] 2 117 2 2" xfId="42190" hidden="1" xr:uid="{AFA8282F-0BCA-4778-B516-8E9F0A88C8C0}"/>
    <cellStyle name="Comma [0] 2 117 2 2" xfId="42826" hidden="1" xr:uid="{9BBB9BD1-046E-4723-B535-FCCE5DA94311}"/>
    <cellStyle name="Comma [0] 2 117 2 2" xfId="43384" hidden="1" xr:uid="{7100CE7B-DCD4-4B87-80A6-2D82948A5D63}"/>
    <cellStyle name="Comma [0] 2 117 2 2" xfId="43680" hidden="1" xr:uid="{3376EF99-8231-4D94-A103-094A623C7842}"/>
    <cellStyle name="Comma [0] 2 117 2 2" xfId="43946" hidden="1" xr:uid="{68C32B0B-DFF4-4623-83A6-37184CF1C293}"/>
    <cellStyle name="Comma [0] 2 117 2 2" xfId="44582" hidden="1" xr:uid="{1FA76D4F-274C-4021-9B54-660799AB09CA}"/>
    <cellStyle name="Comma [0] 2 117 2 2" xfId="45140" hidden="1" xr:uid="{C5B6D936-6D61-42CB-9021-C4C701D1987A}"/>
    <cellStyle name="Comma [0] 2 117 2 2" xfId="45436" hidden="1" xr:uid="{2A2C1703-2674-450A-8140-A0DC60CC2DAD}"/>
    <cellStyle name="Comma [0] 2 117 2 2" xfId="45702" hidden="1" xr:uid="{6BFC3312-9CDC-4191-9982-DB17CEE84323}"/>
    <cellStyle name="Comma [0] 2 117 2 2" xfId="46338" hidden="1" xr:uid="{FED8D8A8-211B-41A0-958B-0CC6FEB938AB}"/>
    <cellStyle name="Comma [0] 2 117 2 2" xfId="46896" hidden="1" xr:uid="{B5215AB4-E104-41C9-BD28-EE98C74C7640}"/>
    <cellStyle name="Comma [0] 2 117 2 2" xfId="47192" hidden="1" xr:uid="{73F300F0-7B93-4F3F-9E43-61BF9C46D25E}"/>
    <cellStyle name="Comma [0] 2 117 2 2" xfId="47458" hidden="1" xr:uid="{0D3988E0-805D-4EC7-9AA2-683BC4D3D2E4}"/>
    <cellStyle name="Comma [0] 2 117 2 2" xfId="48091" hidden="1" xr:uid="{F8CC1D78-6BED-450B-884B-CD0987F68573}"/>
    <cellStyle name="Comma [0] 2 117 2 2" xfId="48649" hidden="1" xr:uid="{881E8D1E-4C9E-4AF5-9B02-ABBE8B36EF6D}"/>
    <cellStyle name="Comma [0] 2 117 2 2" xfId="48945" hidden="1" xr:uid="{7900BB8F-FD1B-49C3-B6EE-D82C0AE8369F}"/>
    <cellStyle name="Comma [0] 2 117 2 2" xfId="49211" hidden="1" xr:uid="{6CCBBE3E-2A47-4AFA-8082-F8D3CBB88F14}"/>
    <cellStyle name="Comma [0] 2 117 2 2" xfId="49841" hidden="1" xr:uid="{F2E2905A-CAB7-4555-BD57-1157F4085DFC}"/>
    <cellStyle name="Comma [0] 2 117 2 2" xfId="50399" hidden="1" xr:uid="{76E6C752-399B-4042-BD74-4E1F776E10B9}"/>
    <cellStyle name="Comma [0] 2 117 2 2" xfId="50695" hidden="1" xr:uid="{3C4BF691-88E2-4B90-9519-40B811403BD5}"/>
    <cellStyle name="Comma [0] 2 117 2 2" xfId="50961" hidden="1" xr:uid="{AAB770F8-5C99-41B1-A324-08DD2DED436E}"/>
    <cellStyle name="Comma [0] 2 117 2 2" xfId="51586" hidden="1" xr:uid="{DEF4E6A8-6811-4DAE-B183-E8B1C31CEA7C}"/>
    <cellStyle name="Comma [0] 2 117 2 2" xfId="52143" hidden="1" xr:uid="{DDE4CAED-55B1-41E6-91DE-69E03D4ED46C}"/>
    <cellStyle name="Comma [0] 2 117 2 2" xfId="52439" hidden="1" xr:uid="{DAF26AFC-6643-4060-809A-C424E2BDBE9C}"/>
    <cellStyle name="Comma [0] 2 117 2 2" xfId="52705" hidden="1" xr:uid="{7CBF75EF-47B7-4C38-8994-E217D631CEB5}"/>
    <cellStyle name="Comma [0] 2 117 2 2" xfId="53324" hidden="1" xr:uid="{9A300261-5BCF-420C-9F5E-D31AE9021BA2}"/>
    <cellStyle name="Comma [0] 2 117 2 2" xfId="53877" hidden="1" xr:uid="{A1E892D3-CEA6-4B22-BF82-C78011A82009}"/>
    <cellStyle name="Comma [0] 2 117 2 2" xfId="54173" hidden="1" xr:uid="{626A630D-57E9-48EE-AAB3-8AFEC8264165}"/>
    <cellStyle name="Comma [0] 2 117 2 2" xfId="54439" hidden="1" xr:uid="{3C023F6E-13E3-40D7-B14E-7132D790998C}"/>
    <cellStyle name="Comma [0] 2 117 2 2" xfId="55052" hidden="1" xr:uid="{10005DFF-F37C-4544-938F-E1080E0C99F7}"/>
    <cellStyle name="Comma [0] 2 117 2 2" xfId="55601" hidden="1" xr:uid="{0AB7ED72-F1AA-4505-8ADE-DE9D40EDB94D}"/>
    <cellStyle name="Comma [0] 2 117 2 2" xfId="56163" hidden="1" xr:uid="{419945B4-BD08-43DF-8B3F-479E5ECC072D}"/>
    <cellStyle name="Comma [0] 2 117 2 2" xfId="56765" hidden="1" xr:uid="{B8188866-3829-4573-9947-986F9FB16ED2}"/>
    <cellStyle name="Comma [0] 2 117 2 2" xfId="57308" hidden="1" xr:uid="{A161FAD2-0C19-4181-9BE4-F2B23C54FF08}"/>
    <cellStyle name="Comma [0] 2 117 2 2" xfId="57604" hidden="1" xr:uid="{A3AE9C78-711E-41B4-AF25-DDF5BECB21D0}"/>
    <cellStyle name="Comma [0] 2 117 2 2" xfId="57870" hidden="1" xr:uid="{DC3B7530-1952-433B-83E8-AA2FC68D978E}"/>
    <cellStyle name="Comma [0] 2 117 2 2" xfId="58462" hidden="1" xr:uid="{8100BCF0-5F72-4A3B-B9B4-118FA05BA759}"/>
    <cellStyle name="Comma [0] 2 117 2 2" xfId="59002" hidden="1" xr:uid="{0D14AFE9-4DC2-4BC5-BCEC-7CF313F41AD7}"/>
    <cellStyle name="Comma [0] 2 117 2 2" xfId="59298" hidden="1" xr:uid="{E1ADFBB0-865C-4EDC-8761-165D440E8EE8}"/>
    <cellStyle name="Comma [0] 2 117 2 2" xfId="59564" hidden="1" xr:uid="{B9DC2329-A5ED-4494-8302-B19EC6BE9F94}"/>
    <cellStyle name="Comma [0] 2 117 2 2" xfId="60137" hidden="1" xr:uid="{A764E963-9C6A-4DA3-BC2C-E66AF39423DD}"/>
    <cellStyle name="Comma [0] 2 117 2 2" xfId="60663" hidden="1" xr:uid="{C413294F-4EBC-4752-A6D2-75F5A428B2BC}"/>
    <cellStyle name="Comma [0] 2 117 2 2" xfId="60959" hidden="1" xr:uid="{DE1A036C-F3AA-4751-BB6B-6B5B9F0E5FF7}"/>
    <cellStyle name="Comma [0] 2 117 2 2" xfId="61225" hidden="1" xr:uid="{9CAA4144-EDE5-4277-96E6-775A089F00B4}"/>
    <cellStyle name="Comma [0] 2 117 2 2" xfId="55897" hidden="1" xr:uid="{D0131B38-080F-4CD9-B7DC-280AA166E55C}"/>
    <cellStyle name="Comma [0] 2 117 2 2" xfId="17832" hidden="1" xr:uid="{00000000-0005-0000-0000-0000AB450000}"/>
    <cellStyle name="Comma [0] 2 117 2 2" xfId="18390" hidden="1" xr:uid="{00000000-0005-0000-0000-0000D9470000}"/>
    <cellStyle name="Comma [0] 2 117 2 2" xfId="18686" hidden="1" xr:uid="{00000000-0005-0000-0000-000001490000}"/>
    <cellStyle name="Comma [0] 2 117 2 2" xfId="18952" hidden="1" xr:uid="{00000000-0005-0000-0000-00000B4A0000}"/>
    <cellStyle name="Comma [0] 2 117 2 2" xfId="19577" hidden="1" xr:uid="{00000000-0005-0000-0000-00007C4C0000}"/>
    <cellStyle name="Comma [0] 2 117 2 2" xfId="20134" hidden="1" xr:uid="{00000000-0005-0000-0000-0000A94E0000}"/>
    <cellStyle name="Comma [0] 2 117 2 2" xfId="20430" hidden="1" xr:uid="{00000000-0005-0000-0000-0000D14F0000}"/>
    <cellStyle name="Comma [0] 2 117 2 2" xfId="20696" hidden="1" xr:uid="{00000000-0005-0000-0000-0000DB500000}"/>
    <cellStyle name="Comma [0] 2 117 2 2" xfId="21315" hidden="1" xr:uid="{00000000-0005-0000-0000-000046530000}"/>
    <cellStyle name="Comma [0] 2 117 2 2" xfId="21868" hidden="1" xr:uid="{00000000-0005-0000-0000-00006F550000}"/>
    <cellStyle name="Comma [0] 2 117 2 2" xfId="22164" hidden="1" xr:uid="{00000000-0005-0000-0000-000097560000}"/>
    <cellStyle name="Comma [0] 2 117 2 2" xfId="22430" hidden="1" xr:uid="{00000000-0005-0000-0000-0000A1570000}"/>
    <cellStyle name="Comma [0] 2 117 2 2" xfId="23592" hidden="1" xr:uid="{00000000-0005-0000-0000-00002B5C0000}"/>
    <cellStyle name="Comma [0] 2 117 2 2" xfId="23888" hidden="1" xr:uid="{00000000-0005-0000-0000-0000535D0000}"/>
    <cellStyle name="Comma [0] 2 117 2 2" xfId="24154" hidden="1" xr:uid="{00000000-0005-0000-0000-00005D5E0000}"/>
    <cellStyle name="Comma [0] 2 117 2 2" xfId="24756" hidden="1" xr:uid="{00000000-0005-0000-0000-0000B7600000}"/>
    <cellStyle name="Comma [0] 2 117 2 2" xfId="25299" hidden="1" xr:uid="{00000000-0005-0000-0000-0000D6620000}"/>
    <cellStyle name="Comma [0] 2 117 2 2" xfId="25595" hidden="1" xr:uid="{00000000-0005-0000-0000-0000FE630000}"/>
    <cellStyle name="Comma [0] 2 117 2 2" xfId="25861" hidden="1" xr:uid="{00000000-0005-0000-0000-000008650000}"/>
    <cellStyle name="Comma [0] 2 117 2 2" xfId="26453" hidden="1" xr:uid="{00000000-0005-0000-0000-000058670000}"/>
    <cellStyle name="Comma [0] 2 117 2 2" xfId="26993" hidden="1" xr:uid="{00000000-0005-0000-0000-000074690000}"/>
    <cellStyle name="Comma [0] 2 117 2 2" xfId="27289" hidden="1" xr:uid="{00000000-0005-0000-0000-00009C6A0000}"/>
    <cellStyle name="Comma [0] 2 117 2 2" xfId="27555" hidden="1" xr:uid="{00000000-0005-0000-0000-0000A66B0000}"/>
    <cellStyle name="Comma [0] 2 117 2 2" xfId="28128" hidden="1" xr:uid="{00000000-0005-0000-0000-0000E36D0000}"/>
    <cellStyle name="Comma [0] 2 117 2 2" xfId="28654" hidden="1" xr:uid="{00000000-0005-0000-0000-0000F16F0000}"/>
    <cellStyle name="Comma [0] 2 117 2 2" xfId="28950" hidden="1" xr:uid="{00000000-0005-0000-0000-000019710000}"/>
    <cellStyle name="Comma [0] 2 117 2 2" xfId="29216" hidden="1" xr:uid="{00000000-0005-0000-0000-000023720000}"/>
    <cellStyle name="Comma [0] 2 117 2 2" xfId="29774" hidden="1" xr:uid="{00000000-0005-0000-0000-000051740000}"/>
    <cellStyle name="Comma [0] 2 117 2 2" xfId="30289" hidden="1" xr:uid="{00000000-0005-0000-0000-000054760000}"/>
    <cellStyle name="Comma [0] 2 117 2 2" xfId="23043" hidden="1" xr:uid="{00000000-0005-0000-0000-0000065A0000}"/>
    <cellStyle name="Comma [0] 2 117 2 2" xfId="11671" hidden="1" xr:uid="{00000000-0005-0000-0000-00009A2D0000}"/>
    <cellStyle name="Comma [0] 2 117 2 2" xfId="11937" hidden="1" xr:uid="{00000000-0005-0000-0000-0000A42E0000}"/>
    <cellStyle name="Comma [0] 2 117 2 2" xfId="12573" hidden="1" xr:uid="{00000000-0005-0000-0000-000020310000}"/>
    <cellStyle name="Comma [0] 2 117 2 2" xfId="13131" hidden="1" xr:uid="{00000000-0005-0000-0000-00004E330000}"/>
    <cellStyle name="Comma [0] 2 117 2 2" xfId="13427" hidden="1" xr:uid="{00000000-0005-0000-0000-000076340000}"/>
    <cellStyle name="Comma [0] 2 117 2 2" xfId="13693" hidden="1" xr:uid="{00000000-0005-0000-0000-000080350000}"/>
    <cellStyle name="Comma [0] 2 117 2 2" xfId="14329" hidden="1" xr:uid="{00000000-0005-0000-0000-0000FC370000}"/>
    <cellStyle name="Comma [0] 2 117 2 2" xfId="14887" hidden="1" xr:uid="{00000000-0005-0000-0000-00002A3A0000}"/>
    <cellStyle name="Comma [0] 2 117 2 2" xfId="15183" hidden="1" xr:uid="{00000000-0005-0000-0000-0000523B0000}"/>
    <cellStyle name="Comma [0] 2 117 2 2" xfId="15449" hidden="1" xr:uid="{00000000-0005-0000-0000-00005C3C0000}"/>
    <cellStyle name="Comma [0] 2 117 2 2" xfId="16082" hidden="1" xr:uid="{00000000-0005-0000-0000-0000D53E0000}"/>
    <cellStyle name="Comma [0] 2 117 2 2" xfId="16640" hidden="1" xr:uid="{00000000-0005-0000-0000-000003410000}"/>
    <cellStyle name="Comma [0] 2 117 2 2" xfId="16936" hidden="1" xr:uid="{00000000-0005-0000-0000-00002B420000}"/>
    <cellStyle name="Comma [0] 2 117 2 2" xfId="17202" hidden="1" xr:uid="{00000000-0005-0000-0000-000035430000}"/>
    <cellStyle name="Comma [0] 2 117 2 2" xfId="8425" hidden="1" xr:uid="{00000000-0005-0000-0000-0000EC200000}"/>
    <cellStyle name="Comma [0] 2 117 2 2" xfId="9061" hidden="1" xr:uid="{00000000-0005-0000-0000-000068230000}"/>
    <cellStyle name="Comma [0] 2 117 2 2" xfId="9619" hidden="1" xr:uid="{00000000-0005-0000-0000-000096250000}"/>
    <cellStyle name="Comma [0] 2 117 2 2" xfId="9915" hidden="1" xr:uid="{00000000-0005-0000-0000-0000BE260000}"/>
    <cellStyle name="Comma [0] 2 117 2 2" xfId="10181" hidden="1" xr:uid="{00000000-0005-0000-0000-0000C8270000}"/>
    <cellStyle name="Comma [0] 2 117 2 2" xfId="10817" hidden="1" xr:uid="{00000000-0005-0000-0000-0000442A0000}"/>
    <cellStyle name="Comma [0] 2 117 2 2" xfId="11375" hidden="1" xr:uid="{00000000-0005-0000-0000-0000722C0000}"/>
    <cellStyle name="Comma [0] 2 117 2 2" xfId="6206" hidden="1" xr:uid="{00000000-0005-0000-0000-000041180000}"/>
    <cellStyle name="Comma [0] 2 117 2 2" xfId="7305" hidden="1" xr:uid="{00000000-0005-0000-0000-00008C1C0000}"/>
    <cellStyle name="Comma [0] 2 117 2 2" xfId="7863" hidden="1" xr:uid="{00000000-0005-0000-0000-0000BA1E0000}"/>
    <cellStyle name="Comma [0] 2 117 2 2" xfId="8159" hidden="1" xr:uid="{00000000-0005-0000-0000-0000E21F0000}"/>
    <cellStyle name="Comma [0] 2 117 2 2" xfId="5644" hidden="1" xr:uid="{00000000-0005-0000-0000-00000F160000}"/>
    <cellStyle name="Comma [0] 2 117 2 2" xfId="5940" hidden="1" xr:uid="{00000000-0005-0000-0000-000037170000}"/>
    <cellStyle name="Comma [0] 2 117 2 2" xfId="5086" hidden="1" xr:uid="{00000000-0005-0000-0000-0000E1130000}"/>
    <cellStyle name="Comma [0] 2 117 3" xfId="58068" hidden="1" xr:uid="{EDD3C426-1D4A-4A46-8491-C0D401CECC5A}"/>
    <cellStyle name="Comma [0] 2 117 3" xfId="59760" hidden="1" xr:uid="{037FCC50-F16D-4242-AD56-90CB3408DBF6}"/>
    <cellStyle name="Comma [0] 2 117 3" xfId="61419" hidden="1" xr:uid="{95DF11F7-81E7-4BC8-8086-2D1A8508D656}"/>
    <cellStyle name="Comma [0] 2 117 3" xfId="27751" hidden="1" xr:uid="{00000000-0005-0000-0000-00006A6C0000}"/>
    <cellStyle name="Comma [0] 2 117 3" xfId="29410" hidden="1" xr:uid="{00000000-0005-0000-0000-0000E5720000}"/>
    <cellStyle name="Comma [0] 2 117 3" xfId="36434" hidden="1" xr:uid="{3F7D10D3-355B-493C-9C8B-6117717AE82C}"/>
    <cellStyle name="Comma [0] 2 117 3" xfId="38653" hidden="1" xr:uid="{56359ACC-AA84-49F2-B71C-E3A0C200E58C}"/>
    <cellStyle name="Comma [0] 2 117 3" xfId="38883" hidden="1" xr:uid="{EFF4D2BD-4D1A-43D5-9E10-C093AE31D535}"/>
    <cellStyle name="Comma [0] 2 117 3" xfId="40639" hidden="1" xr:uid="{E3D90D85-63BF-47DD-9DC9-A6DD3E847165}"/>
    <cellStyle name="Comma [0] 2 117 3" xfId="42395" hidden="1" xr:uid="{AB999E62-A77D-4C24-AA61-38AF2AD48914}"/>
    <cellStyle name="Comma [0] 2 117 3" xfId="44151" hidden="1" xr:uid="{4D75B02C-D92C-4602-A978-90C1A0A11D35}"/>
    <cellStyle name="Comma [0] 2 117 3" xfId="45907" hidden="1" xr:uid="{5E8CC654-7C6B-4D9A-8641-1CFF76CE41C8}"/>
    <cellStyle name="Comma [0] 2 117 3" xfId="47663" hidden="1" xr:uid="{C9645CEA-9325-421A-9CD7-F982ED2163C5}"/>
    <cellStyle name="Comma [0] 2 117 3" xfId="49415" hidden="1" xr:uid="{F35691E3-FC9C-4064-9AE2-FC1612BC38EE}"/>
    <cellStyle name="Comma [0] 2 117 3" xfId="51164" hidden="1" xr:uid="{FAF45CFC-9DAE-49C0-8748-EB19F30CFB4B}"/>
    <cellStyle name="Comma [0] 2 117 3" xfId="52907" hidden="1" xr:uid="{F81FA5CE-2061-4885-B4D7-49E14E1B9C00}"/>
    <cellStyle name="Comma [0] 2 117 3" xfId="54639" hidden="1" xr:uid="{D0ABEC7D-E387-448C-AC58-2AB0CED76F50}"/>
    <cellStyle name="Comma [0] 2 117 3" xfId="56363" hidden="1" xr:uid="{B066744F-77FC-4E96-A071-CC5F709C0F7A}"/>
    <cellStyle name="Comma [0] 2 117 3" xfId="15654" hidden="1" xr:uid="{00000000-0005-0000-0000-0000293D0000}"/>
    <cellStyle name="Comma [0] 2 117 3" xfId="17406" hidden="1" xr:uid="{00000000-0005-0000-0000-000001440000}"/>
    <cellStyle name="Comma [0] 2 117 3" xfId="19155" hidden="1" xr:uid="{00000000-0005-0000-0000-0000D64A0000}"/>
    <cellStyle name="Comma [0] 2 117 3" xfId="20898" hidden="1" xr:uid="{00000000-0005-0000-0000-0000A5510000}"/>
    <cellStyle name="Comma [0] 2 117 3" xfId="22630" hidden="1" xr:uid="{00000000-0005-0000-0000-000069580000}"/>
    <cellStyle name="Comma [0] 2 117 3" xfId="24354" hidden="1" xr:uid="{00000000-0005-0000-0000-0000255F0000}"/>
    <cellStyle name="Comma [0] 2 117 3" xfId="26059" hidden="1" xr:uid="{00000000-0005-0000-0000-0000CE650000}"/>
    <cellStyle name="Comma [0] 2 117 3" xfId="8630" hidden="1" xr:uid="{00000000-0005-0000-0000-0000B9210000}"/>
    <cellStyle name="Comma [0] 2 117 3" xfId="10386" hidden="1" xr:uid="{00000000-0005-0000-0000-000095280000}"/>
    <cellStyle name="Comma [0] 2 117 3" xfId="12142" hidden="1" xr:uid="{00000000-0005-0000-0000-0000712F0000}"/>
    <cellStyle name="Comma [0] 2 117 3" xfId="13898" hidden="1" xr:uid="{00000000-0005-0000-0000-00004D360000}"/>
    <cellStyle name="Comma [0] 2 117 3" xfId="6644" hidden="1" xr:uid="{00000000-0005-0000-0000-0000F7190000}"/>
    <cellStyle name="Comma [0] 2 117 3" xfId="6874" hidden="1" xr:uid="{00000000-0005-0000-0000-0000DD1A0000}"/>
    <cellStyle name="Comma [0] 2 117 3" xfId="4425" hidden="1" xr:uid="{00000000-0005-0000-0000-00004C110000}"/>
    <cellStyle name="Comma [0] 2 118" xfId="631" xr:uid="{00000000-0005-0000-0000-00007A020000}"/>
    <cellStyle name="Comma [0] 2 118 2" xfId="34422" hidden="1" xr:uid="{BF739478-CF6A-4D6F-827C-D7F615E26A0B}"/>
    <cellStyle name="Comma [0] 2 118 2" xfId="2402" hidden="1" xr:uid="{00000000-0005-0000-0000-000065090000}"/>
    <cellStyle name="Comma [0] 2 118 2" xfId="33309" hidden="1" xr:uid="{952E1790-5AB2-4E1F-A8EB-7EC91BD0B505}"/>
    <cellStyle name="Comma [0] 2 118 2" xfId="33859" hidden="1" xr:uid="{0589B17D-F21A-44B0-80B8-3974D0D99404}"/>
    <cellStyle name="Comma [0] 2 118 2" xfId="34156" hidden="1" xr:uid="{C9ECF6D9-4E0D-406F-A3DB-BB52B6B1A664}"/>
    <cellStyle name="Comma [0] 2 118 2" xfId="1839" hidden="1" xr:uid="{00000000-0005-0000-0000-000032070000}"/>
    <cellStyle name="Comma [0] 2 118 2" xfId="2136" hidden="1" xr:uid="{00000000-0005-0000-0000-00005B080000}"/>
    <cellStyle name="Comma [0] 2 118 2" xfId="1286" hidden="1" xr:uid="{00000000-0005-0000-0000-000009050000}"/>
    <cellStyle name="Comma [0] 2 118 2" xfId="32674" xr:uid="{4C559BAB-C7A4-4F4A-B9C6-599CA3E2162E}"/>
    <cellStyle name="Comma [0] 2 118 2 2" xfId="63806" hidden="1" xr:uid="{EBEA32D1-8F5A-41DA-A2DE-BAAB0CFA8AC1}"/>
    <cellStyle name="Comma [0] 2 118 2 2" xfId="31341" hidden="1" xr:uid="{00000000-0005-0000-0000-0000707A0000}"/>
    <cellStyle name="Comma [0] 2 118 2 2" xfId="31797" hidden="1" xr:uid="{00000000-0005-0000-0000-0000387C0000}"/>
    <cellStyle name="Comma [0] 2 118 2 2" xfId="37092" hidden="1" xr:uid="{574E1739-97CF-4960-AC22-F1BDB7F00A5C}"/>
    <cellStyle name="Comma [0] 2 118 2 2" xfId="37650" hidden="1" xr:uid="{DAB892FB-EEE4-400C-B869-46BE63FCC014}"/>
    <cellStyle name="Comma [0] 2 118 2 2" xfId="37947" hidden="1" xr:uid="{ADEAA5B0-9717-4CBA-AE3A-7CBFD38779E7}"/>
    <cellStyle name="Comma [0] 2 118 2 2" xfId="38213" hidden="1" xr:uid="{E79F3B9B-5FCB-4237-9DEF-620D7BDF1C32}"/>
    <cellStyle name="Comma [0] 2 118 2 2" xfId="39869" hidden="1" xr:uid="{937CD1E7-D300-4F84-9028-A34811B379F6}"/>
    <cellStyle name="Comma [0] 2 118 2 2" xfId="40166" hidden="1" xr:uid="{AE03BAF9-3C02-41B6-892F-3C4243076A65}"/>
    <cellStyle name="Comma [0] 2 118 2 2" xfId="40432" hidden="1" xr:uid="{EE889D85-D5F9-403D-9AA0-024408513511}"/>
    <cellStyle name="Comma [0] 2 118 2 2" xfId="41067" hidden="1" xr:uid="{639BCA87-13DF-4085-8248-7048D18178C3}"/>
    <cellStyle name="Comma [0] 2 118 2 2" xfId="41625" hidden="1" xr:uid="{EF4BA1FB-C9B7-46F0-AFA1-1D29E7CF30AE}"/>
    <cellStyle name="Comma [0] 2 118 2 2" xfId="41922" hidden="1" xr:uid="{74AB98C6-5192-4DFA-886C-977857257D78}"/>
    <cellStyle name="Comma [0] 2 118 2 2" xfId="42188" hidden="1" xr:uid="{3152D86D-7EA8-4C89-A557-5BDD36CABE59}"/>
    <cellStyle name="Comma [0] 2 118 2 2" xfId="42823" hidden="1" xr:uid="{AA7EA792-876C-4462-B021-04C43CE87CBD}"/>
    <cellStyle name="Comma [0] 2 118 2 2" xfId="43381" hidden="1" xr:uid="{5AF7C183-577B-406B-A254-5B7D419DC114}"/>
    <cellStyle name="Comma [0] 2 118 2 2" xfId="43678" hidden="1" xr:uid="{E4D056FA-A2A0-4855-9086-8BC67DCE1429}"/>
    <cellStyle name="Comma [0] 2 118 2 2" xfId="43944" hidden="1" xr:uid="{A7C917D7-13B2-4ADA-BF5D-704793B77A79}"/>
    <cellStyle name="Comma [0] 2 118 2 2" xfId="44579" hidden="1" xr:uid="{557619BD-5D56-4B13-B94E-93CB487FECFC}"/>
    <cellStyle name="Comma [0] 2 118 2 2" xfId="45137" hidden="1" xr:uid="{2502C56D-D9DC-4923-B8C9-74A66874E56E}"/>
    <cellStyle name="Comma [0] 2 118 2 2" xfId="45434" hidden="1" xr:uid="{A2278348-502E-4097-B088-224A63F21D1B}"/>
    <cellStyle name="Comma [0] 2 118 2 2" xfId="45700" hidden="1" xr:uid="{F7DFF788-2AD3-4530-A46C-02CFC5C9CC9B}"/>
    <cellStyle name="Comma [0] 2 118 2 2" xfId="46335" hidden="1" xr:uid="{D28E3D86-6178-4271-B674-72F04F054AF1}"/>
    <cellStyle name="Comma [0] 2 118 2 2" xfId="46893" hidden="1" xr:uid="{31D9288D-7EBA-4CA9-BF68-BFFF5301E3D2}"/>
    <cellStyle name="Comma [0] 2 118 2 2" xfId="47190" hidden="1" xr:uid="{34C5640C-FF8D-40D2-ABCF-AEE05D23BC1D}"/>
    <cellStyle name="Comma [0] 2 118 2 2" xfId="47456" hidden="1" xr:uid="{EBAA2575-8488-489B-AC26-CF1C9E5C6955}"/>
    <cellStyle name="Comma [0] 2 118 2 2" xfId="48088" hidden="1" xr:uid="{F3CCADA1-339B-44A1-9895-40554B4FEA0B}"/>
    <cellStyle name="Comma [0] 2 118 2 2" xfId="48646" hidden="1" xr:uid="{51473870-2E5C-4061-BE8B-1BA1B5A6029F}"/>
    <cellStyle name="Comma [0] 2 118 2 2" xfId="48943" hidden="1" xr:uid="{0215B28D-57A7-4289-A28A-4649F2BEDC98}"/>
    <cellStyle name="Comma [0] 2 118 2 2" xfId="49209" hidden="1" xr:uid="{A5A9AA6A-75D5-4120-83AF-FF820ED7E613}"/>
    <cellStyle name="Comma [0] 2 118 2 2" xfId="49838" hidden="1" xr:uid="{05427AB4-2948-48A3-816E-B4940EF830DA}"/>
    <cellStyle name="Comma [0] 2 118 2 2" xfId="50396" hidden="1" xr:uid="{B2D50F42-E014-415B-A1C0-7A8473B2D6F7}"/>
    <cellStyle name="Comma [0] 2 118 2 2" xfId="50693" hidden="1" xr:uid="{0285DF1D-37A4-447B-B7FF-8B0CFFF3E18C}"/>
    <cellStyle name="Comma [0] 2 118 2 2" xfId="50959" hidden="1" xr:uid="{62ACE8DD-E9B1-42A3-9322-D7B3BCEBD753}"/>
    <cellStyle name="Comma [0] 2 118 2 2" xfId="51583" hidden="1" xr:uid="{2C2A7336-2A17-4880-BAE3-029EF1D5E34A}"/>
    <cellStyle name="Comma [0] 2 118 2 2" xfId="52140" hidden="1" xr:uid="{5FA0C710-3403-4B5B-B693-14F4F4E3DB9A}"/>
    <cellStyle name="Comma [0] 2 118 2 2" xfId="52437" hidden="1" xr:uid="{01C85B93-C004-468A-A59B-E07BF0A10F71}"/>
    <cellStyle name="Comma [0] 2 118 2 2" xfId="52703" hidden="1" xr:uid="{EA86F76B-E580-4BF1-B30E-95C26F527F0F}"/>
    <cellStyle name="Comma [0] 2 118 2 2" xfId="53321" hidden="1" xr:uid="{A94B27E0-6C38-48AC-89AC-95A5AF3854BF}"/>
    <cellStyle name="Comma [0] 2 118 2 2" xfId="53874" hidden="1" xr:uid="{53CA4489-3E88-4C7C-B0E6-293150BB2848}"/>
    <cellStyle name="Comma [0] 2 118 2 2" xfId="54171" hidden="1" xr:uid="{C55803E0-A65C-48B8-9AC0-E6E17BB15A5E}"/>
    <cellStyle name="Comma [0] 2 118 2 2" xfId="54437" hidden="1" xr:uid="{32BDA181-9CC6-4326-B045-BA9E80DFC669}"/>
    <cellStyle name="Comma [0] 2 118 2 2" xfId="55049" hidden="1" xr:uid="{72752BFA-6C5F-45C4-ACD4-71B63F81BFF7}"/>
    <cellStyle name="Comma [0] 2 118 2 2" xfId="55598" hidden="1" xr:uid="{655C2450-1D7E-401A-85B2-CC1072739305}"/>
    <cellStyle name="Comma [0] 2 118 2 2" xfId="55895" hidden="1" xr:uid="{5D7A882D-103F-4B09-AEF1-637D491E8306}"/>
    <cellStyle name="Comma [0] 2 118 2 2" xfId="56161" hidden="1" xr:uid="{0B2CE8D3-FDF5-4474-B0B3-C34D3A7FE297}"/>
    <cellStyle name="Comma [0] 2 118 2 2" xfId="56762" hidden="1" xr:uid="{B5F6F077-D167-46D0-8CEE-CCCCCF68CF3F}"/>
    <cellStyle name="Comma [0] 2 118 2 2" xfId="57305" hidden="1" xr:uid="{990FFFBD-A599-43E4-A690-B4A01193FA46}"/>
    <cellStyle name="Comma [0] 2 118 2 2" xfId="57602" hidden="1" xr:uid="{2F08F597-8226-4CA3-9E04-DEB2F1CC09B6}"/>
    <cellStyle name="Comma [0] 2 118 2 2" xfId="57868" hidden="1" xr:uid="{ADD5F0A7-B5B9-4F27-9E96-353692BB5660}"/>
    <cellStyle name="Comma [0] 2 118 2 2" xfId="58459" hidden="1" xr:uid="{673741BE-E741-4D3E-9345-5AD6E0DB3909}"/>
    <cellStyle name="Comma [0] 2 118 2 2" xfId="58999" hidden="1" xr:uid="{67B5295E-3FFB-4B6C-9278-2A5431360564}"/>
    <cellStyle name="Comma [0] 2 118 2 2" xfId="59296" hidden="1" xr:uid="{DCC7F7C8-6037-401F-B323-6ECE73CDDAF0}"/>
    <cellStyle name="Comma [0] 2 118 2 2" xfId="59562" hidden="1" xr:uid="{CB54B965-6335-44D7-B327-1D13825062C7}"/>
    <cellStyle name="Comma [0] 2 118 2 2" xfId="60134" hidden="1" xr:uid="{FBA15D00-8A61-4636-AE55-98C8C1214C62}"/>
    <cellStyle name="Comma [0] 2 118 2 2" xfId="60660" hidden="1" xr:uid="{73296D69-7A3D-450B-8137-552B021E4509}"/>
    <cellStyle name="Comma [0] 2 118 2 2" xfId="60957" hidden="1" xr:uid="{8702763C-B126-431B-AF34-1787148BBA42}"/>
    <cellStyle name="Comma [0] 2 118 2 2" xfId="61223" hidden="1" xr:uid="{64E00E86-D132-486E-B10F-B6106A4FF088}"/>
    <cellStyle name="Comma [0] 2 118 2 2" xfId="61780" hidden="1" xr:uid="{4B7D51BF-EB81-4BAA-BE73-B2F4F3D799E5}"/>
    <cellStyle name="Comma [0] 2 118 2 2" xfId="62295" hidden="1" xr:uid="{4646CC10-6FBB-4BC7-8B30-88912DAB7080}"/>
    <cellStyle name="Comma [0] 2 118 2 2" xfId="62592" hidden="1" xr:uid="{DD37A031-2DBF-48A8-9C5F-792DCF5C1878}"/>
    <cellStyle name="Comma [0] 2 118 2 2" xfId="62858" hidden="1" xr:uid="{A759633B-9EA0-46F9-9235-9D763F681473}"/>
    <cellStyle name="Comma [0] 2 118 2 2" xfId="63350" hidden="1" xr:uid="{CCDCF2CD-78B3-46C7-867E-D56695633862}"/>
    <cellStyle name="Comma [0] 2 118 2 2" xfId="39311" hidden="1" xr:uid="{CC2D0818-D294-41C3-9EA3-C6F64B10D2E8}"/>
    <cellStyle name="Comma [0] 2 118 2 2" xfId="18684" hidden="1" xr:uid="{00000000-0005-0000-0000-0000FF480000}"/>
    <cellStyle name="Comma [0] 2 118 2 2" xfId="18950" hidden="1" xr:uid="{00000000-0005-0000-0000-0000094A0000}"/>
    <cellStyle name="Comma [0] 2 118 2 2" xfId="19574" hidden="1" xr:uid="{00000000-0005-0000-0000-0000794C0000}"/>
    <cellStyle name="Comma [0] 2 118 2 2" xfId="20131" hidden="1" xr:uid="{00000000-0005-0000-0000-0000A64E0000}"/>
    <cellStyle name="Comma [0] 2 118 2 2" xfId="20428" hidden="1" xr:uid="{00000000-0005-0000-0000-0000CF4F0000}"/>
    <cellStyle name="Comma [0] 2 118 2 2" xfId="20694" hidden="1" xr:uid="{00000000-0005-0000-0000-0000D9500000}"/>
    <cellStyle name="Comma [0] 2 118 2 2" xfId="21312" hidden="1" xr:uid="{00000000-0005-0000-0000-000043530000}"/>
    <cellStyle name="Comma [0] 2 118 2 2" xfId="21865" hidden="1" xr:uid="{00000000-0005-0000-0000-00006C550000}"/>
    <cellStyle name="Comma [0] 2 118 2 2" xfId="22162" hidden="1" xr:uid="{00000000-0005-0000-0000-000095560000}"/>
    <cellStyle name="Comma [0] 2 118 2 2" xfId="22428" hidden="1" xr:uid="{00000000-0005-0000-0000-00009F570000}"/>
    <cellStyle name="Comma [0] 2 118 2 2" xfId="23040" hidden="1" xr:uid="{00000000-0005-0000-0000-0000035A0000}"/>
    <cellStyle name="Comma [0] 2 118 2 2" xfId="23589" hidden="1" xr:uid="{00000000-0005-0000-0000-0000285C0000}"/>
    <cellStyle name="Comma [0] 2 118 2 2" xfId="23886" hidden="1" xr:uid="{00000000-0005-0000-0000-0000515D0000}"/>
    <cellStyle name="Comma [0] 2 118 2 2" xfId="24152" hidden="1" xr:uid="{00000000-0005-0000-0000-00005B5E0000}"/>
    <cellStyle name="Comma [0] 2 118 2 2" xfId="24753" hidden="1" xr:uid="{00000000-0005-0000-0000-0000B4600000}"/>
    <cellStyle name="Comma [0] 2 118 2 2" xfId="25296" hidden="1" xr:uid="{00000000-0005-0000-0000-0000D3620000}"/>
    <cellStyle name="Comma [0] 2 118 2 2" xfId="25593" hidden="1" xr:uid="{00000000-0005-0000-0000-0000FC630000}"/>
    <cellStyle name="Comma [0] 2 118 2 2" xfId="25859" hidden="1" xr:uid="{00000000-0005-0000-0000-000006650000}"/>
    <cellStyle name="Comma [0] 2 118 2 2" xfId="26450" hidden="1" xr:uid="{00000000-0005-0000-0000-000055670000}"/>
    <cellStyle name="Comma [0] 2 118 2 2" xfId="26990" hidden="1" xr:uid="{00000000-0005-0000-0000-000071690000}"/>
    <cellStyle name="Comma [0] 2 118 2 2" xfId="27287" hidden="1" xr:uid="{00000000-0005-0000-0000-00009A6A0000}"/>
    <cellStyle name="Comma [0] 2 118 2 2" xfId="27553" hidden="1" xr:uid="{00000000-0005-0000-0000-0000A46B0000}"/>
    <cellStyle name="Comma [0] 2 118 2 2" xfId="28125" hidden="1" xr:uid="{00000000-0005-0000-0000-0000E06D0000}"/>
    <cellStyle name="Comma [0] 2 118 2 2" xfId="28651" hidden="1" xr:uid="{00000000-0005-0000-0000-0000EE6F0000}"/>
    <cellStyle name="Comma [0] 2 118 2 2" xfId="28948" hidden="1" xr:uid="{00000000-0005-0000-0000-000017710000}"/>
    <cellStyle name="Comma [0] 2 118 2 2" xfId="29214" hidden="1" xr:uid="{00000000-0005-0000-0000-000021720000}"/>
    <cellStyle name="Comma [0] 2 118 2 2" xfId="29771" hidden="1" xr:uid="{00000000-0005-0000-0000-00004E740000}"/>
    <cellStyle name="Comma [0] 2 118 2 2" xfId="30286" hidden="1" xr:uid="{00000000-0005-0000-0000-000051760000}"/>
    <cellStyle name="Comma [0] 2 118 2 2" xfId="30583" hidden="1" xr:uid="{00000000-0005-0000-0000-00007A770000}"/>
    <cellStyle name="Comma [0] 2 118 2 2" xfId="30849" hidden="1" xr:uid="{00000000-0005-0000-0000-000084780000}"/>
    <cellStyle name="Comma [0] 2 118 2 2" xfId="11935" hidden="1" xr:uid="{00000000-0005-0000-0000-0000A22E0000}"/>
    <cellStyle name="Comma [0] 2 118 2 2" xfId="12570" hidden="1" xr:uid="{00000000-0005-0000-0000-00001D310000}"/>
    <cellStyle name="Comma [0] 2 118 2 2" xfId="13128" hidden="1" xr:uid="{00000000-0005-0000-0000-00004B330000}"/>
    <cellStyle name="Comma [0] 2 118 2 2" xfId="13425" hidden="1" xr:uid="{00000000-0005-0000-0000-000074340000}"/>
    <cellStyle name="Comma [0] 2 118 2 2" xfId="13691" hidden="1" xr:uid="{00000000-0005-0000-0000-00007E350000}"/>
    <cellStyle name="Comma [0] 2 118 2 2" xfId="14326" hidden="1" xr:uid="{00000000-0005-0000-0000-0000F9370000}"/>
    <cellStyle name="Comma [0] 2 118 2 2" xfId="14884" hidden="1" xr:uid="{00000000-0005-0000-0000-0000273A0000}"/>
    <cellStyle name="Comma [0] 2 118 2 2" xfId="15181" hidden="1" xr:uid="{00000000-0005-0000-0000-0000503B0000}"/>
    <cellStyle name="Comma [0] 2 118 2 2" xfId="15447" hidden="1" xr:uid="{00000000-0005-0000-0000-00005A3C0000}"/>
    <cellStyle name="Comma [0] 2 118 2 2" xfId="16079" hidden="1" xr:uid="{00000000-0005-0000-0000-0000D23E0000}"/>
    <cellStyle name="Comma [0] 2 118 2 2" xfId="16637" hidden="1" xr:uid="{00000000-0005-0000-0000-000000410000}"/>
    <cellStyle name="Comma [0] 2 118 2 2" xfId="16934" hidden="1" xr:uid="{00000000-0005-0000-0000-000029420000}"/>
    <cellStyle name="Comma [0] 2 118 2 2" xfId="17200" hidden="1" xr:uid="{00000000-0005-0000-0000-000033430000}"/>
    <cellStyle name="Comma [0] 2 118 2 2" xfId="17829" hidden="1" xr:uid="{00000000-0005-0000-0000-0000A8450000}"/>
    <cellStyle name="Comma [0] 2 118 2 2" xfId="18387" hidden="1" xr:uid="{00000000-0005-0000-0000-0000D6470000}"/>
    <cellStyle name="Comma [0] 2 118 2 2" xfId="8423" hidden="1" xr:uid="{00000000-0005-0000-0000-0000EA200000}"/>
    <cellStyle name="Comma [0] 2 118 2 2" xfId="9058" hidden="1" xr:uid="{00000000-0005-0000-0000-000065230000}"/>
    <cellStyle name="Comma [0] 2 118 2 2" xfId="9616" hidden="1" xr:uid="{00000000-0005-0000-0000-000093250000}"/>
    <cellStyle name="Comma [0] 2 118 2 2" xfId="9913" hidden="1" xr:uid="{00000000-0005-0000-0000-0000BC260000}"/>
    <cellStyle name="Comma [0] 2 118 2 2" xfId="10179" hidden="1" xr:uid="{00000000-0005-0000-0000-0000C6270000}"/>
    <cellStyle name="Comma [0] 2 118 2 2" xfId="10814" hidden="1" xr:uid="{00000000-0005-0000-0000-0000412A0000}"/>
    <cellStyle name="Comma [0] 2 118 2 2" xfId="11372" hidden="1" xr:uid="{00000000-0005-0000-0000-00006F2C0000}"/>
    <cellStyle name="Comma [0] 2 118 2 2" xfId="11669" hidden="1" xr:uid="{00000000-0005-0000-0000-0000982D0000}"/>
    <cellStyle name="Comma [0] 2 118 2 2" xfId="6204" hidden="1" xr:uid="{00000000-0005-0000-0000-00003F180000}"/>
    <cellStyle name="Comma [0] 2 118 2 2" xfId="7302" hidden="1" xr:uid="{00000000-0005-0000-0000-0000891C0000}"/>
    <cellStyle name="Comma [0] 2 118 2 2" xfId="7860" hidden="1" xr:uid="{00000000-0005-0000-0000-0000B71E0000}"/>
    <cellStyle name="Comma [0] 2 118 2 2" xfId="8157" hidden="1" xr:uid="{00000000-0005-0000-0000-0000E01F0000}"/>
    <cellStyle name="Comma [0] 2 118 2 2" xfId="5641" hidden="1" xr:uid="{00000000-0005-0000-0000-00000C160000}"/>
    <cellStyle name="Comma [0] 2 118 2 2" xfId="5938" hidden="1" xr:uid="{00000000-0005-0000-0000-000035170000}"/>
    <cellStyle name="Comma [0] 2 118 2 2" xfId="5083" hidden="1" xr:uid="{00000000-0005-0000-0000-0000DE130000}"/>
    <cellStyle name="Comma [0] 2 118 3" xfId="61421" hidden="1" xr:uid="{FA3557D4-FA24-4FB1-B2DE-09AD679DDD56}"/>
    <cellStyle name="Comma [0] 2 118 3" xfId="29412" hidden="1" xr:uid="{00000000-0005-0000-0000-0000E7720000}"/>
    <cellStyle name="Comma [0] 2 118 3" xfId="36431" hidden="1" xr:uid="{D526918E-35E6-4FDA-A8F6-05536804BC6A}"/>
    <cellStyle name="Comma [0] 2 118 3" xfId="38650" hidden="1" xr:uid="{1540017E-139A-4932-AC09-7F6CCD537461}"/>
    <cellStyle name="Comma [0] 2 118 3" xfId="38885" hidden="1" xr:uid="{EF5D9F52-ECB5-405B-A628-D2968460675E}"/>
    <cellStyle name="Comma [0] 2 118 3" xfId="40641" hidden="1" xr:uid="{913BAB3E-1A98-45E4-A175-073B6E220397}"/>
    <cellStyle name="Comma [0] 2 118 3" xfId="42397" hidden="1" xr:uid="{67366BFB-54CF-4E7F-B582-A375F8D353E7}"/>
    <cellStyle name="Comma [0] 2 118 3" xfId="44153" hidden="1" xr:uid="{E1D5EC3B-2D04-4D42-9A9E-54CCDA82C66B}"/>
    <cellStyle name="Comma [0] 2 118 3" xfId="45909" hidden="1" xr:uid="{EC8B9467-7D93-4F2F-B3B9-FD27F42ED24B}"/>
    <cellStyle name="Comma [0] 2 118 3" xfId="47665" hidden="1" xr:uid="{8DA64801-834C-4EC9-880C-46011A16502E}"/>
    <cellStyle name="Comma [0] 2 118 3" xfId="49417" hidden="1" xr:uid="{38B478A1-EAA3-4EDA-B314-723EF7EE0422}"/>
    <cellStyle name="Comma [0] 2 118 3" xfId="51166" hidden="1" xr:uid="{2626B76F-0823-4204-BA19-263ADE6DDC98}"/>
    <cellStyle name="Comma [0] 2 118 3" xfId="52909" hidden="1" xr:uid="{2A3DA00D-3A63-4128-9121-522BA362C3AB}"/>
    <cellStyle name="Comma [0] 2 118 3" xfId="54641" hidden="1" xr:uid="{DAF54941-DEA1-476A-91BF-079065E7F458}"/>
    <cellStyle name="Comma [0] 2 118 3" xfId="56365" hidden="1" xr:uid="{B2BF80D6-6C36-4B7F-A862-B52C90983C2C}"/>
    <cellStyle name="Comma [0] 2 118 3" xfId="58070" hidden="1" xr:uid="{CF19F85D-B197-4660-A04E-5B32ED6FE3D5}"/>
    <cellStyle name="Comma [0] 2 118 3" xfId="59762" hidden="1" xr:uid="{F633CCC5-1438-4626-97EA-38059EA50F5A}"/>
    <cellStyle name="Comma [0] 2 118 3" xfId="15656" hidden="1" xr:uid="{00000000-0005-0000-0000-00002B3D0000}"/>
    <cellStyle name="Comma [0] 2 118 3" xfId="17408" hidden="1" xr:uid="{00000000-0005-0000-0000-000003440000}"/>
    <cellStyle name="Comma [0] 2 118 3" xfId="19157" hidden="1" xr:uid="{00000000-0005-0000-0000-0000D84A0000}"/>
    <cellStyle name="Comma [0] 2 118 3" xfId="20900" hidden="1" xr:uid="{00000000-0005-0000-0000-0000A7510000}"/>
    <cellStyle name="Comma [0] 2 118 3" xfId="22632" hidden="1" xr:uid="{00000000-0005-0000-0000-00006B580000}"/>
    <cellStyle name="Comma [0] 2 118 3" xfId="24356" hidden="1" xr:uid="{00000000-0005-0000-0000-0000275F0000}"/>
    <cellStyle name="Comma [0] 2 118 3" xfId="26061" hidden="1" xr:uid="{00000000-0005-0000-0000-0000D0650000}"/>
    <cellStyle name="Comma [0] 2 118 3" xfId="27753" hidden="1" xr:uid="{00000000-0005-0000-0000-00006C6C0000}"/>
    <cellStyle name="Comma [0] 2 118 3" xfId="8632" hidden="1" xr:uid="{00000000-0005-0000-0000-0000BB210000}"/>
    <cellStyle name="Comma [0] 2 118 3" xfId="10388" hidden="1" xr:uid="{00000000-0005-0000-0000-000097280000}"/>
    <cellStyle name="Comma [0] 2 118 3" xfId="12144" hidden="1" xr:uid="{00000000-0005-0000-0000-0000732F0000}"/>
    <cellStyle name="Comma [0] 2 118 3" xfId="13900" hidden="1" xr:uid="{00000000-0005-0000-0000-00004F360000}"/>
    <cellStyle name="Comma [0] 2 118 3" xfId="6641" hidden="1" xr:uid="{00000000-0005-0000-0000-0000F4190000}"/>
    <cellStyle name="Comma [0] 2 118 3" xfId="6876" hidden="1" xr:uid="{00000000-0005-0000-0000-0000DF1A0000}"/>
    <cellStyle name="Comma [0] 2 118 3" xfId="4422" hidden="1" xr:uid="{00000000-0005-0000-0000-000049110000}"/>
    <cellStyle name="Comma [0] 2 119" xfId="636" xr:uid="{00000000-0005-0000-0000-00007F020000}"/>
    <cellStyle name="Comma [0] 2 119 2" xfId="34425" hidden="1" xr:uid="{7849929C-A231-4636-BE0F-FF35E8DB9444}"/>
    <cellStyle name="Comma [0] 2 119 2" xfId="2405" hidden="1" xr:uid="{00000000-0005-0000-0000-000068090000}"/>
    <cellStyle name="Comma [0] 2 119 2" xfId="33314" hidden="1" xr:uid="{1A962420-5182-4272-AE81-5D3121A78769}"/>
    <cellStyle name="Comma [0] 2 119 2" xfId="33864" hidden="1" xr:uid="{19CA5439-4093-4D91-B0C0-F589B3EC7365}"/>
    <cellStyle name="Comma [0] 2 119 2" xfId="34159" hidden="1" xr:uid="{707ABD93-7F47-42DE-852D-69FBC3C7FACE}"/>
    <cellStyle name="Comma [0] 2 119 2" xfId="1844" hidden="1" xr:uid="{00000000-0005-0000-0000-000037070000}"/>
    <cellStyle name="Comma [0] 2 119 2" xfId="2139" hidden="1" xr:uid="{00000000-0005-0000-0000-00005E080000}"/>
    <cellStyle name="Comma [0] 2 119 2" xfId="1291" hidden="1" xr:uid="{00000000-0005-0000-0000-00000E050000}"/>
    <cellStyle name="Comma [0] 2 119 2" xfId="32679" xr:uid="{5D7ECF7D-314F-4B5E-AD58-57F742112541}"/>
    <cellStyle name="Comma [0] 2 119 2 2" xfId="37655" hidden="1" xr:uid="{6547BAF5-79D8-481D-B0AE-7786AFE84BBA}"/>
    <cellStyle name="Comma [0] 2 119 2 2" xfId="37950" hidden="1" xr:uid="{FE8A2122-0CE7-4AF5-88EA-5EEDDB3DB6D0}"/>
    <cellStyle name="Comma [0] 2 119 2 2" xfId="38216" hidden="1" xr:uid="{AE29C687-8693-49B8-BFA5-323E471F9A0A}"/>
    <cellStyle name="Comma [0] 2 119 2 2" xfId="39316" hidden="1" xr:uid="{15C40E0E-6CD1-4B2E-B467-BF54B798DB5C}"/>
    <cellStyle name="Comma [0] 2 119 2 2" xfId="39874" hidden="1" xr:uid="{93835682-0BBC-4387-89A7-141747F9C7AD}"/>
    <cellStyle name="Comma [0] 2 119 2 2" xfId="40169" hidden="1" xr:uid="{DBAE7BF1-3D36-46A7-824E-EE18C1451614}"/>
    <cellStyle name="Comma [0] 2 119 2 2" xfId="40435" hidden="1" xr:uid="{4CA68570-22BC-4AEF-BAAA-360E2F5D51AD}"/>
    <cellStyle name="Comma [0] 2 119 2 2" xfId="41072" hidden="1" xr:uid="{B1D507C6-6AB4-48DC-992F-EB50BDCA3DFA}"/>
    <cellStyle name="Comma [0] 2 119 2 2" xfId="41630" hidden="1" xr:uid="{C42AF5C1-2DE9-485B-A313-F45B676DA328}"/>
    <cellStyle name="Comma [0] 2 119 2 2" xfId="41925" hidden="1" xr:uid="{B2F9ED6A-45D5-4F44-A2D3-6A1B1067DD7F}"/>
    <cellStyle name="Comma [0] 2 119 2 2" xfId="42191" hidden="1" xr:uid="{ADF3C920-21C3-4BA9-976A-9A3680E241D0}"/>
    <cellStyle name="Comma [0] 2 119 2 2" xfId="42828" hidden="1" xr:uid="{FB88790F-6D40-4CCE-89C8-C2216036C7CD}"/>
    <cellStyle name="Comma [0] 2 119 2 2" xfId="43386" hidden="1" xr:uid="{4569650C-85B1-4544-91AE-7BFDCE8C69FF}"/>
    <cellStyle name="Comma [0] 2 119 2 2" xfId="43681" hidden="1" xr:uid="{82C7050E-3FF3-4359-BFE3-7B3E4BC52F6E}"/>
    <cellStyle name="Comma [0] 2 119 2 2" xfId="43947" hidden="1" xr:uid="{39DCE2E9-1A8C-4591-9AF9-17110C3B284E}"/>
    <cellStyle name="Comma [0] 2 119 2 2" xfId="44584" hidden="1" xr:uid="{BDF45ECE-157C-4BC8-87F8-360296D13375}"/>
    <cellStyle name="Comma [0] 2 119 2 2" xfId="45142" hidden="1" xr:uid="{8ABA85E3-2A9A-4EB7-B728-5E84FC68F674}"/>
    <cellStyle name="Comma [0] 2 119 2 2" xfId="45437" hidden="1" xr:uid="{EA2DE137-0C7D-4C09-A08C-05C674172AF2}"/>
    <cellStyle name="Comma [0] 2 119 2 2" xfId="45703" hidden="1" xr:uid="{4E04FBD3-4F2B-4359-976C-1F4CA4342E15}"/>
    <cellStyle name="Comma [0] 2 119 2 2" xfId="46340" hidden="1" xr:uid="{F6525A1F-56FD-4637-91B1-657CF58DD89B}"/>
    <cellStyle name="Comma [0] 2 119 2 2" xfId="46898" hidden="1" xr:uid="{CB95877B-F9DB-4AD4-823B-F70050D1FB07}"/>
    <cellStyle name="Comma [0] 2 119 2 2" xfId="47193" hidden="1" xr:uid="{05C86AEB-07DC-434E-B2BA-7025683E75B8}"/>
    <cellStyle name="Comma [0] 2 119 2 2" xfId="47459" hidden="1" xr:uid="{6D745AC7-6C16-4527-B26D-506FE3F429C3}"/>
    <cellStyle name="Comma [0] 2 119 2 2" xfId="48093" hidden="1" xr:uid="{2A68905D-E2E4-40C4-A454-CA4F7B5329A3}"/>
    <cellStyle name="Comma [0] 2 119 2 2" xfId="48651" hidden="1" xr:uid="{9D51B79D-DEE0-4A86-8B84-B7827DEB5C85}"/>
    <cellStyle name="Comma [0] 2 119 2 2" xfId="48946" hidden="1" xr:uid="{D886EACA-CBAF-495D-8EC3-E132E46128F8}"/>
    <cellStyle name="Comma [0] 2 119 2 2" xfId="49212" hidden="1" xr:uid="{B5805515-A892-4813-A0FB-9EFA22CCD9AC}"/>
    <cellStyle name="Comma [0] 2 119 2 2" xfId="49843" hidden="1" xr:uid="{1EAEB840-8AAD-4D56-B519-12C0CFEF33FE}"/>
    <cellStyle name="Comma [0] 2 119 2 2" xfId="50401" hidden="1" xr:uid="{0C78BDA5-5E0F-41AB-96BE-8CD0ABC8C893}"/>
    <cellStyle name="Comma [0] 2 119 2 2" xfId="50962" hidden="1" xr:uid="{391C67A6-14F3-4CDA-904B-161C780E6235}"/>
    <cellStyle name="Comma [0] 2 119 2 2" xfId="51588" hidden="1" xr:uid="{EFCD3B4B-CD4D-4C2C-A139-D3BAD8CC4F60}"/>
    <cellStyle name="Comma [0] 2 119 2 2" xfId="52145" hidden="1" xr:uid="{900CB467-74FA-4223-A874-9AB857F59401}"/>
    <cellStyle name="Comma [0] 2 119 2 2" xfId="52440" hidden="1" xr:uid="{1AE53896-D0D7-4D11-B1D8-C9F0A89B86E9}"/>
    <cellStyle name="Comma [0] 2 119 2 2" xfId="52706" hidden="1" xr:uid="{9F932B0C-F0D2-4558-B019-E22F31B064A2}"/>
    <cellStyle name="Comma [0] 2 119 2 2" xfId="53326" hidden="1" xr:uid="{C96E25C7-5E18-42DB-8BE4-276A971704F8}"/>
    <cellStyle name="Comma [0] 2 119 2 2" xfId="53879" hidden="1" xr:uid="{D9C91541-86EF-4161-9C2F-0B1760301AC1}"/>
    <cellStyle name="Comma [0] 2 119 2 2" xfId="54174" hidden="1" xr:uid="{D714F2BD-9F22-4D51-875B-44DCEB307CD4}"/>
    <cellStyle name="Comma [0] 2 119 2 2" xfId="54440" hidden="1" xr:uid="{8C7A2FE7-AAD8-475E-8348-158F9AC58D41}"/>
    <cellStyle name="Comma [0] 2 119 2 2" xfId="55054" hidden="1" xr:uid="{79D170D7-F77B-480A-A5A8-C5D845DED5EB}"/>
    <cellStyle name="Comma [0] 2 119 2 2" xfId="55603" hidden="1" xr:uid="{F51711F4-8B7A-43EE-8076-230753E594F1}"/>
    <cellStyle name="Comma [0] 2 119 2 2" xfId="55898" hidden="1" xr:uid="{507EA7BB-4AFA-45E4-B952-4E3CF573A037}"/>
    <cellStyle name="Comma [0] 2 119 2 2" xfId="56164" hidden="1" xr:uid="{B5AE566E-BE66-42A9-BFFF-9CB155317594}"/>
    <cellStyle name="Comma [0] 2 119 2 2" xfId="56767" hidden="1" xr:uid="{8FC24CBA-EB24-4EFD-BC9E-1097DDB8B23A}"/>
    <cellStyle name="Comma [0] 2 119 2 2" xfId="57310" hidden="1" xr:uid="{B8A9DA1D-73BD-4B0B-AEAA-AA2F83AA8E73}"/>
    <cellStyle name="Comma [0] 2 119 2 2" xfId="57605" hidden="1" xr:uid="{966780C7-CD18-428E-ADB0-A61E06099043}"/>
    <cellStyle name="Comma [0] 2 119 2 2" xfId="57871" hidden="1" xr:uid="{A54D868C-F512-4DDE-BCA0-E954D456051B}"/>
    <cellStyle name="Comma [0] 2 119 2 2" xfId="58464" hidden="1" xr:uid="{AD5DF12D-1B52-43E6-884A-350D58FDD37F}"/>
    <cellStyle name="Comma [0] 2 119 2 2" xfId="59004" hidden="1" xr:uid="{094B764A-8807-479E-9837-D1BA768C062A}"/>
    <cellStyle name="Comma [0] 2 119 2 2" xfId="59299" hidden="1" xr:uid="{B2F995AB-3527-448B-B6BD-CFF7AE3888A8}"/>
    <cellStyle name="Comma [0] 2 119 2 2" xfId="59565" hidden="1" xr:uid="{FD68B718-5860-4260-8860-77666F88B2D8}"/>
    <cellStyle name="Comma [0] 2 119 2 2" xfId="60139" hidden="1" xr:uid="{F4A73C22-7BCE-4164-BD2B-EE804CF5F262}"/>
    <cellStyle name="Comma [0] 2 119 2 2" xfId="60665" hidden="1" xr:uid="{0CBF6AA4-904B-415D-B1C2-B59BE5137E64}"/>
    <cellStyle name="Comma [0] 2 119 2 2" xfId="60960" hidden="1" xr:uid="{127A90F6-E036-485B-95D4-C8AA2E826E8B}"/>
    <cellStyle name="Comma [0] 2 119 2 2" xfId="61226" hidden="1" xr:uid="{2A30085C-33BD-4418-8653-EB44E968D134}"/>
    <cellStyle name="Comma [0] 2 119 2 2" xfId="61785" hidden="1" xr:uid="{8E62A6B0-6C89-4C8E-9257-CD883F50FE81}"/>
    <cellStyle name="Comma [0] 2 119 2 2" xfId="62300" hidden="1" xr:uid="{F72F2438-791F-477B-9732-6581505D304C}"/>
    <cellStyle name="Comma [0] 2 119 2 2" xfId="62595" hidden="1" xr:uid="{AAB75075-E20F-4B92-A442-914285F75661}"/>
    <cellStyle name="Comma [0] 2 119 2 2" xfId="62861" hidden="1" xr:uid="{8AA5F482-AA61-4830-AFA1-7C3F2118F483}"/>
    <cellStyle name="Comma [0] 2 119 2 2" xfId="63355" hidden="1" xr:uid="{44EF3270-F069-4FDB-B0F7-D3DC76D61378}"/>
    <cellStyle name="Comma [0] 2 119 2 2" xfId="63811" hidden="1" xr:uid="{F543F8CC-FFC3-46E7-B0A1-690A9B4BCE8A}"/>
    <cellStyle name="Comma [0] 2 119 2 2" xfId="50696" hidden="1" xr:uid="{9739DDA2-B81B-4C0B-A8E3-3E95AFAF6533}"/>
    <cellStyle name="Comma [0] 2 119 2 2" xfId="18953" hidden="1" xr:uid="{00000000-0005-0000-0000-00000C4A0000}"/>
    <cellStyle name="Comma [0] 2 119 2 2" xfId="19579" hidden="1" xr:uid="{00000000-0005-0000-0000-00007E4C0000}"/>
    <cellStyle name="Comma [0] 2 119 2 2" xfId="20136" hidden="1" xr:uid="{00000000-0005-0000-0000-0000AB4E0000}"/>
    <cellStyle name="Comma [0] 2 119 2 2" xfId="20431" hidden="1" xr:uid="{00000000-0005-0000-0000-0000D24F0000}"/>
    <cellStyle name="Comma [0] 2 119 2 2" xfId="20697" hidden="1" xr:uid="{00000000-0005-0000-0000-0000DC500000}"/>
    <cellStyle name="Comma [0] 2 119 2 2" xfId="21317" hidden="1" xr:uid="{00000000-0005-0000-0000-000048530000}"/>
    <cellStyle name="Comma [0] 2 119 2 2" xfId="21870" hidden="1" xr:uid="{00000000-0005-0000-0000-000071550000}"/>
    <cellStyle name="Comma [0] 2 119 2 2" xfId="22165" hidden="1" xr:uid="{00000000-0005-0000-0000-000098560000}"/>
    <cellStyle name="Comma [0] 2 119 2 2" xfId="22431" hidden="1" xr:uid="{00000000-0005-0000-0000-0000A2570000}"/>
    <cellStyle name="Comma [0] 2 119 2 2" xfId="23045" hidden="1" xr:uid="{00000000-0005-0000-0000-0000085A0000}"/>
    <cellStyle name="Comma [0] 2 119 2 2" xfId="23594" hidden="1" xr:uid="{00000000-0005-0000-0000-00002D5C0000}"/>
    <cellStyle name="Comma [0] 2 119 2 2" xfId="23889" hidden="1" xr:uid="{00000000-0005-0000-0000-0000545D0000}"/>
    <cellStyle name="Comma [0] 2 119 2 2" xfId="24155" hidden="1" xr:uid="{00000000-0005-0000-0000-00005E5E0000}"/>
    <cellStyle name="Comma [0] 2 119 2 2" xfId="24758" hidden="1" xr:uid="{00000000-0005-0000-0000-0000B9600000}"/>
    <cellStyle name="Comma [0] 2 119 2 2" xfId="25301" hidden="1" xr:uid="{00000000-0005-0000-0000-0000D8620000}"/>
    <cellStyle name="Comma [0] 2 119 2 2" xfId="25596" hidden="1" xr:uid="{00000000-0005-0000-0000-0000FF630000}"/>
    <cellStyle name="Comma [0] 2 119 2 2" xfId="25862" hidden="1" xr:uid="{00000000-0005-0000-0000-000009650000}"/>
    <cellStyle name="Comma [0] 2 119 2 2" xfId="26455" hidden="1" xr:uid="{00000000-0005-0000-0000-00005A670000}"/>
    <cellStyle name="Comma [0] 2 119 2 2" xfId="26995" hidden="1" xr:uid="{00000000-0005-0000-0000-000076690000}"/>
    <cellStyle name="Comma [0] 2 119 2 2" xfId="27290" hidden="1" xr:uid="{00000000-0005-0000-0000-00009D6A0000}"/>
    <cellStyle name="Comma [0] 2 119 2 2" xfId="27556" hidden="1" xr:uid="{00000000-0005-0000-0000-0000A76B0000}"/>
    <cellStyle name="Comma [0] 2 119 2 2" xfId="28130" hidden="1" xr:uid="{00000000-0005-0000-0000-0000E56D0000}"/>
    <cellStyle name="Comma [0] 2 119 2 2" xfId="28656" hidden="1" xr:uid="{00000000-0005-0000-0000-0000F36F0000}"/>
    <cellStyle name="Comma [0] 2 119 2 2" xfId="28951" hidden="1" xr:uid="{00000000-0005-0000-0000-00001A710000}"/>
    <cellStyle name="Comma [0] 2 119 2 2" xfId="29217" hidden="1" xr:uid="{00000000-0005-0000-0000-000024720000}"/>
    <cellStyle name="Comma [0] 2 119 2 2" xfId="29776" hidden="1" xr:uid="{00000000-0005-0000-0000-000053740000}"/>
    <cellStyle name="Comma [0] 2 119 2 2" xfId="30291" hidden="1" xr:uid="{00000000-0005-0000-0000-000056760000}"/>
    <cellStyle name="Comma [0] 2 119 2 2" xfId="30586" hidden="1" xr:uid="{00000000-0005-0000-0000-00007D770000}"/>
    <cellStyle name="Comma [0] 2 119 2 2" xfId="30852" hidden="1" xr:uid="{00000000-0005-0000-0000-000087780000}"/>
    <cellStyle name="Comma [0] 2 119 2 2" xfId="31346" hidden="1" xr:uid="{00000000-0005-0000-0000-0000757A0000}"/>
    <cellStyle name="Comma [0] 2 119 2 2" xfId="31802" hidden="1" xr:uid="{00000000-0005-0000-0000-00003D7C0000}"/>
    <cellStyle name="Comma [0] 2 119 2 2" xfId="37097" hidden="1" xr:uid="{D78D4F12-7D8B-4FC6-A501-6A193028FDD7}"/>
    <cellStyle name="Comma [0] 2 119 2 2" xfId="11938" hidden="1" xr:uid="{00000000-0005-0000-0000-0000A52E0000}"/>
    <cellStyle name="Comma [0] 2 119 2 2" xfId="12575" hidden="1" xr:uid="{00000000-0005-0000-0000-000022310000}"/>
    <cellStyle name="Comma [0] 2 119 2 2" xfId="13133" hidden="1" xr:uid="{00000000-0005-0000-0000-000050330000}"/>
    <cellStyle name="Comma [0] 2 119 2 2" xfId="13428" hidden="1" xr:uid="{00000000-0005-0000-0000-000077340000}"/>
    <cellStyle name="Comma [0] 2 119 2 2" xfId="13694" hidden="1" xr:uid="{00000000-0005-0000-0000-000081350000}"/>
    <cellStyle name="Comma [0] 2 119 2 2" xfId="14331" hidden="1" xr:uid="{00000000-0005-0000-0000-0000FE370000}"/>
    <cellStyle name="Comma [0] 2 119 2 2" xfId="14889" hidden="1" xr:uid="{00000000-0005-0000-0000-00002C3A0000}"/>
    <cellStyle name="Comma [0] 2 119 2 2" xfId="15184" hidden="1" xr:uid="{00000000-0005-0000-0000-0000533B0000}"/>
    <cellStyle name="Comma [0] 2 119 2 2" xfId="15450" hidden="1" xr:uid="{00000000-0005-0000-0000-00005D3C0000}"/>
    <cellStyle name="Comma [0] 2 119 2 2" xfId="16084" hidden="1" xr:uid="{00000000-0005-0000-0000-0000D73E0000}"/>
    <cellStyle name="Comma [0] 2 119 2 2" xfId="16642" hidden="1" xr:uid="{00000000-0005-0000-0000-000005410000}"/>
    <cellStyle name="Comma [0] 2 119 2 2" xfId="16937" hidden="1" xr:uid="{00000000-0005-0000-0000-00002C420000}"/>
    <cellStyle name="Comma [0] 2 119 2 2" xfId="17203" hidden="1" xr:uid="{00000000-0005-0000-0000-000036430000}"/>
    <cellStyle name="Comma [0] 2 119 2 2" xfId="17834" hidden="1" xr:uid="{00000000-0005-0000-0000-0000AD450000}"/>
    <cellStyle name="Comma [0] 2 119 2 2" xfId="18392" hidden="1" xr:uid="{00000000-0005-0000-0000-0000DB470000}"/>
    <cellStyle name="Comma [0] 2 119 2 2" xfId="18687" hidden="1" xr:uid="{00000000-0005-0000-0000-000002490000}"/>
    <cellStyle name="Comma [0] 2 119 2 2" xfId="8426" hidden="1" xr:uid="{00000000-0005-0000-0000-0000ED200000}"/>
    <cellStyle name="Comma [0] 2 119 2 2" xfId="9063" hidden="1" xr:uid="{00000000-0005-0000-0000-00006A230000}"/>
    <cellStyle name="Comma [0] 2 119 2 2" xfId="9621" hidden="1" xr:uid="{00000000-0005-0000-0000-000098250000}"/>
    <cellStyle name="Comma [0] 2 119 2 2" xfId="9916" hidden="1" xr:uid="{00000000-0005-0000-0000-0000BF260000}"/>
    <cellStyle name="Comma [0] 2 119 2 2" xfId="10182" hidden="1" xr:uid="{00000000-0005-0000-0000-0000C9270000}"/>
    <cellStyle name="Comma [0] 2 119 2 2" xfId="10819" hidden="1" xr:uid="{00000000-0005-0000-0000-0000462A0000}"/>
    <cellStyle name="Comma [0] 2 119 2 2" xfId="11377" hidden="1" xr:uid="{00000000-0005-0000-0000-0000742C0000}"/>
    <cellStyle name="Comma [0] 2 119 2 2" xfId="11672" hidden="1" xr:uid="{00000000-0005-0000-0000-00009B2D0000}"/>
    <cellStyle name="Comma [0] 2 119 2 2" xfId="6207" hidden="1" xr:uid="{00000000-0005-0000-0000-000042180000}"/>
    <cellStyle name="Comma [0] 2 119 2 2" xfId="7307" hidden="1" xr:uid="{00000000-0005-0000-0000-00008E1C0000}"/>
    <cellStyle name="Comma [0] 2 119 2 2" xfId="7865" hidden="1" xr:uid="{00000000-0005-0000-0000-0000BC1E0000}"/>
    <cellStyle name="Comma [0] 2 119 2 2" xfId="8160" hidden="1" xr:uid="{00000000-0005-0000-0000-0000E31F0000}"/>
    <cellStyle name="Comma [0] 2 119 2 2" xfId="5646" hidden="1" xr:uid="{00000000-0005-0000-0000-000011160000}"/>
    <cellStyle name="Comma [0] 2 119 2 2" xfId="5941" hidden="1" xr:uid="{00000000-0005-0000-0000-000038170000}"/>
    <cellStyle name="Comma [0] 2 119 2 2" xfId="5088" hidden="1" xr:uid="{00000000-0005-0000-0000-0000E3130000}"/>
    <cellStyle name="Comma [0] 2 119 3" xfId="36436" hidden="1" xr:uid="{D5A39155-B726-496F-902A-02993F4BED17}"/>
    <cellStyle name="Comma [0] 2 119 3" xfId="38655" hidden="1" xr:uid="{0DFB4D06-AF43-47A1-8C2C-8786C833663D}"/>
    <cellStyle name="Comma [0] 2 119 3" xfId="38841" hidden="1" xr:uid="{3E7C542D-E142-4AC0-AB08-E48E9E682E17}"/>
    <cellStyle name="Comma [0] 2 119 3" xfId="38973" hidden="1" xr:uid="{63C1ADD0-F9AA-4FC1-A11D-DEDB737992EB}"/>
    <cellStyle name="Comma [0] 2 119 3" xfId="40729" hidden="1" xr:uid="{91449559-FF3F-4BD2-ADAB-6B2B3C7507D4}"/>
    <cellStyle name="Comma [0] 2 119 3" xfId="42485" hidden="1" xr:uid="{547C338A-53EE-4E4C-AF16-E8BA5C3FBB46}"/>
    <cellStyle name="Comma [0] 2 119 3" xfId="44241" hidden="1" xr:uid="{CA2DB292-CB6A-4452-89E1-DA15DC6022C1}"/>
    <cellStyle name="Comma [0] 2 119 3" xfId="45997" hidden="1" xr:uid="{4810AE5D-D935-435C-A521-2F909046381D}"/>
    <cellStyle name="Comma [0] 2 119 3" xfId="47753" hidden="1" xr:uid="{4CFE9470-015F-4082-8917-305F34D50B5E}"/>
    <cellStyle name="Comma [0] 2 119 3" xfId="49505" hidden="1" xr:uid="{3345F7C2-F725-467D-B29A-0A7C0F172682}"/>
    <cellStyle name="Comma [0] 2 119 3" xfId="51253" hidden="1" xr:uid="{5E76451B-9650-458F-A79C-9EDD9985909B}"/>
    <cellStyle name="Comma [0] 2 119 3" xfId="52994" hidden="1" xr:uid="{06D4F239-68DB-4806-8A5D-865F109AB738}"/>
    <cellStyle name="Comma [0] 2 119 3" xfId="54723" hidden="1" xr:uid="{13FA0B71-6608-46D8-894D-C07237AC41F8}"/>
    <cellStyle name="Comma [0] 2 119 3" xfId="56444" hidden="1" xr:uid="{158CCCC9-2B2B-4B15-ACE8-6B4EB9E0C40C}"/>
    <cellStyle name="Comma [0] 2 119 3" xfId="58145" hidden="1" xr:uid="{FC1916F6-E13D-4D01-AE01-D5E37DAE886F}"/>
    <cellStyle name="Comma [0] 2 119 3" xfId="59827" hidden="1" xr:uid="{BEB7DF84-2F95-4692-A90F-3106EF6BDBCF}"/>
    <cellStyle name="Comma [0] 2 119 3" xfId="15744" hidden="1" xr:uid="{00000000-0005-0000-0000-0000833D0000}"/>
    <cellStyle name="Comma [0] 2 119 3" xfId="17496" hidden="1" xr:uid="{00000000-0005-0000-0000-00005B440000}"/>
    <cellStyle name="Comma [0] 2 119 3" xfId="19244" hidden="1" xr:uid="{00000000-0005-0000-0000-00002F4B0000}"/>
    <cellStyle name="Comma [0] 2 119 3" xfId="20985" hidden="1" xr:uid="{00000000-0005-0000-0000-0000FC510000}"/>
    <cellStyle name="Comma [0] 2 119 3" xfId="22714" hidden="1" xr:uid="{00000000-0005-0000-0000-0000BD580000}"/>
    <cellStyle name="Comma [0] 2 119 3" xfId="24435" hidden="1" xr:uid="{00000000-0005-0000-0000-0000765F0000}"/>
    <cellStyle name="Comma [0] 2 119 3" xfId="26136" hidden="1" xr:uid="{00000000-0005-0000-0000-00001B660000}"/>
    <cellStyle name="Comma [0] 2 119 3" xfId="27818" hidden="1" xr:uid="{00000000-0005-0000-0000-0000AD6C0000}"/>
    <cellStyle name="Comma [0] 2 119 3" xfId="8720" hidden="1" xr:uid="{00000000-0005-0000-0000-000013220000}"/>
    <cellStyle name="Comma [0] 2 119 3" xfId="10476" hidden="1" xr:uid="{00000000-0005-0000-0000-0000EF280000}"/>
    <cellStyle name="Comma [0] 2 119 3" xfId="12232" hidden="1" xr:uid="{00000000-0005-0000-0000-0000CB2F0000}"/>
    <cellStyle name="Comma [0] 2 119 3" xfId="13988" hidden="1" xr:uid="{00000000-0005-0000-0000-0000A7360000}"/>
    <cellStyle name="Comma [0] 2 119 3" xfId="6832" hidden="1" xr:uid="{00000000-0005-0000-0000-0000B31A0000}"/>
    <cellStyle name="Comma [0] 2 119 3" xfId="6964" hidden="1" xr:uid="{00000000-0005-0000-0000-0000371B0000}"/>
    <cellStyle name="Comma [0] 2 119 3" xfId="6646" hidden="1" xr:uid="{00000000-0005-0000-0000-0000F9190000}"/>
    <cellStyle name="Comma [0] 2 119 3" xfId="4427" hidden="1" xr:uid="{00000000-0005-0000-0000-00004E110000}"/>
    <cellStyle name="Comma [0] 2 12" xfId="915" xr:uid="{00000000-0005-0000-0000-000096030000}"/>
    <cellStyle name="Comma [0] 2 12 2" xfId="33593" hidden="1" xr:uid="{9F4D89E0-1B89-4833-89F2-44D527F71D60}"/>
    <cellStyle name="Comma [0] 2 12 2" xfId="34120" hidden="1" xr:uid="{7180058D-175F-46BD-B3B4-688A35D03109}"/>
    <cellStyle name="Comma [0] 2 12 2" xfId="34392" hidden="1" xr:uid="{A254B398-DDA7-4CA3-9B65-5A555D45514F}"/>
    <cellStyle name="Comma [0] 2 12 2" xfId="34597" hidden="1" xr:uid="{464EA2D4-FF19-407D-8E35-1D8CD1402927}"/>
    <cellStyle name="Comma [0] 2 12 2" xfId="2372" hidden="1" xr:uid="{00000000-0005-0000-0000-000047090000}"/>
    <cellStyle name="Comma [0] 2 12 2" xfId="2577" hidden="1" xr:uid="{00000000-0005-0000-0000-0000140A0000}"/>
    <cellStyle name="Comma [0] 2 12 2" xfId="2100" hidden="1" xr:uid="{00000000-0005-0000-0000-000037080000}"/>
    <cellStyle name="Comma [0] 2 12 2" xfId="1570" hidden="1" xr:uid="{00000000-0005-0000-0000-000025060000}"/>
    <cellStyle name="Comma [0] 2 12 2" xfId="32958" xr:uid="{0FC80FA1-7DD1-4C66-8BA6-E2EF055B0BBC}"/>
    <cellStyle name="Comma [0] 2 12 2 2" xfId="40130" hidden="1" xr:uid="{5EEF09A9-6B32-4853-89BE-FD8D8D713A26}"/>
    <cellStyle name="Comma [0] 2 12 2 2" xfId="40402" hidden="1" xr:uid="{631AA1C8-E5D7-4D3C-A1D8-50CA693B28BD}"/>
    <cellStyle name="Comma [0] 2 12 2 2" xfId="40607" hidden="1" xr:uid="{BB871B48-AE33-48DA-B870-FB851CA7DC87}"/>
    <cellStyle name="Comma [0] 2 12 2 2" xfId="41351" hidden="1" xr:uid="{0B6ACD63-9927-40E0-9579-4737DC4CE8F6}"/>
    <cellStyle name="Comma [0] 2 12 2 2" xfId="41886" hidden="1" xr:uid="{C7CE307D-9E22-4D6E-9D76-48CEDC44AE6E}"/>
    <cellStyle name="Comma [0] 2 12 2 2" xfId="42158" hidden="1" xr:uid="{A97ED37E-B26E-4688-BBC6-95D5FC411E90}"/>
    <cellStyle name="Comma [0] 2 12 2 2" xfId="42363" hidden="1" xr:uid="{49976604-79D8-408C-9C6A-8858876EE0C5}"/>
    <cellStyle name="Comma [0] 2 12 2 2" xfId="43107" hidden="1" xr:uid="{086F38E1-3E93-4F74-9028-6AF598997E6B}"/>
    <cellStyle name="Comma [0] 2 12 2 2" xfId="43642" hidden="1" xr:uid="{61BC122D-8E7F-4B4D-978E-3427F231988C}"/>
    <cellStyle name="Comma [0] 2 12 2 2" xfId="43914" hidden="1" xr:uid="{3CAA1933-685F-4B0C-8CFE-7CA3D6350804}"/>
    <cellStyle name="Comma [0] 2 12 2 2" xfId="44119" hidden="1" xr:uid="{61E1999D-265F-4CB0-B5FE-1B31BBCE9432}"/>
    <cellStyle name="Comma [0] 2 12 2 2" xfId="44863" hidden="1" xr:uid="{9550AAA0-D9E8-4E99-9ED9-D44601E54668}"/>
    <cellStyle name="Comma [0] 2 12 2 2" xfId="45398" hidden="1" xr:uid="{2C102E22-CE88-4AE6-9296-9BEB9D4917A8}"/>
    <cellStyle name="Comma [0] 2 12 2 2" xfId="45670" hidden="1" xr:uid="{87A1049A-604A-49D2-9015-7041E873E1E9}"/>
    <cellStyle name="Comma [0] 2 12 2 2" xfId="45875" hidden="1" xr:uid="{8136A385-FE40-4EBD-9883-0DEC73710474}"/>
    <cellStyle name="Comma [0] 2 12 2 2" xfId="46619" hidden="1" xr:uid="{C95AC7C3-B716-4622-A076-C2844C310E1C}"/>
    <cellStyle name="Comma [0] 2 12 2 2" xfId="47154" hidden="1" xr:uid="{C25A3260-FE7C-4305-BEFC-21DE1725FAF5}"/>
    <cellStyle name="Comma [0] 2 12 2 2" xfId="47426" hidden="1" xr:uid="{64549DC6-3A89-4FCD-AB20-4B76A85C62D9}"/>
    <cellStyle name="Comma [0] 2 12 2 2" xfId="47631" hidden="1" xr:uid="{C460F9E4-CBF2-4A63-93D6-B71748C15AC4}"/>
    <cellStyle name="Comma [0] 2 12 2 2" xfId="48372" hidden="1" xr:uid="{9AE767D7-0AA4-47D6-997E-D47588F388FA}"/>
    <cellStyle name="Comma [0] 2 12 2 2" xfId="48907" hidden="1" xr:uid="{7E316B81-D855-42C2-B979-58C00CE7021A}"/>
    <cellStyle name="Comma [0] 2 12 2 2" xfId="49179" hidden="1" xr:uid="{477E427D-2F55-419E-BD6B-E8F41A323F47}"/>
    <cellStyle name="Comma [0] 2 12 2 2" xfId="49384" hidden="1" xr:uid="{E65871C6-FCC7-403B-9D10-3031ED460E7F}"/>
    <cellStyle name="Comma [0] 2 12 2 2" xfId="50122" hidden="1" xr:uid="{0C0022B0-EF37-46A8-AD5D-F1E0E8E467E3}"/>
    <cellStyle name="Comma [0] 2 12 2 2" xfId="50657" hidden="1" xr:uid="{5EBE1EBC-30B0-47CF-93BD-3A0B66E4B4BA}"/>
    <cellStyle name="Comma [0] 2 12 2 2" xfId="50929" hidden="1" xr:uid="{07C84316-05B4-4019-AC2A-51FA17CAF05C}"/>
    <cellStyle name="Comma [0] 2 12 2 2" xfId="51134" hidden="1" xr:uid="{99C11DB4-536E-4C77-BE7D-D1018CFBD77C}"/>
    <cellStyle name="Comma [0] 2 12 2 2" xfId="51866" hidden="1" xr:uid="{24712E5B-4F4D-4120-A4D8-7845468A20E4}"/>
    <cellStyle name="Comma [0] 2 12 2 2" xfId="52401" hidden="1" xr:uid="{08AEA22B-1CDC-4BAC-A2E6-783B07F552C3}"/>
    <cellStyle name="Comma [0] 2 12 2 2" xfId="52673" hidden="1" xr:uid="{EFECB26A-3000-4814-AE58-964129D47485}"/>
    <cellStyle name="Comma [0] 2 12 2 2" xfId="52878" hidden="1" xr:uid="{EC31AC97-40C8-4F21-8E9E-4F1B7AEF1127}"/>
    <cellStyle name="Comma [0] 2 12 2 2" xfId="53600" hidden="1" xr:uid="{FB72AD6F-11CA-4611-94A5-704846528C48}"/>
    <cellStyle name="Comma [0] 2 12 2 2" xfId="54135" hidden="1" xr:uid="{9904D794-3DC9-4A81-8120-45285C45A5F8}"/>
    <cellStyle name="Comma [0] 2 12 2 2" xfId="54407" hidden="1" xr:uid="{6E871686-48DB-4025-89DB-00113F381808}"/>
    <cellStyle name="Comma [0] 2 12 2 2" xfId="54612" hidden="1" xr:uid="{C9F85FE5-CC28-48E8-A819-0048C7555CB1}"/>
    <cellStyle name="Comma [0] 2 12 2 2" xfId="55326" hidden="1" xr:uid="{7223C337-683D-4691-854B-53462209EBC1}"/>
    <cellStyle name="Comma [0] 2 12 2 2" xfId="55859" hidden="1" xr:uid="{5971EC9A-982F-49DE-8F08-BED89A02B18B}"/>
    <cellStyle name="Comma [0] 2 12 2 2" xfId="56131" hidden="1" xr:uid="{6A35D6AD-C3B0-4883-8399-2BE742BD7337}"/>
    <cellStyle name="Comma [0] 2 12 2 2" xfId="56336" hidden="1" xr:uid="{C88F8049-2773-4DB3-8D35-E3CC71553B33}"/>
    <cellStyle name="Comma [0] 2 12 2 2" xfId="57034" hidden="1" xr:uid="{98C51CF5-C830-41C7-92D2-5CC5B76DB9B1}"/>
    <cellStyle name="Comma [0] 2 12 2 2" xfId="57566" hidden="1" xr:uid="{8172246B-E7CB-49AC-B0DC-1336386FE445}"/>
    <cellStyle name="Comma [0] 2 12 2 2" xfId="57838" hidden="1" xr:uid="{F5D29473-D301-4840-B98D-F74C8466797A}"/>
    <cellStyle name="Comma [0] 2 12 2 2" xfId="58043" hidden="1" xr:uid="{12FF8EBD-0313-4668-83D8-E053F2477674}"/>
    <cellStyle name="Comma [0] 2 12 2 2" xfId="58729" hidden="1" xr:uid="{CEED4FD8-018E-4F0F-B80B-7698D4BADEAD}"/>
    <cellStyle name="Comma [0] 2 12 2 2" xfId="59260" hidden="1" xr:uid="{11D3B148-CA18-404D-B192-3CAC0F28E2BE}"/>
    <cellStyle name="Comma [0] 2 12 2 2" xfId="59532" hidden="1" xr:uid="{24F48448-40AD-4EED-8D1A-6B2694A6DA7F}"/>
    <cellStyle name="Comma [0] 2 12 2 2" xfId="59737" hidden="1" xr:uid="{E7CF4A65-EF53-4AE3-9C20-FC29F005A24A}"/>
    <cellStyle name="Comma [0] 2 12 2 2" xfId="60393" hidden="1" xr:uid="{424B2A23-427F-4A7F-AAB1-4B346FBB5546}"/>
    <cellStyle name="Comma [0] 2 12 2 2" xfId="60921" hidden="1" xr:uid="{3A0193A6-1220-48D3-9396-3FCDBFE0F4E5}"/>
    <cellStyle name="Comma [0] 2 12 2 2" xfId="61193" hidden="1" xr:uid="{DFD9A67A-1456-442C-AEAE-CB7AF6698BD4}"/>
    <cellStyle name="Comma [0] 2 12 2 2" xfId="61398" hidden="1" xr:uid="{7FAA4B26-5A51-4271-8CEA-720F999C4DA5}"/>
    <cellStyle name="Comma [0] 2 12 2 2" xfId="62028" hidden="1" xr:uid="{604A3DF1-85E3-480B-B1AC-8CCAAA7C048E}"/>
    <cellStyle name="Comma [0] 2 12 2 2" xfId="62828" hidden="1" xr:uid="{3DCFD4AB-CBA8-4844-8358-61571A51738E}"/>
    <cellStyle name="Comma [0] 2 12 2 2" xfId="63033" hidden="1" xr:uid="{DE59285D-7712-4A26-B139-A4DB6E3B3FAF}"/>
    <cellStyle name="Comma [0] 2 12 2 2" xfId="63555" hidden="1" xr:uid="{7E8FBC59-1209-4216-8FAB-76F6E7AFC6F0}"/>
    <cellStyle name="Comma [0] 2 12 2 2" xfId="62556" hidden="1" xr:uid="{F772E4DD-12DE-43E7-9B0C-3959FF993763}"/>
    <cellStyle name="Comma [0] 2 12 2 2" xfId="19857" hidden="1" xr:uid="{00000000-0005-0000-0000-0000944D0000}"/>
    <cellStyle name="Comma [0] 2 12 2 2" xfId="20392" hidden="1" xr:uid="{00000000-0005-0000-0000-0000AB4F0000}"/>
    <cellStyle name="Comma [0] 2 12 2 2" xfId="20664" hidden="1" xr:uid="{00000000-0005-0000-0000-0000BB500000}"/>
    <cellStyle name="Comma [0] 2 12 2 2" xfId="20869" hidden="1" xr:uid="{00000000-0005-0000-0000-000088510000}"/>
    <cellStyle name="Comma [0] 2 12 2 2" xfId="21591" hidden="1" xr:uid="{00000000-0005-0000-0000-00005A540000}"/>
    <cellStyle name="Comma [0] 2 12 2 2" xfId="22126" hidden="1" xr:uid="{00000000-0005-0000-0000-000071560000}"/>
    <cellStyle name="Comma [0] 2 12 2 2" xfId="22398" hidden="1" xr:uid="{00000000-0005-0000-0000-000081570000}"/>
    <cellStyle name="Comma [0] 2 12 2 2" xfId="22603" hidden="1" xr:uid="{00000000-0005-0000-0000-00004E580000}"/>
    <cellStyle name="Comma [0] 2 12 2 2" xfId="23317" hidden="1" xr:uid="{00000000-0005-0000-0000-0000185B0000}"/>
    <cellStyle name="Comma [0] 2 12 2 2" xfId="23850" hidden="1" xr:uid="{00000000-0005-0000-0000-00002D5D0000}"/>
    <cellStyle name="Comma [0] 2 12 2 2" xfId="24122" hidden="1" xr:uid="{00000000-0005-0000-0000-00003D5E0000}"/>
    <cellStyle name="Comma [0] 2 12 2 2" xfId="24327" hidden="1" xr:uid="{00000000-0005-0000-0000-00000A5F0000}"/>
    <cellStyle name="Comma [0] 2 12 2 2" xfId="25025" hidden="1" xr:uid="{00000000-0005-0000-0000-0000C4610000}"/>
    <cellStyle name="Comma [0] 2 12 2 2" xfId="25557" hidden="1" xr:uid="{00000000-0005-0000-0000-0000D8630000}"/>
    <cellStyle name="Comma [0] 2 12 2 2" xfId="25829" hidden="1" xr:uid="{00000000-0005-0000-0000-0000E8640000}"/>
    <cellStyle name="Comma [0] 2 12 2 2" xfId="26034" hidden="1" xr:uid="{00000000-0005-0000-0000-0000B5650000}"/>
    <cellStyle name="Comma [0] 2 12 2 2" xfId="26720" hidden="1" xr:uid="{00000000-0005-0000-0000-000063680000}"/>
    <cellStyle name="Comma [0] 2 12 2 2" xfId="27251" hidden="1" xr:uid="{00000000-0005-0000-0000-0000766A0000}"/>
    <cellStyle name="Comma [0] 2 12 2 2" xfId="27523" hidden="1" xr:uid="{00000000-0005-0000-0000-0000866B0000}"/>
    <cellStyle name="Comma [0] 2 12 2 2" xfId="27728" hidden="1" xr:uid="{00000000-0005-0000-0000-0000536C0000}"/>
    <cellStyle name="Comma [0] 2 12 2 2" xfId="28384" hidden="1" xr:uid="{00000000-0005-0000-0000-0000E36E0000}"/>
    <cellStyle name="Comma [0] 2 12 2 2" xfId="28912" hidden="1" xr:uid="{00000000-0005-0000-0000-0000F3700000}"/>
    <cellStyle name="Comma [0] 2 12 2 2" xfId="29389" hidden="1" xr:uid="{00000000-0005-0000-0000-0000D0720000}"/>
    <cellStyle name="Comma [0] 2 12 2 2" xfId="30019" hidden="1" xr:uid="{00000000-0005-0000-0000-000046750000}"/>
    <cellStyle name="Comma [0] 2 12 2 2" xfId="30547" hidden="1" xr:uid="{00000000-0005-0000-0000-000056770000}"/>
    <cellStyle name="Comma [0] 2 12 2 2" xfId="30819" hidden="1" xr:uid="{00000000-0005-0000-0000-000066780000}"/>
    <cellStyle name="Comma [0] 2 12 2 2" xfId="31024" hidden="1" xr:uid="{00000000-0005-0000-0000-000033790000}"/>
    <cellStyle name="Comma [0] 2 12 2 2" xfId="31546" hidden="1" xr:uid="{00000000-0005-0000-0000-00003D7B0000}"/>
    <cellStyle name="Comma [0] 2 12 2 2" xfId="37376" hidden="1" xr:uid="{5887D3DC-887C-4B64-A837-B5925289B061}"/>
    <cellStyle name="Comma [0] 2 12 2 2" xfId="37911" hidden="1" xr:uid="{029D8FB7-5431-410C-B0A2-5A0D12B9E8FA}"/>
    <cellStyle name="Comma [0] 2 12 2 2" xfId="38183" hidden="1" xr:uid="{060E34EC-19A1-46E5-8235-4FE692FF9C58}"/>
    <cellStyle name="Comma [0] 2 12 2 2" xfId="38388" hidden="1" xr:uid="{382526EF-6FBD-4545-AEC4-2B4DD81F7391}"/>
    <cellStyle name="Comma [0] 2 12 2 2" xfId="39595" hidden="1" xr:uid="{38DC378A-89DA-41B8-A21A-2252FCD96862}"/>
    <cellStyle name="Comma [0] 2 12 2 2" xfId="29184" hidden="1" xr:uid="{00000000-0005-0000-0000-000003720000}"/>
    <cellStyle name="Comma [0] 2 12 2 2" xfId="12854" hidden="1" xr:uid="{00000000-0005-0000-0000-000039320000}"/>
    <cellStyle name="Comma [0] 2 12 2 2" xfId="13389" hidden="1" xr:uid="{00000000-0005-0000-0000-000050340000}"/>
    <cellStyle name="Comma [0] 2 12 2 2" xfId="13661" hidden="1" xr:uid="{00000000-0005-0000-0000-000060350000}"/>
    <cellStyle name="Comma [0] 2 12 2 2" xfId="13866" hidden="1" xr:uid="{00000000-0005-0000-0000-00002D360000}"/>
    <cellStyle name="Comma [0] 2 12 2 2" xfId="14610" hidden="1" xr:uid="{00000000-0005-0000-0000-000015390000}"/>
    <cellStyle name="Comma [0] 2 12 2 2" xfId="15145" hidden="1" xr:uid="{00000000-0005-0000-0000-00002C3B0000}"/>
    <cellStyle name="Comma [0] 2 12 2 2" xfId="15417" hidden="1" xr:uid="{00000000-0005-0000-0000-00003C3C0000}"/>
    <cellStyle name="Comma [0] 2 12 2 2" xfId="15622" hidden="1" xr:uid="{00000000-0005-0000-0000-0000093D0000}"/>
    <cellStyle name="Comma [0] 2 12 2 2" xfId="16363" hidden="1" xr:uid="{00000000-0005-0000-0000-0000EE3F0000}"/>
    <cellStyle name="Comma [0] 2 12 2 2" xfId="16898" hidden="1" xr:uid="{00000000-0005-0000-0000-000005420000}"/>
    <cellStyle name="Comma [0] 2 12 2 2" xfId="17170" hidden="1" xr:uid="{00000000-0005-0000-0000-000015430000}"/>
    <cellStyle name="Comma [0] 2 12 2 2" xfId="17375" hidden="1" xr:uid="{00000000-0005-0000-0000-0000E2430000}"/>
    <cellStyle name="Comma [0] 2 12 2 2" xfId="18113" hidden="1" xr:uid="{00000000-0005-0000-0000-0000C4460000}"/>
    <cellStyle name="Comma [0] 2 12 2 2" xfId="18648" hidden="1" xr:uid="{00000000-0005-0000-0000-0000DB480000}"/>
    <cellStyle name="Comma [0] 2 12 2 2" xfId="18920" hidden="1" xr:uid="{00000000-0005-0000-0000-0000EB490000}"/>
    <cellStyle name="Comma [0] 2 12 2 2" xfId="19125" hidden="1" xr:uid="{00000000-0005-0000-0000-0000B84A0000}"/>
    <cellStyle name="Comma [0] 2 12 2 2" xfId="9342" hidden="1" xr:uid="{00000000-0005-0000-0000-000081240000}"/>
    <cellStyle name="Comma [0] 2 12 2 2" xfId="9877" hidden="1" xr:uid="{00000000-0005-0000-0000-000098260000}"/>
    <cellStyle name="Comma [0] 2 12 2 2" xfId="10149" hidden="1" xr:uid="{00000000-0005-0000-0000-0000A8270000}"/>
    <cellStyle name="Comma [0] 2 12 2 2" xfId="10354" hidden="1" xr:uid="{00000000-0005-0000-0000-000075280000}"/>
    <cellStyle name="Comma [0] 2 12 2 2" xfId="11098" hidden="1" xr:uid="{00000000-0005-0000-0000-00005D2B0000}"/>
    <cellStyle name="Comma [0] 2 12 2 2" xfId="11633" hidden="1" xr:uid="{00000000-0005-0000-0000-0000742D0000}"/>
    <cellStyle name="Comma [0] 2 12 2 2" xfId="11905" hidden="1" xr:uid="{00000000-0005-0000-0000-0000842E0000}"/>
    <cellStyle name="Comma [0] 2 12 2 2" xfId="12110" hidden="1" xr:uid="{00000000-0005-0000-0000-0000512F0000}"/>
    <cellStyle name="Comma [0] 2 12 2 2" xfId="7586" hidden="1" xr:uid="{00000000-0005-0000-0000-0000A51D0000}"/>
    <cellStyle name="Comma [0] 2 12 2 2" xfId="8121" hidden="1" xr:uid="{00000000-0005-0000-0000-0000BC1F0000}"/>
    <cellStyle name="Comma [0] 2 12 2 2" xfId="8393" hidden="1" xr:uid="{00000000-0005-0000-0000-0000CC200000}"/>
    <cellStyle name="Comma [0] 2 12 2 2" xfId="8598" hidden="1" xr:uid="{00000000-0005-0000-0000-000099210000}"/>
    <cellStyle name="Comma [0] 2 12 2 2" xfId="6174" hidden="1" xr:uid="{00000000-0005-0000-0000-000021180000}"/>
    <cellStyle name="Comma [0] 2 12 2 2" xfId="6379" hidden="1" xr:uid="{00000000-0005-0000-0000-0000EE180000}"/>
    <cellStyle name="Comma [0] 2 12 2 2" xfId="5902" hidden="1" xr:uid="{00000000-0005-0000-0000-000011170000}"/>
    <cellStyle name="Comma [0] 2 12 2 2" xfId="5367" hidden="1" xr:uid="{00000000-0005-0000-0000-0000FA140000}"/>
    <cellStyle name="Comma [0] 2 12 3" xfId="36715" hidden="1" xr:uid="{58F6909D-4DCB-48E3-9CB1-FDD2B5F7E988}"/>
    <cellStyle name="Comma [0] 2 12 3" xfId="38934" hidden="1" xr:uid="{B17114A0-BAAC-421D-BE1D-2011F19B9BB7}"/>
    <cellStyle name="Comma [0] 2 12 3" xfId="40690" hidden="1" xr:uid="{8A5696B7-B3EA-4B1E-806E-476E32995C15}"/>
    <cellStyle name="Comma [0] 2 12 3" xfId="42446" hidden="1" xr:uid="{5764CC1D-12B6-4D14-A34B-2F56314CAD1C}"/>
    <cellStyle name="Comma [0] 2 12 3" xfId="44202" hidden="1" xr:uid="{EE2FEF97-51A5-4AD0-8243-40FEC5A4D321}"/>
    <cellStyle name="Comma [0] 2 12 3" xfId="45958" hidden="1" xr:uid="{FA05321C-9198-4206-9D44-FF9A8C66DA6C}"/>
    <cellStyle name="Comma [0] 2 12 3" xfId="47714" hidden="1" xr:uid="{BF6BCB24-3ED1-4D68-B85F-1135858FDF60}"/>
    <cellStyle name="Comma [0] 2 12 3" xfId="49466" hidden="1" xr:uid="{009CCA6E-496E-4644-B205-4F291A456165}"/>
    <cellStyle name="Comma [0] 2 12 3" xfId="51215" hidden="1" xr:uid="{3A9B2A85-C30C-424C-9ABD-027802F2A6D1}"/>
    <cellStyle name="Comma [0] 2 12 3" xfId="52958" hidden="1" xr:uid="{B5356ED7-B76F-4AC0-BF4F-075E540A1BF4}"/>
    <cellStyle name="Comma [0] 2 12 3" xfId="54688" hidden="1" xr:uid="{53DA7250-AAE9-498C-84BA-262476338105}"/>
    <cellStyle name="Comma [0] 2 12 3" xfId="56411" hidden="1" xr:uid="{2A5A348B-7CB5-48C4-A45D-171FB37B035E}"/>
    <cellStyle name="Comma [0] 2 12 3" xfId="58114" hidden="1" xr:uid="{C02CB559-5A1F-4F87-92A7-3B3EB9752427}"/>
    <cellStyle name="Comma [0] 2 12 3" xfId="59802" hidden="1" xr:uid="{36C4F695-03D0-43F6-AAFE-CDC711BB6EB9}"/>
    <cellStyle name="Comma [0] 2 12 3" xfId="61457" hidden="1" xr:uid="{A1784F0F-7C01-48F3-90C4-9E8E0D923A61}"/>
    <cellStyle name="Comma [0] 2 12 3" xfId="63072" hidden="1" xr:uid="{357C70E3-7392-4067-BEE1-BC75278B04B5}"/>
    <cellStyle name="Comma [0] 2 12 3" xfId="19206" hidden="1" xr:uid="{00000000-0005-0000-0000-0000094B0000}"/>
    <cellStyle name="Comma [0] 2 12 3" xfId="20949" hidden="1" xr:uid="{00000000-0005-0000-0000-0000D8510000}"/>
    <cellStyle name="Comma [0] 2 12 3" xfId="22679" hidden="1" xr:uid="{00000000-0005-0000-0000-00009A580000}"/>
    <cellStyle name="Comma [0] 2 12 3" xfId="24402" hidden="1" xr:uid="{00000000-0005-0000-0000-0000555F0000}"/>
    <cellStyle name="Comma [0] 2 12 3" xfId="26105" hidden="1" xr:uid="{00000000-0005-0000-0000-0000FC650000}"/>
    <cellStyle name="Comma [0] 2 12 3" xfId="27793" hidden="1" xr:uid="{00000000-0005-0000-0000-0000946C0000}"/>
    <cellStyle name="Comma [0] 2 12 3" xfId="29448" hidden="1" xr:uid="{00000000-0005-0000-0000-00000B730000}"/>
    <cellStyle name="Comma [0] 2 12 3" xfId="31063" hidden="1" xr:uid="{00000000-0005-0000-0000-00005A790000}"/>
    <cellStyle name="Comma [0] 2 12 3" xfId="12193" hidden="1" xr:uid="{00000000-0005-0000-0000-0000A42F0000}"/>
    <cellStyle name="Comma [0] 2 12 3" xfId="13949" hidden="1" xr:uid="{00000000-0005-0000-0000-000080360000}"/>
    <cellStyle name="Comma [0] 2 12 3" xfId="15705" hidden="1" xr:uid="{00000000-0005-0000-0000-00005C3D0000}"/>
    <cellStyle name="Comma [0] 2 12 3" xfId="17457" hidden="1" xr:uid="{00000000-0005-0000-0000-000034440000}"/>
    <cellStyle name="Comma [0] 2 12 3" xfId="8681" hidden="1" xr:uid="{00000000-0005-0000-0000-0000EC210000}"/>
    <cellStyle name="Comma [0] 2 12 3" xfId="10437" hidden="1" xr:uid="{00000000-0005-0000-0000-0000C8280000}"/>
    <cellStyle name="Comma [0] 2 12 3" xfId="6925" hidden="1" xr:uid="{00000000-0005-0000-0000-0000101B0000}"/>
    <cellStyle name="Comma [0] 2 12 3" xfId="4706" hidden="1" xr:uid="{00000000-0005-0000-0000-000065120000}"/>
    <cellStyle name="Comma [0] 2 120" xfId="628" xr:uid="{00000000-0005-0000-0000-000077020000}"/>
    <cellStyle name="Comma [0] 2 120 2" xfId="33306" hidden="1" xr:uid="{C02A80E7-217A-4342-BB08-C8259E1DCBE1}"/>
    <cellStyle name="Comma [0] 2 120 2" xfId="33856" hidden="1" xr:uid="{AC47F223-8D0B-481F-AFDC-C7DA1063DC88}"/>
    <cellStyle name="Comma [0] 2 120 2" xfId="34153" hidden="1" xr:uid="{B9F9C77F-B8A6-4BD4-A0CD-4BFBF1CFC97A}"/>
    <cellStyle name="Comma [0] 2 120 2" xfId="34420" hidden="1" xr:uid="{CEDE2AC2-DC74-49C7-9D5D-03D97251C6A3}"/>
    <cellStyle name="Comma [0] 2 120 2" xfId="2133" hidden="1" xr:uid="{00000000-0005-0000-0000-000058080000}"/>
    <cellStyle name="Comma [0] 2 120 2" xfId="2400" hidden="1" xr:uid="{00000000-0005-0000-0000-000063090000}"/>
    <cellStyle name="Comma [0] 2 120 2" xfId="1836" hidden="1" xr:uid="{00000000-0005-0000-0000-00002F070000}"/>
    <cellStyle name="Comma [0] 2 120 2" xfId="1283" hidden="1" xr:uid="{00000000-0005-0000-0000-000006050000}"/>
    <cellStyle name="Comma [0] 2 120 2" xfId="32671" xr:uid="{0F12EFA4-D73B-4068-905C-FEFAFFA114F2}"/>
    <cellStyle name="Comma [0] 2 120 2 2" xfId="40163" hidden="1" xr:uid="{8DAA5BDF-1114-426B-A021-1B7D6FF65916}"/>
    <cellStyle name="Comma [0] 2 120 2 2" xfId="40430" hidden="1" xr:uid="{00049D83-DD53-456C-A8EB-DD3607EF9CAB}"/>
    <cellStyle name="Comma [0] 2 120 2 2" xfId="41064" hidden="1" xr:uid="{11627D69-A039-4040-8617-49FC0C01BE92}"/>
    <cellStyle name="Comma [0] 2 120 2 2" xfId="41622" hidden="1" xr:uid="{FBEF1A10-22E3-4F1D-BE70-9E006B457AF1}"/>
    <cellStyle name="Comma [0] 2 120 2 2" xfId="41919" hidden="1" xr:uid="{F325FC7A-8B61-4156-B8B9-FD8A5EE75DA2}"/>
    <cellStyle name="Comma [0] 2 120 2 2" xfId="42186" hidden="1" xr:uid="{ECE5FA62-B88B-4CCE-9A3E-602D06B0FBEE}"/>
    <cellStyle name="Comma [0] 2 120 2 2" xfId="42820" hidden="1" xr:uid="{ED549FCA-20CD-4F62-B2BF-397BEEA42FDE}"/>
    <cellStyle name="Comma [0] 2 120 2 2" xfId="43378" hidden="1" xr:uid="{0234AA21-1752-43F7-B0F3-C83CA3E007C0}"/>
    <cellStyle name="Comma [0] 2 120 2 2" xfId="43675" hidden="1" xr:uid="{B750244C-EC74-4F94-A167-4DD40FF000E6}"/>
    <cellStyle name="Comma [0] 2 120 2 2" xfId="43942" hidden="1" xr:uid="{E888F522-D6DA-462D-A229-5028216C362F}"/>
    <cellStyle name="Comma [0] 2 120 2 2" xfId="44576" hidden="1" xr:uid="{98399E7F-FA21-4B77-B6E0-17778727DF94}"/>
    <cellStyle name="Comma [0] 2 120 2 2" xfId="45134" hidden="1" xr:uid="{DE7C03F7-27F4-427E-91B0-219BFB46E572}"/>
    <cellStyle name="Comma [0] 2 120 2 2" xfId="45431" hidden="1" xr:uid="{87D0D3F6-FAA9-422F-88E9-B81CF4F3DE19}"/>
    <cellStyle name="Comma [0] 2 120 2 2" xfId="45698" hidden="1" xr:uid="{AD06B2F8-E7E5-49F5-88DD-0653D00BD81B}"/>
    <cellStyle name="Comma [0] 2 120 2 2" xfId="46890" hidden="1" xr:uid="{9F2F9F67-73EC-4CCA-AB02-D6A6CA121BF6}"/>
    <cellStyle name="Comma [0] 2 120 2 2" xfId="47187" hidden="1" xr:uid="{0957EDB5-E3AC-4C15-BDDE-EB5D9574BD34}"/>
    <cellStyle name="Comma [0] 2 120 2 2" xfId="47454" hidden="1" xr:uid="{D594C895-FF6B-481F-82BF-282D396FB2E3}"/>
    <cellStyle name="Comma [0] 2 120 2 2" xfId="48085" hidden="1" xr:uid="{C62A9F78-FE76-4C42-802F-1ED3652C031B}"/>
    <cellStyle name="Comma [0] 2 120 2 2" xfId="48643" hidden="1" xr:uid="{45B45067-7361-4F2E-9A73-401AC1E046FC}"/>
    <cellStyle name="Comma [0] 2 120 2 2" xfId="48940" hidden="1" xr:uid="{D7F9914F-714C-4586-9BB8-952CCF08E296}"/>
    <cellStyle name="Comma [0] 2 120 2 2" xfId="49207" hidden="1" xr:uid="{1143CC42-5AC6-4208-88C3-0F3AB2F3A2C2}"/>
    <cellStyle name="Comma [0] 2 120 2 2" xfId="49835" hidden="1" xr:uid="{547CCC95-7D4E-48D9-BA1A-A0B3C29DFCDE}"/>
    <cellStyle name="Comma [0] 2 120 2 2" xfId="50393" hidden="1" xr:uid="{E2DCD369-545C-42B0-8656-51BED8942949}"/>
    <cellStyle name="Comma [0] 2 120 2 2" xfId="50690" hidden="1" xr:uid="{29845810-CC9F-41B9-885F-97D43EDEE7EF}"/>
    <cellStyle name="Comma [0] 2 120 2 2" xfId="50957" hidden="1" xr:uid="{FF0BCB15-14F6-4646-A88C-6580EDB14219}"/>
    <cellStyle name="Comma [0] 2 120 2 2" xfId="51580" hidden="1" xr:uid="{3E1277C5-EF6D-4C92-BC52-A9D0DD5863AF}"/>
    <cellStyle name="Comma [0] 2 120 2 2" xfId="52137" hidden="1" xr:uid="{9FEC71BC-C6CE-4FDE-BB33-69B4BB711BEE}"/>
    <cellStyle name="Comma [0] 2 120 2 2" xfId="52434" hidden="1" xr:uid="{384C29B6-0C14-4A59-8B6F-1236D2B2E7BA}"/>
    <cellStyle name="Comma [0] 2 120 2 2" xfId="52701" hidden="1" xr:uid="{256E722D-86A4-4712-B05C-13125EEF021B}"/>
    <cellStyle name="Comma [0] 2 120 2 2" xfId="53318" hidden="1" xr:uid="{55B229FD-2412-4C13-8448-BA51CA92EE43}"/>
    <cellStyle name="Comma [0] 2 120 2 2" xfId="53871" hidden="1" xr:uid="{184E3E53-320F-4441-ADE2-F5C3C293BB95}"/>
    <cellStyle name="Comma [0] 2 120 2 2" xfId="54168" hidden="1" xr:uid="{73D77128-7193-40F9-831A-BC0197750B90}"/>
    <cellStyle name="Comma [0] 2 120 2 2" xfId="54435" hidden="1" xr:uid="{1763C9AF-67B3-410D-B8A8-143577F0C18B}"/>
    <cellStyle name="Comma [0] 2 120 2 2" xfId="55046" hidden="1" xr:uid="{A30BD1C6-C4C9-4D75-8E51-C52517A91456}"/>
    <cellStyle name="Comma [0] 2 120 2 2" xfId="55595" hidden="1" xr:uid="{C4EB9419-EC47-4F3D-9FEE-B1B1C2A81F33}"/>
    <cellStyle name="Comma [0] 2 120 2 2" xfId="55892" hidden="1" xr:uid="{7292B2A6-B1D9-4F65-BB97-A71A0AE45CE5}"/>
    <cellStyle name="Comma [0] 2 120 2 2" xfId="56159" hidden="1" xr:uid="{519AECDB-6B1B-4FE9-9B27-58F395E46D7A}"/>
    <cellStyle name="Comma [0] 2 120 2 2" xfId="56759" hidden="1" xr:uid="{B07BD03C-FE30-4DB3-B1DA-A33CE92963DB}"/>
    <cellStyle name="Comma [0] 2 120 2 2" xfId="57302" hidden="1" xr:uid="{E45AE36F-F2A8-4F5D-A266-47E95611BD78}"/>
    <cellStyle name="Comma [0] 2 120 2 2" xfId="57599" hidden="1" xr:uid="{D00161ED-2651-45C9-AB1D-D5F3E5E41A4B}"/>
    <cellStyle name="Comma [0] 2 120 2 2" xfId="57866" hidden="1" xr:uid="{72BEA665-4E98-406D-ADDD-E7E1F89FA718}"/>
    <cellStyle name="Comma [0] 2 120 2 2" xfId="58456" hidden="1" xr:uid="{B9B5F64D-DA5C-43C2-B952-10116F3224D0}"/>
    <cellStyle name="Comma [0] 2 120 2 2" xfId="58996" hidden="1" xr:uid="{F68B63A5-23F5-4573-B7AB-4B9748DC3642}"/>
    <cellStyle name="Comma [0] 2 120 2 2" xfId="59293" hidden="1" xr:uid="{A87A295B-8F7E-4E90-99EF-14442DBD71F5}"/>
    <cellStyle name="Comma [0] 2 120 2 2" xfId="59560" hidden="1" xr:uid="{AA6C4D33-7326-4E5F-BA09-27D1A0771326}"/>
    <cellStyle name="Comma [0] 2 120 2 2" xfId="60131" hidden="1" xr:uid="{C5288FB8-17C7-4CEE-95D9-804D5CD92BE1}"/>
    <cellStyle name="Comma [0] 2 120 2 2" xfId="60657" hidden="1" xr:uid="{1AF19356-803B-48DC-BB68-349B509AC2A2}"/>
    <cellStyle name="Comma [0] 2 120 2 2" xfId="60954" hidden="1" xr:uid="{2D6A1B9E-D384-4CD8-8BA2-7016711F6D84}"/>
    <cellStyle name="Comma [0] 2 120 2 2" xfId="61221" hidden="1" xr:uid="{B151DEB1-8D6E-4B4E-B510-D0521A70012A}"/>
    <cellStyle name="Comma [0] 2 120 2 2" xfId="61777" hidden="1" xr:uid="{A398F9F2-DC1F-491F-9300-EB2669D9E986}"/>
    <cellStyle name="Comma [0] 2 120 2 2" xfId="62292" hidden="1" xr:uid="{456E680A-8DE1-4F41-ABFD-AEE6214F3BF9}"/>
    <cellStyle name="Comma [0] 2 120 2 2" xfId="62589" hidden="1" xr:uid="{2550F293-C9CB-4BFE-96E9-A20FD44FC51E}"/>
    <cellStyle name="Comma [0] 2 120 2 2" xfId="62856" hidden="1" xr:uid="{C54CF324-5506-42AB-B9E5-3AEEE0880D14}"/>
    <cellStyle name="Comma [0] 2 120 2 2" xfId="63347" hidden="1" xr:uid="{FE98DA7C-B787-4CEB-99E0-44B499E2969D}"/>
    <cellStyle name="Comma [0] 2 120 2 2" xfId="63803" hidden="1" xr:uid="{DDC8EC0B-27E3-412A-B44B-E4E7E6D98B89}"/>
    <cellStyle name="Comma [0] 2 120 2 2" xfId="46332" hidden="1" xr:uid="{E9932D14-61E6-4944-9894-ECBE2A438F01}"/>
    <cellStyle name="Comma [0] 2 120 2 2" xfId="20425" hidden="1" xr:uid="{00000000-0005-0000-0000-0000CC4F0000}"/>
    <cellStyle name="Comma [0] 2 120 2 2" xfId="20692" hidden="1" xr:uid="{00000000-0005-0000-0000-0000D7500000}"/>
    <cellStyle name="Comma [0] 2 120 2 2" xfId="21309" hidden="1" xr:uid="{00000000-0005-0000-0000-000040530000}"/>
    <cellStyle name="Comma [0] 2 120 2 2" xfId="21862" hidden="1" xr:uid="{00000000-0005-0000-0000-000069550000}"/>
    <cellStyle name="Comma [0] 2 120 2 2" xfId="22159" hidden="1" xr:uid="{00000000-0005-0000-0000-000092560000}"/>
    <cellStyle name="Comma [0] 2 120 2 2" xfId="22426" hidden="1" xr:uid="{00000000-0005-0000-0000-00009D570000}"/>
    <cellStyle name="Comma [0] 2 120 2 2" xfId="23037" hidden="1" xr:uid="{00000000-0005-0000-0000-0000005A0000}"/>
    <cellStyle name="Comma [0] 2 120 2 2" xfId="23586" hidden="1" xr:uid="{00000000-0005-0000-0000-0000255C0000}"/>
    <cellStyle name="Comma [0] 2 120 2 2" xfId="23883" hidden="1" xr:uid="{00000000-0005-0000-0000-00004E5D0000}"/>
    <cellStyle name="Comma [0] 2 120 2 2" xfId="24150" hidden="1" xr:uid="{00000000-0005-0000-0000-0000595E0000}"/>
    <cellStyle name="Comma [0] 2 120 2 2" xfId="24750" hidden="1" xr:uid="{00000000-0005-0000-0000-0000B1600000}"/>
    <cellStyle name="Comma [0] 2 120 2 2" xfId="25293" hidden="1" xr:uid="{00000000-0005-0000-0000-0000D0620000}"/>
    <cellStyle name="Comma [0] 2 120 2 2" xfId="25590" hidden="1" xr:uid="{00000000-0005-0000-0000-0000F9630000}"/>
    <cellStyle name="Comma [0] 2 120 2 2" xfId="25857" hidden="1" xr:uid="{00000000-0005-0000-0000-000004650000}"/>
    <cellStyle name="Comma [0] 2 120 2 2" xfId="26447" hidden="1" xr:uid="{00000000-0005-0000-0000-000052670000}"/>
    <cellStyle name="Comma [0] 2 120 2 2" xfId="26987" hidden="1" xr:uid="{00000000-0005-0000-0000-00006E690000}"/>
    <cellStyle name="Comma [0] 2 120 2 2" xfId="27284" hidden="1" xr:uid="{00000000-0005-0000-0000-0000976A0000}"/>
    <cellStyle name="Comma [0] 2 120 2 2" xfId="27551" hidden="1" xr:uid="{00000000-0005-0000-0000-0000A26B0000}"/>
    <cellStyle name="Comma [0] 2 120 2 2" xfId="28122" hidden="1" xr:uid="{00000000-0005-0000-0000-0000DD6D0000}"/>
    <cellStyle name="Comma [0] 2 120 2 2" xfId="28648" hidden="1" xr:uid="{00000000-0005-0000-0000-0000EB6F0000}"/>
    <cellStyle name="Comma [0] 2 120 2 2" xfId="28945" hidden="1" xr:uid="{00000000-0005-0000-0000-000014710000}"/>
    <cellStyle name="Comma [0] 2 120 2 2" xfId="29212" hidden="1" xr:uid="{00000000-0005-0000-0000-00001F720000}"/>
    <cellStyle name="Comma [0] 2 120 2 2" xfId="29768" hidden="1" xr:uid="{00000000-0005-0000-0000-00004B740000}"/>
    <cellStyle name="Comma [0] 2 120 2 2" xfId="30283" hidden="1" xr:uid="{00000000-0005-0000-0000-00004E760000}"/>
    <cellStyle name="Comma [0] 2 120 2 2" xfId="30580" hidden="1" xr:uid="{00000000-0005-0000-0000-000077770000}"/>
    <cellStyle name="Comma [0] 2 120 2 2" xfId="30847" hidden="1" xr:uid="{00000000-0005-0000-0000-000082780000}"/>
    <cellStyle name="Comma [0] 2 120 2 2" xfId="31338" hidden="1" xr:uid="{00000000-0005-0000-0000-00006D7A0000}"/>
    <cellStyle name="Comma [0] 2 120 2 2" xfId="31794" hidden="1" xr:uid="{00000000-0005-0000-0000-0000357C0000}"/>
    <cellStyle name="Comma [0] 2 120 2 2" xfId="37089" hidden="1" xr:uid="{B5F89077-3DB8-4E0C-A68A-AB33E2DA85BC}"/>
    <cellStyle name="Comma [0] 2 120 2 2" xfId="37647" hidden="1" xr:uid="{B0E2AB33-45E5-4AB0-9836-D87105574A5A}"/>
    <cellStyle name="Comma [0] 2 120 2 2" xfId="37944" hidden="1" xr:uid="{58419584-B09E-4BE2-82B2-20D3CF6AD83B}"/>
    <cellStyle name="Comma [0] 2 120 2 2" xfId="38211" hidden="1" xr:uid="{E24E2C10-3E17-480B-B9A7-F558437D5920}"/>
    <cellStyle name="Comma [0] 2 120 2 2" xfId="39308" hidden="1" xr:uid="{239BD4AB-31BB-4CE5-8735-831D5F3028CA}"/>
    <cellStyle name="Comma [0] 2 120 2 2" xfId="39866" hidden="1" xr:uid="{D1F628C9-BAF2-4EBC-940A-0BA5B433065A}"/>
    <cellStyle name="Comma [0] 2 120 2 2" xfId="12567" hidden="1" xr:uid="{00000000-0005-0000-0000-00001A310000}"/>
    <cellStyle name="Comma [0] 2 120 2 2" xfId="13125" hidden="1" xr:uid="{00000000-0005-0000-0000-000048330000}"/>
    <cellStyle name="Comma [0] 2 120 2 2" xfId="13689" hidden="1" xr:uid="{00000000-0005-0000-0000-00007C350000}"/>
    <cellStyle name="Comma [0] 2 120 2 2" xfId="14323" hidden="1" xr:uid="{00000000-0005-0000-0000-0000F6370000}"/>
    <cellStyle name="Comma [0] 2 120 2 2" xfId="14881" hidden="1" xr:uid="{00000000-0005-0000-0000-0000243A0000}"/>
    <cellStyle name="Comma [0] 2 120 2 2" xfId="15178" hidden="1" xr:uid="{00000000-0005-0000-0000-00004D3B0000}"/>
    <cellStyle name="Comma [0] 2 120 2 2" xfId="15445" hidden="1" xr:uid="{00000000-0005-0000-0000-0000583C0000}"/>
    <cellStyle name="Comma [0] 2 120 2 2" xfId="16076" hidden="1" xr:uid="{00000000-0005-0000-0000-0000CF3E0000}"/>
    <cellStyle name="Comma [0] 2 120 2 2" xfId="16634" hidden="1" xr:uid="{00000000-0005-0000-0000-0000FD400000}"/>
    <cellStyle name="Comma [0] 2 120 2 2" xfId="16931" hidden="1" xr:uid="{00000000-0005-0000-0000-000026420000}"/>
    <cellStyle name="Comma [0] 2 120 2 2" xfId="17198" hidden="1" xr:uid="{00000000-0005-0000-0000-000031430000}"/>
    <cellStyle name="Comma [0] 2 120 2 2" xfId="17826" hidden="1" xr:uid="{00000000-0005-0000-0000-0000A5450000}"/>
    <cellStyle name="Comma [0] 2 120 2 2" xfId="18384" hidden="1" xr:uid="{00000000-0005-0000-0000-0000D3470000}"/>
    <cellStyle name="Comma [0] 2 120 2 2" xfId="18681" hidden="1" xr:uid="{00000000-0005-0000-0000-0000FC480000}"/>
    <cellStyle name="Comma [0] 2 120 2 2" xfId="18948" hidden="1" xr:uid="{00000000-0005-0000-0000-0000074A0000}"/>
    <cellStyle name="Comma [0] 2 120 2 2" xfId="19571" hidden="1" xr:uid="{00000000-0005-0000-0000-0000764C0000}"/>
    <cellStyle name="Comma [0] 2 120 2 2" xfId="20128" hidden="1" xr:uid="{00000000-0005-0000-0000-0000A34E0000}"/>
    <cellStyle name="Comma [0] 2 120 2 2" xfId="13422" hidden="1" xr:uid="{00000000-0005-0000-0000-000071340000}"/>
    <cellStyle name="Comma [0] 2 120 2 2" xfId="9055" hidden="1" xr:uid="{00000000-0005-0000-0000-000062230000}"/>
    <cellStyle name="Comma [0] 2 120 2 2" xfId="9613" hidden="1" xr:uid="{00000000-0005-0000-0000-000090250000}"/>
    <cellStyle name="Comma [0] 2 120 2 2" xfId="9910" hidden="1" xr:uid="{00000000-0005-0000-0000-0000B9260000}"/>
    <cellStyle name="Comma [0] 2 120 2 2" xfId="10177" hidden="1" xr:uid="{00000000-0005-0000-0000-0000C4270000}"/>
    <cellStyle name="Comma [0] 2 120 2 2" xfId="10811" hidden="1" xr:uid="{00000000-0005-0000-0000-00003E2A0000}"/>
    <cellStyle name="Comma [0] 2 120 2 2" xfId="11369" hidden="1" xr:uid="{00000000-0005-0000-0000-00006C2C0000}"/>
    <cellStyle name="Comma [0] 2 120 2 2" xfId="11666" hidden="1" xr:uid="{00000000-0005-0000-0000-0000952D0000}"/>
    <cellStyle name="Comma [0] 2 120 2 2" xfId="11933" hidden="1" xr:uid="{00000000-0005-0000-0000-0000A02E0000}"/>
    <cellStyle name="Comma [0] 2 120 2 2" xfId="7299" hidden="1" xr:uid="{00000000-0005-0000-0000-0000861C0000}"/>
    <cellStyle name="Comma [0] 2 120 2 2" xfId="7857" hidden="1" xr:uid="{00000000-0005-0000-0000-0000B41E0000}"/>
    <cellStyle name="Comma [0] 2 120 2 2" xfId="8154" hidden="1" xr:uid="{00000000-0005-0000-0000-0000DD1F0000}"/>
    <cellStyle name="Comma [0] 2 120 2 2" xfId="8421" hidden="1" xr:uid="{00000000-0005-0000-0000-0000E8200000}"/>
    <cellStyle name="Comma [0] 2 120 2 2" xfId="5935" hidden="1" xr:uid="{00000000-0005-0000-0000-000032170000}"/>
    <cellStyle name="Comma [0] 2 120 2 2" xfId="6202" hidden="1" xr:uid="{00000000-0005-0000-0000-00003D180000}"/>
    <cellStyle name="Comma [0] 2 120 2 2" xfId="5638" hidden="1" xr:uid="{00000000-0005-0000-0000-000009160000}"/>
    <cellStyle name="Comma [0] 2 120 2 2" xfId="5080" hidden="1" xr:uid="{00000000-0005-0000-0000-0000DB130000}"/>
    <cellStyle name="Comma [0] 2 120 3" xfId="38647" hidden="1" xr:uid="{3839B6E1-BDB6-45E7-AA22-E747C4252A48}"/>
    <cellStyle name="Comma [0] 2 120 3" xfId="38899" hidden="1" xr:uid="{ADA7C6E7-939C-47C1-B265-03E8660D0521}"/>
    <cellStyle name="Comma [0] 2 120 3" xfId="40655" hidden="1" xr:uid="{81794DAA-BA47-4D99-BE48-BA7FBFB86282}"/>
    <cellStyle name="Comma [0] 2 120 3" xfId="42411" hidden="1" xr:uid="{E6ABD16A-812F-4E38-A872-C0224700B6E2}"/>
    <cellStyle name="Comma [0] 2 120 3" xfId="44167" hidden="1" xr:uid="{242A14B9-69E0-4B2D-9190-11AFCBEFBA8C}"/>
    <cellStyle name="Comma [0] 2 120 3" xfId="45923" hidden="1" xr:uid="{59F37126-FBA5-4EB5-8FAA-29DF594447DF}"/>
    <cellStyle name="Comma [0] 2 120 3" xfId="47679" hidden="1" xr:uid="{6AA524D8-473F-4B04-BFCE-2C08B8CEA58F}"/>
    <cellStyle name="Comma [0] 2 120 3" xfId="49431" hidden="1" xr:uid="{EBD635AB-F4F3-4425-B1E8-A5E399B8946F}"/>
    <cellStyle name="Comma [0] 2 120 3" xfId="51180" hidden="1" xr:uid="{90A7E20D-D77C-4BC3-92EC-AE19092958D6}"/>
    <cellStyle name="Comma [0] 2 120 3" xfId="52923" hidden="1" xr:uid="{3D91DD4C-56F9-4270-B55D-A347CB4126F6}"/>
    <cellStyle name="Comma [0] 2 120 3" xfId="54653" hidden="1" xr:uid="{2B76D284-0112-4595-AE89-18EF9B72390C}"/>
    <cellStyle name="Comma [0] 2 120 3" xfId="56377" hidden="1" xr:uid="{ACF50BF6-594D-40B4-913A-CFCE1EC0BB7D}"/>
    <cellStyle name="Comma [0] 2 120 3" xfId="58081" hidden="1" xr:uid="{1FE74C06-287B-4B94-BF56-3A4CB12C66AE}"/>
    <cellStyle name="Comma [0] 2 120 3" xfId="59772" hidden="1" xr:uid="{4CAFC510-5ED1-4D50-A4CB-3F0DDD782A6F}"/>
    <cellStyle name="Comma [0] 2 120 3" xfId="61430" hidden="1" xr:uid="{09A36842-7D7D-46DD-9C96-C86C68903060}"/>
    <cellStyle name="Comma [0] 2 120 3" xfId="17422" hidden="1" xr:uid="{00000000-0005-0000-0000-000011440000}"/>
    <cellStyle name="Comma [0] 2 120 3" xfId="19171" hidden="1" xr:uid="{00000000-0005-0000-0000-0000E64A0000}"/>
    <cellStyle name="Comma [0] 2 120 3" xfId="20914" hidden="1" xr:uid="{00000000-0005-0000-0000-0000B5510000}"/>
    <cellStyle name="Comma [0] 2 120 3" xfId="22644" hidden="1" xr:uid="{00000000-0005-0000-0000-000077580000}"/>
    <cellStyle name="Comma [0] 2 120 3" xfId="24368" hidden="1" xr:uid="{00000000-0005-0000-0000-0000335F0000}"/>
    <cellStyle name="Comma [0] 2 120 3" xfId="26072" hidden="1" xr:uid="{00000000-0005-0000-0000-0000DB650000}"/>
    <cellStyle name="Comma [0] 2 120 3" xfId="27763" hidden="1" xr:uid="{00000000-0005-0000-0000-0000766C0000}"/>
    <cellStyle name="Comma [0] 2 120 3" xfId="29421" hidden="1" xr:uid="{00000000-0005-0000-0000-0000F0720000}"/>
    <cellStyle name="Comma [0] 2 120 3" xfId="36428" hidden="1" xr:uid="{EAC05F23-A076-4DC5-BA7A-5C7CE6AADF9D}"/>
    <cellStyle name="Comma [0] 2 120 3" xfId="10402" hidden="1" xr:uid="{00000000-0005-0000-0000-0000A5280000}"/>
    <cellStyle name="Comma [0] 2 120 3" xfId="12158" hidden="1" xr:uid="{00000000-0005-0000-0000-0000812F0000}"/>
    <cellStyle name="Comma [0] 2 120 3" xfId="13914" hidden="1" xr:uid="{00000000-0005-0000-0000-00005D360000}"/>
    <cellStyle name="Comma [0] 2 120 3" xfId="15670" hidden="1" xr:uid="{00000000-0005-0000-0000-0000393D0000}"/>
    <cellStyle name="Comma [0] 2 120 3" xfId="6890" hidden="1" xr:uid="{00000000-0005-0000-0000-0000ED1A0000}"/>
    <cellStyle name="Comma [0] 2 120 3" xfId="8646" hidden="1" xr:uid="{00000000-0005-0000-0000-0000C9210000}"/>
    <cellStyle name="Comma [0] 2 120 3" xfId="6638" hidden="1" xr:uid="{00000000-0005-0000-0000-0000F1190000}"/>
    <cellStyle name="Comma [0] 2 120 3" xfId="4419" hidden="1" xr:uid="{00000000-0005-0000-0000-000046110000}"/>
    <cellStyle name="Comma [0] 2 121" xfId="626" xr:uid="{00000000-0005-0000-0000-000075020000}"/>
    <cellStyle name="Comma [0] 2 121 2" xfId="33304" hidden="1" xr:uid="{F4E187C4-45E9-488F-A6C8-1CE86A096A0D}"/>
    <cellStyle name="Comma [0] 2 121 2" xfId="33854" hidden="1" xr:uid="{6B68B09D-6EEF-4558-8F74-4DF0F7CA67C0}"/>
    <cellStyle name="Comma [0] 2 121 2" xfId="34151" hidden="1" xr:uid="{EC3995DD-3984-4843-8E2C-7100073D981B}"/>
    <cellStyle name="Comma [0] 2 121 2" xfId="34418" hidden="1" xr:uid="{23F2B5FA-4AD0-4E69-BBEE-D53141C6B7E1}"/>
    <cellStyle name="Comma [0] 2 121 2" xfId="2131" hidden="1" xr:uid="{00000000-0005-0000-0000-000056080000}"/>
    <cellStyle name="Comma [0] 2 121 2" xfId="2398" hidden="1" xr:uid="{00000000-0005-0000-0000-000061090000}"/>
    <cellStyle name="Comma [0] 2 121 2" xfId="1834" hidden="1" xr:uid="{00000000-0005-0000-0000-00002D070000}"/>
    <cellStyle name="Comma [0] 2 121 2" xfId="1281" hidden="1" xr:uid="{00000000-0005-0000-0000-000004050000}"/>
    <cellStyle name="Comma [0] 2 121 2" xfId="32669" xr:uid="{29B37B92-E1DE-4996-BA9A-C9EE34F1B7EB}"/>
    <cellStyle name="Comma [0] 2 121 2 2" xfId="41620" hidden="1" xr:uid="{F76CA977-4147-4B52-A1EE-B197F6DD856D}"/>
    <cellStyle name="Comma [0] 2 121 2 2" xfId="41917" hidden="1" xr:uid="{CB0B1394-5DAA-492B-A5B8-ABC4F64F90B2}"/>
    <cellStyle name="Comma [0] 2 121 2 2" xfId="42184" hidden="1" xr:uid="{A8595FAE-D087-4BB6-A291-130A7AE9B04B}"/>
    <cellStyle name="Comma [0] 2 121 2 2" xfId="42818" hidden="1" xr:uid="{143CC636-C10C-4D41-A3E8-4215C10E8F64}"/>
    <cellStyle name="Comma [0] 2 121 2 2" xfId="43376" hidden="1" xr:uid="{9D015016-E7F0-4AED-8A7D-E6833C91E7CA}"/>
    <cellStyle name="Comma [0] 2 121 2 2" xfId="43673" hidden="1" xr:uid="{608EA45C-B5D4-423C-A7F3-A0ED7C62E209}"/>
    <cellStyle name="Comma [0] 2 121 2 2" xfId="43940" hidden="1" xr:uid="{94F9EB31-CFDD-405A-97A4-708883513A8E}"/>
    <cellStyle name="Comma [0] 2 121 2 2" xfId="44574" hidden="1" xr:uid="{BAE0DB60-A3ED-4E64-8808-0181256FD9DA}"/>
    <cellStyle name="Comma [0] 2 121 2 2" xfId="45132" hidden="1" xr:uid="{96416748-07E0-474E-AFDB-43D790F83DF1}"/>
    <cellStyle name="Comma [0] 2 121 2 2" xfId="45429" hidden="1" xr:uid="{82824C50-0264-41D0-8F64-526E0FDF9E37}"/>
    <cellStyle name="Comma [0] 2 121 2 2" xfId="45696" hidden="1" xr:uid="{72D532F9-0BBF-4E79-BFAE-643F7AE0EFDA}"/>
    <cellStyle name="Comma [0] 2 121 2 2" xfId="46330" hidden="1" xr:uid="{255A3C8A-F755-4C06-AF7F-D7C283EA0EE5}"/>
    <cellStyle name="Comma [0] 2 121 2 2" xfId="46888" hidden="1" xr:uid="{60A1ACE5-7E4B-4FE2-925A-EC0C83FB88BD}"/>
    <cellStyle name="Comma [0] 2 121 2 2" xfId="47185" hidden="1" xr:uid="{8EBDC571-388D-4DBC-BCBD-E46860C2AD39}"/>
    <cellStyle name="Comma [0] 2 121 2 2" xfId="47452" hidden="1" xr:uid="{8C74A148-F546-41DB-AF97-D69855DD7BC0}"/>
    <cellStyle name="Comma [0] 2 121 2 2" xfId="48083" hidden="1" xr:uid="{5E0CB9C8-2289-4F67-BBB3-879098ABF91F}"/>
    <cellStyle name="Comma [0] 2 121 2 2" xfId="48641" hidden="1" xr:uid="{DCDCD6F1-AA72-45A1-87AF-944320ECA21C}"/>
    <cellStyle name="Comma [0] 2 121 2 2" xfId="48938" hidden="1" xr:uid="{4CD1097E-89BF-4F97-B64B-37396A6CE62B}"/>
    <cellStyle name="Comma [0] 2 121 2 2" xfId="49205" hidden="1" xr:uid="{221D6789-ADC4-4022-9DBE-73A606EA9699}"/>
    <cellStyle name="Comma [0] 2 121 2 2" xfId="49833" hidden="1" xr:uid="{50C67067-F4B6-4D5D-B7B8-B32CC3D0E2E0}"/>
    <cellStyle name="Comma [0] 2 121 2 2" xfId="50391" hidden="1" xr:uid="{51ADD127-4A1B-42F0-A32A-5A4354A72BDA}"/>
    <cellStyle name="Comma [0] 2 121 2 2" xfId="50688" hidden="1" xr:uid="{7F1B6EFC-E37A-43F4-8AF2-44F821A713E1}"/>
    <cellStyle name="Comma [0] 2 121 2 2" xfId="50955" hidden="1" xr:uid="{736E5ADA-E205-47E4-AF2F-5E8E18C01BEA}"/>
    <cellStyle name="Comma [0] 2 121 2 2" xfId="51578" hidden="1" xr:uid="{C8B81C0B-CE36-4C58-93EF-A8E932F9E61F}"/>
    <cellStyle name="Comma [0] 2 121 2 2" xfId="52135" hidden="1" xr:uid="{9474C9A5-16EA-42D6-AB7A-735F9EBB1879}"/>
    <cellStyle name="Comma [0] 2 121 2 2" xfId="52432" hidden="1" xr:uid="{E97C9A3E-0164-4855-929F-688E59BD0CA7}"/>
    <cellStyle name="Comma [0] 2 121 2 2" xfId="52699" hidden="1" xr:uid="{08CD75FE-29BC-4D00-BF6C-8E58B305E35A}"/>
    <cellStyle name="Comma [0] 2 121 2 2" xfId="53316" hidden="1" xr:uid="{AF1675CF-CF79-45F6-8CED-D8890E9B7D19}"/>
    <cellStyle name="Comma [0] 2 121 2 2" xfId="53869" hidden="1" xr:uid="{E6292EDC-B664-4FBF-9ADD-6848EDFD157E}"/>
    <cellStyle name="Comma [0] 2 121 2 2" xfId="54166" hidden="1" xr:uid="{3B075576-7C17-40F3-95E1-E25F5B6F42F2}"/>
    <cellStyle name="Comma [0] 2 121 2 2" xfId="54433" hidden="1" xr:uid="{1A01897E-0F69-48BB-AE50-33B68C0D3E3A}"/>
    <cellStyle name="Comma [0] 2 121 2 2" xfId="55044" hidden="1" xr:uid="{2CC64D5E-D0C7-43CA-ACBE-E921B7E5A149}"/>
    <cellStyle name="Comma [0] 2 121 2 2" xfId="55593" hidden="1" xr:uid="{06DC3132-87CE-4B97-A313-50ECC305F3FE}"/>
    <cellStyle name="Comma [0] 2 121 2 2" xfId="55890" hidden="1" xr:uid="{FAA36876-A830-4166-A89F-2BFAD2C8F86E}"/>
    <cellStyle name="Comma [0] 2 121 2 2" xfId="56157" hidden="1" xr:uid="{4A501312-7429-464E-A3BC-2227DF440B3A}"/>
    <cellStyle name="Comma [0] 2 121 2 2" xfId="56757" hidden="1" xr:uid="{5FB45AF0-DFD0-42D9-BE49-53396F8A1E69}"/>
    <cellStyle name="Comma [0] 2 121 2 2" xfId="57300" hidden="1" xr:uid="{8865A0D2-3954-472B-ABBE-64092E3FC7D2}"/>
    <cellStyle name="Comma [0] 2 121 2 2" xfId="57864" hidden="1" xr:uid="{45B03483-BBF8-4510-B209-BD150CF6B3A4}"/>
    <cellStyle name="Comma [0] 2 121 2 2" xfId="58454" hidden="1" xr:uid="{6B068E68-0EB0-4487-8DDA-60BCA1470E56}"/>
    <cellStyle name="Comma [0] 2 121 2 2" xfId="58994" hidden="1" xr:uid="{483E9D8E-8858-4A7C-8114-6F591BB4A52A}"/>
    <cellStyle name="Comma [0] 2 121 2 2" xfId="59291" hidden="1" xr:uid="{9EC25CB9-E8BD-4A63-BD16-3B6421CC3602}"/>
    <cellStyle name="Comma [0] 2 121 2 2" xfId="59558" hidden="1" xr:uid="{E20AE95E-ACDF-47AF-B8E7-10FFB6003388}"/>
    <cellStyle name="Comma [0] 2 121 2 2" xfId="60129" hidden="1" xr:uid="{2A8927F8-9112-4D07-8D87-65EA72C0D854}"/>
    <cellStyle name="Comma [0] 2 121 2 2" xfId="60655" hidden="1" xr:uid="{63626610-3391-4C22-99F5-4BCD8BEFDE43}"/>
    <cellStyle name="Comma [0] 2 121 2 2" xfId="60952" hidden="1" xr:uid="{A1FA0A68-673B-4778-9437-679483CE8B9F}"/>
    <cellStyle name="Comma [0] 2 121 2 2" xfId="61219" hidden="1" xr:uid="{33FB0ABF-DF42-4FD0-8ADA-7F7F56187444}"/>
    <cellStyle name="Comma [0] 2 121 2 2" xfId="61775" hidden="1" xr:uid="{9B2297BE-C7AF-4ECC-AD42-F46C25DDE2AA}"/>
    <cellStyle name="Comma [0] 2 121 2 2" xfId="62290" hidden="1" xr:uid="{780C22EC-0816-47D6-8687-6DCBF87BA452}"/>
    <cellStyle name="Comma [0] 2 121 2 2" xfId="62587" hidden="1" xr:uid="{8FC8C55D-F409-49D2-AECF-B265DA16BCC8}"/>
    <cellStyle name="Comma [0] 2 121 2 2" xfId="62854" hidden="1" xr:uid="{F42C98D0-0ADB-4800-8DC5-9D1C63FF493B}"/>
    <cellStyle name="Comma [0] 2 121 2 2" xfId="63345" hidden="1" xr:uid="{3B91FBE3-7F9E-4D86-8798-A6083584800C}"/>
    <cellStyle name="Comma [0] 2 121 2 2" xfId="63801" hidden="1" xr:uid="{25B823E8-4D31-4BE0-90DC-141E9D22A6B8}"/>
    <cellStyle name="Comma [0] 2 121 2 2" xfId="57597" hidden="1" xr:uid="{B65E8123-2969-4A07-9AAE-A681A9E24BC2}"/>
    <cellStyle name="Comma [0] 2 121 2 2" xfId="20690" hidden="1" xr:uid="{00000000-0005-0000-0000-0000D5500000}"/>
    <cellStyle name="Comma [0] 2 121 2 2" xfId="21307" hidden="1" xr:uid="{00000000-0005-0000-0000-00003E530000}"/>
    <cellStyle name="Comma [0] 2 121 2 2" xfId="21860" hidden="1" xr:uid="{00000000-0005-0000-0000-000067550000}"/>
    <cellStyle name="Comma [0] 2 121 2 2" xfId="22157" hidden="1" xr:uid="{00000000-0005-0000-0000-000090560000}"/>
    <cellStyle name="Comma [0] 2 121 2 2" xfId="22424" hidden="1" xr:uid="{00000000-0005-0000-0000-00009B570000}"/>
    <cellStyle name="Comma [0] 2 121 2 2" xfId="23035" hidden="1" xr:uid="{00000000-0005-0000-0000-0000FE590000}"/>
    <cellStyle name="Comma [0] 2 121 2 2" xfId="23584" hidden="1" xr:uid="{00000000-0005-0000-0000-0000235C0000}"/>
    <cellStyle name="Comma [0] 2 121 2 2" xfId="23881" hidden="1" xr:uid="{00000000-0005-0000-0000-00004C5D0000}"/>
    <cellStyle name="Comma [0] 2 121 2 2" xfId="24148" hidden="1" xr:uid="{00000000-0005-0000-0000-0000575E0000}"/>
    <cellStyle name="Comma [0] 2 121 2 2" xfId="24748" hidden="1" xr:uid="{00000000-0005-0000-0000-0000AF600000}"/>
    <cellStyle name="Comma [0] 2 121 2 2" xfId="25291" hidden="1" xr:uid="{00000000-0005-0000-0000-0000CE620000}"/>
    <cellStyle name="Comma [0] 2 121 2 2" xfId="25588" hidden="1" xr:uid="{00000000-0005-0000-0000-0000F7630000}"/>
    <cellStyle name="Comma [0] 2 121 2 2" xfId="25855" hidden="1" xr:uid="{00000000-0005-0000-0000-000002650000}"/>
    <cellStyle name="Comma [0] 2 121 2 2" xfId="26445" hidden="1" xr:uid="{00000000-0005-0000-0000-000050670000}"/>
    <cellStyle name="Comma [0] 2 121 2 2" xfId="26985" hidden="1" xr:uid="{00000000-0005-0000-0000-00006C690000}"/>
    <cellStyle name="Comma [0] 2 121 2 2" xfId="27282" hidden="1" xr:uid="{00000000-0005-0000-0000-0000956A0000}"/>
    <cellStyle name="Comma [0] 2 121 2 2" xfId="27549" hidden="1" xr:uid="{00000000-0005-0000-0000-0000A06B0000}"/>
    <cellStyle name="Comma [0] 2 121 2 2" xfId="28120" hidden="1" xr:uid="{00000000-0005-0000-0000-0000DB6D0000}"/>
    <cellStyle name="Comma [0] 2 121 2 2" xfId="28646" hidden="1" xr:uid="{00000000-0005-0000-0000-0000E96F0000}"/>
    <cellStyle name="Comma [0] 2 121 2 2" xfId="28943" hidden="1" xr:uid="{00000000-0005-0000-0000-000012710000}"/>
    <cellStyle name="Comma [0] 2 121 2 2" xfId="29210" hidden="1" xr:uid="{00000000-0005-0000-0000-00001D720000}"/>
    <cellStyle name="Comma [0] 2 121 2 2" xfId="29766" hidden="1" xr:uid="{00000000-0005-0000-0000-000049740000}"/>
    <cellStyle name="Comma [0] 2 121 2 2" xfId="30281" hidden="1" xr:uid="{00000000-0005-0000-0000-00004C760000}"/>
    <cellStyle name="Comma [0] 2 121 2 2" xfId="30578" hidden="1" xr:uid="{00000000-0005-0000-0000-000075770000}"/>
    <cellStyle name="Comma [0] 2 121 2 2" xfId="30845" hidden="1" xr:uid="{00000000-0005-0000-0000-000080780000}"/>
    <cellStyle name="Comma [0] 2 121 2 2" xfId="31336" hidden="1" xr:uid="{00000000-0005-0000-0000-00006B7A0000}"/>
    <cellStyle name="Comma [0] 2 121 2 2" xfId="31792" hidden="1" xr:uid="{00000000-0005-0000-0000-0000337C0000}"/>
    <cellStyle name="Comma [0] 2 121 2 2" xfId="37087" hidden="1" xr:uid="{69C58848-5669-498A-9874-D5FF4F378A69}"/>
    <cellStyle name="Comma [0] 2 121 2 2" xfId="37645" hidden="1" xr:uid="{5707891F-63AB-41F5-9955-B56AFCFE6345}"/>
    <cellStyle name="Comma [0] 2 121 2 2" xfId="37942" hidden="1" xr:uid="{DE558802-8C62-47EB-8CC5-BB589C7FC2EF}"/>
    <cellStyle name="Comma [0] 2 121 2 2" xfId="38209" hidden="1" xr:uid="{DDC77B06-2D29-4F9C-9CCC-BED008DE3B05}"/>
    <cellStyle name="Comma [0] 2 121 2 2" xfId="39306" hidden="1" xr:uid="{D2BE087C-8499-4342-9D6C-734C788D0002}"/>
    <cellStyle name="Comma [0] 2 121 2 2" xfId="39864" hidden="1" xr:uid="{78591ABF-008B-464C-84D1-6EA677CE606D}"/>
    <cellStyle name="Comma [0] 2 121 2 2" xfId="40161" hidden="1" xr:uid="{1187817F-967C-4511-8B32-EB7D454B9F8F}"/>
    <cellStyle name="Comma [0] 2 121 2 2" xfId="40428" hidden="1" xr:uid="{53B0ED15-C726-4F6F-A490-094628181A15}"/>
    <cellStyle name="Comma [0] 2 121 2 2" xfId="41062" hidden="1" xr:uid="{A7625BF3-5045-41AF-A21C-AED4E25336B9}"/>
    <cellStyle name="Comma [0] 2 121 2 2" xfId="13123" hidden="1" xr:uid="{00000000-0005-0000-0000-000046330000}"/>
    <cellStyle name="Comma [0] 2 121 2 2" xfId="13420" hidden="1" xr:uid="{00000000-0005-0000-0000-00006F340000}"/>
    <cellStyle name="Comma [0] 2 121 2 2" xfId="13687" hidden="1" xr:uid="{00000000-0005-0000-0000-00007A350000}"/>
    <cellStyle name="Comma [0] 2 121 2 2" xfId="14321" hidden="1" xr:uid="{00000000-0005-0000-0000-0000F4370000}"/>
    <cellStyle name="Comma [0] 2 121 2 2" xfId="14879" hidden="1" xr:uid="{00000000-0005-0000-0000-0000223A0000}"/>
    <cellStyle name="Comma [0] 2 121 2 2" xfId="15176" hidden="1" xr:uid="{00000000-0005-0000-0000-00004B3B0000}"/>
    <cellStyle name="Comma [0] 2 121 2 2" xfId="15443" hidden="1" xr:uid="{00000000-0005-0000-0000-0000563C0000}"/>
    <cellStyle name="Comma [0] 2 121 2 2" xfId="16074" hidden="1" xr:uid="{00000000-0005-0000-0000-0000CD3E0000}"/>
    <cellStyle name="Comma [0] 2 121 2 2" xfId="16632" hidden="1" xr:uid="{00000000-0005-0000-0000-0000FB400000}"/>
    <cellStyle name="Comma [0] 2 121 2 2" xfId="16929" hidden="1" xr:uid="{00000000-0005-0000-0000-000024420000}"/>
    <cellStyle name="Comma [0] 2 121 2 2" xfId="17196" hidden="1" xr:uid="{00000000-0005-0000-0000-00002F430000}"/>
    <cellStyle name="Comma [0] 2 121 2 2" xfId="17824" hidden="1" xr:uid="{00000000-0005-0000-0000-0000A3450000}"/>
    <cellStyle name="Comma [0] 2 121 2 2" xfId="18382" hidden="1" xr:uid="{00000000-0005-0000-0000-0000D1470000}"/>
    <cellStyle name="Comma [0] 2 121 2 2" xfId="18679" hidden="1" xr:uid="{00000000-0005-0000-0000-0000FA480000}"/>
    <cellStyle name="Comma [0] 2 121 2 2" xfId="18946" hidden="1" xr:uid="{00000000-0005-0000-0000-0000054A0000}"/>
    <cellStyle name="Comma [0] 2 121 2 2" xfId="19569" hidden="1" xr:uid="{00000000-0005-0000-0000-0000744C0000}"/>
    <cellStyle name="Comma [0] 2 121 2 2" xfId="20126" hidden="1" xr:uid="{00000000-0005-0000-0000-0000A14E0000}"/>
    <cellStyle name="Comma [0] 2 121 2 2" xfId="20423" hidden="1" xr:uid="{00000000-0005-0000-0000-0000CA4F0000}"/>
    <cellStyle name="Comma [0] 2 121 2 2" xfId="9053" hidden="1" xr:uid="{00000000-0005-0000-0000-000060230000}"/>
    <cellStyle name="Comma [0] 2 121 2 2" xfId="9611" hidden="1" xr:uid="{00000000-0005-0000-0000-00008E250000}"/>
    <cellStyle name="Comma [0] 2 121 2 2" xfId="9908" hidden="1" xr:uid="{00000000-0005-0000-0000-0000B7260000}"/>
    <cellStyle name="Comma [0] 2 121 2 2" xfId="10175" hidden="1" xr:uid="{00000000-0005-0000-0000-0000C2270000}"/>
    <cellStyle name="Comma [0] 2 121 2 2" xfId="10809" hidden="1" xr:uid="{00000000-0005-0000-0000-00003C2A0000}"/>
    <cellStyle name="Comma [0] 2 121 2 2" xfId="11367" hidden="1" xr:uid="{00000000-0005-0000-0000-00006A2C0000}"/>
    <cellStyle name="Comma [0] 2 121 2 2" xfId="11664" hidden="1" xr:uid="{00000000-0005-0000-0000-0000932D0000}"/>
    <cellStyle name="Comma [0] 2 121 2 2" xfId="11931" hidden="1" xr:uid="{00000000-0005-0000-0000-00009E2E0000}"/>
    <cellStyle name="Comma [0] 2 121 2 2" xfId="12565" hidden="1" xr:uid="{00000000-0005-0000-0000-000018310000}"/>
    <cellStyle name="Comma [0] 2 121 2 2" xfId="7297" hidden="1" xr:uid="{00000000-0005-0000-0000-0000841C0000}"/>
    <cellStyle name="Comma [0] 2 121 2 2" xfId="7855" hidden="1" xr:uid="{00000000-0005-0000-0000-0000B21E0000}"/>
    <cellStyle name="Comma [0] 2 121 2 2" xfId="8152" hidden="1" xr:uid="{00000000-0005-0000-0000-0000DB1F0000}"/>
    <cellStyle name="Comma [0] 2 121 2 2" xfId="8419" hidden="1" xr:uid="{00000000-0005-0000-0000-0000E6200000}"/>
    <cellStyle name="Comma [0] 2 121 2 2" xfId="5933" hidden="1" xr:uid="{00000000-0005-0000-0000-000030170000}"/>
    <cellStyle name="Comma [0] 2 121 2 2" xfId="6200" hidden="1" xr:uid="{00000000-0005-0000-0000-00003B180000}"/>
    <cellStyle name="Comma [0] 2 121 2 2" xfId="5636" hidden="1" xr:uid="{00000000-0005-0000-0000-000007160000}"/>
    <cellStyle name="Comma [0] 2 121 2 2" xfId="5078" hidden="1" xr:uid="{00000000-0005-0000-0000-0000D9130000}"/>
    <cellStyle name="Comma [0] 2 121 3" xfId="38907" hidden="1" xr:uid="{9034A808-6A80-4C21-9E4E-6E2F782ECB7A}"/>
    <cellStyle name="Comma [0] 2 121 3" xfId="40663" hidden="1" xr:uid="{F4654812-3CC9-48ED-A631-FFC00B3F833B}"/>
    <cellStyle name="Comma [0] 2 121 3" xfId="42419" hidden="1" xr:uid="{4C238B9E-EBCF-4045-BCE4-32BBB80209B5}"/>
    <cellStyle name="Comma [0] 2 121 3" xfId="44175" hidden="1" xr:uid="{99F5F8BD-4778-48FD-84C8-CB00CC88937F}"/>
    <cellStyle name="Comma [0] 2 121 3" xfId="45931" hidden="1" xr:uid="{A62EFA8A-05C5-4CE9-AF6E-6BB9699DC51E}"/>
    <cellStyle name="Comma [0] 2 121 3" xfId="47687" hidden="1" xr:uid="{61B1BF11-2F66-49BF-B16D-CACAA9846AB9}"/>
    <cellStyle name="Comma [0] 2 121 3" xfId="49439" hidden="1" xr:uid="{405D7022-A0DB-4E06-A61A-69D4BFE7BD32}"/>
    <cellStyle name="Comma [0] 2 121 3" xfId="51188" hidden="1" xr:uid="{6D480CAC-6A30-4BCD-8B2A-A8450E9BBEB2}"/>
    <cellStyle name="Comma [0] 2 121 3" xfId="52931" hidden="1" xr:uid="{08E73DC7-A81B-4C00-A2E8-42911AF24527}"/>
    <cellStyle name="Comma [0] 2 121 3" xfId="54661" hidden="1" xr:uid="{9BAB89E6-73D3-4B62-9874-E12D1F745B24}"/>
    <cellStyle name="Comma [0] 2 121 3" xfId="56384" hidden="1" xr:uid="{0C07878D-85AB-44C7-8C15-BDF7EB713DFB}"/>
    <cellStyle name="Comma [0] 2 121 3" xfId="58088" hidden="1" xr:uid="{7C20B741-069B-4358-94A2-D8BDF775277C}"/>
    <cellStyle name="Comma [0] 2 121 3" xfId="59778" hidden="1" xr:uid="{BBEBD64A-7BFC-407F-BAB5-9C3D1372AE9C}"/>
    <cellStyle name="Comma [0] 2 121 3" xfId="61435" hidden="1" xr:uid="{97B9AF5B-8E79-4A50-81CF-8BB75B796923}"/>
    <cellStyle name="Comma [0] 2 121 3" xfId="19179" hidden="1" xr:uid="{00000000-0005-0000-0000-0000EE4A0000}"/>
    <cellStyle name="Comma [0] 2 121 3" xfId="20922" hidden="1" xr:uid="{00000000-0005-0000-0000-0000BD510000}"/>
    <cellStyle name="Comma [0] 2 121 3" xfId="22652" hidden="1" xr:uid="{00000000-0005-0000-0000-00007F580000}"/>
    <cellStyle name="Comma [0] 2 121 3" xfId="24375" hidden="1" xr:uid="{00000000-0005-0000-0000-00003A5F0000}"/>
    <cellStyle name="Comma [0] 2 121 3" xfId="26079" hidden="1" xr:uid="{00000000-0005-0000-0000-0000E2650000}"/>
    <cellStyle name="Comma [0] 2 121 3" xfId="27769" hidden="1" xr:uid="{00000000-0005-0000-0000-00007C6C0000}"/>
    <cellStyle name="Comma [0] 2 121 3" xfId="29426" hidden="1" xr:uid="{00000000-0005-0000-0000-0000F5720000}"/>
    <cellStyle name="Comma [0] 2 121 3" xfId="36426" hidden="1" xr:uid="{FD7AE671-903D-4081-ABC7-369EBF0075DF}"/>
    <cellStyle name="Comma [0] 2 121 3" xfId="38645" hidden="1" xr:uid="{79C856F2-1610-4ACA-A267-93E8D5149300}"/>
    <cellStyle name="Comma [0] 2 121 3" xfId="10410" hidden="1" xr:uid="{00000000-0005-0000-0000-0000AD280000}"/>
    <cellStyle name="Comma [0] 2 121 3" xfId="12166" hidden="1" xr:uid="{00000000-0005-0000-0000-0000892F0000}"/>
    <cellStyle name="Comma [0] 2 121 3" xfId="13922" hidden="1" xr:uid="{00000000-0005-0000-0000-000065360000}"/>
    <cellStyle name="Comma [0] 2 121 3" xfId="15678" hidden="1" xr:uid="{00000000-0005-0000-0000-0000413D0000}"/>
    <cellStyle name="Comma [0] 2 121 3" xfId="17430" hidden="1" xr:uid="{00000000-0005-0000-0000-000019440000}"/>
    <cellStyle name="Comma [0] 2 121 3" xfId="6898" hidden="1" xr:uid="{00000000-0005-0000-0000-0000F51A0000}"/>
    <cellStyle name="Comma [0] 2 121 3" xfId="8654" hidden="1" xr:uid="{00000000-0005-0000-0000-0000D1210000}"/>
    <cellStyle name="Comma [0] 2 121 3" xfId="6636" hidden="1" xr:uid="{00000000-0005-0000-0000-0000EF190000}"/>
    <cellStyle name="Comma [0] 2 121 3" xfId="4417" hidden="1" xr:uid="{00000000-0005-0000-0000-000044110000}"/>
    <cellStyle name="Comma [0] 2 122" xfId="662" xr:uid="{00000000-0005-0000-0000-000099020000}"/>
    <cellStyle name="Comma [0] 2 122 2" xfId="33340" hidden="1" xr:uid="{ABF9193C-B29C-493B-AAC0-F7D2F01F64BF}"/>
    <cellStyle name="Comma [0] 2 122 2" xfId="33890" hidden="1" xr:uid="{EF2C9F09-5202-47B3-87D1-A8DE95363242}"/>
    <cellStyle name="Comma [0] 2 122 2" xfId="34182" hidden="1" xr:uid="{15AB5F01-CD18-454E-A75F-610E6EDB8189}"/>
    <cellStyle name="Comma [0] 2 122 2" xfId="34441" hidden="1" xr:uid="{1D105E97-2C9B-487C-B7F1-808D18A177A5}"/>
    <cellStyle name="Comma [0] 2 122 2" xfId="2162" hidden="1" xr:uid="{00000000-0005-0000-0000-000075080000}"/>
    <cellStyle name="Comma [0] 2 122 2" xfId="2421" hidden="1" xr:uid="{00000000-0005-0000-0000-000078090000}"/>
    <cellStyle name="Comma [0] 2 122 2" xfId="1870" hidden="1" xr:uid="{00000000-0005-0000-0000-000051070000}"/>
    <cellStyle name="Comma [0] 2 122 2" xfId="1317" hidden="1" xr:uid="{00000000-0005-0000-0000-000028050000}"/>
    <cellStyle name="Comma [0] 2 122 2" xfId="32705" xr:uid="{D98ECEF1-832C-470D-B544-292387AD614E}"/>
    <cellStyle name="Comma [0] 2 122 2 2" xfId="42854" hidden="1" xr:uid="{F75A80FE-56D5-4163-94D8-A0C653D83615}"/>
    <cellStyle name="Comma [0] 2 122 2 2" xfId="43412" hidden="1" xr:uid="{75B8D838-72BB-4849-B019-4DD27D0A830C}"/>
    <cellStyle name="Comma [0] 2 122 2 2" xfId="43704" hidden="1" xr:uid="{7829C94F-247D-42EF-B5ED-8DAC0D10F0FD}"/>
    <cellStyle name="Comma [0] 2 122 2 2" xfId="43963" hidden="1" xr:uid="{B0560E32-185B-46F8-98DC-6483A82F50C5}"/>
    <cellStyle name="Comma [0] 2 122 2 2" xfId="44610" hidden="1" xr:uid="{29409980-AABE-4CB8-8210-D8D28F28AAC1}"/>
    <cellStyle name="Comma [0] 2 122 2 2" xfId="45168" hidden="1" xr:uid="{CE17BD08-C982-45E5-B9CC-19879C7A164E}"/>
    <cellStyle name="Comma [0] 2 122 2 2" xfId="45460" hidden="1" xr:uid="{D704628F-118C-4FA2-B95D-3333132078F5}"/>
    <cellStyle name="Comma [0] 2 122 2 2" xfId="45719" hidden="1" xr:uid="{5C48CD2B-43DB-43A5-9B88-066A58696700}"/>
    <cellStyle name="Comma [0] 2 122 2 2" xfId="46366" hidden="1" xr:uid="{78EBEE63-2DDE-4CB6-8B27-6E0D5D76DFAD}"/>
    <cellStyle name="Comma [0] 2 122 2 2" xfId="46924" hidden="1" xr:uid="{C431EF2F-6E78-4AA5-A370-45CE67F0148E}"/>
    <cellStyle name="Comma [0] 2 122 2 2" xfId="47216" hidden="1" xr:uid="{0874E2F1-6756-4FBF-A866-779367E3741E}"/>
    <cellStyle name="Comma [0] 2 122 2 2" xfId="47475" hidden="1" xr:uid="{CCBF0546-9B9E-4BE3-8208-B5877A8481C0}"/>
    <cellStyle name="Comma [0] 2 122 2 2" xfId="48119" hidden="1" xr:uid="{5336F7B1-55AD-4777-806F-E218D4C5B7D8}"/>
    <cellStyle name="Comma [0] 2 122 2 2" xfId="48677" hidden="1" xr:uid="{42AEE9BD-20F7-4297-BE40-D56A7191A910}"/>
    <cellStyle name="Comma [0] 2 122 2 2" xfId="48969" hidden="1" xr:uid="{FE06CDEF-93F2-4EA1-B1C1-BAF81E056CD9}"/>
    <cellStyle name="Comma [0] 2 122 2 2" xfId="49228" hidden="1" xr:uid="{01F27999-12DC-445B-9864-2303DAD6F801}"/>
    <cellStyle name="Comma [0] 2 122 2 2" xfId="49869" hidden="1" xr:uid="{AB02511A-3D89-455C-A983-C3488861803B}"/>
    <cellStyle name="Comma [0] 2 122 2 2" xfId="50427" hidden="1" xr:uid="{DE500388-A90E-4CB4-B21B-5941EF03DC1C}"/>
    <cellStyle name="Comma [0] 2 122 2 2" xfId="50719" hidden="1" xr:uid="{4C54B6E8-C21E-42D9-9B9C-E783D48D8529}"/>
    <cellStyle name="Comma [0] 2 122 2 2" xfId="50978" hidden="1" xr:uid="{C584C6DB-0EE8-4A0C-A076-1E9A20BFF3AD}"/>
    <cellStyle name="Comma [0] 2 122 2 2" xfId="51614" hidden="1" xr:uid="{941499AA-2865-4DCC-A033-CF435AC08400}"/>
    <cellStyle name="Comma [0] 2 122 2 2" xfId="52171" hidden="1" xr:uid="{3C0487EF-B20D-4753-BFFC-87E5BAB3F87F}"/>
    <cellStyle name="Comma [0] 2 122 2 2" xfId="52463" hidden="1" xr:uid="{3EB2CAD4-3675-4668-9F6F-04FA6F654D30}"/>
    <cellStyle name="Comma [0] 2 122 2 2" xfId="52722" hidden="1" xr:uid="{EF2B5B9F-506E-4CD7-BE76-631EAE25EFC7}"/>
    <cellStyle name="Comma [0] 2 122 2 2" xfId="53352" hidden="1" xr:uid="{53B964B2-C643-46BB-B7F7-72CEE31CAB74}"/>
    <cellStyle name="Comma [0] 2 122 2 2" xfId="53905" hidden="1" xr:uid="{C5A81A28-F037-4456-BEA0-DB977BD4840B}"/>
    <cellStyle name="Comma [0] 2 122 2 2" xfId="54197" hidden="1" xr:uid="{8D558719-F5C1-4B58-85A8-13A092C7959F}"/>
    <cellStyle name="Comma [0] 2 122 2 2" xfId="54456" hidden="1" xr:uid="{5EA8CB3D-F5DA-4A8C-B58E-45C4F8D8FAD4}"/>
    <cellStyle name="Comma [0] 2 122 2 2" xfId="55080" hidden="1" xr:uid="{6151B504-673B-4FBB-BD35-81D68DEC4F15}"/>
    <cellStyle name="Comma [0] 2 122 2 2" xfId="55629" hidden="1" xr:uid="{042FC2C1-1F6B-43B4-9543-5290C2B1EB95}"/>
    <cellStyle name="Comma [0] 2 122 2 2" xfId="55921" hidden="1" xr:uid="{DE3DE275-A831-4724-8C9A-9B74D3A33355}"/>
    <cellStyle name="Comma [0] 2 122 2 2" xfId="56180" hidden="1" xr:uid="{70433C89-4E25-4A53-9652-AD255E601E92}"/>
    <cellStyle name="Comma [0] 2 122 2 2" xfId="56793" hidden="1" xr:uid="{4507F451-0D04-4F5A-826F-3E9C6699D725}"/>
    <cellStyle name="Comma [0] 2 122 2 2" xfId="57336" hidden="1" xr:uid="{3FAEB8E6-F9E5-49FB-903F-78E69B3A05A7}"/>
    <cellStyle name="Comma [0] 2 122 2 2" xfId="57628" hidden="1" xr:uid="{B22B068E-D848-4E73-B0B5-2D8DC6618CDC}"/>
    <cellStyle name="Comma [0] 2 122 2 2" xfId="57887" hidden="1" xr:uid="{4D308468-B97E-473E-8211-6255D2105BD7}"/>
    <cellStyle name="Comma [0] 2 122 2 2" xfId="58490" hidden="1" xr:uid="{6A02C2B8-B680-49F9-9072-CCF03ACD386A}"/>
    <cellStyle name="Comma [0] 2 122 2 2" xfId="59030" hidden="1" xr:uid="{904A4BEA-3CE7-45D8-8B92-9399CF0CAD1D}"/>
    <cellStyle name="Comma [0] 2 122 2 2" xfId="59322" hidden="1" xr:uid="{D587C2B5-DE69-4863-BBEF-7D4C4E883387}"/>
    <cellStyle name="Comma [0] 2 122 2 2" xfId="59581" hidden="1" xr:uid="{B274B9BD-29BD-4503-9CF6-CA0CE075C3DF}"/>
    <cellStyle name="Comma [0] 2 122 2 2" xfId="60165" hidden="1" xr:uid="{730547F4-7457-4AE7-83AC-57D2FBF82D80}"/>
    <cellStyle name="Comma [0] 2 122 2 2" xfId="60691" hidden="1" xr:uid="{D3A5240C-7220-4950-8B70-46533D84A113}"/>
    <cellStyle name="Comma [0] 2 122 2 2" xfId="60983" hidden="1" xr:uid="{7AA46522-2180-46C2-820A-D2772B394E2B}"/>
    <cellStyle name="Comma [0] 2 122 2 2" xfId="61242" hidden="1" xr:uid="{19B72B92-6561-4956-BF5B-058AD5BD782D}"/>
    <cellStyle name="Comma [0] 2 122 2 2" xfId="61811" hidden="1" xr:uid="{9B962954-D47D-48D4-8B7D-C7547191B215}"/>
    <cellStyle name="Comma [0] 2 122 2 2" xfId="62326" hidden="1" xr:uid="{F62318D1-79E3-4E85-AF95-FB8244DDADA6}"/>
    <cellStyle name="Comma [0] 2 122 2 2" xfId="62618" hidden="1" xr:uid="{09183A05-C6D9-4C2E-B22C-F4C01FEE456C}"/>
    <cellStyle name="Comma [0] 2 122 2 2" xfId="62877" hidden="1" xr:uid="{6E93B6E7-2CB0-4AC7-A2B1-A67254ACA57E}"/>
    <cellStyle name="Comma [0] 2 122 2 2" xfId="63381" hidden="1" xr:uid="{17464E64-A52A-4C4F-8288-0A6D199904FC}"/>
    <cellStyle name="Comma [0] 2 122 2 2" xfId="63837" hidden="1" xr:uid="{245B384C-3812-49E3-9651-C41098B89844}"/>
    <cellStyle name="Comma [0] 2 122 2 2" xfId="21343" hidden="1" xr:uid="{00000000-0005-0000-0000-000062530000}"/>
    <cellStyle name="Comma [0] 2 122 2 2" xfId="21896" hidden="1" xr:uid="{00000000-0005-0000-0000-00008B550000}"/>
    <cellStyle name="Comma [0] 2 122 2 2" xfId="22188" hidden="1" xr:uid="{00000000-0005-0000-0000-0000AF560000}"/>
    <cellStyle name="Comma [0] 2 122 2 2" xfId="22447" hidden="1" xr:uid="{00000000-0005-0000-0000-0000B2570000}"/>
    <cellStyle name="Comma [0] 2 122 2 2" xfId="23071" hidden="1" xr:uid="{00000000-0005-0000-0000-0000225A0000}"/>
    <cellStyle name="Comma [0] 2 122 2 2" xfId="23620" hidden="1" xr:uid="{00000000-0005-0000-0000-0000475C0000}"/>
    <cellStyle name="Comma [0] 2 122 2 2" xfId="23912" hidden="1" xr:uid="{00000000-0005-0000-0000-00006B5D0000}"/>
    <cellStyle name="Comma [0] 2 122 2 2" xfId="24171" hidden="1" xr:uid="{00000000-0005-0000-0000-00006E5E0000}"/>
    <cellStyle name="Comma [0] 2 122 2 2" xfId="24784" hidden="1" xr:uid="{00000000-0005-0000-0000-0000D3600000}"/>
    <cellStyle name="Comma [0] 2 122 2 2" xfId="25327" hidden="1" xr:uid="{00000000-0005-0000-0000-0000F2620000}"/>
    <cellStyle name="Comma [0] 2 122 2 2" xfId="25619" hidden="1" xr:uid="{00000000-0005-0000-0000-000016640000}"/>
    <cellStyle name="Comma [0] 2 122 2 2" xfId="25878" hidden="1" xr:uid="{00000000-0005-0000-0000-000019650000}"/>
    <cellStyle name="Comma [0] 2 122 2 2" xfId="26481" hidden="1" xr:uid="{00000000-0005-0000-0000-000074670000}"/>
    <cellStyle name="Comma [0] 2 122 2 2" xfId="27021" hidden="1" xr:uid="{00000000-0005-0000-0000-000090690000}"/>
    <cellStyle name="Comma [0] 2 122 2 2" xfId="27313" hidden="1" xr:uid="{00000000-0005-0000-0000-0000B46A0000}"/>
    <cellStyle name="Comma [0] 2 122 2 2" xfId="27572" hidden="1" xr:uid="{00000000-0005-0000-0000-0000B76B0000}"/>
    <cellStyle name="Comma [0] 2 122 2 2" xfId="28156" hidden="1" xr:uid="{00000000-0005-0000-0000-0000FF6D0000}"/>
    <cellStyle name="Comma [0] 2 122 2 2" xfId="28682" hidden="1" xr:uid="{00000000-0005-0000-0000-00000D700000}"/>
    <cellStyle name="Comma [0] 2 122 2 2" xfId="28974" hidden="1" xr:uid="{00000000-0005-0000-0000-000031710000}"/>
    <cellStyle name="Comma [0] 2 122 2 2" xfId="29233" hidden="1" xr:uid="{00000000-0005-0000-0000-000034720000}"/>
    <cellStyle name="Comma [0] 2 122 2 2" xfId="29802" hidden="1" xr:uid="{00000000-0005-0000-0000-00006D740000}"/>
    <cellStyle name="Comma [0] 2 122 2 2" xfId="30317" hidden="1" xr:uid="{00000000-0005-0000-0000-000070760000}"/>
    <cellStyle name="Comma [0] 2 122 2 2" xfId="30609" hidden="1" xr:uid="{00000000-0005-0000-0000-000094770000}"/>
    <cellStyle name="Comma [0] 2 122 2 2" xfId="30868" hidden="1" xr:uid="{00000000-0005-0000-0000-000097780000}"/>
    <cellStyle name="Comma [0] 2 122 2 2" xfId="31372" hidden="1" xr:uid="{00000000-0005-0000-0000-00008F7A0000}"/>
    <cellStyle name="Comma [0] 2 122 2 2" xfId="31828" hidden="1" xr:uid="{00000000-0005-0000-0000-0000577C0000}"/>
    <cellStyle name="Comma [0] 2 122 2 2" xfId="37123" hidden="1" xr:uid="{3F6DCAFC-93B9-4BD8-8939-2929F88D85E6}"/>
    <cellStyle name="Comma [0] 2 122 2 2" xfId="37681" hidden="1" xr:uid="{E89C99FC-A686-421E-9B38-45CEE11ED46D}"/>
    <cellStyle name="Comma [0] 2 122 2 2" xfId="37973" hidden="1" xr:uid="{0D4F61E4-0A49-46EA-8235-7886F32367D8}"/>
    <cellStyle name="Comma [0] 2 122 2 2" xfId="38232" hidden="1" xr:uid="{6F4F4673-85CC-431F-9E2A-F55A7DFC478D}"/>
    <cellStyle name="Comma [0] 2 122 2 2" xfId="39342" hidden="1" xr:uid="{949A7FD3-AAA0-44A6-9B28-AA122D9A4C6E}"/>
    <cellStyle name="Comma [0] 2 122 2 2" xfId="39900" hidden="1" xr:uid="{8E2DFB04-A15B-4955-959C-6D6CFF02081B}"/>
    <cellStyle name="Comma [0] 2 122 2 2" xfId="40192" hidden="1" xr:uid="{364E39E1-8C74-4A15-87FC-5B5B10DE0AAB}"/>
    <cellStyle name="Comma [0] 2 122 2 2" xfId="40451" hidden="1" xr:uid="{3D533216-C4A2-46FD-A496-FBC9327C0CCE}"/>
    <cellStyle name="Comma [0] 2 122 2 2" xfId="41656" hidden="1" xr:uid="{4F31556E-4B46-481F-A41E-58BFB8005347}"/>
    <cellStyle name="Comma [0] 2 122 2 2" xfId="41948" hidden="1" xr:uid="{AE7FB3D1-3CDD-43C4-8DC1-EB3B164F2A10}"/>
    <cellStyle name="Comma [0] 2 122 2 2" xfId="42207" hidden="1" xr:uid="{66615D9F-F58A-4F41-8155-3B633E6E1AF7}"/>
    <cellStyle name="Comma [0] 2 122 2 2" xfId="41098" hidden="1" xr:uid="{F6C39647-0831-4D07-A74C-6968E33B8E29}"/>
    <cellStyle name="Comma [0] 2 122 2 2" xfId="13451" hidden="1" xr:uid="{00000000-0005-0000-0000-00008E340000}"/>
    <cellStyle name="Comma [0] 2 122 2 2" xfId="13710" hidden="1" xr:uid="{00000000-0005-0000-0000-000091350000}"/>
    <cellStyle name="Comma [0] 2 122 2 2" xfId="14357" hidden="1" xr:uid="{00000000-0005-0000-0000-000018380000}"/>
    <cellStyle name="Comma [0] 2 122 2 2" xfId="14915" hidden="1" xr:uid="{00000000-0005-0000-0000-0000463A0000}"/>
    <cellStyle name="Comma [0] 2 122 2 2" xfId="15207" hidden="1" xr:uid="{00000000-0005-0000-0000-00006A3B0000}"/>
    <cellStyle name="Comma [0] 2 122 2 2" xfId="15466" hidden="1" xr:uid="{00000000-0005-0000-0000-00006D3C0000}"/>
    <cellStyle name="Comma [0] 2 122 2 2" xfId="16110" hidden="1" xr:uid="{00000000-0005-0000-0000-0000F13E0000}"/>
    <cellStyle name="Comma [0] 2 122 2 2" xfId="16668" hidden="1" xr:uid="{00000000-0005-0000-0000-00001F410000}"/>
    <cellStyle name="Comma [0] 2 122 2 2" xfId="16960" hidden="1" xr:uid="{00000000-0005-0000-0000-000043420000}"/>
    <cellStyle name="Comma [0] 2 122 2 2" xfId="17219" hidden="1" xr:uid="{00000000-0005-0000-0000-000046430000}"/>
    <cellStyle name="Comma [0] 2 122 2 2" xfId="17860" hidden="1" xr:uid="{00000000-0005-0000-0000-0000C7450000}"/>
    <cellStyle name="Comma [0] 2 122 2 2" xfId="18418" hidden="1" xr:uid="{00000000-0005-0000-0000-0000F5470000}"/>
    <cellStyle name="Comma [0] 2 122 2 2" xfId="18710" hidden="1" xr:uid="{00000000-0005-0000-0000-000019490000}"/>
    <cellStyle name="Comma [0] 2 122 2 2" xfId="18969" hidden="1" xr:uid="{00000000-0005-0000-0000-00001C4A0000}"/>
    <cellStyle name="Comma [0] 2 122 2 2" xfId="19605" hidden="1" xr:uid="{00000000-0005-0000-0000-0000984C0000}"/>
    <cellStyle name="Comma [0] 2 122 2 2" xfId="20162" hidden="1" xr:uid="{00000000-0005-0000-0000-0000C54E0000}"/>
    <cellStyle name="Comma [0] 2 122 2 2" xfId="20454" hidden="1" xr:uid="{00000000-0005-0000-0000-0000E94F0000}"/>
    <cellStyle name="Comma [0] 2 122 2 2" xfId="20713" hidden="1" xr:uid="{00000000-0005-0000-0000-0000EC500000}"/>
    <cellStyle name="Comma [0] 2 122 2 2" xfId="9647" hidden="1" xr:uid="{00000000-0005-0000-0000-0000B2250000}"/>
    <cellStyle name="Comma [0] 2 122 2 2" xfId="9939" hidden="1" xr:uid="{00000000-0005-0000-0000-0000D6260000}"/>
    <cellStyle name="Comma [0] 2 122 2 2" xfId="10198" hidden="1" xr:uid="{00000000-0005-0000-0000-0000D9270000}"/>
    <cellStyle name="Comma [0] 2 122 2 2" xfId="10845" hidden="1" xr:uid="{00000000-0005-0000-0000-0000602A0000}"/>
    <cellStyle name="Comma [0] 2 122 2 2" xfId="11403" hidden="1" xr:uid="{00000000-0005-0000-0000-00008E2C0000}"/>
    <cellStyle name="Comma [0] 2 122 2 2" xfId="11695" hidden="1" xr:uid="{00000000-0005-0000-0000-0000B22D0000}"/>
    <cellStyle name="Comma [0] 2 122 2 2" xfId="11954" hidden="1" xr:uid="{00000000-0005-0000-0000-0000B52E0000}"/>
    <cellStyle name="Comma [0] 2 122 2 2" xfId="12601" hidden="1" xr:uid="{00000000-0005-0000-0000-00003C310000}"/>
    <cellStyle name="Comma [0] 2 122 2 2" xfId="13159" hidden="1" xr:uid="{00000000-0005-0000-0000-00006A330000}"/>
    <cellStyle name="Comma [0] 2 122 2 2" xfId="7333" hidden="1" xr:uid="{00000000-0005-0000-0000-0000A81C0000}"/>
    <cellStyle name="Comma [0] 2 122 2 2" xfId="7891" hidden="1" xr:uid="{00000000-0005-0000-0000-0000D61E0000}"/>
    <cellStyle name="Comma [0] 2 122 2 2" xfId="8183" hidden="1" xr:uid="{00000000-0005-0000-0000-0000FA1F0000}"/>
    <cellStyle name="Comma [0] 2 122 2 2" xfId="8442" hidden="1" xr:uid="{00000000-0005-0000-0000-0000FD200000}"/>
    <cellStyle name="Comma [0] 2 122 2 2" xfId="9089" hidden="1" xr:uid="{00000000-0005-0000-0000-000084230000}"/>
    <cellStyle name="Comma [0] 2 122 2 2" xfId="5964" hidden="1" xr:uid="{00000000-0005-0000-0000-00004F170000}"/>
    <cellStyle name="Comma [0] 2 122 2 2" xfId="6223" hidden="1" xr:uid="{00000000-0005-0000-0000-000052180000}"/>
    <cellStyle name="Comma [0] 2 122 2 2" xfId="5672" hidden="1" xr:uid="{00000000-0005-0000-0000-00002B160000}"/>
    <cellStyle name="Comma [0] 2 122 2 2" xfId="5114" hidden="1" xr:uid="{00000000-0005-0000-0000-0000FD130000}"/>
    <cellStyle name="Comma [0] 2 122 3" xfId="38681" hidden="1" xr:uid="{A90A517D-8E49-47B8-B74B-86CDC902EB6F}"/>
    <cellStyle name="Comma [0] 2 122 3" xfId="38810" hidden="1" xr:uid="{93500859-CCD7-4600-B92F-81D88F429FB3}"/>
    <cellStyle name="Comma [0] 2 122 3" xfId="39436" hidden="1" xr:uid="{BAE3A2D3-555F-44A4-B515-A8BE6E51555C}"/>
    <cellStyle name="Comma [0] 2 122 3" xfId="41192" hidden="1" xr:uid="{8BC4B859-B519-4A15-8BF9-E3F5682C357A}"/>
    <cellStyle name="Comma [0] 2 122 3" xfId="42948" hidden="1" xr:uid="{76C3293C-01E3-4139-8D29-E8DF1E666108}"/>
    <cellStyle name="Comma [0] 2 122 3" xfId="44704" hidden="1" xr:uid="{FBF141C2-CBC7-46E1-9A50-4C2203502B76}"/>
    <cellStyle name="Comma [0] 2 122 3" xfId="46460" hidden="1" xr:uid="{02DC5A44-91C8-4A72-951B-DD0455B52E83}"/>
    <cellStyle name="Comma [0] 2 122 3" xfId="48213" hidden="1" xr:uid="{9C10CCC8-8C58-460C-8D65-6B92CCDE1B1C}"/>
    <cellStyle name="Comma [0] 2 122 3" xfId="49963" hidden="1" xr:uid="{A60CEF6D-70A6-4922-992B-A43921088480}"/>
    <cellStyle name="Comma [0] 2 122 3" xfId="51707" hidden="1" xr:uid="{EB8C4E34-75BE-464F-9EB8-B27D722E5A47}"/>
    <cellStyle name="Comma [0] 2 122 3" xfId="53443" hidden="1" xr:uid="{EEA35658-72FB-4FB6-AC5B-30F1D8524883}"/>
    <cellStyle name="Comma [0] 2 122 3" xfId="55170" hidden="1" xr:uid="{70492D83-A6B1-4FEF-AEE2-E10CAED45569}"/>
    <cellStyle name="Comma [0] 2 122 3" xfId="56880" hidden="1" xr:uid="{D31B5583-1486-477C-B586-86BD74142616}"/>
    <cellStyle name="Comma [0] 2 122 3" xfId="58576" hidden="1" xr:uid="{C1D02708-9757-48D7-9EC4-637968077B5C}"/>
    <cellStyle name="Comma [0] 2 122 3" xfId="16204" hidden="1" xr:uid="{00000000-0005-0000-0000-00004F3F0000}"/>
    <cellStyle name="Comma [0] 2 122 3" xfId="17954" hidden="1" xr:uid="{00000000-0005-0000-0000-000025460000}"/>
    <cellStyle name="Comma [0] 2 122 3" xfId="19698" hidden="1" xr:uid="{00000000-0005-0000-0000-0000F54C0000}"/>
    <cellStyle name="Comma [0] 2 122 3" xfId="21434" hidden="1" xr:uid="{00000000-0005-0000-0000-0000BD530000}"/>
    <cellStyle name="Comma [0] 2 122 3" xfId="23161" hidden="1" xr:uid="{00000000-0005-0000-0000-00007C5A0000}"/>
    <cellStyle name="Comma [0] 2 122 3" xfId="24871" hidden="1" xr:uid="{00000000-0005-0000-0000-00002A610000}"/>
    <cellStyle name="Comma [0] 2 122 3" xfId="26567" hidden="1" xr:uid="{00000000-0005-0000-0000-0000CA670000}"/>
    <cellStyle name="Comma [0] 2 122 3" xfId="36462" hidden="1" xr:uid="{BA1B571B-3DE0-4064-A818-DC4EFD374746}"/>
    <cellStyle name="Comma [0] 2 122 3" xfId="38467" hidden="1" xr:uid="{4190D711-AAAD-4F45-96A2-CB64B0EA6FDF}"/>
    <cellStyle name="Comma [0] 2 122 3" xfId="7427" hidden="1" xr:uid="{00000000-0005-0000-0000-0000061D0000}"/>
    <cellStyle name="Comma [0] 2 122 3" xfId="9183" hidden="1" xr:uid="{00000000-0005-0000-0000-0000E2230000}"/>
    <cellStyle name="Comma [0] 2 122 3" xfId="10939" hidden="1" xr:uid="{00000000-0005-0000-0000-0000BE2A0000}"/>
    <cellStyle name="Comma [0] 2 122 3" xfId="12695" hidden="1" xr:uid="{00000000-0005-0000-0000-00009A310000}"/>
    <cellStyle name="Comma [0] 2 122 3" xfId="14451" hidden="1" xr:uid="{00000000-0005-0000-0000-000076380000}"/>
    <cellStyle name="Comma [0] 2 122 3" xfId="6672" hidden="1" xr:uid="{00000000-0005-0000-0000-0000131A0000}"/>
    <cellStyle name="Comma [0] 2 122 3" xfId="6801" hidden="1" xr:uid="{00000000-0005-0000-0000-0000941A0000}"/>
    <cellStyle name="Comma [0] 2 122 3" xfId="6458" hidden="1" xr:uid="{00000000-0005-0000-0000-00003D190000}"/>
    <cellStyle name="Comma [0] 2 122 3" xfId="4453" hidden="1" xr:uid="{00000000-0005-0000-0000-000068110000}"/>
    <cellStyle name="Comma [0] 2 123" xfId="623" xr:uid="{00000000-0005-0000-0000-000072020000}"/>
    <cellStyle name="Comma [0] 2 123 2" xfId="33301" hidden="1" xr:uid="{5B33B06A-3AD7-4A6B-81C3-B251BBE40689}"/>
    <cellStyle name="Comma [0] 2 123 2" xfId="33853" hidden="1" xr:uid="{D0D8280E-2419-405A-857E-D327693CCE62}"/>
    <cellStyle name="Comma [0] 2 123 2" xfId="34150" hidden="1" xr:uid="{76A0E9FD-CE1D-455F-95C7-80CEF2F5244A}"/>
    <cellStyle name="Comma [0] 2 123 2" xfId="34417" hidden="1" xr:uid="{380E2A65-92F2-4F9A-B4F2-50595A155A74}"/>
    <cellStyle name="Comma [0] 2 123 2" xfId="2130" hidden="1" xr:uid="{00000000-0005-0000-0000-000055080000}"/>
    <cellStyle name="Comma [0] 2 123 2" xfId="2397" hidden="1" xr:uid="{00000000-0005-0000-0000-000060090000}"/>
    <cellStyle name="Comma [0] 2 123 2" xfId="1833" hidden="1" xr:uid="{00000000-0005-0000-0000-00002C070000}"/>
    <cellStyle name="Comma [0] 2 123 2" xfId="1278" hidden="1" xr:uid="{00000000-0005-0000-0000-000001050000}"/>
    <cellStyle name="Comma [0] 2 123 2" xfId="32666" xr:uid="{C29BC6C8-D271-4058-B14A-CB21A2E62DF3}"/>
    <cellStyle name="Comma [0] 2 123 2 2" xfId="43672" hidden="1" xr:uid="{AEB07F80-D298-4E2D-9D26-7ED8966A3DC8}"/>
    <cellStyle name="Comma [0] 2 123 2 2" xfId="43939" hidden="1" xr:uid="{EBAF4251-B423-4A16-892C-71EDF2E73E7F}"/>
    <cellStyle name="Comma [0] 2 123 2 2" xfId="44571" hidden="1" xr:uid="{6C931D75-2ADE-4ECA-B915-5A152A34FFE2}"/>
    <cellStyle name="Comma [0] 2 123 2 2" xfId="45131" hidden="1" xr:uid="{16E029AC-13BA-49CB-9C62-D3808CA8C2DE}"/>
    <cellStyle name="Comma [0] 2 123 2 2" xfId="45428" hidden="1" xr:uid="{DC0B3CD9-A19A-45D0-B9FA-5FAD495136E3}"/>
    <cellStyle name="Comma [0] 2 123 2 2" xfId="45695" hidden="1" xr:uid="{408E1E21-8FC2-41A6-9147-D92FE5BB6250}"/>
    <cellStyle name="Comma [0] 2 123 2 2" xfId="46327" hidden="1" xr:uid="{45CB50E6-5949-46CE-8997-89490A4C21A7}"/>
    <cellStyle name="Comma [0] 2 123 2 2" xfId="46887" hidden="1" xr:uid="{049B25B4-1228-47E4-B16A-AF71ADFC3BBA}"/>
    <cellStyle name="Comma [0] 2 123 2 2" xfId="47184" hidden="1" xr:uid="{6B962E92-90F6-4DD3-840F-75ABA8F375A1}"/>
    <cellStyle name="Comma [0] 2 123 2 2" xfId="47451" hidden="1" xr:uid="{BC42CACF-93EA-405C-8221-DBB4B02BF6F4}"/>
    <cellStyle name="Comma [0] 2 123 2 2" xfId="48080" hidden="1" xr:uid="{AD418C80-59E0-408B-A7CD-7C2635F33F6F}"/>
    <cellStyle name="Comma [0] 2 123 2 2" xfId="48640" hidden="1" xr:uid="{B97EE2D7-92FD-459B-A82E-F06B5B83A522}"/>
    <cellStyle name="Comma [0] 2 123 2 2" xfId="48937" hidden="1" xr:uid="{1FBB875B-E7EB-4443-8AEC-A1917435A601}"/>
    <cellStyle name="Comma [0] 2 123 2 2" xfId="49204" hidden="1" xr:uid="{8B12D4A7-6AF7-4987-AA98-F6891A1802FA}"/>
    <cellStyle name="Comma [0] 2 123 2 2" xfId="49830" hidden="1" xr:uid="{9C921754-A734-4048-BE03-B02BB937B3E8}"/>
    <cellStyle name="Comma [0] 2 123 2 2" xfId="50390" hidden="1" xr:uid="{9307F9E6-F2DA-4E40-954D-F286AE3069C4}"/>
    <cellStyle name="Comma [0] 2 123 2 2" xfId="50687" hidden="1" xr:uid="{26BF6682-E6F2-4CBD-B33A-CE6FE371803B}"/>
    <cellStyle name="Comma [0] 2 123 2 2" xfId="50954" hidden="1" xr:uid="{8D420BDB-B78A-4984-8695-2E9531D617B1}"/>
    <cellStyle name="Comma [0] 2 123 2 2" xfId="51575" hidden="1" xr:uid="{94F31A6C-8BED-42E5-B6B5-81E726CE75E9}"/>
    <cellStyle name="Comma [0] 2 123 2 2" xfId="52134" hidden="1" xr:uid="{84D75A7D-2A26-4325-9DFB-4E656759EB77}"/>
    <cellStyle name="Comma [0] 2 123 2 2" xfId="52698" hidden="1" xr:uid="{3126B865-940F-47E9-BFF9-DB79A136693E}"/>
    <cellStyle name="Comma [0] 2 123 2 2" xfId="53313" hidden="1" xr:uid="{7270989C-5539-43D1-831F-E1E0972793A9}"/>
    <cellStyle name="Comma [0] 2 123 2 2" xfId="53868" hidden="1" xr:uid="{7EBF9F1C-D367-45ED-9D8C-20EB358EB49D}"/>
    <cellStyle name="Comma [0] 2 123 2 2" xfId="54165" hidden="1" xr:uid="{1629C589-5FF0-42F9-BCB7-19DE0C344C46}"/>
    <cellStyle name="Comma [0] 2 123 2 2" xfId="54432" hidden="1" xr:uid="{4B1B68EA-88AD-4A08-83CD-95F2C3BA0E52}"/>
    <cellStyle name="Comma [0] 2 123 2 2" xfId="55041" hidden="1" xr:uid="{E3D7A2A5-268A-473C-924E-AD1F3A2B4B2F}"/>
    <cellStyle name="Comma [0] 2 123 2 2" xfId="55592" hidden="1" xr:uid="{26C8E1E2-2492-41C4-96D6-72CCEC3EDF8E}"/>
    <cellStyle name="Comma [0] 2 123 2 2" xfId="55889" hidden="1" xr:uid="{A25D74A6-C38C-42BD-895B-2E3787B15B9D}"/>
    <cellStyle name="Comma [0] 2 123 2 2" xfId="56156" hidden="1" xr:uid="{175953EE-DD0A-4A68-9371-87B0C200A044}"/>
    <cellStyle name="Comma [0] 2 123 2 2" xfId="56754" hidden="1" xr:uid="{31EE6BA2-1E2D-4BF3-8D5C-4FB36AF027CA}"/>
    <cellStyle name="Comma [0] 2 123 2 2" xfId="57299" hidden="1" xr:uid="{92639421-6974-45F7-83E1-F34A46B2DC12}"/>
    <cellStyle name="Comma [0] 2 123 2 2" xfId="57596" hidden="1" xr:uid="{B858FF28-BA7F-4051-BC8B-B6E1B4368A62}"/>
    <cellStyle name="Comma [0] 2 123 2 2" xfId="57863" hidden="1" xr:uid="{7048D737-D068-4894-9FB3-5FC3AAC5A8A6}"/>
    <cellStyle name="Comma [0] 2 123 2 2" xfId="58451" hidden="1" xr:uid="{805BE575-C40C-4A8A-98B6-F84A6A40A908}"/>
    <cellStyle name="Comma [0] 2 123 2 2" xfId="58993" hidden="1" xr:uid="{343ECF3B-5DFC-4BDB-ABA0-BB0B145B5F23}"/>
    <cellStyle name="Comma [0] 2 123 2 2" xfId="59290" hidden="1" xr:uid="{EAFDF0F9-089D-40ED-B587-9CFCBA200919}"/>
    <cellStyle name="Comma [0] 2 123 2 2" xfId="59557" hidden="1" xr:uid="{B39CCB22-A27D-4CF4-9C44-345526DFB18C}"/>
    <cellStyle name="Comma [0] 2 123 2 2" xfId="60126" hidden="1" xr:uid="{3E4A807E-B259-4BC1-90E9-5DE4EA548574}"/>
    <cellStyle name="Comma [0] 2 123 2 2" xfId="60654" hidden="1" xr:uid="{9EB60FB4-2850-497F-BD7B-963EF9C90B9E}"/>
    <cellStyle name="Comma [0] 2 123 2 2" xfId="60951" hidden="1" xr:uid="{799A5774-3BDF-4477-8156-E7D5D69E3873}"/>
    <cellStyle name="Comma [0] 2 123 2 2" xfId="61218" hidden="1" xr:uid="{895A41A8-CAE1-46CE-AFA2-E6AC01F78E88}"/>
    <cellStyle name="Comma [0] 2 123 2 2" xfId="61772" hidden="1" xr:uid="{CF1ECB35-44C4-46BF-B801-A6BF61CC9226}"/>
    <cellStyle name="Comma [0] 2 123 2 2" xfId="62289" hidden="1" xr:uid="{06F91041-5536-459B-9B76-9C6CFF875B79}"/>
    <cellStyle name="Comma [0] 2 123 2 2" xfId="62586" hidden="1" xr:uid="{8B3AB5CD-94A3-4CE1-938A-831627E953E1}"/>
    <cellStyle name="Comma [0] 2 123 2 2" xfId="62853" hidden="1" xr:uid="{271BB419-7E31-4B6C-8638-5C3FB656B93D}"/>
    <cellStyle name="Comma [0] 2 123 2 2" xfId="63342" hidden="1" xr:uid="{A92F4091-3C62-4FC3-8B0D-F4D8F75BFB28}"/>
    <cellStyle name="Comma [0] 2 123 2 2" xfId="63800" hidden="1" xr:uid="{4A741608-1883-4A00-9268-AED5AB044E92}"/>
    <cellStyle name="Comma [0] 2 123 2 2" xfId="52431" hidden="1" xr:uid="{FF88C0E2-8D42-4FF7-B81C-94B599035FDC}"/>
    <cellStyle name="Comma [0] 2 123 2 2" xfId="22156" hidden="1" xr:uid="{00000000-0005-0000-0000-00008F560000}"/>
    <cellStyle name="Comma [0] 2 123 2 2" xfId="22423" hidden="1" xr:uid="{00000000-0005-0000-0000-00009A570000}"/>
    <cellStyle name="Comma [0] 2 123 2 2" xfId="23032" hidden="1" xr:uid="{00000000-0005-0000-0000-0000FB590000}"/>
    <cellStyle name="Comma [0] 2 123 2 2" xfId="23583" hidden="1" xr:uid="{00000000-0005-0000-0000-0000225C0000}"/>
    <cellStyle name="Comma [0] 2 123 2 2" xfId="23880" hidden="1" xr:uid="{00000000-0005-0000-0000-00004B5D0000}"/>
    <cellStyle name="Comma [0] 2 123 2 2" xfId="24147" hidden="1" xr:uid="{00000000-0005-0000-0000-0000565E0000}"/>
    <cellStyle name="Comma [0] 2 123 2 2" xfId="24745" hidden="1" xr:uid="{00000000-0005-0000-0000-0000AC600000}"/>
    <cellStyle name="Comma [0] 2 123 2 2" xfId="25290" hidden="1" xr:uid="{00000000-0005-0000-0000-0000CD620000}"/>
    <cellStyle name="Comma [0] 2 123 2 2" xfId="25587" hidden="1" xr:uid="{00000000-0005-0000-0000-0000F6630000}"/>
    <cellStyle name="Comma [0] 2 123 2 2" xfId="25854" hidden="1" xr:uid="{00000000-0005-0000-0000-000001650000}"/>
    <cellStyle name="Comma [0] 2 123 2 2" xfId="26442" hidden="1" xr:uid="{00000000-0005-0000-0000-00004D670000}"/>
    <cellStyle name="Comma [0] 2 123 2 2" xfId="26984" hidden="1" xr:uid="{00000000-0005-0000-0000-00006B690000}"/>
    <cellStyle name="Comma [0] 2 123 2 2" xfId="27281" hidden="1" xr:uid="{00000000-0005-0000-0000-0000946A0000}"/>
    <cellStyle name="Comma [0] 2 123 2 2" xfId="27548" hidden="1" xr:uid="{00000000-0005-0000-0000-00009F6B0000}"/>
    <cellStyle name="Comma [0] 2 123 2 2" xfId="28117" hidden="1" xr:uid="{00000000-0005-0000-0000-0000D86D0000}"/>
    <cellStyle name="Comma [0] 2 123 2 2" xfId="28645" hidden="1" xr:uid="{00000000-0005-0000-0000-0000E86F0000}"/>
    <cellStyle name="Comma [0] 2 123 2 2" xfId="28942" hidden="1" xr:uid="{00000000-0005-0000-0000-000011710000}"/>
    <cellStyle name="Comma [0] 2 123 2 2" xfId="29209" hidden="1" xr:uid="{00000000-0005-0000-0000-00001C720000}"/>
    <cellStyle name="Comma [0] 2 123 2 2" xfId="29763" hidden="1" xr:uid="{00000000-0005-0000-0000-000046740000}"/>
    <cellStyle name="Comma [0] 2 123 2 2" xfId="30280" hidden="1" xr:uid="{00000000-0005-0000-0000-00004B760000}"/>
    <cellStyle name="Comma [0] 2 123 2 2" xfId="30577" hidden="1" xr:uid="{00000000-0005-0000-0000-000074770000}"/>
    <cellStyle name="Comma [0] 2 123 2 2" xfId="30844" hidden="1" xr:uid="{00000000-0005-0000-0000-00007F780000}"/>
    <cellStyle name="Comma [0] 2 123 2 2" xfId="31333" hidden="1" xr:uid="{00000000-0005-0000-0000-0000687A0000}"/>
    <cellStyle name="Comma [0] 2 123 2 2" xfId="31791" hidden="1" xr:uid="{00000000-0005-0000-0000-0000327C0000}"/>
    <cellStyle name="Comma [0] 2 123 2 2" xfId="37084" hidden="1" xr:uid="{3691C50C-524C-4965-A511-260F86BB9362}"/>
    <cellStyle name="Comma [0] 2 123 2 2" xfId="37644" hidden="1" xr:uid="{4F6A3DD2-CE52-467E-BDA5-C93B2D837C37}"/>
    <cellStyle name="Comma [0] 2 123 2 2" xfId="37941" hidden="1" xr:uid="{8429BB3A-0FF7-4643-8A1E-810EA64FE8E5}"/>
    <cellStyle name="Comma [0] 2 123 2 2" xfId="38208" hidden="1" xr:uid="{1F07F5F6-5159-4D0D-9315-C8E576AA6FA7}"/>
    <cellStyle name="Comma [0] 2 123 2 2" xfId="39303" hidden="1" xr:uid="{37D93E73-AE32-4545-9C73-E1EE9756A970}"/>
    <cellStyle name="Comma [0] 2 123 2 2" xfId="39863" hidden="1" xr:uid="{3699112B-C0BD-42FE-8CAA-D81EC29DEC10}"/>
    <cellStyle name="Comma [0] 2 123 2 2" xfId="40160" hidden="1" xr:uid="{F5A41E68-1479-4CDB-B439-705D6EB05437}"/>
    <cellStyle name="Comma [0] 2 123 2 2" xfId="40427" hidden="1" xr:uid="{635505B2-38DD-43BA-BC66-1B5D248AE3CE}"/>
    <cellStyle name="Comma [0] 2 123 2 2" xfId="41059" hidden="1" xr:uid="{FDA9592A-F7F5-4DE8-BE59-C6889DB77C48}"/>
    <cellStyle name="Comma [0] 2 123 2 2" xfId="41619" hidden="1" xr:uid="{4E3E045F-8290-493E-B42C-6B1FD3C3AB44}"/>
    <cellStyle name="Comma [0] 2 123 2 2" xfId="41916" hidden="1" xr:uid="{A842B684-6571-48F5-8D37-CC04131EC21F}"/>
    <cellStyle name="Comma [0] 2 123 2 2" xfId="42183" hidden="1" xr:uid="{CF53D4C7-6574-43F4-BFF5-03DFACFC1C94}"/>
    <cellStyle name="Comma [0] 2 123 2 2" xfId="42815" hidden="1" xr:uid="{34A4A7C0-5D78-487C-A034-0311142B8B9C}"/>
    <cellStyle name="Comma [0] 2 123 2 2" xfId="43375" hidden="1" xr:uid="{D67D8F4F-83E7-4D2A-9921-A5E17F209CBE}"/>
    <cellStyle name="Comma [0] 2 123 2 2" xfId="13419" hidden="1" xr:uid="{00000000-0005-0000-0000-00006E340000}"/>
    <cellStyle name="Comma [0] 2 123 2 2" xfId="13686" hidden="1" xr:uid="{00000000-0005-0000-0000-000079350000}"/>
    <cellStyle name="Comma [0] 2 123 2 2" xfId="14318" hidden="1" xr:uid="{00000000-0005-0000-0000-0000F1370000}"/>
    <cellStyle name="Comma [0] 2 123 2 2" xfId="14878" hidden="1" xr:uid="{00000000-0005-0000-0000-0000213A0000}"/>
    <cellStyle name="Comma [0] 2 123 2 2" xfId="15175" hidden="1" xr:uid="{00000000-0005-0000-0000-00004A3B0000}"/>
    <cellStyle name="Comma [0] 2 123 2 2" xfId="15442" hidden="1" xr:uid="{00000000-0005-0000-0000-0000553C0000}"/>
    <cellStyle name="Comma [0] 2 123 2 2" xfId="16071" hidden="1" xr:uid="{00000000-0005-0000-0000-0000CA3E0000}"/>
    <cellStyle name="Comma [0] 2 123 2 2" xfId="16631" hidden="1" xr:uid="{00000000-0005-0000-0000-0000FA400000}"/>
    <cellStyle name="Comma [0] 2 123 2 2" xfId="16928" hidden="1" xr:uid="{00000000-0005-0000-0000-000023420000}"/>
    <cellStyle name="Comma [0] 2 123 2 2" xfId="17195" hidden="1" xr:uid="{00000000-0005-0000-0000-00002E430000}"/>
    <cellStyle name="Comma [0] 2 123 2 2" xfId="17821" hidden="1" xr:uid="{00000000-0005-0000-0000-0000A0450000}"/>
    <cellStyle name="Comma [0] 2 123 2 2" xfId="18381" hidden="1" xr:uid="{00000000-0005-0000-0000-0000D0470000}"/>
    <cellStyle name="Comma [0] 2 123 2 2" xfId="18678" hidden="1" xr:uid="{00000000-0005-0000-0000-0000F9480000}"/>
    <cellStyle name="Comma [0] 2 123 2 2" xfId="18945" hidden="1" xr:uid="{00000000-0005-0000-0000-0000044A0000}"/>
    <cellStyle name="Comma [0] 2 123 2 2" xfId="20125" hidden="1" xr:uid="{00000000-0005-0000-0000-0000A04E0000}"/>
    <cellStyle name="Comma [0] 2 123 2 2" xfId="20422" hidden="1" xr:uid="{00000000-0005-0000-0000-0000C94F0000}"/>
    <cellStyle name="Comma [0] 2 123 2 2" xfId="20689" hidden="1" xr:uid="{00000000-0005-0000-0000-0000D4500000}"/>
    <cellStyle name="Comma [0] 2 123 2 2" xfId="21304" hidden="1" xr:uid="{00000000-0005-0000-0000-00003B530000}"/>
    <cellStyle name="Comma [0] 2 123 2 2" xfId="21859" hidden="1" xr:uid="{00000000-0005-0000-0000-000066550000}"/>
    <cellStyle name="Comma [0] 2 123 2 2" xfId="19566" hidden="1" xr:uid="{00000000-0005-0000-0000-0000714C0000}"/>
    <cellStyle name="Comma [0] 2 123 2 2" xfId="9610" hidden="1" xr:uid="{00000000-0005-0000-0000-00008D250000}"/>
    <cellStyle name="Comma [0] 2 123 2 2" xfId="9907" hidden="1" xr:uid="{00000000-0005-0000-0000-0000B6260000}"/>
    <cellStyle name="Comma [0] 2 123 2 2" xfId="10174" hidden="1" xr:uid="{00000000-0005-0000-0000-0000C1270000}"/>
    <cellStyle name="Comma [0] 2 123 2 2" xfId="10806" hidden="1" xr:uid="{00000000-0005-0000-0000-0000392A0000}"/>
    <cellStyle name="Comma [0] 2 123 2 2" xfId="11366" hidden="1" xr:uid="{00000000-0005-0000-0000-0000692C0000}"/>
    <cellStyle name="Comma [0] 2 123 2 2" xfId="11663" hidden="1" xr:uid="{00000000-0005-0000-0000-0000922D0000}"/>
    <cellStyle name="Comma [0] 2 123 2 2" xfId="11930" hidden="1" xr:uid="{00000000-0005-0000-0000-00009D2E0000}"/>
    <cellStyle name="Comma [0] 2 123 2 2" xfId="12562" hidden="1" xr:uid="{00000000-0005-0000-0000-000015310000}"/>
    <cellStyle name="Comma [0] 2 123 2 2" xfId="13122" hidden="1" xr:uid="{00000000-0005-0000-0000-000045330000}"/>
    <cellStyle name="Comma [0] 2 123 2 2" xfId="7294" hidden="1" xr:uid="{00000000-0005-0000-0000-0000811C0000}"/>
    <cellStyle name="Comma [0] 2 123 2 2" xfId="7854" hidden="1" xr:uid="{00000000-0005-0000-0000-0000B11E0000}"/>
    <cellStyle name="Comma [0] 2 123 2 2" xfId="8151" hidden="1" xr:uid="{00000000-0005-0000-0000-0000DA1F0000}"/>
    <cellStyle name="Comma [0] 2 123 2 2" xfId="8418" hidden="1" xr:uid="{00000000-0005-0000-0000-0000E5200000}"/>
    <cellStyle name="Comma [0] 2 123 2 2" xfId="9050" hidden="1" xr:uid="{00000000-0005-0000-0000-00005D230000}"/>
    <cellStyle name="Comma [0] 2 123 2 2" xfId="5932" hidden="1" xr:uid="{00000000-0005-0000-0000-00002F170000}"/>
    <cellStyle name="Comma [0] 2 123 2 2" xfId="6199" hidden="1" xr:uid="{00000000-0005-0000-0000-00003A180000}"/>
    <cellStyle name="Comma [0] 2 123 2 2" xfId="5635" hidden="1" xr:uid="{00000000-0005-0000-0000-000006160000}"/>
    <cellStyle name="Comma [0] 2 123 2 2" xfId="5075" hidden="1" xr:uid="{00000000-0005-0000-0000-0000D6130000}"/>
    <cellStyle name="Comma [0] 2 123 3" xfId="40673" hidden="1" xr:uid="{7C036C16-1CC4-4348-9A1A-4C7D7B03B714}"/>
    <cellStyle name="Comma [0] 2 123 3" xfId="42429" hidden="1" xr:uid="{6849796D-FF1D-40B8-BF1A-C8A6F6C7EE38}"/>
    <cellStyle name="Comma [0] 2 123 3" xfId="44185" hidden="1" xr:uid="{FF4B4B1A-A151-4B95-A703-67F449DE679F}"/>
    <cellStyle name="Comma [0] 2 123 3" xfId="45941" hidden="1" xr:uid="{01E82B6E-92FA-4843-9D94-7A46DBBE79A6}"/>
    <cellStyle name="Comma [0] 2 123 3" xfId="47697" hidden="1" xr:uid="{B85D7A31-06A6-4EE1-A8D1-95C38E2E7587}"/>
    <cellStyle name="Comma [0] 2 123 3" xfId="49449" hidden="1" xr:uid="{0555E105-BE52-4771-AFA6-6B63BF40D2DF}"/>
    <cellStyle name="Comma [0] 2 123 3" xfId="51198" hidden="1" xr:uid="{21384A8D-956E-482C-A0DC-4FA26570E357}"/>
    <cellStyle name="Comma [0] 2 123 3" xfId="52941" hidden="1" xr:uid="{E028F5FC-6F8E-43FE-B8B6-90913348F73B}"/>
    <cellStyle name="Comma [0] 2 123 3" xfId="54671" hidden="1" xr:uid="{2C409725-3C7D-4FDB-BF43-1014F51887B0}"/>
    <cellStyle name="Comma [0] 2 123 3" xfId="56394" hidden="1" xr:uid="{A54C47D0-0769-498F-A53B-151A48CEA542}"/>
    <cellStyle name="Comma [0] 2 123 3" xfId="58098" hidden="1" xr:uid="{26E8E8C9-1FB1-481B-94F8-6C968F3DE800}"/>
    <cellStyle name="Comma [0] 2 123 3" xfId="59787" hidden="1" xr:uid="{8954E246-1CD5-4DF9-83E9-1CBC996FCEFC}"/>
    <cellStyle name="Comma [0] 2 123 3" xfId="61442" hidden="1" xr:uid="{DC76BAB9-A871-4747-B697-058E5DC0C389}"/>
    <cellStyle name="Comma [0] 2 123 3" xfId="19189" hidden="1" xr:uid="{00000000-0005-0000-0000-0000F84A0000}"/>
    <cellStyle name="Comma [0] 2 123 3" xfId="20932" hidden="1" xr:uid="{00000000-0005-0000-0000-0000C7510000}"/>
    <cellStyle name="Comma [0] 2 123 3" xfId="22662" hidden="1" xr:uid="{00000000-0005-0000-0000-000089580000}"/>
    <cellStyle name="Comma [0] 2 123 3" xfId="24385" hidden="1" xr:uid="{00000000-0005-0000-0000-0000445F0000}"/>
    <cellStyle name="Comma [0] 2 123 3" xfId="26089" hidden="1" xr:uid="{00000000-0005-0000-0000-0000EC650000}"/>
    <cellStyle name="Comma [0] 2 123 3" xfId="27778" hidden="1" xr:uid="{00000000-0005-0000-0000-0000856C0000}"/>
    <cellStyle name="Comma [0] 2 123 3" xfId="29433" hidden="1" xr:uid="{00000000-0005-0000-0000-0000FC720000}"/>
    <cellStyle name="Comma [0] 2 123 3" xfId="36423" hidden="1" xr:uid="{4A087454-7E23-4B56-9A8A-25B0A1F44C97}"/>
    <cellStyle name="Comma [0] 2 123 3" xfId="38642" hidden="1" xr:uid="{5A42D57E-656F-41CB-A9AD-35090160D113}"/>
    <cellStyle name="Comma [0] 2 123 3" xfId="38917" hidden="1" xr:uid="{3F94D554-2AB0-473E-9FFF-69B1B725D95F}"/>
    <cellStyle name="Comma [0] 2 123 3" xfId="10420" hidden="1" xr:uid="{00000000-0005-0000-0000-0000B7280000}"/>
    <cellStyle name="Comma [0] 2 123 3" xfId="12176" hidden="1" xr:uid="{00000000-0005-0000-0000-0000932F0000}"/>
    <cellStyle name="Comma [0] 2 123 3" xfId="13932" hidden="1" xr:uid="{00000000-0005-0000-0000-00006F360000}"/>
    <cellStyle name="Comma [0] 2 123 3" xfId="15688" hidden="1" xr:uid="{00000000-0005-0000-0000-00004B3D0000}"/>
    <cellStyle name="Comma [0] 2 123 3" xfId="17440" hidden="1" xr:uid="{00000000-0005-0000-0000-000023440000}"/>
    <cellStyle name="Comma [0] 2 123 3" xfId="6908" hidden="1" xr:uid="{00000000-0005-0000-0000-0000FF1A0000}"/>
    <cellStyle name="Comma [0] 2 123 3" xfId="8664" hidden="1" xr:uid="{00000000-0005-0000-0000-0000DB210000}"/>
    <cellStyle name="Comma [0] 2 123 3" xfId="6633" hidden="1" xr:uid="{00000000-0005-0000-0000-0000EC190000}"/>
    <cellStyle name="Comma [0] 2 123 3" xfId="4414" hidden="1" xr:uid="{00000000-0005-0000-0000-000041110000}"/>
    <cellStyle name="Comma [0] 2 124" xfId="620" xr:uid="{00000000-0005-0000-0000-00006F020000}"/>
    <cellStyle name="Comma [0] 2 124 2" xfId="33298" hidden="1" xr:uid="{5FE33D7F-015B-4425-B832-1C65CE091FCE}"/>
    <cellStyle name="Comma [0] 2 124 2" xfId="33850" hidden="1" xr:uid="{51D545F3-20A4-4E38-991E-8EFBCFA13113}"/>
    <cellStyle name="Comma [0] 2 124 2" xfId="34147" hidden="1" xr:uid="{1087493F-589C-4F69-BAD0-F95B407E2AA1}"/>
    <cellStyle name="Comma [0] 2 124 2" xfId="34415" hidden="1" xr:uid="{5674C246-B3D7-4A25-961D-B41BF89F959A}"/>
    <cellStyle name="Comma [0] 2 124 2" xfId="2127" hidden="1" xr:uid="{00000000-0005-0000-0000-000052080000}"/>
    <cellStyle name="Comma [0] 2 124 2" xfId="2395" hidden="1" xr:uid="{00000000-0005-0000-0000-00005E090000}"/>
    <cellStyle name="Comma [0] 2 124 2" xfId="1830" hidden="1" xr:uid="{00000000-0005-0000-0000-000029070000}"/>
    <cellStyle name="Comma [0] 2 124 2" xfId="1275" hidden="1" xr:uid="{00000000-0005-0000-0000-0000FE040000}"/>
    <cellStyle name="Comma [0] 2 124 2" xfId="32663" xr:uid="{8BCFB94D-5B1E-434E-AA48-EBDEEF3B9F02}"/>
    <cellStyle name="Comma [0] 2 124 2 2" xfId="45128" hidden="1" xr:uid="{CBECC9DD-CEFF-4FD9-A689-E17C5C05BD84}"/>
    <cellStyle name="Comma [0] 2 124 2 2" xfId="45425" hidden="1" xr:uid="{35E7EA62-C692-44C6-A676-D87BE9954B91}"/>
    <cellStyle name="Comma [0] 2 124 2 2" xfId="45693" hidden="1" xr:uid="{ECCD77BF-8B1A-4C11-8BF2-5773E4C0892F}"/>
    <cellStyle name="Comma [0] 2 124 2 2" xfId="46324" hidden="1" xr:uid="{053F16FE-5F8C-4AB7-8A12-4700F9756590}"/>
    <cellStyle name="Comma [0] 2 124 2 2" xfId="46884" hidden="1" xr:uid="{4200BA49-E11E-4DFA-8A7F-25E5D8AF05A1}"/>
    <cellStyle name="Comma [0] 2 124 2 2" xfId="47181" hidden="1" xr:uid="{C112C72C-0A30-4EE9-96E3-D6A10BF19736}"/>
    <cellStyle name="Comma [0] 2 124 2 2" xfId="47449" hidden="1" xr:uid="{B5F6AD38-F38A-4631-9596-22488D165407}"/>
    <cellStyle name="Comma [0] 2 124 2 2" xfId="48077" hidden="1" xr:uid="{2ED05D80-0343-41B9-83A7-9CF8F4FD7E51}"/>
    <cellStyle name="Comma [0] 2 124 2 2" xfId="48637" hidden="1" xr:uid="{4A48BAA9-7851-4B73-82B4-1FC782D00FB2}"/>
    <cellStyle name="Comma [0] 2 124 2 2" xfId="48934" hidden="1" xr:uid="{80F28447-00A8-491B-AA24-2BA5D17C7A2D}"/>
    <cellStyle name="Comma [0] 2 124 2 2" xfId="49202" hidden="1" xr:uid="{E7B5560D-9A3A-48E7-BD6A-7C669A7D4704}"/>
    <cellStyle name="Comma [0] 2 124 2 2" xfId="49827" hidden="1" xr:uid="{E97512BA-2A57-41A0-A3E8-9D41A0B3FAD5}"/>
    <cellStyle name="Comma [0] 2 124 2 2" xfId="50387" hidden="1" xr:uid="{CD973853-4B22-4CC1-9B8D-1F93886471A4}"/>
    <cellStyle name="Comma [0] 2 124 2 2" xfId="50684" hidden="1" xr:uid="{C6284D96-325E-4116-BA08-85D7E883A7D4}"/>
    <cellStyle name="Comma [0] 2 124 2 2" xfId="50952" hidden="1" xr:uid="{CA25D499-7A1C-4113-B732-21BF8C050D3A}"/>
    <cellStyle name="Comma [0] 2 124 2 2" xfId="51572" hidden="1" xr:uid="{0701EA9D-00A3-477A-A27D-DC0A88D24D16}"/>
    <cellStyle name="Comma [0] 2 124 2 2" xfId="52131" hidden="1" xr:uid="{D0AF8002-3230-4CAF-B347-79DAF05BAD98}"/>
    <cellStyle name="Comma [0] 2 124 2 2" xfId="52428" hidden="1" xr:uid="{888FDA6A-7D60-4A1E-8C1A-D401BCE0EA0A}"/>
    <cellStyle name="Comma [0] 2 124 2 2" xfId="52696" hidden="1" xr:uid="{4BFD1797-8F49-46FB-84D8-738C05DB4D17}"/>
    <cellStyle name="Comma [0] 2 124 2 2" xfId="53310" hidden="1" xr:uid="{F51891E2-E231-49A2-AC75-EA60215FA694}"/>
    <cellStyle name="Comma [0] 2 124 2 2" xfId="53865" hidden="1" xr:uid="{A629446C-4B63-49C0-A685-4B4A27D8D35A}"/>
    <cellStyle name="Comma [0] 2 124 2 2" xfId="54162" hidden="1" xr:uid="{18830D73-99BE-4ED3-B9B0-5BC852A57C76}"/>
    <cellStyle name="Comma [0] 2 124 2 2" xfId="54430" hidden="1" xr:uid="{D26FBAC8-D2FD-44A0-B7D9-C50AC4AC780D}"/>
    <cellStyle name="Comma [0] 2 124 2 2" xfId="55038" hidden="1" xr:uid="{010634D4-FB2D-48A8-9ECE-4DED4B94A7D7}"/>
    <cellStyle name="Comma [0] 2 124 2 2" xfId="55589" hidden="1" xr:uid="{5AEEE2F9-9705-47A1-8C97-B675D443C5C2}"/>
    <cellStyle name="Comma [0] 2 124 2 2" xfId="55886" hidden="1" xr:uid="{0FE7FD80-9EF8-4CD0-823A-A1E64F449CEE}"/>
    <cellStyle name="Comma [0] 2 124 2 2" xfId="56154" hidden="1" xr:uid="{81D8E496-2312-4AB3-AEDF-34A12F36B61E}"/>
    <cellStyle name="Comma [0] 2 124 2 2" xfId="56751" hidden="1" xr:uid="{26796571-8156-4437-99D1-995849FD96C6}"/>
    <cellStyle name="Comma [0] 2 124 2 2" xfId="57296" hidden="1" xr:uid="{92C89007-9310-446C-A26E-23E29C875EE0}"/>
    <cellStyle name="Comma [0] 2 124 2 2" xfId="57593" hidden="1" xr:uid="{A3167751-794C-4249-8E87-608D9EDFC695}"/>
    <cellStyle name="Comma [0] 2 124 2 2" xfId="57861" hidden="1" xr:uid="{4A5C0055-9D08-4C71-9901-520C3BF5040A}"/>
    <cellStyle name="Comma [0] 2 124 2 2" xfId="58448" hidden="1" xr:uid="{35F0616B-5555-4B86-BDB6-030BA1DD0495}"/>
    <cellStyle name="Comma [0] 2 124 2 2" xfId="58990" hidden="1" xr:uid="{7BA89E7E-8545-4B0A-84AA-CFE009B0D9EB}"/>
    <cellStyle name="Comma [0] 2 124 2 2" xfId="59287" hidden="1" xr:uid="{A8226173-5925-4685-94EC-65CBCB5152BC}"/>
    <cellStyle name="Comma [0] 2 124 2 2" xfId="59555" hidden="1" xr:uid="{974DDA80-D5CE-4E76-810C-02E227A95804}"/>
    <cellStyle name="Comma [0] 2 124 2 2" xfId="60123" hidden="1" xr:uid="{DA18E056-1D59-4474-9409-F3BB471F0B4A}"/>
    <cellStyle name="Comma [0] 2 124 2 2" xfId="60651" hidden="1" xr:uid="{976D6851-1292-4C54-B119-53398345431E}"/>
    <cellStyle name="Comma [0] 2 124 2 2" xfId="60948" hidden="1" xr:uid="{000F3513-2E34-4CF7-BD55-398CFF3E8D23}"/>
    <cellStyle name="Comma [0] 2 124 2 2" xfId="61216" hidden="1" xr:uid="{6A38F538-0EED-4339-9202-1B0475804094}"/>
    <cellStyle name="Comma [0] 2 124 2 2" xfId="61769" hidden="1" xr:uid="{221F07EB-E392-42D2-B862-A0783F975B66}"/>
    <cellStyle name="Comma [0] 2 124 2 2" xfId="62286" hidden="1" xr:uid="{F2A35917-6AEB-4E8E-91AD-BC62BB96B26B}"/>
    <cellStyle name="Comma [0] 2 124 2 2" xfId="62583" hidden="1" xr:uid="{C9EA6ADA-D760-4978-A6D6-1D4A1ABA774D}"/>
    <cellStyle name="Comma [0] 2 124 2 2" xfId="62851" hidden="1" xr:uid="{B83FE840-0540-40D7-A3F6-8EA6B0E82259}"/>
    <cellStyle name="Comma [0] 2 124 2 2" xfId="63797" hidden="1" xr:uid="{00305BF6-2E7B-4D8D-95D4-7286D42B6967}"/>
    <cellStyle name="Comma [0] 2 124 2 2" xfId="63339" hidden="1" xr:uid="{C99EF79F-868E-483A-B2F1-4FC561E15DDC}"/>
    <cellStyle name="Comma [0] 2 124 2 2" xfId="22421" hidden="1" xr:uid="{00000000-0005-0000-0000-000098570000}"/>
    <cellStyle name="Comma [0] 2 124 2 2" xfId="23029" hidden="1" xr:uid="{00000000-0005-0000-0000-0000F8590000}"/>
    <cellStyle name="Comma [0] 2 124 2 2" xfId="23580" hidden="1" xr:uid="{00000000-0005-0000-0000-00001F5C0000}"/>
    <cellStyle name="Comma [0] 2 124 2 2" xfId="23877" hidden="1" xr:uid="{00000000-0005-0000-0000-0000485D0000}"/>
    <cellStyle name="Comma [0] 2 124 2 2" xfId="24145" hidden="1" xr:uid="{00000000-0005-0000-0000-0000545E0000}"/>
    <cellStyle name="Comma [0] 2 124 2 2" xfId="24742" hidden="1" xr:uid="{00000000-0005-0000-0000-0000A9600000}"/>
    <cellStyle name="Comma [0] 2 124 2 2" xfId="25287" hidden="1" xr:uid="{00000000-0005-0000-0000-0000CA620000}"/>
    <cellStyle name="Comma [0] 2 124 2 2" xfId="25584" hidden="1" xr:uid="{00000000-0005-0000-0000-0000F3630000}"/>
    <cellStyle name="Comma [0] 2 124 2 2" xfId="25852" hidden="1" xr:uid="{00000000-0005-0000-0000-0000FF640000}"/>
    <cellStyle name="Comma [0] 2 124 2 2" xfId="26439" hidden="1" xr:uid="{00000000-0005-0000-0000-00004A670000}"/>
    <cellStyle name="Comma [0] 2 124 2 2" xfId="26981" hidden="1" xr:uid="{00000000-0005-0000-0000-000068690000}"/>
    <cellStyle name="Comma [0] 2 124 2 2" xfId="27278" hidden="1" xr:uid="{00000000-0005-0000-0000-0000916A0000}"/>
    <cellStyle name="Comma [0] 2 124 2 2" xfId="27546" hidden="1" xr:uid="{00000000-0005-0000-0000-00009D6B0000}"/>
    <cellStyle name="Comma [0] 2 124 2 2" xfId="28114" hidden="1" xr:uid="{00000000-0005-0000-0000-0000D56D0000}"/>
    <cellStyle name="Comma [0] 2 124 2 2" xfId="28642" hidden="1" xr:uid="{00000000-0005-0000-0000-0000E56F0000}"/>
    <cellStyle name="Comma [0] 2 124 2 2" xfId="28939" hidden="1" xr:uid="{00000000-0005-0000-0000-00000E710000}"/>
    <cellStyle name="Comma [0] 2 124 2 2" xfId="29207" hidden="1" xr:uid="{00000000-0005-0000-0000-00001A720000}"/>
    <cellStyle name="Comma [0] 2 124 2 2" xfId="29760" hidden="1" xr:uid="{00000000-0005-0000-0000-000043740000}"/>
    <cellStyle name="Comma [0] 2 124 2 2" xfId="30277" hidden="1" xr:uid="{00000000-0005-0000-0000-000048760000}"/>
    <cellStyle name="Comma [0] 2 124 2 2" xfId="30574" hidden="1" xr:uid="{00000000-0005-0000-0000-000071770000}"/>
    <cellStyle name="Comma [0] 2 124 2 2" xfId="30842" hidden="1" xr:uid="{00000000-0005-0000-0000-00007D780000}"/>
    <cellStyle name="Comma [0] 2 124 2 2" xfId="31330" hidden="1" xr:uid="{00000000-0005-0000-0000-0000657A0000}"/>
    <cellStyle name="Comma [0] 2 124 2 2" xfId="31788" hidden="1" xr:uid="{00000000-0005-0000-0000-00002F7C0000}"/>
    <cellStyle name="Comma [0] 2 124 2 2" xfId="37081" hidden="1" xr:uid="{ECF9BDA3-7635-4A71-954F-D4DA538D3083}"/>
    <cellStyle name="Comma [0] 2 124 2 2" xfId="37641" hidden="1" xr:uid="{A659946D-C81E-4C23-9220-27675C9A796A}"/>
    <cellStyle name="Comma [0] 2 124 2 2" xfId="37938" hidden="1" xr:uid="{DD078662-2BDA-478A-9D83-BBAE4E54B044}"/>
    <cellStyle name="Comma [0] 2 124 2 2" xfId="38206" hidden="1" xr:uid="{0D698D27-BCB9-4B02-A140-E678B334DD05}"/>
    <cellStyle name="Comma [0] 2 124 2 2" xfId="39300" hidden="1" xr:uid="{24CB43F4-B64D-492D-87F8-B39B5441EBDF}"/>
    <cellStyle name="Comma [0] 2 124 2 2" xfId="39860" hidden="1" xr:uid="{71A25781-B826-4EE7-93DD-8BF5A4DABA47}"/>
    <cellStyle name="Comma [0] 2 124 2 2" xfId="40157" hidden="1" xr:uid="{0D400555-38C9-4410-9F7F-AB173D943003}"/>
    <cellStyle name="Comma [0] 2 124 2 2" xfId="40425" hidden="1" xr:uid="{B76DF7D0-B7E8-4306-B6E9-FE5C0E320C44}"/>
    <cellStyle name="Comma [0] 2 124 2 2" xfId="41056" hidden="1" xr:uid="{DED668B4-DDB5-41FB-91A1-F0813C227ABF}"/>
    <cellStyle name="Comma [0] 2 124 2 2" xfId="41616" hidden="1" xr:uid="{562709D6-CA72-4D52-8BE5-FF9A1763A34D}"/>
    <cellStyle name="Comma [0] 2 124 2 2" xfId="41913" hidden="1" xr:uid="{1B44926E-427E-4247-98CD-4E9654902A5A}"/>
    <cellStyle name="Comma [0] 2 124 2 2" xfId="42181" hidden="1" xr:uid="{EA06FFC0-9714-4E42-BF7E-FD57BCBD9A08}"/>
    <cellStyle name="Comma [0] 2 124 2 2" xfId="42812" hidden="1" xr:uid="{933C8E11-5B06-4E5C-A2AE-AED07F8CF29F}"/>
    <cellStyle name="Comma [0] 2 124 2 2" xfId="43372" hidden="1" xr:uid="{2DD346F6-985A-429F-A955-4D97B7C89EA8}"/>
    <cellStyle name="Comma [0] 2 124 2 2" xfId="43669" hidden="1" xr:uid="{0CF94ECB-D61A-4497-9054-2767AB7B9FAD}"/>
    <cellStyle name="Comma [0] 2 124 2 2" xfId="43937" hidden="1" xr:uid="{A0FAB30C-C28F-4019-BC3E-E56C8FD7915E}"/>
    <cellStyle name="Comma [0] 2 124 2 2" xfId="44568" hidden="1" xr:uid="{1FC9B13B-88FF-4311-A212-CE53C8AA534B}"/>
    <cellStyle name="Comma [0] 2 124 2 2" xfId="13684" hidden="1" xr:uid="{00000000-0005-0000-0000-000077350000}"/>
    <cellStyle name="Comma [0] 2 124 2 2" xfId="14315" hidden="1" xr:uid="{00000000-0005-0000-0000-0000EE370000}"/>
    <cellStyle name="Comma [0] 2 124 2 2" xfId="14875" hidden="1" xr:uid="{00000000-0005-0000-0000-00001E3A0000}"/>
    <cellStyle name="Comma [0] 2 124 2 2" xfId="15172" hidden="1" xr:uid="{00000000-0005-0000-0000-0000473B0000}"/>
    <cellStyle name="Comma [0] 2 124 2 2" xfId="15440" hidden="1" xr:uid="{00000000-0005-0000-0000-0000533C0000}"/>
    <cellStyle name="Comma [0] 2 124 2 2" xfId="16068" hidden="1" xr:uid="{00000000-0005-0000-0000-0000C73E0000}"/>
    <cellStyle name="Comma [0] 2 124 2 2" xfId="16628" hidden="1" xr:uid="{00000000-0005-0000-0000-0000F7400000}"/>
    <cellStyle name="Comma [0] 2 124 2 2" xfId="16925" hidden="1" xr:uid="{00000000-0005-0000-0000-000020420000}"/>
    <cellStyle name="Comma [0] 2 124 2 2" xfId="17193" hidden="1" xr:uid="{00000000-0005-0000-0000-00002C430000}"/>
    <cellStyle name="Comma [0] 2 124 2 2" xfId="17818" hidden="1" xr:uid="{00000000-0005-0000-0000-00009D450000}"/>
    <cellStyle name="Comma [0] 2 124 2 2" xfId="18378" hidden="1" xr:uid="{00000000-0005-0000-0000-0000CD470000}"/>
    <cellStyle name="Comma [0] 2 124 2 2" xfId="18675" hidden="1" xr:uid="{00000000-0005-0000-0000-0000F6480000}"/>
    <cellStyle name="Comma [0] 2 124 2 2" xfId="18943" hidden="1" xr:uid="{00000000-0005-0000-0000-0000024A0000}"/>
    <cellStyle name="Comma [0] 2 124 2 2" xfId="19563" hidden="1" xr:uid="{00000000-0005-0000-0000-00006E4C0000}"/>
    <cellStyle name="Comma [0] 2 124 2 2" xfId="20122" hidden="1" xr:uid="{00000000-0005-0000-0000-00009D4E0000}"/>
    <cellStyle name="Comma [0] 2 124 2 2" xfId="20419" hidden="1" xr:uid="{00000000-0005-0000-0000-0000C64F0000}"/>
    <cellStyle name="Comma [0] 2 124 2 2" xfId="20687" hidden="1" xr:uid="{00000000-0005-0000-0000-0000D2500000}"/>
    <cellStyle name="Comma [0] 2 124 2 2" xfId="21301" hidden="1" xr:uid="{00000000-0005-0000-0000-000038530000}"/>
    <cellStyle name="Comma [0] 2 124 2 2" xfId="21856" hidden="1" xr:uid="{00000000-0005-0000-0000-000063550000}"/>
    <cellStyle name="Comma [0] 2 124 2 2" xfId="22153" hidden="1" xr:uid="{00000000-0005-0000-0000-00008C560000}"/>
    <cellStyle name="Comma [0] 2 124 2 2" xfId="9607" hidden="1" xr:uid="{00000000-0005-0000-0000-00008A250000}"/>
    <cellStyle name="Comma [0] 2 124 2 2" xfId="9904" hidden="1" xr:uid="{00000000-0005-0000-0000-0000B3260000}"/>
    <cellStyle name="Comma [0] 2 124 2 2" xfId="10172" hidden="1" xr:uid="{00000000-0005-0000-0000-0000BF270000}"/>
    <cellStyle name="Comma [0] 2 124 2 2" xfId="10803" hidden="1" xr:uid="{00000000-0005-0000-0000-0000362A0000}"/>
    <cellStyle name="Comma [0] 2 124 2 2" xfId="11363" hidden="1" xr:uid="{00000000-0005-0000-0000-0000662C0000}"/>
    <cellStyle name="Comma [0] 2 124 2 2" xfId="11660" hidden="1" xr:uid="{00000000-0005-0000-0000-00008F2D0000}"/>
    <cellStyle name="Comma [0] 2 124 2 2" xfId="11928" hidden="1" xr:uid="{00000000-0005-0000-0000-00009B2E0000}"/>
    <cellStyle name="Comma [0] 2 124 2 2" xfId="12559" hidden="1" xr:uid="{00000000-0005-0000-0000-000012310000}"/>
    <cellStyle name="Comma [0] 2 124 2 2" xfId="13119" hidden="1" xr:uid="{00000000-0005-0000-0000-000042330000}"/>
    <cellStyle name="Comma [0] 2 124 2 2" xfId="13416" hidden="1" xr:uid="{00000000-0005-0000-0000-00006B340000}"/>
    <cellStyle name="Comma [0] 2 124 2 2" xfId="7291" hidden="1" xr:uid="{00000000-0005-0000-0000-00007E1C0000}"/>
    <cellStyle name="Comma [0] 2 124 2 2" xfId="7851" hidden="1" xr:uid="{00000000-0005-0000-0000-0000AE1E0000}"/>
    <cellStyle name="Comma [0] 2 124 2 2" xfId="8148" hidden="1" xr:uid="{00000000-0005-0000-0000-0000D71F0000}"/>
    <cellStyle name="Comma [0] 2 124 2 2" xfId="8416" hidden="1" xr:uid="{00000000-0005-0000-0000-0000E3200000}"/>
    <cellStyle name="Comma [0] 2 124 2 2" xfId="9047" hidden="1" xr:uid="{00000000-0005-0000-0000-00005A230000}"/>
    <cellStyle name="Comma [0] 2 124 2 2" xfId="5929" hidden="1" xr:uid="{00000000-0005-0000-0000-00002C170000}"/>
    <cellStyle name="Comma [0] 2 124 2 2" xfId="6197" hidden="1" xr:uid="{00000000-0005-0000-0000-000038180000}"/>
    <cellStyle name="Comma [0] 2 124 2 2" xfId="5632" hidden="1" xr:uid="{00000000-0005-0000-0000-000003160000}"/>
    <cellStyle name="Comma [0] 2 124 2 2" xfId="5072" hidden="1" xr:uid="{00000000-0005-0000-0000-0000D3130000}"/>
    <cellStyle name="Comma [0] 2 124 3" xfId="42434" hidden="1" xr:uid="{12B35CD2-CBCC-4A80-B526-621D3FC88DF6}"/>
    <cellStyle name="Comma [0] 2 124 3" xfId="44190" hidden="1" xr:uid="{8097F1B0-6CA0-4770-8216-781988BAA879}"/>
    <cellStyle name="Comma [0] 2 124 3" xfId="45946" hidden="1" xr:uid="{9475745F-EA3A-49F5-A6C1-839D264A7175}"/>
    <cellStyle name="Comma [0] 2 124 3" xfId="47702" hidden="1" xr:uid="{1E073717-6A16-4FFA-AE48-A3071D591014}"/>
    <cellStyle name="Comma [0] 2 124 3" xfId="49454" hidden="1" xr:uid="{C8D3946D-B9BA-4177-8EB9-B5A287542EE1}"/>
    <cellStyle name="Comma [0] 2 124 3" xfId="51203" hidden="1" xr:uid="{5D46BB0C-FC59-467D-9C6F-E36131C9D41A}"/>
    <cellStyle name="Comma [0] 2 124 3" xfId="52946" hidden="1" xr:uid="{51A9E74A-985F-4268-BA41-48CFED830A68}"/>
    <cellStyle name="Comma [0] 2 124 3" xfId="54676" hidden="1" xr:uid="{0FEF118F-264D-403B-91F3-D20B964E6EFC}"/>
    <cellStyle name="Comma [0] 2 124 3" xfId="56399" hidden="1" xr:uid="{8A19571E-CD59-409F-AE14-55CD7B3BCE13}"/>
    <cellStyle name="Comma [0] 2 124 3" xfId="58102" hidden="1" xr:uid="{49600BE6-C7C8-4041-9131-5C25B27333C3}"/>
    <cellStyle name="Comma [0] 2 124 3" xfId="59791" hidden="1" xr:uid="{7EEF4764-3833-4892-82BA-826FFEE38E8E}"/>
    <cellStyle name="Comma [0] 2 124 3" xfId="61446" hidden="1" xr:uid="{82686A35-A248-4039-BF2E-F04C8E4A10F4}"/>
    <cellStyle name="Comma [0] 2 124 3" xfId="20937" hidden="1" xr:uid="{00000000-0005-0000-0000-0000CC510000}"/>
    <cellStyle name="Comma [0] 2 124 3" xfId="22667" hidden="1" xr:uid="{00000000-0005-0000-0000-00008E580000}"/>
    <cellStyle name="Comma [0] 2 124 3" xfId="24390" hidden="1" xr:uid="{00000000-0005-0000-0000-0000495F0000}"/>
    <cellStyle name="Comma [0] 2 124 3" xfId="26093" hidden="1" xr:uid="{00000000-0005-0000-0000-0000F0650000}"/>
    <cellStyle name="Comma [0] 2 124 3" xfId="27782" hidden="1" xr:uid="{00000000-0005-0000-0000-0000896C0000}"/>
    <cellStyle name="Comma [0] 2 124 3" xfId="29437" hidden="1" xr:uid="{00000000-0005-0000-0000-000000730000}"/>
    <cellStyle name="Comma [0] 2 124 3" xfId="36420" hidden="1" xr:uid="{391FB767-44BE-4A34-A63C-5A4C003246FE}"/>
    <cellStyle name="Comma [0] 2 124 3" xfId="38639" hidden="1" xr:uid="{6809485D-4591-4315-B02C-A3E813917072}"/>
    <cellStyle name="Comma [0] 2 124 3" xfId="38922" hidden="1" xr:uid="{39784079-5A01-4060-9CC5-EB75838BFB12}"/>
    <cellStyle name="Comma [0] 2 124 3" xfId="40678" hidden="1" xr:uid="{A9F17633-0A35-4ED9-8EB8-AD1A7F560CE7}"/>
    <cellStyle name="Comma [0] 2 124 3" xfId="12181" hidden="1" xr:uid="{00000000-0005-0000-0000-0000982F0000}"/>
    <cellStyle name="Comma [0] 2 124 3" xfId="13937" hidden="1" xr:uid="{00000000-0005-0000-0000-000074360000}"/>
    <cellStyle name="Comma [0] 2 124 3" xfId="15693" hidden="1" xr:uid="{00000000-0005-0000-0000-0000503D0000}"/>
    <cellStyle name="Comma [0] 2 124 3" xfId="17445" hidden="1" xr:uid="{00000000-0005-0000-0000-000028440000}"/>
    <cellStyle name="Comma [0] 2 124 3" xfId="19194" hidden="1" xr:uid="{00000000-0005-0000-0000-0000FD4A0000}"/>
    <cellStyle name="Comma [0] 2 124 3" xfId="6913" hidden="1" xr:uid="{00000000-0005-0000-0000-0000041B0000}"/>
    <cellStyle name="Comma [0] 2 124 3" xfId="8669" hidden="1" xr:uid="{00000000-0005-0000-0000-0000E0210000}"/>
    <cellStyle name="Comma [0] 2 124 3" xfId="10425" hidden="1" xr:uid="{00000000-0005-0000-0000-0000BC280000}"/>
    <cellStyle name="Comma [0] 2 124 3" xfId="6630" hidden="1" xr:uid="{00000000-0005-0000-0000-0000E9190000}"/>
    <cellStyle name="Comma [0] 2 124 3" xfId="4411" hidden="1" xr:uid="{00000000-0005-0000-0000-00003E110000}"/>
    <cellStyle name="Comma [0] 2 125" xfId="615" xr:uid="{00000000-0005-0000-0000-00006A020000}"/>
    <cellStyle name="Comma [0] 2 125 2" xfId="33845" hidden="1" xr:uid="{347EB451-11F7-4C5F-A0E8-1F3229745E23}"/>
    <cellStyle name="Comma [0] 2 125 2" xfId="34142" hidden="1" xr:uid="{32F29F03-2FF5-483F-972D-179555AED891}"/>
    <cellStyle name="Comma [0] 2 125 2" xfId="34412" hidden="1" xr:uid="{621142AA-9AEC-48F9-8017-935839023287}"/>
    <cellStyle name="Comma [0] 2 125 2" xfId="2122" hidden="1" xr:uid="{00000000-0005-0000-0000-00004D080000}"/>
    <cellStyle name="Comma [0] 2 125 2" xfId="2392" hidden="1" xr:uid="{00000000-0005-0000-0000-00005B090000}"/>
    <cellStyle name="Comma [0] 2 125 2" xfId="33293" hidden="1" xr:uid="{0951075E-64B9-4B02-9308-F53A8E96D2B6}"/>
    <cellStyle name="Comma [0] 2 125 2" xfId="1825" hidden="1" xr:uid="{00000000-0005-0000-0000-000024070000}"/>
    <cellStyle name="Comma [0] 2 125 2" xfId="1270" hidden="1" xr:uid="{00000000-0005-0000-0000-0000F9040000}"/>
    <cellStyle name="Comma [0] 2 125 2" xfId="32658" xr:uid="{E792E00D-4910-4E7E-93E2-C6498C13EE83}"/>
    <cellStyle name="Comma [0] 2 125 2 2" xfId="45690" hidden="1" xr:uid="{3B713265-5BF8-4E7D-86A2-9F200E05D873}"/>
    <cellStyle name="Comma [0] 2 125 2 2" xfId="46319" hidden="1" xr:uid="{D99EB6D7-BC36-4707-9AB7-990F8E1DA9D1}"/>
    <cellStyle name="Comma [0] 2 125 2 2" xfId="46879" hidden="1" xr:uid="{98D49B66-63A2-414E-9205-E4F28B341B0C}"/>
    <cellStyle name="Comma [0] 2 125 2 2" xfId="47446" hidden="1" xr:uid="{61F56E7A-BB02-4873-A3F2-636006777736}"/>
    <cellStyle name="Comma [0] 2 125 2 2" xfId="48072" hidden="1" xr:uid="{22E7DD51-1D95-49DF-93D7-FC4454958AE1}"/>
    <cellStyle name="Comma [0] 2 125 2 2" xfId="48632" hidden="1" xr:uid="{78DD05EC-CAC6-4656-8C39-A4FAAB218EE5}"/>
    <cellStyle name="Comma [0] 2 125 2 2" xfId="48929" hidden="1" xr:uid="{75E40D06-4409-482F-A813-EDCAC123ED1F}"/>
    <cellStyle name="Comma [0] 2 125 2 2" xfId="49199" hidden="1" xr:uid="{C2B2236A-74E3-48CA-9323-33234BA9EC88}"/>
    <cellStyle name="Comma [0] 2 125 2 2" xfId="49822" hidden="1" xr:uid="{508F4C5D-FFBB-4E9D-B080-21564FD1D84A}"/>
    <cellStyle name="Comma [0] 2 125 2 2" xfId="50382" hidden="1" xr:uid="{D42767A1-CC43-4A3E-A815-0360F0502362}"/>
    <cellStyle name="Comma [0] 2 125 2 2" xfId="50679" hidden="1" xr:uid="{D8D2EBCC-629C-4578-924F-4E2CA9DE7F44}"/>
    <cellStyle name="Comma [0] 2 125 2 2" xfId="50949" hidden="1" xr:uid="{A1622681-CFAE-479A-AB31-CCCE6F557CB7}"/>
    <cellStyle name="Comma [0] 2 125 2 2" xfId="51567" hidden="1" xr:uid="{DA6C2DF3-FC40-4F2B-A048-7D92C397AA5B}"/>
    <cellStyle name="Comma [0] 2 125 2 2" xfId="52126" hidden="1" xr:uid="{823EDD5E-A484-47A4-BAD8-8A3EAFD17E58}"/>
    <cellStyle name="Comma [0] 2 125 2 2" xfId="52423" hidden="1" xr:uid="{C186BEDF-98B8-4D29-86DF-B77E007D1685}"/>
    <cellStyle name="Comma [0] 2 125 2 2" xfId="52693" hidden="1" xr:uid="{414049E2-AF11-4687-8EEC-33FEF48802BB}"/>
    <cellStyle name="Comma [0] 2 125 2 2" xfId="53305" hidden="1" xr:uid="{9CAD16BE-08E6-4CC3-8BC7-3201844FF364}"/>
    <cellStyle name="Comma [0] 2 125 2 2" xfId="53860" hidden="1" xr:uid="{55E8EB57-5CF0-4703-A142-3A28B424B3D1}"/>
    <cellStyle name="Comma [0] 2 125 2 2" xfId="54157" hidden="1" xr:uid="{13593481-7203-48FF-9039-A9D7057FCE21}"/>
    <cellStyle name="Comma [0] 2 125 2 2" xfId="54427" hidden="1" xr:uid="{DC922201-B6CA-4AF7-8532-4865867B69A7}"/>
    <cellStyle name="Comma [0] 2 125 2 2" xfId="55033" hidden="1" xr:uid="{0B3D5667-1661-4B1A-9682-3EDC619E4495}"/>
    <cellStyle name="Comma [0] 2 125 2 2" xfId="55584" hidden="1" xr:uid="{C9AE5EC2-3C18-4743-A893-F9D522C814DB}"/>
    <cellStyle name="Comma [0] 2 125 2 2" xfId="55881" hidden="1" xr:uid="{4D883A8C-5308-486B-937B-1A9DC3D05CA8}"/>
    <cellStyle name="Comma [0] 2 125 2 2" xfId="56151" hidden="1" xr:uid="{2519EF91-E471-4DEB-8482-555CDD6B031E}"/>
    <cellStyle name="Comma [0] 2 125 2 2" xfId="56746" hidden="1" xr:uid="{2A791985-B882-4733-A6B3-DCC5D91C1ACC}"/>
    <cellStyle name="Comma [0] 2 125 2 2" xfId="57291" hidden="1" xr:uid="{5CF77B02-E67A-46F9-8289-B1A743808DDB}"/>
    <cellStyle name="Comma [0] 2 125 2 2" xfId="57588" hidden="1" xr:uid="{2BB2FCB3-F337-44A9-B884-16E251CAEDFF}"/>
    <cellStyle name="Comma [0] 2 125 2 2" xfId="57858" hidden="1" xr:uid="{E8ADCBFD-D43C-4B6B-9CCD-79E121A97402}"/>
    <cellStyle name="Comma [0] 2 125 2 2" xfId="58443" hidden="1" xr:uid="{05696492-4515-4687-87F2-39C90A50FA8C}"/>
    <cellStyle name="Comma [0] 2 125 2 2" xfId="58985" hidden="1" xr:uid="{A187F827-545B-46D4-9106-FDF2F5543143}"/>
    <cellStyle name="Comma [0] 2 125 2 2" xfId="59282" hidden="1" xr:uid="{6D8668A5-AD3D-4362-9FBD-6493E21E590F}"/>
    <cellStyle name="Comma [0] 2 125 2 2" xfId="59552" hidden="1" xr:uid="{5A15AB3C-8817-46AA-8F70-FAF39183DC47}"/>
    <cellStyle name="Comma [0] 2 125 2 2" xfId="60118" hidden="1" xr:uid="{F110DCEF-E1BD-421D-AC6D-670F3C8EA41F}"/>
    <cellStyle name="Comma [0] 2 125 2 2" xfId="60646" hidden="1" xr:uid="{31EF5B52-3948-4D87-8EEB-301585B20F67}"/>
    <cellStyle name="Comma [0] 2 125 2 2" xfId="60943" hidden="1" xr:uid="{859DBC50-240A-412E-8B83-1566C0E004D1}"/>
    <cellStyle name="Comma [0] 2 125 2 2" xfId="61213" hidden="1" xr:uid="{33C70BA9-B8AD-4B6D-ADCE-F83A4517A6CE}"/>
    <cellStyle name="Comma [0] 2 125 2 2" xfId="61764" hidden="1" xr:uid="{83A157B3-263B-4396-9D53-44ACEF454DA0}"/>
    <cellStyle name="Comma [0] 2 125 2 2" xfId="62281" hidden="1" xr:uid="{CCFC5869-0501-4329-9CCE-369DD7FD6903}"/>
    <cellStyle name="Comma [0] 2 125 2 2" xfId="62578" hidden="1" xr:uid="{60AE2A29-AB06-4B1F-8333-268E498ACC1D}"/>
    <cellStyle name="Comma [0] 2 125 2 2" xfId="62848" hidden="1" xr:uid="{99589D21-980B-4E4D-96F9-EAF50859651E}"/>
    <cellStyle name="Comma [0] 2 125 2 2" xfId="63334" hidden="1" xr:uid="{061F7FF1-BC89-4A63-A750-78DE901A4962}"/>
    <cellStyle name="Comma [0] 2 125 2 2" xfId="63792" hidden="1" xr:uid="{2EB66F30-5841-4310-9293-D82569DBAFA6}"/>
    <cellStyle name="Comma [0] 2 125 2 2" xfId="47176" hidden="1" xr:uid="{9BEF61C0-07D9-4588-9134-921B584AC5C1}"/>
    <cellStyle name="Comma [0] 2 125 2 2" xfId="23024" hidden="1" xr:uid="{00000000-0005-0000-0000-0000F3590000}"/>
    <cellStyle name="Comma [0] 2 125 2 2" xfId="23575" hidden="1" xr:uid="{00000000-0005-0000-0000-00001A5C0000}"/>
    <cellStyle name="Comma [0] 2 125 2 2" xfId="23872" hidden="1" xr:uid="{00000000-0005-0000-0000-0000435D0000}"/>
    <cellStyle name="Comma [0] 2 125 2 2" xfId="24142" hidden="1" xr:uid="{00000000-0005-0000-0000-0000515E0000}"/>
    <cellStyle name="Comma [0] 2 125 2 2" xfId="24737" hidden="1" xr:uid="{00000000-0005-0000-0000-0000A4600000}"/>
    <cellStyle name="Comma [0] 2 125 2 2" xfId="25282" hidden="1" xr:uid="{00000000-0005-0000-0000-0000C5620000}"/>
    <cellStyle name="Comma [0] 2 125 2 2" xfId="25579" hidden="1" xr:uid="{00000000-0005-0000-0000-0000EE630000}"/>
    <cellStyle name="Comma [0] 2 125 2 2" xfId="25849" hidden="1" xr:uid="{00000000-0005-0000-0000-0000FC640000}"/>
    <cellStyle name="Comma [0] 2 125 2 2" xfId="26434" hidden="1" xr:uid="{00000000-0005-0000-0000-000045670000}"/>
    <cellStyle name="Comma [0] 2 125 2 2" xfId="26976" hidden="1" xr:uid="{00000000-0005-0000-0000-000063690000}"/>
    <cellStyle name="Comma [0] 2 125 2 2" xfId="27273" hidden="1" xr:uid="{00000000-0005-0000-0000-00008C6A0000}"/>
    <cellStyle name="Comma [0] 2 125 2 2" xfId="27543" hidden="1" xr:uid="{00000000-0005-0000-0000-00009A6B0000}"/>
    <cellStyle name="Comma [0] 2 125 2 2" xfId="28109" hidden="1" xr:uid="{00000000-0005-0000-0000-0000D06D0000}"/>
    <cellStyle name="Comma [0] 2 125 2 2" xfId="28637" hidden="1" xr:uid="{00000000-0005-0000-0000-0000E06F0000}"/>
    <cellStyle name="Comma [0] 2 125 2 2" xfId="28934" hidden="1" xr:uid="{00000000-0005-0000-0000-000009710000}"/>
    <cellStyle name="Comma [0] 2 125 2 2" xfId="29204" hidden="1" xr:uid="{00000000-0005-0000-0000-000017720000}"/>
    <cellStyle name="Comma [0] 2 125 2 2" xfId="29755" hidden="1" xr:uid="{00000000-0005-0000-0000-00003E740000}"/>
    <cellStyle name="Comma [0] 2 125 2 2" xfId="30272" hidden="1" xr:uid="{00000000-0005-0000-0000-000043760000}"/>
    <cellStyle name="Comma [0] 2 125 2 2" xfId="30569" hidden="1" xr:uid="{00000000-0005-0000-0000-00006C770000}"/>
    <cellStyle name="Comma [0] 2 125 2 2" xfId="30839" hidden="1" xr:uid="{00000000-0005-0000-0000-00007A780000}"/>
    <cellStyle name="Comma [0] 2 125 2 2" xfId="31325" hidden="1" xr:uid="{00000000-0005-0000-0000-0000607A0000}"/>
    <cellStyle name="Comma [0] 2 125 2 2" xfId="31783" hidden="1" xr:uid="{00000000-0005-0000-0000-00002A7C0000}"/>
    <cellStyle name="Comma [0] 2 125 2 2" xfId="37076" hidden="1" xr:uid="{2664B3F1-EB51-4909-BAC0-ACAB791A4BD5}"/>
    <cellStyle name="Comma [0] 2 125 2 2" xfId="37636" hidden="1" xr:uid="{9776C833-B493-48EA-9A5F-0F9A434ED9CD}"/>
    <cellStyle name="Comma [0] 2 125 2 2" xfId="37933" hidden="1" xr:uid="{9504DA1D-6522-4352-9AA1-F6DC8702ECCA}"/>
    <cellStyle name="Comma [0] 2 125 2 2" xfId="38203" hidden="1" xr:uid="{B6BE7315-BB81-4C96-B1C8-31944B8C8A87}"/>
    <cellStyle name="Comma [0] 2 125 2 2" xfId="39295" hidden="1" xr:uid="{77719306-74AF-4627-95D0-6742039EF4BA}"/>
    <cellStyle name="Comma [0] 2 125 2 2" xfId="39855" hidden="1" xr:uid="{FD22B2B7-1922-4119-A7F9-898104912F27}"/>
    <cellStyle name="Comma [0] 2 125 2 2" xfId="40152" hidden="1" xr:uid="{813A698E-A9C0-461E-9CDA-2C939C47D830}"/>
    <cellStyle name="Comma [0] 2 125 2 2" xfId="40422" hidden="1" xr:uid="{ACCC0B72-123E-4839-AA05-C5AE21D6E486}"/>
    <cellStyle name="Comma [0] 2 125 2 2" xfId="41051" hidden="1" xr:uid="{1498F864-FB29-422D-8293-63C021B9E18D}"/>
    <cellStyle name="Comma [0] 2 125 2 2" xfId="41611" hidden="1" xr:uid="{26D9BEB3-E32B-4862-BA1E-72BFFCC45D53}"/>
    <cellStyle name="Comma [0] 2 125 2 2" xfId="41908" hidden="1" xr:uid="{29961ACD-14F2-42C0-81C6-143B85DEB240}"/>
    <cellStyle name="Comma [0] 2 125 2 2" xfId="42178" hidden="1" xr:uid="{083D1CC3-97A2-40C4-A8F6-A3939E3AF19C}"/>
    <cellStyle name="Comma [0] 2 125 2 2" xfId="42807" hidden="1" xr:uid="{3567CF01-35C8-4CBF-8295-3B51701B1FAB}"/>
    <cellStyle name="Comma [0] 2 125 2 2" xfId="43367" hidden="1" xr:uid="{DDD8F52B-25A6-415C-A025-916CC78180A1}"/>
    <cellStyle name="Comma [0] 2 125 2 2" xfId="43664" hidden="1" xr:uid="{DB8D07E1-9D93-47B9-9643-0C09441D1322}"/>
    <cellStyle name="Comma [0] 2 125 2 2" xfId="43934" hidden="1" xr:uid="{AD501BD8-41AC-4D33-A255-7E18881D1FEA}"/>
    <cellStyle name="Comma [0] 2 125 2 2" xfId="44563" hidden="1" xr:uid="{44005566-3517-4281-B9FF-E43223D500A7}"/>
    <cellStyle name="Comma [0] 2 125 2 2" xfId="45123" hidden="1" xr:uid="{04189EB7-0E6A-4E18-9B21-1E82780ED221}"/>
    <cellStyle name="Comma [0] 2 125 2 2" xfId="45420" hidden="1" xr:uid="{908AD19D-6FB6-439E-8CD3-3741F0F2F8F9}"/>
    <cellStyle name="Comma [0] 2 125 2 2" xfId="14310" hidden="1" xr:uid="{00000000-0005-0000-0000-0000E9370000}"/>
    <cellStyle name="Comma [0] 2 125 2 2" xfId="14870" hidden="1" xr:uid="{00000000-0005-0000-0000-0000193A0000}"/>
    <cellStyle name="Comma [0] 2 125 2 2" xfId="15167" hidden="1" xr:uid="{00000000-0005-0000-0000-0000423B0000}"/>
    <cellStyle name="Comma [0] 2 125 2 2" xfId="15437" hidden="1" xr:uid="{00000000-0005-0000-0000-0000503C0000}"/>
    <cellStyle name="Comma [0] 2 125 2 2" xfId="16063" hidden="1" xr:uid="{00000000-0005-0000-0000-0000C23E0000}"/>
    <cellStyle name="Comma [0] 2 125 2 2" xfId="16623" hidden="1" xr:uid="{00000000-0005-0000-0000-0000F2400000}"/>
    <cellStyle name="Comma [0] 2 125 2 2" xfId="16920" hidden="1" xr:uid="{00000000-0005-0000-0000-00001B420000}"/>
    <cellStyle name="Comma [0] 2 125 2 2" xfId="17190" hidden="1" xr:uid="{00000000-0005-0000-0000-000029430000}"/>
    <cellStyle name="Comma [0] 2 125 2 2" xfId="17813" hidden="1" xr:uid="{00000000-0005-0000-0000-000098450000}"/>
    <cellStyle name="Comma [0] 2 125 2 2" xfId="18373" hidden="1" xr:uid="{00000000-0005-0000-0000-0000C8470000}"/>
    <cellStyle name="Comma [0] 2 125 2 2" xfId="18670" hidden="1" xr:uid="{00000000-0005-0000-0000-0000F1480000}"/>
    <cellStyle name="Comma [0] 2 125 2 2" xfId="18940" hidden="1" xr:uid="{00000000-0005-0000-0000-0000FF490000}"/>
    <cellStyle name="Comma [0] 2 125 2 2" xfId="19558" hidden="1" xr:uid="{00000000-0005-0000-0000-0000694C0000}"/>
    <cellStyle name="Comma [0] 2 125 2 2" xfId="20117" hidden="1" xr:uid="{00000000-0005-0000-0000-0000984E0000}"/>
    <cellStyle name="Comma [0] 2 125 2 2" xfId="20414" hidden="1" xr:uid="{00000000-0005-0000-0000-0000C14F0000}"/>
    <cellStyle name="Comma [0] 2 125 2 2" xfId="20684" hidden="1" xr:uid="{00000000-0005-0000-0000-0000CF500000}"/>
    <cellStyle name="Comma [0] 2 125 2 2" xfId="21296" hidden="1" xr:uid="{00000000-0005-0000-0000-000033530000}"/>
    <cellStyle name="Comma [0] 2 125 2 2" xfId="21851" hidden="1" xr:uid="{00000000-0005-0000-0000-00005E550000}"/>
    <cellStyle name="Comma [0] 2 125 2 2" xfId="22148" hidden="1" xr:uid="{00000000-0005-0000-0000-000087560000}"/>
    <cellStyle name="Comma [0] 2 125 2 2" xfId="22418" hidden="1" xr:uid="{00000000-0005-0000-0000-000095570000}"/>
    <cellStyle name="Comma [0] 2 125 2 2" xfId="9899" hidden="1" xr:uid="{00000000-0005-0000-0000-0000AE260000}"/>
    <cellStyle name="Comma [0] 2 125 2 2" xfId="10169" hidden="1" xr:uid="{00000000-0005-0000-0000-0000BC270000}"/>
    <cellStyle name="Comma [0] 2 125 2 2" xfId="10798" hidden="1" xr:uid="{00000000-0005-0000-0000-0000312A0000}"/>
    <cellStyle name="Comma [0] 2 125 2 2" xfId="11358" hidden="1" xr:uid="{00000000-0005-0000-0000-0000612C0000}"/>
    <cellStyle name="Comma [0] 2 125 2 2" xfId="11655" hidden="1" xr:uid="{00000000-0005-0000-0000-00008A2D0000}"/>
    <cellStyle name="Comma [0] 2 125 2 2" xfId="11925" hidden="1" xr:uid="{00000000-0005-0000-0000-0000982E0000}"/>
    <cellStyle name="Comma [0] 2 125 2 2" xfId="12554" hidden="1" xr:uid="{00000000-0005-0000-0000-00000D310000}"/>
    <cellStyle name="Comma [0] 2 125 2 2" xfId="13114" hidden="1" xr:uid="{00000000-0005-0000-0000-00003D330000}"/>
    <cellStyle name="Comma [0] 2 125 2 2" xfId="13411" hidden="1" xr:uid="{00000000-0005-0000-0000-000066340000}"/>
    <cellStyle name="Comma [0] 2 125 2 2" xfId="13681" hidden="1" xr:uid="{00000000-0005-0000-0000-000074350000}"/>
    <cellStyle name="Comma [0] 2 125 2 2" xfId="7846" hidden="1" xr:uid="{00000000-0005-0000-0000-0000A91E0000}"/>
    <cellStyle name="Comma [0] 2 125 2 2" xfId="8143" hidden="1" xr:uid="{00000000-0005-0000-0000-0000D21F0000}"/>
    <cellStyle name="Comma [0] 2 125 2 2" xfId="8413" hidden="1" xr:uid="{00000000-0005-0000-0000-0000E0200000}"/>
    <cellStyle name="Comma [0] 2 125 2 2" xfId="9042" hidden="1" xr:uid="{00000000-0005-0000-0000-000055230000}"/>
    <cellStyle name="Comma [0] 2 125 2 2" xfId="9602" hidden="1" xr:uid="{00000000-0005-0000-0000-000085250000}"/>
    <cellStyle name="Comma [0] 2 125 2 2" xfId="5924" hidden="1" xr:uid="{00000000-0005-0000-0000-000027170000}"/>
    <cellStyle name="Comma [0] 2 125 2 2" xfId="6194" hidden="1" xr:uid="{00000000-0005-0000-0000-000035180000}"/>
    <cellStyle name="Comma [0] 2 125 2 2" xfId="7286" hidden="1" xr:uid="{00000000-0005-0000-0000-0000791C0000}"/>
    <cellStyle name="Comma [0] 2 125 2 2" xfId="5627" hidden="1" xr:uid="{00000000-0005-0000-0000-0000FE150000}"/>
    <cellStyle name="Comma [0] 2 125 2 2" xfId="5067" hidden="1" xr:uid="{00000000-0005-0000-0000-0000CE130000}"/>
    <cellStyle name="Comma [0] 2 125 3" xfId="42447" hidden="1" xr:uid="{9F3C3003-C806-4640-9034-86DF21F85D94}"/>
    <cellStyle name="Comma [0] 2 125 3" xfId="44203" hidden="1" xr:uid="{DA3C9258-9ECC-4227-9087-D0E5A0994C00}"/>
    <cellStyle name="Comma [0] 2 125 3" xfId="45959" hidden="1" xr:uid="{CBA63B17-7DF2-4B68-8946-EEC58EA2D1FD}"/>
    <cellStyle name="Comma [0] 2 125 3" xfId="47715" hidden="1" xr:uid="{293F4E7E-8EB1-4E8D-9AF0-49535C8C145C}"/>
    <cellStyle name="Comma [0] 2 125 3" xfId="49467" hidden="1" xr:uid="{6AB1DA01-122B-4751-A160-E67E9F5C3EE3}"/>
    <cellStyle name="Comma [0] 2 125 3" xfId="51216" hidden="1" xr:uid="{F71F7EAB-CE6F-4AD0-A579-47FDE20731CB}"/>
    <cellStyle name="Comma [0] 2 125 3" xfId="52959" hidden="1" xr:uid="{3A955CCD-4575-44CC-B9D0-03D923893679}"/>
    <cellStyle name="Comma [0] 2 125 3" xfId="54689" hidden="1" xr:uid="{D8515F55-A622-4949-9A73-831AB91B1B7B}"/>
    <cellStyle name="Comma [0] 2 125 3" xfId="56412" hidden="1" xr:uid="{863806BF-FAD8-4519-982F-AC0C698C46CE}"/>
    <cellStyle name="Comma [0] 2 125 3" xfId="58115" hidden="1" xr:uid="{F783AE9F-8F83-4285-A7BA-8E98DC13FF4A}"/>
    <cellStyle name="Comma [0] 2 125 3" xfId="59803" hidden="1" xr:uid="{F1F0EEFA-CC8A-46D1-BC0D-45058397197D}"/>
    <cellStyle name="Comma [0] 2 125 3" xfId="61458" hidden="1" xr:uid="{A62F649A-5099-45F4-9D51-05F6A0CBD6F8}"/>
    <cellStyle name="Comma [0] 2 125 3" xfId="20950" hidden="1" xr:uid="{00000000-0005-0000-0000-0000D9510000}"/>
    <cellStyle name="Comma [0] 2 125 3" xfId="22680" hidden="1" xr:uid="{00000000-0005-0000-0000-00009B580000}"/>
    <cellStyle name="Comma [0] 2 125 3" xfId="24403" hidden="1" xr:uid="{00000000-0005-0000-0000-0000565F0000}"/>
    <cellStyle name="Comma [0] 2 125 3" xfId="26106" hidden="1" xr:uid="{00000000-0005-0000-0000-0000FD650000}"/>
    <cellStyle name="Comma [0] 2 125 3" xfId="27794" hidden="1" xr:uid="{00000000-0005-0000-0000-0000956C0000}"/>
    <cellStyle name="Comma [0] 2 125 3" xfId="29449" hidden="1" xr:uid="{00000000-0005-0000-0000-00000C730000}"/>
    <cellStyle name="Comma [0] 2 125 3" xfId="36415" hidden="1" xr:uid="{1B3B127A-8D36-42D8-AC68-96AD8BA2C8B5}"/>
    <cellStyle name="Comma [0] 2 125 3" xfId="38634" hidden="1" xr:uid="{ACADC7F9-6D2D-4988-A6D6-0B15632D0FE7}"/>
    <cellStyle name="Comma [0] 2 125 3" xfId="38935" hidden="1" xr:uid="{FE619F50-B8C3-433E-8548-1B4B965EC223}"/>
    <cellStyle name="Comma [0] 2 125 3" xfId="40691" hidden="1" xr:uid="{2188BBED-D7DD-4736-84E5-BB24A7A85334}"/>
    <cellStyle name="Comma [0] 2 125 3" xfId="12194" hidden="1" xr:uid="{00000000-0005-0000-0000-0000A52F0000}"/>
    <cellStyle name="Comma [0] 2 125 3" xfId="13950" hidden="1" xr:uid="{00000000-0005-0000-0000-000081360000}"/>
    <cellStyle name="Comma [0] 2 125 3" xfId="15706" hidden="1" xr:uid="{00000000-0005-0000-0000-00005D3D0000}"/>
    <cellStyle name="Comma [0] 2 125 3" xfId="17458" hidden="1" xr:uid="{00000000-0005-0000-0000-000035440000}"/>
    <cellStyle name="Comma [0] 2 125 3" xfId="19207" hidden="1" xr:uid="{00000000-0005-0000-0000-00000A4B0000}"/>
    <cellStyle name="Comma [0] 2 125 3" xfId="6926" hidden="1" xr:uid="{00000000-0005-0000-0000-0000111B0000}"/>
    <cellStyle name="Comma [0] 2 125 3" xfId="8682" hidden="1" xr:uid="{00000000-0005-0000-0000-0000ED210000}"/>
    <cellStyle name="Comma [0] 2 125 3" xfId="10438" hidden="1" xr:uid="{00000000-0005-0000-0000-0000C9280000}"/>
    <cellStyle name="Comma [0] 2 125 3" xfId="6625" hidden="1" xr:uid="{00000000-0005-0000-0000-0000E4190000}"/>
    <cellStyle name="Comma [0] 2 125 3" xfId="4406" hidden="1" xr:uid="{00000000-0005-0000-0000-000039110000}"/>
    <cellStyle name="Comma [0] 2 126" xfId="612" xr:uid="{00000000-0005-0000-0000-000067020000}"/>
    <cellStyle name="Comma [0] 2 126 2" xfId="33842" hidden="1" xr:uid="{642ECF93-EACF-4AE9-9388-43DCF20444E9}"/>
    <cellStyle name="Comma [0] 2 126 2" xfId="1822" hidden="1" xr:uid="{00000000-0005-0000-0000-000021070000}"/>
    <cellStyle name="Comma [0] 2 126 2" xfId="33016" hidden="1" xr:uid="{195A8EBF-48FE-4B22-A359-2096D6CA8309}"/>
    <cellStyle name="Comma [0] 2 126 2" xfId="33290" hidden="1" xr:uid="{4DF93CDB-4581-4D55-B617-422E9B1E206C}"/>
    <cellStyle name="Comma [0] 2 126 2" xfId="1267" hidden="1" xr:uid="{00000000-0005-0000-0000-0000F6040000}"/>
    <cellStyle name="Comma [0] 2 126 2" xfId="989" hidden="1" xr:uid="{00000000-0005-0000-0000-0000E0030000}"/>
    <cellStyle name="Comma [0] 2 126 2" xfId="32655" xr:uid="{440D38BB-DBD4-4868-A459-1914120BD644}"/>
    <cellStyle name="Comma [0] 2 126 2 2" xfId="46045" hidden="1" xr:uid="{25BE9385-399B-4BFB-B531-28840E55F966}"/>
    <cellStyle name="Comma [0] 2 126 2 2" xfId="46316" hidden="1" xr:uid="{5ABC6D74-F22B-446E-B108-A94D28E00DEE}"/>
    <cellStyle name="Comma [0] 2 126 2 2" xfId="46876" hidden="1" xr:uid="{B2971E58-9D68-4459-80BB-28A2F59C3B2C}"/>
    <cellStyle name="Comma [0] 2 126 2 2" xfId="47786" hidden="1" xr:uid="{2B1C7F05-4F1D-45FB-8732-BDD0FA16C49B}"/>
    <cellStyle name="Comma [0] 2 126 2 2" xfId="47799" hidden="1" xr:uid="{60548D80-796F-4272-A022-B33B0A133CB7}"/>
    <cellStyle name="Comma [0] 2 126 2 2" xfId="48069" hidden="1" xr:uid="{545E2484-0027-45BA-8E21-57D6B26F1BF6}"/>
    <cellStyle name="Comma [0] 2 126 2 2" xfId="48629" hidden="1" xr:uid="{A17629DD-32B9-461B-92F5-D16CA2274843}"/>
    <cellStyle name="Comma [0] 2 126 2 2" xfId="49537" hidden="1" xr:uid="{CC28F94D-3DAE-44A1-A6EB-4FE7091B91A2}"/>
    <cellStyle name="Comma [0] 2 126 2 2" xfId="49550" hidden="1" xr:uid="{42016339-CEB0-437E-AB52-9FD3CBE04B18}"/>
    <cellStyle name="Comma [0] 2 126 2 2" xfId="49819" hidden="1" xr:uid="{4061D6D7-97FF-4B51-89E2-714CDA8F39DD}"/>
    <cellStyle name="Comma [0] 2 126 2 2" xfId="50379" hidden="1" xr:uid="{0889CCC7-5B51-46C3-A11B-1D2B73FF5B51}"/>
    <cellStyle name="Comma [0] 2 126 2 2" xfId="51283" hidden="1" xr:uid="{081B7C66-538B-4A2C-AFF8-AC80E8E7FB74}"/>
    <cellStyle name="Comma [0] 2 126 2 2" xfId="51296" hidden="1" xr:uid="{D3AB5DE0-947F-4BCB-B522-99444AB35BC0}"/>
    <cellStyle name="Comma [0] 2 126 2 2" xfId="51564" hidden="1" xr:uid="{4E6BAD37-7BEE-4127-AA56-9EF9838234E6}"/>
    <cellStyle name="Comma [0] 2 126 2 2" xfId="52123" hidden="1" xr:uid="{BAA6253C-C9CB-49C8-884A-0AF386C6E2ED}"/>
    <cellStyle name="Comma [0] 2 126 2 2" xfId="53022" hidden="1" xr:uid="{21BBC6D6-7729-49AA-A838-5F74925AD2A4}"/>
    <cellStyle name="Comma [0] 2 126 2 2" xfId="53035" hidden="1" xr:uid="{63E0BB4B-4F4D-4E2C-9CD3-47003B54738B}"/>
    <cellStyle name="Comma [0] 2 126 2 2" xfId="53302" hidden="1" xr:uid="{B5AF5D01-B595-4E7B-A259-9943C57EFBB2}"/>
    <cellStyle name="Comma [0] 2 126 2 2" xfId="53857" hidden="1" xr:uid="{C2C8E31A-6071-4EF9-A586-B892AB346098}"/>
    <cellStyle name="Comma [0] 2 126 2 2" xfId="54750" hidden="1" xr:uid="{D84A7277-68B4-4644-BB29-8430934F3FF4}"/>
    <cellStyle name="Comma [0] 2 126 2 2" xfId="54763" hidden="1" xr:uid="{A63533F8-14E3-4262-BCAB-123F9CE33495}"/>
    <cellStyle name="Comma [0] 2 126 2 2" xfId="55030" hidden="1" xr:uid="{927B1DA1-91D4-4038-8A63-DB70D9A875F0}"/>
    <cellStyle name="Comma [0] 2 126 2 2" xfId="55581" hidden="1" xr:uid="{9191A5CD-7FAE-4BA8-8F33-2651EB7E3C8C}"/>
    <cellStyle name="Comma [0] 2 126 2 2" xfId="56467" hidden="1" xr:uid="{C8CCE4F3-29B0-4781-837C-A902056987A1}"/>
    <cellStyle name="Comma [0] 2 126 2 2" xfId="56479" hidden="1" xr:uid="{F00C99D3-1AEE-4177-8D31-930BEB6E12DE}"/>
    <cellStyle name="Comma [0] 2 126 2 2" xfId="56743" hidden="1" xr:uid="{66C38991-DFDD-4A87-B4B6-F1195CED3781}"/>
    <cellStyle name="Comma [0] 2 126 2 2" xfId="57288" hidden="1" xr:uid="{4406D6A7-9C09-4094-AD13-CE7D6D5B5AEE}"/>
    <cellStyle name="Comma [0] 2 126 2 2" xfId="58165" hidden="1" xr:uid="{10329C48-8BB4-400D-B195-D24379667863}"/>
    <cellStyle name="Comma [0] 2 126 2 2" xfId="58440" hidden="1" xr:uid="{8E6B9955-CBF8-4182-A685-F4C27177846B}"/>
    <cellStyle name="Comma [0] 2 126 2 2" xfId="58982" hidden="1" xr:uid="{A72321D7-E497-45DA-8E05-61B8BCA89E9C}"/>
    <cellStyle name="Comma [0] 2 126 2 2" xfId="59845" hidden="1" xr:uid="{2871DD3C-E8BE-4C66-ADDF-FC6FC052895C}"/>
    <cellStyle name="Comma [0] 2 126 2 2" xfId="59857" hidden="1" xr:uid="{84685E3C-740D-424D-846D-5CA19D367A4A}"/>
    <cellStyle name="Comma [0] 2 126 2 2" xfId="60115" hidden="1" xr:uid="{C93F20B2-6696-4C7C-96FA-4ECD8E64D294}"/>
    <cellStyle name="Comma [0] 2 126 2 2" xfId="60643" hidden="1" xr:uid="{139489CE-EE49-4A62-9BD1-E33A1D014013}"/>
    <cellStyle name="Comma [0] 2 126 2 2" xfId="61495" hidden="1" xr:uid="{FB79A1CA-529F-40DB-A2BD-E57E05E57D76}"/>
    <cellStyle name="Comma [0] 2 126 2 2" xfId="61505" hidden="1" xr:uid="{54CDE7B4-1C33-461A-8582-7160E773B016}"/>
    <cellStyle name="Comma [0] 2 126 2 2" xfId="61761" hidden="1" xr:uid="{BD60E894-9E20-42CA-A3F3-11F77D7E7AA5}"/>
    <cellStyle name="Comma [0] 2 126 2 2" xfId="62278" hidden="1" xr:uid="{526B0741-6F0C-4409-8353-AF26B48E82F8}"/>
    <cellStyle name="Comma [0] 2 126 2 2" xfId="63095" hidden="1" xr:uid="{C9362A58-B601-4BE8-93F4-55E9E85005F4}"/>
    <cellStyle name="Comma [0] 2 126 2 2" xfId="63331" hidden="1" xr:uid="{A2948755-E176-49D2-9073-54BAEDC93A4C}"/>
    <cellStyle name="Comma [0] 2 126 2 2" xfId="63789" hidden="1" xr:uid="{E6E26AAB-9F6C-4B22-966D-BC2DFCB57FF7}"/>
    <cellStyle name="Comma [0] 2 126 2 2" xfId="58177" hidden="1" xr:uid="{3F780C51-FE76-42FF-A06B-324D7C975518}"/>
    <cellStyle name="Comma [0] 2 126 2 2" xfId="22754" hidden="1" xr:uid="{00000000-0005-0000-0000-0000E5580000}"/>
    <cellStyle name="Comma [0] 2 126 2 2" xfId="23021" hidden="1" xr:uid="{00000000-0005-0000-0000-0000F0590000}"/>
    <cellStyle name="Comma [0] 2 126 2 2" xfId="23572" hidden="1" xr:uid="{00000000-0005-0000-0000-0000175C0000}"/>
    <cellStyle name="Comma [0] 2 126 2 2" xfId="24458" hidden="1" xr:uid="{00000000-0005-0000-0000-00008D5F0000}"/>
    <cellStyle name="Comma [0] 2 126 2 2" xfId="24470" hidden="1" xr:uid="{00000000-0005-0000-0000-0000995F0000}"/>
    <cellStyle name="Comma [0] 2 126 2 2" xfId="24734" hidden="1" xr:uid="{00000000-0005-0000-0000-0000A1600000}"/>
    <cellStyle name="Comma [0] 2 126 2 2" xfId="25279" hidden="1" xr:uid="{00000000-0005-0000-0000-0000C2620000}"/>
    <cellStyle name="Comma [0] 2 126 2 2" xfId="26168" hidden="1" xr:uid="{00000000-0005-0000-0000-00003B660000}"/>
    <cellStyle name="Comma [0] 2 126 2 2" xfId="26431" hidden="1" xr:uid="{00000000-0005-0000-0000-000042670000}"/>
    <cellStyle name="Comma [0] 2 126 2 2" xfId="26973" hidden="1" xr:uid="{00000000-0005-0000-0000-000060690000}"/>
    <cellStyle name="Comma [0] 2 126 2 2" xfId="27836" hidden="1" xr:uid="{00000000-0005-0000-0000-0000BF6C0000}"/>
    <cellStyle name="Comma [0] 2 126 2 2" xfId="27848" hidden="1" xr:uid="{00000000-0005-0000-0000-0000CB6C0000}"/>
    <cellStyle name="Comma [0] 2 126 2 2" xfId="28106" hidden="1" xr:uid="{00000000-0005-0000-0000-0000CD6D0000}"/>
    <cellStyle name="Comma [0] 2 126 2 2" xfId="28634" hidden="1" xr:uid="{00000000-0005-0000-0000-0000DD6F0000}"/>
    <cellStyle name="Comma [0] 2 126 2 2" xfId="29486" hidden="1" xr:uid="{00000000-0005-0000-0000-000031730000}"/>
    <cellStyle name="Comma [0] 2 126 2 2" xfId="29496" hidden="1" xr:uid="{00000000-0005-0000-0000-00003B730000}"/>
    <cellStyle name="Comma [0] 2 126 2 2" xfId="29752" hidden="1" xr:uid="{00000000-0005-0000-0000-00003B740000}"/>
    <cellStyle name="Comma [0] 2 126 2 2" xfId="30269" hidden="1" xr:uid="{00000000-0005-0000-0000-000040760000}"/>
    <cellStyle name="Comma [0] 2 126 2 2" xfId="31086" hidden="1" xr:uid="{00000000-0005-0000-0000-000071790000}"/>
    <cellStyle name="Comma [0] 2 126 2 2" xfId="31322" hidden="1" xr:uid="{00000000-0005-0000-0000-00005D7A0000}"/>
    <cellStyle name="Comma [0] 2 126 2 2" xfId="31780" hidden="1" xr:uid="{00000000-0005-0000-0000-0000277C0000}"/>
    <cellStyle name="Comma [0] 2 126 2 2" xfId="36789" hidden="1" xr:uid="{76067784-3A56-482E-8B4C-5BC54752FD4B}"/>
    <cellStyle name="Comma [0] 2 126 2 2" xfId="36802" hidden="1" xr:uid="{B7EB2B97-453C-4C9B-847D-2504427E09C1}"/>
    <cellStyle name="Comma [0] 2 126 2 2" xfId="37073" hidden="1" xr:uid="{5AABD33C-A3AB-4D09-AB27-A544708D5F7D}"/>
    <cellStyle name="Comma [0] 2 126 2 2" xfId="37633" hidden="1" xr:uid="{8552D528-0318-4011-8A16-13A869FA523E}"/>
    <cellStyle name="Comma [0] 2 126 2 2" xfId="39008" hidden="1" xr:uid="{193925E5-5232-4C9E-9D96-FCD285D11B84}"/>
    <cellStyle name="Comma [0] 2 126 2 2" xfId="39021" hidden="1" xr:uid="{27359A5F-DE56-4E2C-992D-DCDCCBB03AA9}"/>
    <cellStyle name="Comma [0] 2 126 2 2" xfId="39292" hidden="1" xr:uid="{AF2723C2-83DA-4F93-A318-2B863C0AD3A7}"/>
    <cellStyle name="Comma [0] 2 126 2 2" xfId="39852" hidden="1" xr:uid="{4B6AB7B3-FCD1-47A5-8B7F-B0A36BF2C86C}"/>
    <cellStyle name="Comma [0] 2 126 2 2" xfId="40764" hidden="1" xr:uid="{7950C19C-0944-44AF-9DDD-BF7BD20F6C00}"/>
    <cellStyle name="Comma [0] 2 126 2 2" xfId="40777" hidden="1" xr:uid="{8DA5B4DF-549A-435E-A629-C588E06C3E63}"/>
    <cellStyle name="Comma [0] 2 126 2 2" xfId="41048" hidden="1" xr:uid="{4E182454-D5D2-4080-8344-FEE495E1B035}"/>
    <cellStyle name="Comma [0] 2 126 2 2" xfId="41608" hidden="1" xr:uid="{4FB913AD-F1B9-4BF9-96E4-F22EAB4DBE33}"/>
    <cellStyle name="Comma [0] 2 126 2 2" xfId="42520" hidden="1" xr:uid="{2928927B-49CA-4041-AFA8-8CDCDEE86ADC}"/>
    <cellStyle name="Comma [0] 2 126 2 2" xfId="42533" hidden="1" xr:uid="{E14EBE2F-8977-43F3-A6CE-89546E13209D}"/>
    <cellStyle name="Comma [0] 2 126 2 2" xfId="42804" hidden="1" xr:uid="{E67D5087-11C0-4355-BA0B-991CBF1BBE1C}"/>
    <cellStyle name="Comma [0] 2 126 2 2" xfId="43364" hidden="1" xr:uid="{A5ABE2C6-AB85-437E-B0E5-614DA084BFE9}"/>
    <cellStyle name="Comma [0] 2 126 2 2" xfId="44276" hidden="1" xr:uid="{E7926F25-F0DE-4503-BBFB-8DC025269A72}"/>
    <cellStyle name="Comma [0] 2 126 2 2" xfId="44289" hidden="1" xr:uid="{14CD1254-04A3-446F-A86F-C1B4DCA9CE9F}"/>
    <cellStyle name="Comma [0] 2 126 2 2" xfId="44560" hidden="1" xr:uid="{817FA937-5711-42F4-8A1B-C8397D463878}"/>
    <cellStyle name="Comma [0] 2 126 2 2" xfId="45120" hidden="1" xr:uid="{80CC42F5-9A29-4CAE-904D-8040829CDD60}"/>
    <cellStyle name="Comma [0] 2 126 2 2" xfId="46032" hidden="1" xr:uid="{58DBF03C-903A-4B1A-8D95-ACF369159936}"/>
    <cellStyle name="Comma [0] 2 126 2 2" xfId="26156" hidden="1" xr:uid="{00000000-0005-0000-0000-00002F660000}"/>
    <cellStyle name="Comma [0] 2 126 2 2" xfId="14023" hidden="1" xr:uid="{00000000-0005-0000-0000-0000CA360000}"/>
    <cellStyle name="Comma [0] 2 126 2 2" xfId="14036" hidden="1" xr:uid="{00000000-0005-0000-0000-0000D7360000}"/>
    <cellStyle name="Comma [0] 2 126 2 2" xfId="14307" hidden="1" xr:uid="{00000000-0005-0000-0000-0000E6370000}"/>
    <cellStyle name="Comma [0] 2 126 2 2" xfId="14867" hidden="1" xr:uid="{00000000-0005-0000-0000-0000163A0000}"/>
    <cellStyle name="Comma [0] 2 126 2 2" xfId="15777" hidden="1" xr:uid="{00000000-0005-0000-0000-0000A43D0000}"/>
    <cellStyle name="Comma [0] 2 126 2 2" xfId="15790" hidden="1" xr:uid="{00000000-0005-0000-0000-0000B13D0000}"/>
    <cellStyle name="Comma [0] 2 126 2 2" xfId="16060" hidden="1" xr:uid="{00000000-0005-0000-0000-0000BF3E0000}"/>
    <cellStyle name="Comma [0] 2 126 2 2" xfId="16620" hidden="1" xr:uid="{00000000-0005-0000-0000-0000EF400000}"/>
    <cellStyle name="Comma [0] 2 126 2 2" xfId="17528" hidden="1" xr:uid="{00000000-0005-0000-0000-00007B440000}"/>
    <cellStyle name="Comma [0] 2 126 2 2" xfId="17541" hidden="1" xr:uid="{00000000-0005-0000-0000-000088440000}"/>
    <cellStyle name="Comma [0] 2 126 2 2" xfId="17810" hidden="1" xr:uid="{00000000-0005-0000-0000-000095450000}"/>
    <cellStyle name="Comma [0] 2 126 2 2" xfId="18370" hidden="1" xr:uid="{00000000-0005-0000-0000-0000C5470000}"/>
    <cellStyle name="Comma [0] 2 126 2 2" xfId="19274" hidden="1" xr:uid="{00000000-0005-0000-0000-00004D4B0000}"/>
    <cellStyle name="Comma [0] 2 126 2 2" xfId="19287" hidden="1" xr:uid="{00000000-0005-0000-0000-00005A4B0000}"/>
    <cellStyle name="Comma [0] 2 126 2 2" xfId="19555" hidden="1" xr:uid="{00000000-0005-0000-0000-0000664C0000}"/>
    <cellStyle name="Comma [0] 2 126 2 2" xfId="20114" hidden="1" xr:uid="{00000000-0005-0000-0000-0000954E0000}"/>
    <cellStyle name="Comma [0] 2 126 2 2" xfId="21013" hidden="1" xr:uid="{00000000-0005-0000-0000-000018520000}"/>
    <cellStyle name="Comma [0] 2 126 2 2" xfId="21026" hidden="1" xr:uid="{00000000-0005-0000-0000-000025520000}"/>
    <cellStyle name="Comma [0] 2 126 2 2" xfId="21293" hidden="1" xr:uid="{00000000-0005-0000-0000-000030530000}"/>
    <cellStyle name="Comma [0] 2 126 2 2" xfId="21848" hidden="1" xr:uid="{00000000-0005-0000-0000-00005B550000}"/>
    <cellStyle name="Comma [0] 2 126 2 2" xfId="22741" hidden="1" xr:uid="{00000000-0005-0000-0000-0000D8580000}"/>
    <cellStyle name="Comma [0] 2 126 2 2" xfId="9039" hidden="1" xr:uid="{00000000-0005-0000-0000-000052230000}"/>
    <cellStyle name="Comma [0] 2 126 2 2" xfId="9599" hidden="1" xr:uid="{00000000-0005-0000-0000-000082250000}"/>
    <cellStyle name="Comma [0] 2 126 2 2" xfId="10511" hidden="1" xr:uid="{00000000-0005-0000-0000-000012290000}"/>
    <cellStyle name="Comma [0] 2 126 2 2" xfId="10524" hidden="1" xr:uid="{00000000-0005-0000-0000-00001F290000}"/>
    <cellStyle name="Comma [0] 2 126 2 2" xfId="10795" hidden="1" xr:uid="{00000000-0005-0000-0000-00002E2A0000}"/>
    <cellStyle name="Comma [0] 2 126 2 2" xfId="11355" hidden="1" xr:uid="{00000000-0005-0000-0000-00005E2C0000}"/>
    <cellStyle name="Comma [0] 2 126 2 2" xfId="12267" hidden="1" xr:uid="{00000000-0005-0000-0000-0000EE2F0000}"/>
    <cellStyle name="Comma [0] 2 126 2 2" xfId="12280" hidden="1" xr:uid="{00000000-0005-0000-0000-0000FB2F0000}"/>
    <cellStyle name="Comma [0] 2 126 2 2" xfId="12551" hidden="1" xr:uid="{00000000-0005-0000-0000-00000A310000}"/>
    <cellStyle name="Comma [0] 2 126 2 2" xfId="13111" hidden="1" xr:uid="{00000000-0005-0000-0000-00003A330000}"/>
    <cellStyle name="Comma [0] 2 126 2 2" xfId="7012" hidden="1" xr:uid="{00000000-0005-0000-0000-0000671B0000}"/>
    <cellStyle name="Comma [0] 2 126 2 2" xfId="7283" hidden="1" xr:uid="{00000000-0005-0000-0000-0000761C0000}"/>
    <cellStyle name="Comma [0] 2 126 2 2" xfId="7843" hidden="1" xr:uid="{00000000-0005-0000-0000-0000A61E0000}"/>
    <cellStyle name="Comma [0] 2 126 2 2" xfId="8755" hidden="1" xr:uid="{00000000-0005-0000-0000-000036220000}"/>
    <cellStyle name="Comma [0] 2 126 2 2" xfId="8768" hidden="1" xr:uid="{00000000-0005-0000-0000-000043220000}"/>
    <cellStyle name="Comma [0] 2 126 2 2" xfId="5064" hidden="1" xr:uid="{00000000-0005-0000-0000-0000CB130000}"/>
    <cellStyle name="Comma [0] 2 126 2 2" xfId="5624" hidden="1" xr:uid="{00000000-0005-0000-0000-0000FB150000}"/>
    <cellStyle name="Comma [0] 2 126 2 2" xfId="6999" hidden="1" xr:uid="{00000000-0005-0000-0000-00005A1B0000}"/>
    <cellStyle name="Comma [0] 2 126 2 2" xfId="4793" hidden="1" xr:uid="{00000000-0005-0000-0000-0000BC120000}"/>
    <cellStyle name="Comma [0] 2 126 2 2" xfId="4780" hidden="1" xr:uid="{00000000-0005-0000-0000-0000AF120000}"/>
    <cellStyle name="Comma [0] 2 126 3" xfId="44208" hidden="1" xr:uid="{A57EE64D-8DFC-4092-8FCC-589D695B6E86}"/>
    <cellStyle name="Comma [0] 2 126 3" xfId="45964" hidden="1" xr:uid="{2D215433-B081-4C5E-A8D3-CC1D9AD4EB05}"/>
    <cellStyle name="Comma [0] 2 126 3" xfId="47720" hidden="1" xr:uid="{0B17EF2A-4E9C-4283-849E-E781B86BDCED}"/>
    <cellStyle name="Comma [0] 2 126 3" xfId="49472" hidden="1" xr:uid="{5F8E26E7-50D1-4710-B912-3CE86BD095D8}"/>
    <cellStyle name="Comma [0] 2 126 3" xfId="51221" hidden="1" xr:uid="{454AE919-D76B-497E-A506-E7F1EEFB0C07}"/>
    <cellStyle name="Comma [0] 2 126 3" xfId="52964" hidden="1" xr:uid="{B1F65A95-06EB-4980-BD54-43CD14D1B95C}"/>
    <cellStyle name="Comma [0] 2 126 3" xfId="54694" hidden="1" xr:uid="{75E4FB81-AAD1-4F51-BCCE-23EFD90D6E49}"/>
    <cellStyle name="Comma [0] 2 126 3" xfId="56417" hidden="1" xr:uid="{C9B893FF-B936-4456-A9CD-F3B6762C6EBD}"/>
    <cellStyle name="Comma [0] 2 126 3" xfId="58120" hidden="1" xr:uid="{77249E0E-5291-4457-99FF-344472412144}"/>
    <cellStyle name="Comma [0] 2 126 3" xfId="59807" hidden="1" xr:uid="{ABE05810-3BB6-414C-8EF8-8565C73B2A27}"/>
    <cellStyle name="Comma [0] 2 126 3" xfId="61462" hidden="1" xr:uid="{36D2D56A-5AC4-4194-ABEE-9492F263357B}"/>
    <cellStyle name="Comma [0] 2 126 3" xfId="20955" hidden="1" xr:uid="{00000000-0005-0000-0000-0000DE510000}"/>
    <cellStyle name="Comma [0] 2 126 3" xfId="22685" hidden="1" xr:uid="{00000000-0005-0000-0000-0000A0580000}"/>
    <cellStyle name="Comma [0] 2 126 3" xfId="24408" hidden="1" xr:uid="{00000000-0005-0000-0000-00005B5F0000}"/>
    <cellStyle name="Comma [0] 2 126 3" xfId="26111" hidden="1" xr:uid="{00000000-0005-0000-0000-000002660000}"/>
    <cellStyle name="Comma [0] 2 126 3" xfId="27798" hidden="1" xr:uid="{00000000-0005-0000-0000-0000996C0000}"/>
    <cellStyle name="Comma [0] 2 126 3" xfId="29453" hidden="1" xr:uid="{00000000-0005-0000-0000-000010730000}"/>
    <cellStyle name="Comma [0] 2 126 3" xfId="36412" hidden="1" xr:uid="{55385C90-A132-41E4-B1FB-2B0E401C3BD0}"/>
    <cellStyle name="Comma [0] 2 126 3" xfId="38631" hidden="1" xr:uid="{705B7861-B8AB-4AEB-B7BF-8DDA29545DBC}"/>
    <cellStyle name="Comma [0] 2 126 3" xfId="38940" hidden="1" xr:uid="{786B2788-BCD7-46BC-8FDA-2F43B0D9F7F2}"/>
    <cellStyle name="Comma [0] 2 126 3" xfId="40696" hidden="1" xr:uid="{E669EA14-8109-4D58-94F1-74C3CCF73375}"/>
    <cellStyle name="Comma [0] 2 126 3" xfId="42452" hidden="1" xr:uid="{2174780A-92A9-4C80-950F-5C397C6BF365}"/>
    <cellStyle name="Comma [0] 2 126 3" xfId="12199" hidden="1" xr:uid="{00000000-0005-0000-0000-0000AA2F0000}"/>
    <cellStyle name="Comma [0] 2 126 3" xfId="13955" hidden="1" xr:uid="{00000000-0005-0000-0000-000086360000}"/>
    <cellStyle name="Comma [0] 2 126 3" xfId="15711" hidden="1" xr:uid="{00000000-0005-0000-0000-0000623D0000}"/>
    <cellStyle name="Comma [0] 2 126 3" xfId="17463" hidden="1" xr:uid="{00000000-0005-0000-0000-00003A440000}"/>
    <cellStyle name="Comma [0] 2 126 3" xfId="19212" hidden="1" xr:uid="{00000000-0005-0000-0000-00000F4B0000}"/>
    <cellStyle name="Comma [0] 2 126 3" xfId="6931" hidden="1" xr:uid="{00000000-0005-0000-0000-0000161B0000}"/>
    <cellStyle name="Comma [0] 2 126 3" xfId="8687" hidden="1" xr:uid="{00000000-0005-0000-0000-0000F2210000}"/>
    <cellStyle name="Comma [0] 2 126 3" xfId="10443" hidden="1" xr:uid="{00000000-0005-0000-0000-0000CE280000}"/>
    <cellStyle name="Comma [0] 2 126 3" xfId="6622" hidden="1" xr:uid="{00000000-0005-0000-0000-0000E1190000}"/>
    <cellStyle name="Comma [0] 2 126 3" xfId="4403" hidden="1" xr:uid="{00000000-0005-0000-0000-000036110000}"/>
    <cellStyle name="Comma [0] 2 127" xfId="617" xr:uid="{00000000-0005-0000-0000-00006C020000}"/>
    <cellStyle name="Comma [0] 2 127 2" xfId="33847" hidden="1" xr:uid="{0B1981BF-2A2D-4B81-945D-80FBEE7CD34C}"/>
    <cellStyle name="Comma [0] 2 127 2" xfId="34144" hidden="1" xr:uid="{C6909518-44E2-4B08-8F75-9E0A65EF5903}"/>
    <cellStyle name="Comma [0] 2 127 2" xfId="34413" hidden="1" xr:uid="{FFA6E339-AA07-4F3D-9392-CF5A5FBDABF6}"/>
    <cellStyle name="Comma [0] 2 127 2" xfId="2124" hidden="1" xr:uid="{00000000-0005-0000-0000-00004F080000}"/>
    <cellStyle name="Comma [0] 2 127 2" xfId="2393" hidden="1" xr:uid="{00000000-0005-0000-0000-00005C090000}"/>
    <cellStyle name="Comma [0] 2 127 2" xfId="33295" hidden="1" xr:uid="{A6B48C27-1F15-4291-ADEF-1BB1F63B6628}"/>
    <cellStyle name="Comma [0] 2 127 2" xfId="1827" hidden="1" xr:uid="{00000000-0005-0000-0000-000026070000}"/>
    <cellStyle name="Comma [0] 2 127 2" xfId="1272" hidden="1" xr:uid="{00000000-0005-0000-0000-0000FB040000}"/>
    <cellStyle name="Comma [0] 2 127 2" xfId="32660" xr:uid="{142A0E56-38D0-4DE3-B416-088CCE42CCC8}"/>
    <cellStyle name="Comma [0] 2 127 2 2" xfId="48634" hidden="1" xr:uid="{868CFB4B-2D22-4340-A8D4-8E8F831D014A}"/>
    <cellStyle name="Comma [0] 2 127 2 2" xfId="48931" hidden="1" xr:uid="{39A1A88E-892D-4FAC-9341-4AF98D764FCB}"/>
    <cellStyle name="Comma [0] 2 127 2 2" xfId="49200" hidden="1" xr:uid="{15CDED7B-9F83-4F6D-8898-EEDAAD9EC8C5}"/>
    <cellStyle name="Comma [0] 2 127 2 2" xfId="49824" hidden="1" xr:uid="{9BC5DCC4-211D-4512-BDE4-7D4D7770E80A}"/>
    <cellStyle name="Comma [0] 2 127 2 2" xfId="50384" hidden="1" xr:uid="{3170470E-3C55-4470-BBE0-ACE9558B5D8C}"/>
    <cellStyle name="Comma [0] 2 127 2 2" xfId="50681" hidden="1" xr:uid="{4A0B36C3-D2E6-434D-B482-3D5FFADCBCA9}"/>
    <cellStyle name="Comma [0] 2 127 2 2" xfId="50950" hidden="1" xr:uid="{1D07D7AF-2941-48A8-B55E-23245E0E6254}"/>
    <cellStyle name="Comma [0] 2 127 2 2" xfId="51569" hidden="1" xr:uid="{5EFF0F3E-CAF2-4A2E-8041-6D7B22FD6AE9}"/>
    <cellStyle name="Comma [0] 2 127 2 2" xfId="52128" hidden="1" xr:uid="{8F4C5C81-D55F-40D5-BB62-6C5E82146225}"/>
    <cellStyle name="Comma [0] 2 127 2 2" xfId="52425" hidden="1" xr:uid="{8643288D-ECD5-44AD-9EF6-B1B7E69B2880}"/>
    <cellStyle name="Comma [0] 2 127 2 2" xfId="52694" hidden="1" xr:uid="{4DF174DC-D849-4FCA-AD20-B99716B3EB8D}"/>
    <cellStyle name="Comma [0] 2 127 2 2" xfId="53307" hidden="1" xr:uid="{A742ADEA-77E5-40BC-891D-F636C9772124}"/>
    <cellStyle name="Comma [0] 2 127 2 2" xfId="53862" hidden="1" xr:uid="{A1EEFD5A-1C2C-4D86-B41B-D8F4A4B07293}"/>
    <cellStyle name="Comma [0] 2 127 2 2" xfId="54159" hidden="1" xr:uid="{1173F154-2DE8-4366-A835-04731A3F9D89}"/>
    <cellStyle name="Comma [0] 2 127 2 2" xfId="54428" hidden="1" xr:uid="{A19845C4-EDB0-4718-B134-4424B305B156}"/>
    <cellStyle name="Comma [0] 2 127 2 2" xfId="55035" hidden="1" xr:uid="{09508D40-3A60-4F0E-9C79-68C30DFE161C}"/>
    <cellStyle name="Comma [0] 2 127 2 2" xfId="55586" hidden="1" xr:uid="{FF36C9E0-A71E-4903-8869-417D8A0A9E8F}"/>
    <cellStyle name="Comma [0] 2 127 2 2" xfId="55883" hidden="1" xr:uid="{2A1136BC-1BF5-42A8-95A4-E1C67511A428}"/>
    <cellStyle name="Comma [0] 2 127 2 2" xfId="56152" hidden="1" xr:uid="{683EF83D-FAE3-44BC-A159-140B0CFB8982}"/>
    <cellStyle name="Comma [0] 2 127 2 2" xfId="56748" hidden="1" xr:uid="{83576411-6420-4FC9-B527-38C4B119EECC}"/>
    <cellStyle name="Comma [0] 2 127 2 2" xfId="57293" hidden="1" xr:uid="{BC11B287-82CF-4C1D-AA6E-A7BDA5A632C5}"/>
    <cellStyle name="Comma [0] 2 127 2 2" xfId="57590" hidden="1" xr:uid="{F6FBD428-44BA-444D-ACCC-E36A202BBE39}"/>
    <cellStyle name="Comma [0] 2 127 2 2" xfId="57859" hidden="1" xr:uid="{D87DCD20-2914-495B-BB96-1B75A3B4A99D}"/>
    <cellStyle name="Comma [0] 2 127 2 2" xfId="58445" hidden="1" xr:uid="{C8E0817D-75A1-45D0-BAE1-3049227F30AA}"/>
    <cellStyle name="Comma [0] 2 127 2 2" xfId="58987" hidden="1" xr:uid="{57BC615E-5E0A-43D3-BB63-A391CA787CB7}"/>
    <cellStyle name="Comma [0] 2 127 2 2" xfId="59284" hidden="1" xr:uid="{AFEC4ED5-FBC1-433B-B0BB-AFFAC03556E2}"/>
    <cellStyle name="Comma [0] 2 127 2 2" xfId="59553" hidden="1" xr:uid="{333C5CA1-D5B0-4BF1-926A-C1F6F3A4A26C}"/>
    <cellStyle name="Comma [0] 2 127 2 2" xfId="60120" hidden="1" xr:uid="{3F34DB56-E321-4EAB-ABC8-DA394E069A00}"/>
    <cellStyle name="Comma [0] 2 127 2 2" xfId="60648" hidden="1" xr:uid="{FC750C4C-9747-458D-9DDC-515174519C77}"/>
    <cellStyle name="Comma [0] 2 127 2 2" xfId="60945" hidden="1" xr:uid="{469645DA-1D9F-4711-93D7-8060427B75DD}"/>
    <cellStyle name="Comma [0] 2 127 2 2" xfId="61214" hidden="1" xr:uid="{BD4AC864-8891-456F-AAD0-10EF0151D791}"/>
    <cellStyle name="Comma [0] 2 127 2 2" xfId="61766" hidden="1" xr:uid="{AF563D83-E797-446D-9F0F-DD31E667CCB7}"/>
    <cellStyle name="Comma [0] 2 127 2 2" xfId="62283" hidden="1" xr:uid="{C2511AE2-8238-47EF-9F89-52474A6D5E6E}"/>
    <cellStyle name="Comma [0] 2 127 2 2" xfId="62580" hidden="1" xr:uid="{6552C8FF-D134-414B-A433-CA02585B6802}"/>
    <cellStyle name="Comma [0] 2 127 2 2" xfId="62849" hidden="1" xr:uid="{D71ACFB5-9007-4989-BD71-6B12A46C9501}"/>
    <cellStyle name="Comma [0] 2 127 2 2" xfId="63336" hidden="1" xr:uid="{A90E6AD1-4D9F-461B-A91E-2CD9C8E11963}"/>
    <cellStyle name="Comma [0] 2 127 2 2" xfId="63794" hidden="1" xr:uid="{C6F9DA80-A651-4B1B-9186-819F621EA704}"/>
    <cellStyle name="Comma [0] 2 127 2 2" xfId="24143" hidden="1" xr:uid="{00000000-0005-0000-0000-0000525E0000}"/>
    <cellStyle name="Comma [0] 2 127 2 2" xfId="24739" hidden="1" xr:uid="{00000000-0005-0000-0000-0000A6600000}"/>
    <cellStyle name="Comma [0] 2 127 2 2" xfId="25284" hidden="1" xr:uid="{00000000-0005-0000-0000-0000C7620000}"/>
    <cellStyle name="Comma [0] 2 127 2 2" xfId="25581" hidden="1" xr:uid="{00000000-0005-0000-0000-0000F0630000}"/>
    <cellStyle name="Comma [0] 2 127 2 2" xfId="25850" hidden="1" xr:uid="{00000000-0005-0000-0000-0000FD640000}"/>
    <cellStyle name="Comma [0] 2 127 2 2" xfId="26436" hidden="1" xr:uid="{00000000-0005-0000-0000-000047670000}"/>
    <cellStyle name="Comma [0] 2 127 2 2" xfId="26978" hidden="1" xr:uid="{00000000-0005-0000-0000-000065690000}"/>
    <cellStyle name="Comma [0] 2 127 2 2" xfId="27275" hidden="1" xr:uid="{00000000-0005-0000-0000-00008E6A0000}"/>
    <cellStyle name="Comma [0] 2 127 2 2" xfId="27544" hidden="1" xr:uid="{00000000-0005-0000-0000-00009B6B0000}"/>
    <cellStyle name="Comma [0] 2 127 2 2" xfId="28111" hidden="1" xr:uid="{00000000-0005-0000-0000-0000D26D0000}"/>
    <cellStyle name="Comma [0] 2 127 2 2" xfId="28639" hidden="1" xr:uid="{00000000-0005-0000-0000-0000E26F0000}"/>
    <cellStyle name="Comma [0] 2 127 2 2" xfId="28936" hidden="1" xr:uid="{00000000-0005-0000-0000-00000B710000}"/>
    <cellStyle name="Comma [0] 2 127 2 2" xfId="29205" hidden="1" xr:uid="{00000000-0005-0000-0000-000018720000}"/>
    <cellStyle name="Comma [0] 2 127 2 2" xfId="29757" hidden="1" xr:uid="{00000000-0005-0000-0000-000040740000}"/>
    <cellStyle name="Comma [0] 2 127 2 2" xfId="30274" hidden="1" xr:uid="{00000000-0005-0000-0000-000045760000}"/>
    <cellStyle name="Comma [0] 2 127 2 2" xfId="30571" hidden="1" xr:uid="{00000000-0005-0000-0000-00006E770000}"/>
    <cellStyle name="Comma [0] 2 127 2 2" xfId="30840" hidden="1" xr:uid="{00000000-0005-0000-0000-00007B780000}"/>
    <cellStyle name="Comma [0] 2 127 2 2" xfId="31327" hidden="1" xr:uid="{00000000-0005-0000-0000-0000627A0000}"/>
    <cellStyle name="Comma [0] 2 127 2 2" xfId="31785" hidden="1" xr:uid="{00000000-0005-0000-0000-00002C7C0000}"/>
    <cellStyle name="Comma [0] 2 127 2 2" xfId="37078" hidden="1" xr:uid="{4F089607-5D21-4721-848E-0C7F33499E59}"/>
    <cellStyle name="Comma [0] 2 127 2 2" xfId="37638" hidden="1" xr:uid="{5DE46CF2-47E0-4566-8255-D0C3837FE3A7}"/>
    <cellStyle name="Comma [0] 2 127 2 2" xfId="37935" hidden="1" xr:uid="{4E4878DF-2C8F-4377-BE70-78D3F5BDCE65}"/>
    <cellStyle name="Comma [0] 2 127 2 2" xfId="38204" hidden="1" xr:uid="{4A01BBB5-7806-4B85-9063-BB349B0C76BF}"/>
    <cellStyle name="Comma [0] 2 127 2 2" xfId="39297" hidden="1" xr:uid="{C7B3672D-E596-4FEC-987E-5FF167CA7B0E}"/>
    <cellStyle name="Comma [0] 2 127 2 2" xfId="39857" hidden="1" xr:uid="{7D50C3F8-C5A6-431F-8BBB-46E091895FDF}"/>
    <cellStyle name="Comma [0] 2 127 2 2" xfId="40154" hidden="1" xr:uid="{C9E595B8-DF55-4DC8-93C3-77B421214409}"/>
    <cellStyle name="Comma [0] 2 127 2 2" xfId="40423" hidden="1" xr:uid="{C880D516-B722-4DE8-904F-47A1CEDF4C41}"/>
    <cellStyle name="Comma [0] 2 127 2 2" xfId="41053" hidden="1" xr:uid="{CD5A566B-B185-4324-8660-8B4C77091D8A}"/>
    <cellStyle name="Comma [0] 2 127 2 2" xfId="41613" hidden="1" xr:uid="{D2F1EFB7-6364-4405-9E4C-663392B55F62}"/>
    <cellStyle name="Comma [0] 2 127 2 2" xfId="41910" hidden="1" xr:uid="{2D614C3E-FAD1-4005-B911-64A65D1B5EDE}"/>
    <cellStyle name="Comma [0] 2 127 2 2" xfId="42179" hidden="1" xr:uid="{2C369F74-77CA-4818-B2C8-EA93AC2700F1}"/>
    <cellStyle name="Comma [0] 2 127 2 2" xfId="42809" hidden="1" xr:uid="{10C59006-5FDB-49AB-99B0-5FC6E4C63D47}"/>
    <cellStyle name="Comma [0] 2 127 2 2" xfId="43369" hidden="1" xr:uid="{7DD5BC16-B53A-4C8B-8969-A075B34F34EF}"/>
    <cellStyle name="Comma [0] 2 127 2 2" xfId="43666" hidden="1" xr:uid="{1C718615-E37D-4AF5-B5A1-61E4B10BF4FD}"/>
    <cellStyle name="Comma [0] 2 127 2 2" xfId="43935" hidden="1" xr:uid="{33809828-47D6-47A6-A1EE-D3B743EE15B6}"/>
    <cellStyle name="Comma [0] 2 127 2 2" xfId="44565" hidden="1" xr:uid="{D3F9D2EA-1C9D-40CB-8277-C1159E31F8EF}"/>
    <cellStyle name="Comma [0] 2 127 2 2" xfId="45125" hidden="1" xr:uid="{ED2A97E0-DA00-4E6F-BA16-00D40E8ECDA2}"/>
    <cellStyle name="Comma [0] 2 127 2 2" xfId="45422" hidden="1" xr:uid="{AF65C5A9-0292-4BC8-A365-74C498AC6671}"/>
    <cellStyle name="Comma [0] 2 127 2 2" xfId="45691" hidden="1" xr:uid="{F0103A7F-EFEC-45AE-8A76-CD67044CE36F}"/>
    <cellStyle name="Comma [0] 2 127 2 2" xfId="46321" hidden="1" xr:uid="{AA9DB3A8-8FF0-4B02-A9B3-554D0367EE14}"/>
    <cellStyle name="Comma [0] 2 127 2 2" xfId="46881" hidden="1" xr:uid="{2B2CC43E-09AB-4327-9249-A0DD3ADF3ADE}"/>
    <cellStyle name="Comma [0] 2 127 2 2" xfId="47178" hidden="1" xr:uid="{FE8E24DD-E4F1-4784-B5EC-35E3C93AC2A3}"/>
    <cellStyle name="Comma [0] 2 127 2 2" xfId="47447" hidden="1" xr:uid="{3635DE67-28EE-422B-BDDD-692284703454}"/>
    <cellStyle name="Comma [0] 2 127 2 2" xfId="48074" hidden="1" xr:uid="{7737C6FD-B4E0-4436-8911-7F157A9BA0F1}"/>
    <cellStyle name="Comma [0] 2 127 2 2" xfId="14872" hidden="1" xr:uid="{00000000-0005-0000-0000-00001B3A0000}"/>
    <cellStyle name="Comma [0] 2 127 2 2" xfId="15169" hidden="1" xr:uid="{00000000-0005-0000-0000-0000443B0000}"/>
    <cellStyle name="Comma [0] 2 127 2 2" xfId="15438" hidden="1" xr:uid="{00000000-0005-0000-0000-0000513C0000}"/>
    <cellStyle name="Comma [0] 2 127 2 2" xfId="16065" hidden="1" xr:uid="{00000000-0005-0000-0000-0000C43E0000}"/>
    <cellStyle name="Comma [0] 2 127 2 2" xfId="16625" hidden="1" xr:uid="{00000000-0005-0000-0000-0000F4400000}"/>
    <cellStyle name="Comma [0] 2 127 2 2" xfId="16922" hidden="1" xr:uid="{00000000-0005-0000-0000-00001D420000}"/>
    <cellStyle name="Comma [0] 2 127 2 2" xfId="17191" hidden="1" xr:uid="{00000000-0005-0000-0000-00002A430000}"/>
    <cellStyle name="Comma [0] 2 127 2 2" xfId="17815" hidden="1" xr:uid="{00000000-0005-0000-0000-00009A450000}"/>
    <cellStyle name="Comma [0] 2 127 2 2" xfId="18375" hidden="1" xr:uid="{00000000-0005-0000-0000-0000CA470000}"/>
    <cellStyle name="Comma [0] 2 127 2 2" xfId="18672" hidden="1" xr:uid="{00000000-0005-0000-0000-0000F3480000}"/>
    <cellStyle name="Comma [0] 2 127 2 2" xfId="18941" hidden="1" xr:uid="{00000000-0005-0000-0000-0000004A0000}"/>
    <cellStyle name="Comma [0] 2 127 2 2" xfId="19560" hidden="1" xr:uid="{00000000-0005-0000-0000-00006B4C0000}"/>
    <cellStyle name="Comma [0] 2 127 2 2" xfId="20119" hidden="1" xr:uid="{00000000-0005-0000-0000-00009A4E0000}"/>
    <cellStyle name="Comma [0] 2 127 2 2" xfId="20416" hidden="1" xr:uid="{00000000-0005-0000-0000-0000C34F0000}"/>
    <cellStyle name="Comma [0] 2 127 2 2" xfId="20685" hidden="1" xr:uid="{00000000-0005-0000-0000-0000D0500000}"/>
    <cellStyle name="Comma [0] 2 127 2 2" xfId="21298" hidden="1" xr:uid="{00000000-0005-0000-0000-000035530000}"/>
    <cellStyle name="Comma [0] 2 127 2 2" xfId="21853" hidden="1" xr:uid="{00000000-0005-0000-0000-000060550000}"/>
    <cellStyle name="Comma [0] 2 127 2 2" xfId="22150" hidden="1" xr:uid="{00000000-0005-0000-0000-000089560000}"/>
    <cellStyle name="Comma [0] 2 127 2 2" xfId="22419" hidden="1" xr:uid="{00000000-0005-0000-0000-000096570000}"/>
    <cellStyle name="Comma [0] 2 127 2 2" xfId="23026" hidden="1" xr:uid="{00000000-0005-0000-0000-0000F5590000}"/>
    <cellStyle name="Comma [0] 2 127 2 2" xfId="23577" hidden="1" xr:uid="{00000000-0005-0000-0000-00001C5C0000}"/>
    <cellStyle name="Comma [0] 2 127 2 2" xfId="23874" hidden="1" xr:uid="{00000000-0005-0000-0000-0000455D0000}"/>
    <cellStyle name="Comma [0] 2 127 2 2" xfId="9901" hidden="1" xr:uid="{00000000-0005-0000-0000-0000B0260000}"/>
    <cellStyle name="Comma [0] 2 127 2 2" xfId="10170" hidden="1" xr:uid="{00000000-0005-0000-0000-0000BD270000}"/>
    <cellStyle name="Comma [0] 2 127 2 2" xfId="10800" hidden="1" xr:uid="{00000000-0005-0000-0000-0000332A0000}"/>
    <cellStyle name="Comma [0] 2 127 2 2" xfId="11360" hidden="1" xr:uid="{00000000-0005-0000-0000-0000632C0000}"/>
    <cellStyle name="Comma [0] 2 127 2 2" xfId="11657" hidden="1" xr:uid="{00000000-0005-0000-0000-00008C2D0000}"/>
    <cellStyle name="Comma [0] 2 127 2 2" xfId="11926" hidden="1" xr:uid="{00000000-0005-0000-0000-0000992E0000}"/>
    <cellStyle name="Comma [0] 2 127 2 2" xfId="12556" hidden="1" xr:uid="{00000000-0005-0000-0000-00000F310000}"/>
    <cellStyle name="Comma [0] 2 127 2 2" xfId="13116" hidden="1" xr:uid="{00000000-0005-0000-0000-00003F330000}"/>
    <cellStyle name="Comma [0] 2 127 2 2" xfId="13413" hidden="1" xr:uid="{00000000-0005-0000-0000-000068340000}"/>
    <cellStyle name="Comma [0] 2 127 2 2" xfId="13682" hidden="1" xr:uid="{00000000-0005-0000-0000-000075350000}"/>
    <cellStyle name="Comma [0] 2 127 2 2" xfId="14312" hidden="1" xr:uid="{00000000-0005-0000-0000-0000EB370000}"/>
    <cellStyle name="Comma [0] 2 127 2 2" xfId="7848" hidden="1" xr:uid="{00000000-0005-0000-0000-0000AB1E0000}"/>
    <cellStyle name="Comma [0] 2 127 2 2" xfId="8145" hidden="1" xr:uid="{00000000-0005-0000-0000-0000D41F0000}"/>
    <cellStyle name="Comma [0] 2 127 2 2" xfId="8414" hidden="1" xr:uid="{00000000-0005-0000-0000-0000E1200000}"/>
    <cellStyle name="Comma [0] 2 127 2 2" xfId="9044" hidden="1" xr:uid="{00000000-0005-0000-0000-000057230000}"/>
    <cellStyle name="Comma [0] 2 127 2 2" xfId="9604" hidden="1" xr:uid="{00000000-0005-0000-0000-000087250000}"/>
    <cellStyle name="Comma [0] 2 127 2 2" xfId="5926" hidden="1" xr:uid="{00000000-0005-0000-0000-000029170000}"/>
    <cellStyle name="Comma [0] 2 127 2 2" xfId="6195" hidden="1" xr:uid="{00000000-0005-0000-0000-000036180000}"/>
    <cellStyle name="Comma [0] 2 127 2 2" xfId="7288" hidden="1" xr:uid="{00000000-0005-0000-0000-00007B1C0000}"/>
    <cellStyle name="Comma [0] 2 127 2 2" xfId="5629" hidden="1" xr:uid="{00000000-0005-0000-0000-000000160000}"/>
    <cellStyle name="Comma [0] 2 127 2 2" xfId="5069" hidden="1" xr:uid="{00000000-0005-0000-0000-0000D0130000}"/>
    <cellStyle name="Comma [0] 2 127 3" xfId="45951" hidden="1" xr:uid="{E23C425C-4C1F-4CAE-810D-5824283C72CD}"/>
    <cellStyle name="Comma [0] 2 127 3" xfId="47707" hidden="1" xr:uid="{2049A46F-1A0A-425B-9A71-0E5B438A5B70}"/>
    <cellStyle name="Comma [0] 2 127 3" xfId="49459" hidden="1" xr:uid="{5AD1773C-C742-4685-BAE9-183251F628D9}"/>
    <cellStyle name="Comma [0] 2 127 3" xfId="51208" hidden="1" xr:uid="{CF2CAB2A-A340-4078-87E8-13D336C77338}"/>
    <cellStyle name="Comma [0] 2 127 3" xfId="52951" hidden="1" xr:uid="{806B0989-F657-43E4-B03E-ECA7EF292628}"/>
    <cellStyle name="Comma [0] 2 127 3" xfId="54681" hidden="1" xr:uid="{17EA32A4-947A-41A1-AB1A-1CA5B51A67D3}"/>
    <cellStyle name="Comma [0] 2 127 3" xfId="56404" hidden="1" xr:uid="{546F1117-7153-444C-8D89-DADEBE72804F}"/>
    <cellStyle name="Comma [0] 2 127 3" xfId="58107" hidden="1" xr:uid="{CABB2016-FABD-4B0F-8D09-95A4470639AE}"/>
    <cellStyle name="Comma [0] 2 127 3" xfId="59796" hidden="1" xr:uid="{A58B3EEB-5364-4826-BAF9-3F624E91AEE1}"/>
    <cellStyle name="Comma [0] 2 127 3" xfId="61451" hidden="1" xr:uid="{36E49705-3279-4D4D-BEFD-0D483444500F}"/>
    <cellStyle name="Comma [0] 2 127 3" xfId="20942" hidden="1" xr:uid="{00000000-0005-0000-0000-0000D1510000}"/>
    <cellStyle name="Comma [0] 2 127 3" xfId="22672" hidden="1" xr:uid="{00000000-0005-0000-0000-000093580000}"/>
    <cellStyle name="Comma [0] 2 127 3" xfId="26098" hidden="1" xr:uid="{00000000-0005-0000-0000-0000F5650000}"/>
    <cellStyle name="Comma [0] 2 127 3" xfId="27787" hidden="1" xr:uid="{00000000-0005-0000-0000-00008E6C0000}"/>
    <cellStyle name="Comma [0] 2 127 3" xfId="29442" hidden="1" xr:uid="{00000000-0005-0000-0000-000005730000}"/>
    <cellStyle name="Comma [0] 2 127 3" xfId="36417" hidden="1" xr:uid="{5B76C680-79E9-4DFD-8097-649BC1B7F6C6}"/>
    <cellStyle name="Comma [0] 2 127 3" xfId="38636" hidden="1" xr:uid="{B9AA15A9-B927-4041-8E88-99C27DC2868C}"/>
    <cellStyle name="Comma [0] 2 127 3" xfId="38927" hidden="1" xr:uid="{30F90613-F843-49B2-AFA2-E12D10F15046}"/>
    <cellStyle name="Comma [0] 2 127 3" xfId="40683" hidden="1" xr:uid="{1DE98E0A-20AB-4FE6-8D2A-3D12E9EF5D56}"/>
    <cellStyle name="Comma [0] 2 127 3" xfId="42439" hidden="1" xr:uid="{87E66160-4F46-4FF5-A0EB-5546906ABD30}"/>
    <cellStyle name="Comma [0] 2 127 3" xfId="44195" hidden="1" xr:uid="{0584AFE4-849F-48F9-8A0E-907DB427AC88}"/>
    <cellStyle name="Comma [0] 2 127 3" xfId="24395" hidden="1" xr:uid="{00000000-0005-0000-0000-00004E5F0000}"/>
    <cellStyle name="Comma [0] 2 127 3" xfId="12186" hidden="1" xr:uid="{00000000-0005-0000-0000-00009D2F0000}"/>
    <cellStyle name="Comma [0] 2 127 3" xfId="13942" hidden="1" xr:uid="{00000000-0005-0000-0000-000079360000}"/>
    <cellStyle name="Comma [0] 2 127 3" xfId="15698" hidden="1" xr:uid="{00000000-0005-0000-0000-0000553D0000}"/>
    <cellStyle name="Comma [0] 2 127 3" xfId="17450" hidden="1" xr:uid="{00000000-0005-0000-0000-00002D440000}"/>
    <cellStyle name="Comma [0] 2 127 3" xfId="19199" hidden="1" xr:uid="{00000000-0005-0000-0000-0000024B0000}"/>
    <cellStyle name="Comma [0] 2 127 3" xfId="6918" hidden="1" xr:uid="{00000000-0005-0000-0000-0000091B0000}"/>
    <cellStyle name="Comma [0] 2 127 3" xfId="8674" hidden="1" xr:uid="{00000000-0005-0000-0000-0000E5210000}"/>
    <cellStyle name="Comma [0] 2 127 3" xfId="10430" hidden="1" xr:uid="{00000000-0005-0000-0000-0000C1280000}"/>
    <cellStyle name="Comma [0] 2 127 3" xfId="6627" hidden="1" xr:uid="{00000000-0005-0000-0000-0000E6190000}"/>
    <cellStyle name="Comma [0] 2 127 3" xfId="4408" hidden="1" xr:uid="{00000000-0005-0000-0000-00003B110000}"/>
    <cellStyle name="Comma [0] 2 128" xfId="610" xr:uid="{00000000-0005-0000-0000-000065020000}"/>
    <cellStyle name="Comma [0] 2 128 2" xfId="33841" hidden="1" xr:uid="{F00888CF-C70F-4604-B1B9-472D8AFD860C}"/>
    <cellStyle name="Comma [0] 2 128 2" xfId="1821" hidden="1" xr:uid="{00000000-0005-0000-0000-000020070000}"/>
    <cellStyle name="Comma [0] 2 128 2" xfId="32996" hidden="1" xr:uid="{14DC8B79-4C01-4062-B2A2-7E712F8F03C4}"/>
    <cellStyle name="Comma [0] 2 128 2" xfId="33288" hidden="1" xr:uid="{8B6F15BF-057C-4330-8FD6-EFA7DDD411CE}"/>
    <cellStyle name="Comma [0] 2 128 2" xfId="1265" hidden="1" xr:uid="{00000000-0005-0000-0000-0000F4040000}"/>
    <cellStyle name="Comma [0] 2 128 2" xfId="967" hidden="1" xr:uid="{00000000-0005-0000-0000-0000CA030000}"/>
    <cellStyle name="Comma [0] 2 128 2" xfId="32653" xr:uid="{F844A1C5-204D-4E3B-8365-356FBB825DA3}"/>
    <cellStyle name="Comma [0] 2 128 2 2" xfId="48067" hidden="1" xr:uid="{105329F8-E3B5-450E-BB11-58886F143FF5}"/>
    <cellStyle name="Comma [0] 2 128 2 2" xfId="48628" hidden="1" xr:uid="{74306F4C-0E03-4379-B6BD-4489737151CE}"/>
    <cellStyle name="Comma [0] 2 128 2 2" xfId="49515" hidden="1" xr:uid="{F955CE13-6C3B-45B6-B537-70FF74B86C25}"/>
    <cellStyle name="Comma [0] 2 128 2 2" xfId="49542" hidden="1" xr:uid="{FFF7FE39-D9A4-4115-8FC5-46C8BC94EA74}"/>
    <cellStyle name="Comma [0] 2 128 2 2" xfId="49817" hidden="1" xr:uid="{8A856F84-ADCF-4FFB-B2A3-FC046A78B9BC}"/>
    <cellStyle name="Comma [0] 2 128 2 2" xfId="50378" hidden="1" xr:uid="{B904DF27-F233-4B19-82F8-1ABC88001DF4}"/>
    <cellStyle name="Comma [0] 2 128 2 2" xfId="51261" hidden="1" xr:uid="{F76C317A-FC44-4997-9DCB-0D41EDCA0A48}"/>
    <cellStyle name="Comma [0] 2 128 2 2" xfId="51288" hidden="1" xr:uid="{551F360A-A065-440F-B285-81F446AB2D75}"/>
    <cellStyle name="Comma [0] 2 128 2 2" xfId="51562" hidden="1" xr:uid="{6ACF4A73-D839-4F96-B422-0DFE35225E83}"/>
    <cellStyle name="Comma [0] 2 128 2 2" xfId="52122" hidden="1" xr:uid="{E872EB76-E8A7-4CEE-B815-1D08BDBF9ED8}"/>
    <cellStyle name="Comma [0] 2 128 2 2" xfId="53002" hidden="1" xr:uid="{7959C55F-4351-400F-8468-60CD440898DC}"/>
    <cellStyle name="Comma [0] 2 128 2 2" xfId="53300" hidden="1" xr:uid="{8CF52D04-EE0A-4C68-AE4B-20590A025355}"/>
    <cellStyle name="Comma [0] 2 128 2 2" xfId="53856" hidden="1" xr:uid="{45B4931F-C8AB-4510-8FA7-1EA98081788E}"/>
    <cellStyle name="Comma [0] 2 128 2 2" xfId="54730" hidden="1" xr:uid="{891432D6-358E-4172-97C5-D114BF0AE4C1}"/>
    <cellStyle name="Comma [0] 2 128 2 2" xfId="54755" hidden="1" xr:uid="{0DEABCCD-8748-470D-A960-223FC472F107}"/>
    <cellStyle name="Comma [0] 2 128 2 2" xfId="55028" hidden="1" xr:uid="{F9F7114A-3BE5-442E-8850-AFCBECA44966}"/>
    <cellStyle name="Comma [0] 2 128 2 2" xfId="55580" hidden="1" xr:uid="{182DC527-4047-4C2C-AA8E-956878F15E0D}"/>
    <cellStyle name="Comma [0] 2 128 2 2" xfId="56448" hidden="1" xr:uid="{D51D5148-2E22-4D19-9C67-FE8AE5F00F3A}"/>
    <cellStyle name="Comma [0] 2 128 2 2" xfId="56472" hidden="1" xr:uid="{0335D515-C03B-4651-B014-734FC52EF76D}"/>
    <cellStyle name="Comma [0] 2 128 2 2" xfId="56741" hidden="1" xr:uid="{86D63563-0CD6-4B33-A6B8-8DCFAA96A62D}"/>
    <cellStyle name="Comma [0] 2 128 2 2" xfId="57287" hidden="1" xr:uid="{0D20D931-6462-49F3-946F-A535A6207B37}"/>
    <cellStyle name="Comma [0] 2 128 2 2" xfId="58148" hidden="1" xr:uid="{A0D91E75-F471-4BFE-8425-CCF6BC0D64A0}"/>
    <cellStyle name="Comma [0] 2 128 2 2" xfId="58170" hidden="1" xr:uid="{CC5F1D17-0CC4-4B91-9C87-7C8BD5731DE7}"/>
    <cellStyle name="Comma [0] 2 128 2 2" xfId="58438" hidden="1" xr:uid="{6B337DE4-80DD-4C5C-8A5B-FF2DEB0B35F3}"/>
    <cellStyle name="Comma [0] 2 128 2 2" xfId="58981" hidden="1" xr:uid="{CEEB4487-B80E-4B93-9B45-C0407D61E9C2}"/>
    <cellStyle name="Comma [0] 2 128 2 2" xfId="59829" hidden="1" xr:uid="{BFF8ECCF-6AFF-4268-9128-1CF826208E96}"/>
    <cellStyle name="Comma [0] 2 128 2 2" xfId="59850" hidden="1" xr:uid="{6614474B-D57B-453D-9B05-4985EB3CDAA1}"/>
    <cellStyle name="Comma [0] 2 128 2 2" xfId="60113" hidden="1" xr:uid="{0DCA50F1-8524-497F-896C-D98A24B042EB}"/>
    <cellStyle name="Comma [0] 2 128 2 2" xfId="60642" hidden="1" xr:uid="{0B5F6FF7-FCA7-4E98-8E2C-0BD519E6EBAF}"/>
    <cellStyle name="Comma [0] 2 128 2 2" xfId="61481" hidden="1" xr:uid="{D171A87E-9B6A-44DC-8BFF-B16EADFDA32E}"/>
    <cellStyle name="Comma [0] 2 128 2 2" xfId="61500" hidden="1" xr:uid="{A868334D-9E93-4B4A-AA0C-C5AA20C65D9B}"/>
    <cellStyle name="Comma [0] 2 128 2 2" xfId="61759" hidden="1" xr:uid="{ACD8E9FD-DB38-4F5E-B34E-86A6FF015FE4}"/>
    <cellStyle name="Comma [0] 2 128 2 2" xfId="62277" hidden="1" xr:uid="{0E2A3E2F-F708-462C-B12D-E65B5868A218}"/>
    <cellStyle name="Comma [0] 2 128 2 2" xfId="63081" hidden="1" xr:uid="{A130FDCC-4BF0-40CB-A2AC-E9C026C997D5}"/>
    <cellStyle name="Comma [0] 2 128 2 2" xfId="63329" hidden="1" xr:uid="{BA2F16F4-A766-4353-853D-16A7AD0D60FC}"/>
    <cellStyle name="Comma [0] 2 128 2 2" xfId="63788" hidden="1" xr:uid="{57C139C1-71D5-4CAE-87B5-84CA96AA06B7}"/>
    <cellStyle name="Comma [0] 2 128 2 2" xfId="53027" hidden="1" xr:uid="{F7D1D2FA-96F1-427E-8215-D6CE97642A0E}"/>
    <cellStyle name="Comma [0] 2 128 2 2" xfId="24439" hidden="1" xr:uid="{00000000-0005-0000-0000-00007A5F0000}"/>
    <cellStyle name="Comma [0] 2 128 2 2" xfId="24463" hidden="1" xr:uid="{00000000-0005-0000-0000-0000925F0000}"/>
    <cellStyle name="Comma [0] 2 128 2 2" xfId="24732" hidden="1" xr:uid="{00000000-0005-0000-0000-00009F600000}"/>
    <cellStyle name="Comma [0] 2 128 2 2" xfId="25278" hidden="1" xr:uid="{00000000-0005-0000-0000-0000C1620000}"/>
    <cellStyle name="Comma [0] 2 128 2 2" xfId="26139" hidden="1" xr:uid="{00000000-0005-0000-0000-00001E660000}"/>
    <cellStyle name="Comma [0] 2 128 2 2" xfId="26161" hidden="1" xr:uid="{00000000-0005-0000-0000-000034660000}"/>
    <cellStyle name="Comma [0] 2 128 2 2" xfId="26429" hidden="1" xr:uid="{00000000-0005-0000-0000-000040670000}"/>
    <cellStyle name="Comma [0] 2 128 2 2" xfId="26972" hidden="1" xr:uid="{00000000-0005-0000-0000-00005F690000}"/>
    <cellStyle name="Comma [0] 2 128 2 2" xfId="27820" hidden="1" xr:uid="{00000000-0005-0000-0000-0000AF6C0000}"/>
    <cellStyle name="Comma [0] 2 128 2 2" xfId="27841" hidden="1" xr:uid="{00000000-0005-0000-0000-0000C46C0000}"/>
    <cellStyle name="Comma [0] 2 128 2 2" xfId="28104" hidden="1" xr:uid="{00000000-0005-0000-0000-0000CB6D0000}"/>
    <cellStyle name="Comma [0] 2 128 2 2" xfId="28633" hidden="1" xr:uid="{00000000-0005-0000-0000-0000DC6F0000}"/>
    <cellStyle name="Comma [0] 2 128 2 2" xfId="29472" hidden="1" xr:uid="{00000000-0005-0000-0000-000023730000}"/>
    <cellStyle name="Comma [0] 2 128 2 2" xfId="29491" hidden="1" xr:uid="{00000000-0005-0000-0000-000036730000}"/>
    <cellStyle name="Comma [0] 2 128 2 2" xfId="29750" hidden="1" xr:uid="{00000000-0005-0000-0000-000039740000}"/>
    <cellStyle name="Comma [0] 2 128 2 2" xfId="30268" hidden="1" xr:uid="{00000000-0005-0000-0000-00003F760000}"/>
    <cellStyle name="Comma [0] 2 128 2 2" xfId="31072" hidden="1" xr:uid="{00000000-0005-0000-0000-000063790000}"/>
    <cellStyle name="Comma [0] 2 128 2 2" xfId="31320" hidden="1" xr:uid="{00000000-0005-0000-0000-00005B7A0000}"/>
    <cellStyle name="Comma [0] 2 128 2 2" xfId="31779" hidden="1" xr:uid="{00000000-0005-0000-0000-0000267C0000}"/>
    <cellStyle name="Comma [0] 2 128 2 2" xfId="36767" hidden="1" xr:uid="{5E2E6E09-2006-45AC-8E3C-F45B7E70A4BF}"/>
    <cellStyle name="Comma [0] 2 128 2 2" xfId="36794" hidden="1" xr:uid="{84F3ED8F-AE14-45B5-B519-69C3CCCF2CFB}"/>
    <cellStyle name="Comma [0] 2 128 2 2" xfId="37071" hidden="1" xr:uid="{501EEA7E-0D31-4E97-B36C-685DA0E45427}"/>
    <cellStyle name="Comma [0] 2 128 2 2" xfId="37632" hidden="1" xr:uid="{D615F5D0-09B9-479B-95D5-0737C7EF6F8C}"/>
    <cellStyle name="Comma [0] 2 128 2 2" xfId="38986" hidden="1" xr:uid="{D6B7EE8E-0497-4C92-A804-925F4A2302C5}"/>
    <cellStyle name="Comma [0] 2 128 2 2" xfId="39013" hidden="1" xr:uid="{D7D7D143-CD9B-4DB0-9EDD-5FF26D69FD09}"/>
    <cellStyle name="Comma [0] 2 128 2 2" xfId="39290" hidden="1" xr:uid="{0C771810-28E4-4086-91DC-BFFFDED2C1FB}"/>
    <cellStyle name="Comma [0] 2 128 2 2" xfId="39851" hidden="1" xr:uid="{5D45B1E6-8438-41D7-8C3B-A92B61097A17}"/>
    <cellStyle name="Comma [0] 2 128 2 2" xfId="40742" hidden="1" xr:uid="{D362288A-0C28-4134-8540-550813608467}"/>
    <cellStyle name="Comma [0] 2 128 2 2" xfId="40769" hidden="1" xr:uid="{ACC9EC5C-AF85-4D95-A779-06E4D7D40C4F}"/>
    <cellStyle name="Comma [0] 2 128 2 2" xfId="41046" hidden="1" xr:uid="{97DA5DB4-E7E4-404F-B5A1-651477B5D9D1}"/>
    <cellStyle name="Comma [0] 2 128 2 2" xfId="41607" hidden="1" xr:uid="{3E298623-303A-4649-BCED-6459803FCE50}"/>
    <cellStyle name="Comma [0] 2 128 2 2" xfId="42498" hidden="1" xr:uid="{8467B895-56FD-4467-A5AC-E068AE22C314}"/>
    <cellStyle name="Comma [0] 2 128 2 2" xfId="42525" hidden="1" xr:uid="{8EB911EC-2C05-4552-AC93-D9E70A6F85D8}"/>
    <cellStyle name="Comma [0] 2 128 2 2" xfId="42802" hidden="1" xr:uid="{17D1B639-3B5D-426A-B145-BF634BA7ACC9}"/>
    <cellStyle name="Comma [0] 2 128 2 2" xfId="43363" hidden="1" xr:uid="{C26894EF-D07E-48F6-A25C-5FDA62AAF703}"/>
    <cellStyle name="Comma [0] 2 128 2 2" xfId="44254" hidden="1" xr:uid="{414AB6BB-8028-40FF-8019-62027D403CE1}"/>
    <cellStyle name="Comma [0] 2 128 2 2" xfId="44281" hidden="1" xr:uid="{EA7BFF20-C215-4702-9D6D-2C1AD9D47C36}"/>
    <cellStyle name="Comma [0] 2 128 2 2" xfId="44558" hidden="1" xr:uid="{59B6112B-E9E3-450B-8686-F7F9B584FCD5}"/>
    <cellStyle name="Comma [0] 2 128 2 2" xfId="45119" hidden="1" xr:uid="{9D0C58D8-2F1D-4E69-8B98-C8C4913918AE}"/>
    <cellStyle name="Comma [0] 2 128 2 2" xfId="46010" hidden="1" xr:uid="{23B17B48-AA43-4FD3-B18A-3507B83ACAC3}"/>
    <cellStyle name="Comma [0] 2 128 2 2" xfId="46037" hidden="1" xr:uid="{D4DB0F94-237A-4225-999B-B607FBC2E4FF}"/>
    <cellStyle name="Comma [0] 2 128 2 2" xfId="46314" hidden="1" xr:uid="{9FDC4A40-62F5-4940-AAE7-BDC8F068F4CC}"/>
    <cellStyle name="Comma [0] 2 128 2 2" xfId="46875" hidden="1" xr:uid="{4A0B1205-7D3E-4144-AFF1-BF09EEB6AC27}"/>
    <cellStyle name="Comma [0] 2 128 2 2" xfId="47764" hidden="1" xr:uid="{56F6AEFD-080D-4108-B7B0-4260FAA03980}"/>
    <cellStyle name="Comma [0] 2 128 2 2" xfId="47791" hidden="1" xr:uid="{7D17EEF8-521A-4E08-9912-96F15939AE58}"/>
    <cellStyle name="Comma [0] 2 128 2 2" xfId="14305" hidden="1" xr:uid="{00000000-0005-0000-0000-0000E4370000}"/>
    <cellStyle name="Comma [0] 2 128 2 2" xfId="14866" hidden="1" xr:uid="{00000000-0005-0000-0000-0000153A0000}"/>
    <cellStyle name="Comma [0] 2 128 2 2" xfId="15755" hidden="1" xr:uid="{00000000-0005-0000-0000-00008E3D0000}"/>
    <cellStyle name="Comma [0] 2 128 2 2" xfId="15782" hidden="1" xr:uid="{00000000-0005-0000-0000-0000A93D0000}"/>
    <cellStyle name="Comma [0] 2 128 2 2" xfId="16058" hidden="1" xr:uid="{00000000-0005-0000-0000-0000BD3E0000}"/>
    <cellStyle name="Comma [0] 2 128 2 2" xfId="16619" hidden="1" xr:uid="{00000000-0005-0000-0000-0000EE400000}"/>
    <cellStyle name="Comma [0] 2 128 2 2" xfId="17506" hidden="1" xr:uid="{00000000-0005-0000-0000-000065440000}"/>
    <cellStyle name="Comma [0] 2 128 2 2" xfId="17533" hidden="1" xr:uid="{00000000-0005-0000-0000-000080440000}"/>
    <cellStyle name="Comma [0] 2 128 2 2" xfId="17808" hidden="1" xr:uid="{00000000-0005-0000-0000-000093450000}"/>
    <cellStyle name="Comma [0] 2 128 2 2" xfId="18369" hidden="1" xr:uid="{00000000-0005-0000-0000-0000C4470000}"/>
    <cellStyle name="Comma [0] 2 128 2 2" xfId="19252" hidden="1" xr:uid="{00000000-0005-0000-0000-0000374B0000}"/>
    <cellStyle name="Comma [0] 2 128 2 2" xfId="19279" hidden="1" xr:uid="{00000000-0005-0000-0000-0000524B0000}"/>
    <cellStyle name="Comma [0] 2 128 2 2" xfId="19553" hidden="1" xr:uid="{00000000-0005-0000-0000-0000644C0000}"/>
    <cellStyle name="Comma [0] 2 128 2 2" xfId="20113" hidden="1" xr:uid="{00000000-0005-0000-0000-0000944E0000}"/>
    <cellStyle name="Comma [0] 2 128 2 2" xfId="20993" hidden="1" xr:uid="{00000000-0005-0000-0000-000004520000}"/>
    <cellStyle name="Comma [0] 2 128 2 2" xfId="21018" hidden="1" xr:uid="{00000000-0005-0000-0000-00001D520000}"/>
    <cellStyle name="Comma [0] 2 128 2 2" xfId="21291" hidden="1" xr:uid="{00000000-0005-0000-0000-00002E530000}"/>
    <cellStyle name="Comma [0] 2 128 2 2" xfId="21847" hidden="1" xr:uid="{00000000-0005-0000-0000-00005A550000}"/>
    <cellStyle name="Comma [0] 2 128 2 2" xfId="22721" hidden="1" xr:uid="{00000000-0005-0000-0000-0000C4580000}"/>
    <cellStyle name="Comma [0] 2 128 2 2" xfId="22746" hidden="1" xr:uid="{00000000-0005-0000-0000-0000DD580000}"/>
    <cellStyle name="Comma [0] 2 128 2 2" xfId="23019" hidden="1" xr:uid="{00000000-0005-0000-0000-0000EE590000}"/>
    <cellStyle name="Comma [0] 2 128 2 2" xfId="23571" hidden="1" xr:uid="{00000000-0005-0000-0000-0000165C0000}"/>
    <cellStyle name="Comma [0] 2 128 2 2" xfId="9598" hidden="1" xr:uid="{00000000-0005-0000-0000-000081250000}"/>
    <cellStyle name="Comma [0] 2 128 2 2" xfId="10489" hidden="1" xr:uid="{00000000-0005-0000-0000-0000FC280000}"/>
    <cellStyle name="Comma [0] 2 128 2 2" xfId="10516" hidden="1" xr:uid="{00000000-0005-0000-0000-000017290000}"/>
    <cellStyle name="Comma [0] 2 128 2 2" xfId="10793" hidden="1" xr:uid="{00000000-0005-0000-0000-00002C2A0000}"/>
    <cellStyle name="Comma [0] 2 128 2 2" xfId="11354" hidden="1" xr:uid="{00000000-0005-0000-0000-00005D2C0000}"/>
    <cellStyle name="Comma [0] 2 128 2 2" xfId="12245" hidden="1" xr:uid="{00000000-0005-0000-0000-0000D82F0000}"/>
    <cellStyle name="Comma [0] 2 128 2 2" xfId="12272" hidden="1" xr:uid="{00000000-0005-0000-0000-0000F32F0000}"/>
    <cellStyle name="Comma [0] 2 128 2 2" xfId="12549" hidden="1" xr:uid="{00000000-0005-0000-0000-000008310000}"/>
    <cellStyle name="Comma [0] 2 128 2 2" xfId="13110" hidden="1" xr:uid="{00000000-0005-0000-0000-000039330000}"/>
    <cellStyle name="Comma [0] 2 128 2 2" xfId="14001" hidden="1" xr:uid="{00000000-0005-0000-0000-0000B4360000}"/>
    <cellStyle name="Comma [0] 2 128 2 2" xfId="14028" hidden="1" xr:uid="{00000000-0005-0000-0000-0000CF360000}"/>
    <cellStyle name="Comma [0] 2 128 2 2" xfId="7004" hidden="1" xr:uid="{00000000-0005-0000-0000-00005F1B0000}"/>
    <cellStyle name="Comma [0] 2 128 2 2" xfId="7281" hidden="1" xr:uid="{00000000-0005-0000-0000-0000741C0000}"/>
    <cellStyle name="Comma [0] 2 128 2 2" xfId="7842" hidden="1" xr:uid="{00000000-0005-0000-0000-0000A51E0000}"/>
    <cellStyle name="Comma [0] 2 128 2 2" xfId="8733" hidden="1" xr:uid="{00000000-0005-0000-0000-000020220000}"/>
    <cellStyle name="Comma [0] 2 128 2 2" xfId="8760" hidden="1" xr:uid="{00000000-0005-0000-0000-00003B220000}"/>
    <cellStyle name="Comma [0] 2 128 2 2" xfId="9037" hidden="1" xr:uid="{00000000-0005-0000-0000-000050230000}"/>
    <cellStyle name="Comma [0] 2 128 2 2" xfId="5062" hidden="1" xr:uid="{00000000-0005-0000-0000-0000C9130000}"/>
    <cellStyle name="Comma [0] 2 128 2 2" xfId="5623" hidden="1" xr:uid="{00000000-0005-0000-0000-0000FA150000}"/>
    <cellStyle name="Comma [0] 2 128 2 2" xfId="6977" hidden="1" xr:uid="{00000000-0005-0000-0000-0000441B0000}"/>
    <cellStyle name="Comma [0] 2 128 2 2" xfId="4785" hidden="1" xr:uid="{00000000-0005-0000-0000-0000B4120000}"/>
    <cellStyle name="Comma [0] 2 128 2 2" xfId="4758" hidden="1" xr:uid="{00000000-0005-0000-0000-000099120000}"/>
    <cellStyle name="Comma [0] 2 128 3" xfId="45970" hidden="1" xr:uid="{093AD1E1-E3D1-45D6-9E50-B398095B43D5}"/>
    <cellStyle name="Comma [0] 2 128 3" xfId="47726" hidden="1" xr:uid="{0BBA681E-A145-4451-80DB-24F060899C1D}"/>
    <cellStyle name="Comma [0] 2 128 3" xfId="49478" hidden="1" xr:uid="{F5CB26E7-AC59-40A6-B5B5-77F4E1719003}"/>
    <cellStyle name="Comma [0] 2 128 3" xfId="51227" hidden="1" xr:uid="{2DBFB708-0FBC-403F-AAFA-BAFC87CF98CA}"/>
    <cellStyle name="Comma [0] 2 128 3" xfId="52970" hidden="1" xr:uid="{F75A4151-0C64-43FE-A766-766559A12867}"/>
    <cellStyle name="Comma [0] 2 128 3" xfId="54700" hidden="1" xr:uid="{80C24231-7B45-4BA2-99EF-FAF8B3081281}"/>
    <cellStyle name="Comma [0] 2 128 3" xfId="56423" hidden="1" xr:uid="{A0CA3C1F-A40F-4720-AE28-9461799013D0}"/>
    <cellStyle name="Comma [0] 2 128 3" xfId="58125" hidden="1" xr:uid="{B5A8639A-672B-42BF-8E99-B33B44834802}"/>
    <cellStyle name="Comma [0] 2 128 3" xfId="59812" hidden="1" xr:uid="{9227C070-7254-493B-ABDE-0B7CC9BD9A8B}"/>
    <cellStyle name="Comma [0] 2 128 3" xfId="61467" hidden="1" xr:uid="{2E82EA16-9664-443B-873A-49D2E92D9A5C}"/>
    <cellStyle name="Comma [0] 2 128 3" xfId="22691" hidden="1" xr:uid="{00000000-0005-0000-0000-0000A6580000}"/>
    <cellStyle name="Comma [0] 2 128 3" xfId="24414" hidden="1" xr:uid="{00000000-0005-0000-0000-0000615F0000}"/>
    <cellStyle name="Comma [0] 2 128 3" xfId="26116" hidden="1" xr:uid="{00000000-0005-0000-0000-000007660000}"/>
    <cellStyle name="Comma [0] 2 128 3" xfId="27803" hidden="1" xr:uid="{00000000-0005-0000-0000-00009E6C0000}"/>
    <cellStyle name="Comma [0] 2 128 3" xfId="29458" hidden="1" xr:uid="{00000000-0005-0000-0000-000015730000}"/>
    <cellStyle name="Comma [0] 2 128 3" xfId="36410" hidden="1" xr:uid="{071EEF0F-3F8A-4DA9-919E-37A0E56801DE}"/>
    <cellStyle name="Comma [0] 2 128 3" xfId="38629" hidden="1" xr:uid="{2C8699E8-4C87-424D-86A4-F4324895C5E1}"/>
    <cellStyle name="Comma [0] 2 128 3" xfId="38946" hidden="1" xr:uid="{FDBCEDB7-7F0F-4DF5-A47C-621762307515}"/>
    <cellStyle name="Comma [0] 2 128 3" xfId="40702" hidden="1" xr:uid="{53D69249-C85F-40AF-81D8-0BC42E3A14D8}"/>
    <cellStyle name="Comma [0] 2 128 3" xfId="42458" hidden="1" xr:uid="{D97C7ED8-E1A9-4FA1-8D15-90B1660A38D3}"/>
    <cellStyle name="Comma [0] 2 128 3" xfId="44214" hidden="1" xr:uid="{BCC215A1-CC76-4667-98A6-AF952CA2516C}"/>
    <cellStyle name="Comma [0] 2 128 3" xfId="12205" hidden="1" xr:uid="{00000000-0005-0000-0000-0000B02F0000}"/>
    <cellStyle name="Comma [0] 2 128 3" xfId="13961" hidden="1" xr:uid="{00000000-0005-0000-0000-00008C360000}"/>
    <cellStyle name="Comma [0] 2 128 3" xfId="15717" hidden="1" xr:uid="{00000000-0005-0000-0000-0000683D0000}"/>
    <cellStyle name="Comma [0] 2 128 3" xfId="17469" hidden="1" xr:uid="{00000000-0005-0000-0000-000040440000}"/>
    <cellStyle name="Comma [0] 2 128 3" xfId="19218" hidden="1" xr:uid="{00000000-0005-0000-0000-0000154B0000}"/>
    <cellStyle name="Comma [0] 2 128 3" xfId="20961" hidden="1" xr:uid="{00000000-0005-0000-0000-0000E4510000}"/>
    <cellStyle name="Comma [0] 2 128 3" xfId="6937" hidden="1" xr:uid="{00000000-0005-0000-0000-00001C1B0000}"/>
    <cellStyle name="Comma [0] 2 128 3" xfId="8693" hidden="1" xr:uid="{00000000-0005-0000-0000-0000F8210000}"/>
    <cellStyle name="Comma [0] 2 128 3" xfId="10449" hidden="1" xr:uid="{00000000-0005-0000-0000-0000D4280000}"/>
    <cellStyle name="Comma [0] 2 128 3" xfId="6620" hidden="1" xr:uid="{00000000-0005-0000-0000-0000DF190000}"/>
    <cellStyle name="Comma [0] 2 128 3" xfId="4401" hidden="1" xr:uid="{00000000-0005-0000-0000-000034110000}"/>
    <cellStyle name="Comma [0] 2 129" xfId="607" xr:uid="{00000000-0005-0000-0000-000062020000}"/>
    <cellStyle name="Comma [0] 2 129 2" xfId="33630" hidden="1" xr:uid="{42BCE8CB-C75B-4139-8D1C-967B9670775A}"/>
    <cellStyle name="Comma [0] 2 129 2" xfId="1607" hidden="1" xr:uid="{00000000-0005-0000-0000-00004A060000}"/>
    <cellStyle name="Comma [0] 2 129 2" xfId="33042" hidden="1" xr:uid="{A96EEB74-FFC6-4352-8820-E05FDEE148B4}"/>
    <cellStyle name="Comma [0] 2 129 2" xfId="33285" hidden="1" xr:uid="{14A252C1-A989-400F-B60C-4D1C4A295D38}"/>
    <cellStyle name="Comma [0] 2 129 2" xfId="1262" hidden="1" xr:uid="{00000000-0005-0000-0000-0000F1040000}"/>
    <cellStyle name="Comma [0] 2 129 2" xfId="1015" hidden="1" xr:uid="{00000000-0005-0000-0000-0000FA030000}"/>
    <cellStyle name="Comma [0] 2 129 2" xfId="32650" xr:uid="{F99C697F-1F20-43ED-8DB9-433E563E3540}"/>
    <cellStyle name="Comma [0] 2 129 2 2" xfId="49814" hidden="1" xr:uid="{F2266B7B-9704-4BE4-935E-71713902800D}"/>
    <cellStyle name="Comma [0] 2 129 2 2" xfId="50159" hidden="1" xr:uid="{761DE744-0C89-4716-8D2C-138FC006354B}"/>
    <cellStyle name="Comma [0] 2 129 2 2" xfId="50375" hidden="1" xr:uid="{735C3266-4B9F-47DE-84A6-E983985CF2A3}"/>
    <cellStyle name="Comma [0] 2 129 2 2" xfId="51308" hidden="1" xr:uid="{D0DA72E7-24AD-413B-893A-AEF67A758C71}"/>
    <cellStyle name="Comma [0] 2 129 2 2" xfId="51559" hidden="1" xr:uid="{961687EA-7A15-4BBA-BE10-B85AE7BD8FD6}"/>
    <cellStyle name="Comma [0] 2 129 2 2" xfId="51903" hidden="1" xr:uid="{80BE33B5-7D04-47F5-AE0A-D25820E3F833}"/>
    <cellStyle name="Comma [0] 2 129 2 2" xfId="52119" hidden="1" xr:uid="{B3B743C9-6CF3-449C-ADE7-0217790471CD}"/>
    <cellStyle name="Comma [0] 2 129 2 2" xfId="53046" hidden="1" xr:uid="{27C2D5B2-F5A1-4B5B-BA9B-43ED468CC335}"/>
    <cellStyle name="Comma [0] 2 129 2 2" xfId="53297" hidden="1" xr:uid="{579F272B-923C-4146-B384-98DC334B519B}"/>
    <cellStyle name="Comma [0] 2 129 2 2" xfId="53637" hidden="1" xr:uid="{3F92C4A7-053C-49FE-95B0-97835C84934B}"/>
    <cellStyle name="Comma [0] 2 129 2 2" xfId="53853" hidden="1" xr:uid="{BA9381AB-DC7F-46BA-8467-078C9DD03DEF}"/>
    <cellStyle name="Comma [0] 2 129 2 2" xfId="54774" hidden="1" xr:uid="{8D641593-7B75-4E31-86E9-8E6D9DB04A13}"/>
    <cellStyle name="Comma [0] 2 129 2 2" xfId="55025" hidden="1" xr:uid="{3DD057C7-AC14-4F54-8D45-A55A34E77AE5}"/>
    <cellStyle name="Comma [0] 2 129 2 2" xfId="55361" hidden="1" xr:uid="{67A80259-41CC-49A7-9874-1BAE110C116B}"/>
    <cellStyle name="Comma [0] 2 129 2 2" xfId="55577" hidden="1" xr:uid="{49A2D068-EA01-48C6-BE89-B677B9B366D0}"/>
    <cellStyle name="Comma [0] 2 129 2 2" xfId="56490" hidden="1" xr:uid="{828A4A8A-231E-489A-870F-C627114CDE1C}"/>
    <cellStyle name="Comma [0] 2 129 2 2" xfId="56738" hidden="1" xr:uid="{FCA89F49-D5C2-46B4-8E19-7E219A11EA68}"/>
    <cellStyle name="Comma [0] 2 129 2 2" xfId="57069" hidden="1" xr:uid="{49FFA98F-FA88-429E-8EA7-E6AB04F6C91A}"/>
    <cellStyle name="Comma [0] 2 129 2 2" xfId="57284" hidden="1" xr:uid="{67CAAE9A-D287-4272-9ED3-A0BF80997AFD}"/>
    <cellStyle name="Comma [0] 2 129 2 2" xfId="58188" hidden="1" xr:uid="{2708F5EC-5686-4D12-B034-39B0E678E1EF}"/>
    <cellStyle name="Comma [0] 2 129 2 2" xfId="58435" hidden="1" xr:uid="{37FAC866-7470-4770-9D9E-B7631BB0E7AA}"/>
    <cellStyle name="Comma [0] 2 129 2 2" xfId="58763" hidden="1" xr:uid="{30BC0C16-4591-4280-968B-499BE47E33D4}"/>
    <cellStyle name="Comma [0] 2 129 2 2" xfId="58978" hidden="1" xr:uid="{2894A79A-4704-4A62-B6D4-98B707B5B6CA}"/>
    <cellStyle name="Comma [0] 2 129 2 2" xfId="59868" hidden="1" xr:uid="{E2B2D230-EFE5-4239-81AD-46F20C40A9A4}"/>
    <cellStyle name="Comma [0] 2 129 2 2" xfId="60110" hidden="1" xr:uid="{1CEC356F-1D73-41DA-815C-8A8E6BEAE219}"/>
    <cellStyle name="Comma [0] 2 129 2 2" xfId="60425" hidden="1" xr:uid="{5D4555A0-A860-49C7-AC19-874F25942B77}"/>
    <cellStyle name="Comma [0] 2 129 2 2" xfId="60639" hidden="1" xr:uid="{7B04649E-585B-454A-8270-451AA4CC2912}"/>
    <cellStyle name="Comma [0] 2 129 2 2" xfId="61516" hidden="1" xr:uid="{7C891DED-B0A7-4711-B205-1E9B149B3422}"/>
    <cellStyle name="Comma [0] 2 129 2 2" xfId="61756" hidden="1" xr:uid="{63F1E8C9-042B-4CC3-BC51-AB69069CD8B8}"/>
    <cellStyle name="Comma [0] 2 129 2 2" xfId="62060" hidden="1" xr:uid="{D429F433-59BB-443F-8E01-443DC8E50B75}"/>
    <cellStyle name="Comma [0] 2 129 2 2" xfId="62274" hidden="1" xr:uid="{4640DB1C-1DE8-440D-B5F5-4AADECB0C986}"/>
    <cellStyle name="Comma [0] 2 129 2 2" xfId="63112" hidden="1" xr:uid="{70B4BB34-6E4A-4799-89CE-0B8324E05790}"/>
    <cellStyle name="Comma [0] 2 129 2 2" xfId="63326" hidden="1" xr:uid="{F7214E33-0C6D-4A37-BF63-2462A86E21CC}"/>
    <cellStyle name="Comma [0] 2 129 2 2" xfId="63582" hidden="1" xr:uid="{D333E1D0-8DDC-423A-BE0A-9E30C77663E1}"/>
    <cellStyle name="Comma [0] 2 129 2 2" xfId="24729" hidden="1" xr:uid="{00000000-0005-0000-0000-00009C600000}"/>
    <cellStyle name="Comma [0] 2 129 2 2" xfId="25060" hidden="1" xr:uid="{00000000-0005-0000-0000-0000E7610000}"/>
    <cellStyle name="Comma [0] 2 129 2 2" xfId="25275" hidden="1" xr:uid="{00000000-0005-0000-0000-0000BE620000}"/>
    <cellStyle name="Comma [0] 2 129 2 2" xfId="26179" hidden="1" xr:uid="{00000000-0005-0000-0000-000046660000}"/>
    <cellStyle name="Comma [0] 2 129 2 2" xfId="26426" hidden="1" xr:uid="{00000000-0005-0000-0000-00003D670000}"/>
    <cellStyle name="Comma [0] 2 129 2 2" xfId="26754" hidden="1" xr:uid="{00000000-0005-0000-0000-000085680000}"/>
    <cellStyle name="Comma [0] 2 129 2 2" xfId="26969" hidden="1" xr:uid="{00000000-0005-0000-0000-00005C690000}"/>
    <cellStyle name="Comma [0] 2 129 2 2" xfId="27859" hidden="1" xr:uid="{00000000-0005-0000-0000-0000D66C0000}"/>
    <cellStyle name="Comma [0] 2 129 2 2" xfId="28101" hidden="1" xr:uid="{00000000-0005-0000-0000-0000C86D0000}"/>
    <cellStyle name="Comma [0] 2 129 2 2" xfId="28416" hidden="1" xr:uid="{00000000-0005-0000-0000-0000036F0000}"/>
    <cellStyle name="Comma [0] 2 129 2 2" xfId="28630" hidden="1" xr:uid="{00000000-0005-0000-0000-0000D96F0000}"/>
    <cellStyle name="Comma [0] 2 129 2 2" xfId="29507" hidden="1" xr:uid="{00000000-0005-0000-0000-000046730000}"/>
    <cellStyle name="Comma [0] 2 129 2 2" xfId="29747" hidden="1" xr:uid="{00000000-0005-0000-0000-000036740000}"/>
    <cellStyle name="Comma [0] 2 129 2 2" xfId="30051" hidden="1" xr:uid="{00000000-0005-0000-0000-000066750000}"/>
    <cellStyle name="Comma [0] 2 129 2 2" xfId="30265" hidden="1" xr:uid="{00000000-0005-0000-0000-00003C760000}"/>
    <cellStyle name="Comma [0] 2 129 2 2" xfId="31103" hidden="1" xr:uid="{00000000-0005-0000-0000-000082790000}"/>
    <cellStyle name="Comma [0] 2 129 2 2" xfId="31317" hidden="1" xr:uid="{00000000-0005-0000-0000-0000587A0000}"/>
    <cellStyle name="Comma [0] 2 129 2 2" xfId="36816" hidden="1" xr:uid="{F5538DE7-CCD3-48F0-885B-6192C941D8B8}"/>
    <cellStyle name="Comma [0] 2 129 2 2" xfId="37068" hidden="1" xr:uid="{E68158C5-4F9F-4FA9-9151-C241279C7BE9}"/>
    <cellStyle name="Comma [0] 2 129 2 2" xfId="37413" hidden="1" xr:uid="{A9EB319A-3AA0-4B31-8296-8E7E36337EDD}"/>
    <cellStyle name="Comma [0] 2 129 2 2" xfId="37629" hidden="1" xr:uid="{BC8D248F-B13C-403C-8200-B677BAF15113}"/>
    <cellStyle name="Comma [0] 2 129 2 2" xfId="39035" hidden="1" xr:uid="{51036DAC-9DA3-455B-867E-6051068830E8}"/>
    <cellStyle name="Comma [0] 2 129 2 2" xfId="39287" hidden="1" xr:uid="{22DFF667-445C-4F6C-A289-CE4A7551B2BC}"/>
    <cellStyle name="Comma [0] 2 129 2 2" xfId="39632" hidden="1" xr:uid="{94DF7721-42E4-4FC9-8A05-831980D7BCB3}"/>
    <cellStyle name="Comma [0] 2 129 2 2" xfId="39848" hidden="1" xr:uid="{4F459C30-14FD-4372-B5BA-963BE5EA2981}"/>
    <cellStyle name="Comma [0] 2 129 2 2" xfId="40791" hidden="1" xr:uid="{029E95D8-8819-45FC-BA89-06B8CBBD7C61}"/>
    <cellStyle name="Comma [0] 2 129 2 2" xfId="41043" hidden="1" xr:uid="{2ED174B0-FD2D-4140-B7FE-74CD8B660093}"/>
    <cellStyle name="Comma [0] 2 129 2 2" xfId="41388" hidden="1" xr:uid="{AE0006FF-6518-4ECE-BCB0-DA80BE8A5D8B}"/>
    <cellStyle name="Comma [0] 2 129 2 2" xfId="41604" hidden="1" xr:uid="{F9CA0C22-33CB-4477-8F8A-16B12B503082}"/>
    <cellStyle name="Comma [0] 2 129 2 2" xfId="42547" hidden="1" xr:uid="{84E82D62-3495-4C9E-8803-EDFBA661AE14}"/>
    <cellStyle name="Comma [0] 2 129 2 2" xfId="42799" hidden="1" xr:uid="{D6804F27-2CF0-4F3C-A755-FF45632CFE96}"/>
    <cellStyle name="Comma [0] 2 129 2 2" xfId="43144" hidden="1" xr:uid="{FD4A66BE-C146-4420-9C47-47DB2698DC4A}"/>
    <cellStyle name="Comma [0] 2 129 2 2" xfId="43360" hidden="1" xr:uid="{B270C31B-2EA9-4955-809D-8FCC5FD529E0}"/>
    <cellStyle name="Comma [0] 2 129 2 2" xfId="44303" hidden="1" xr:uid="{43F08CB3-4B99-4A3B-A0DB-292D3BD7003B}"/>
    <cellStyle name="Comma [0] 2 129 2 2" xfId="44555" hidden="1" xr:uid="{0D6F32EA-87A5-41E5-9747-F54FFDC74AB0}"/>
    <cellStyle name="Comma [0] 2 129 2 2" xfId="44900" hidden="1" xr:uid="{6CF08E1D-579F-4CD5-9E2D-E5E8C6F8FC58}"/>
    <cellStyle name="Comma [0] 2 129 2 2" xfId="45116" hidden="1" xr:uid="{F9EC4992-ADF1-4957-9BB7-DCDC0280FB8F}"/>
    <cellStyle name="Comma [0] 2 129 2 2" xfId="46059" hidden="1" xr:uid="{0A6A20B0-6488-4BD2-AA94-06C2796D8C94}"/>
    <cellStyle name="Comma [0] 2 129 2 2" xfId="46311" hidden="1" xr:uid="{B1316840-C8CD-4F03-9780-27A146586E92}"/>
    <cellStyle name="Comma [0] 2 129 2 2" xfId="46656" hidden="1" xr:uid="{93E5D1FE-4971-45B1-AA1D-EE32166A027D}"/>
    <cellStyle name="Comma [0] 2 129 2 2" xfId="46872" hidden="1" xr:uid="{05B45094-77A5-45C1-901B-7E2A2CEA3BA1}"/>
    <cellStyle name="Comma [0] 2 129 2 2" xfId="47812" hidden="1" xr:uid="{C8558AE7-632D-44F4-A706-5039AF667F40}"/>
    <cellStyle name="Comma [0] 2 129 2 2" xfId="48064" hidden="1" xr:uid="{24C582FD-3CC1-4483-9023-A2D29829ED19}"/>
    <cellStyle name="Comma [0] 2 129 2 2" xfId="48409" hidden="1" xr:uid="{9399419F-41B4-4C8B-B874-80A631F57874}"/>
    <cellStyle name="Comma [0] 2 129 2 2" xfId="48625" hidden="1" xr:uid="{1190A3EB-A266-4E31-AF7F-D354CF7CFE9B}"/>
    <cellStyle name="Comma [0] 2 129 2 2" xfId="49562" hidden="1" xr:uid="{CC3C4717-4395-4380-B78C-52CD66D12F90}"/>
    <cellStyle name="Comma [0] 2 129 2 2" xfId="31573" hidden="1" xr:uid="{00000000-0005-0000-0000-0000587B0000}"/>
    <cellStyle name="Comma [0] 2 129 2 2" xfId="14647" hidden="1" xr:uid="{00000000-0005-0000-0000-00003A390000}"/>
    <cellStyle name="Comma [0] 2 129 2 2" xfId="14863" hidden="1" xr:uid="{00000000-0005-0000-0000-0000123A0000}"/>
    <cellStyle name="Comma [0] 2 129 2 2" xfId="15803" hidden="1" xr:uid="{00000000-0005-0000-0000-0000BE3D0000}"/>
    <cellStyle name="Comma [0] 2 129 2 2" xfId="16055" hidden="1" xr:uid="{00000000-0005-0000-0000-0000BA3E0000}"/>
    <cellStyle name="Comma [0] 2 129 2 2" xfId="16400" hidden="1" xr:uid="{00000000-0005-0000-0000-000013400000}"/>
    <cellStyle name="Comma [0] 2 129 2 2" xfId="16616" hidden="1" xr:uid="{00000000-0005-0000-0000-0000EB400000}"/>
    <cellStyle name="Comma [0] 2 129 2 2" xfId="17553" hidden="1" xr:uid="{00000000-0005-0000-0000-000094440000}"/>
    <cellStyle name="Comma [0] 2 129 2 2" xfId="17805" hidden="1" xr:uid="{00000000-0005-0000-0000-000090450000}"/>
    <cellStyle name="Comma [0] 2 129 2 2" xfId="18150" hidden="1" xr:uid="{00000000-0005-0000-0000-0000E9460000}"/>
    <cellStyle name="Comma [0] 2 129 2 2" xfId="18366" hidden="1" xr:uid="{00000000-0005-0000-0000-0000C1470000}"/>
    <cellStyle name="Comma [0] 2 129 2 2" xfId="19299" hidden="1" xr:uid="{00000000-0005-0000-0000-0000664B0000}"/>
    <cellStyle name="Comma [0] 2 129 2 2" xfId="19550" hidden="1" xr:uid="{00000000-0005-0000-0000-0000614C0000}"/>
    <cellStyle name="Comma [0] 2 129 2 2" xfId="19894" hidden="1" xr:uid="{00000000-0005-0000-0000-0000B94D0000}"/>
    <cellStyle name="Comma [0] 2 129 2 2" xfId="20110" hidden="1" xr:uid="{00000000-0005-0000-0000-0000914E0000}"/>
    <cellStyle name="Comma [0] 2 129 2 2" xfId="21037" hidden="1" xr:uid="{00000000-0005-0000-0000-000030520000}"/>
    <cellStyle name="Comma [0] 2 129 2 2" xfId="21288" hidden="1" xr:uid="{00000000-0005-0000-0000-00002B530000}"/>
    <cellStyle name="Comma [0] 2 129 2 2" xfId="21628" hidden="1" xr:uid="{00000000-0005-0000-0000-00007F540000}"/>
    <cellStyle name="Comma [0] 2 129 2 2" xfId="21844" hidden="1" xr:uid="{00000000-0005-0000-0000-000057550000}"/>
    <cellStyle name="Comma [0] 2 129 2 2" xfId="22765" hidden="1" xr:uid="{00000000-0005-0000-0000-0000F0580000}"/>
    <cellStyle name="Comma [0] 2 129 2 2" xfId="23016" hidden="1" xr:uid="{00000000-0005-0000-0000-0000EB590000}"/>
    <cellStyle name="Comma [0] 2 129 2 2" xfId="23352" hidden="1" xr:uid="{00000000-0005-0000-0000-00003B5B0000}"/>
    <cellStyle name="Comma [0] 2 129 2 2" xfId="23568" hidden="1" xr:uid="{00000000-0005-0000-0000-0000135C0000}"/>
    <cellStyle name="Comma [0] 2 129 2 2" xfId="24481" hidden="1" xr:uid="{00000000-0005-0000-0000-0000A45F0000}"/>
    <cellStyle name="Comma [0] 2 129 2 2" xfId="9595" hidden="1" xr:uid="{00000000-0005-0000-0000-00007E250000}"/>
    <cellStyle name="Comma [0] 2 129 2 2" xfId="10538" hidden="1" xr:uid="{00000000-0005-0000-0000-00002D290000}"/>
    <cellStyle name="Comma [0] 2 129 2 2" xfId="10790" hidden="1" xr:uid="{00000000-0005-0000-0000-0000292A0000}"/>
    <cellStyle name="Comma [0] 2 129 2 2" xfId="11135" hidden="1" xr:uid="{00000000-0005-0000-0000-0000822B0000}"/>
    <cellStyle name="Comma [0] 2 129 2 2" xfId="11351" hidden="1" xr:uid="{00000000-0005-0000-0000-00005A2C0000}"/>
    <cellStyle name="Comma [0] 2 129 2 2" xfId="12294" hidden="1" xr:uid="{00000000-0005-0000-0000-000009300000}"/>
    <cellStyle name="Comma [0] 2 129 2 2" xfId="12546" hidden="1" xr:uid="{00000000-0005-0000-0000-000005310000}"/>
    <cellStyle name="Comma [0] 2 129 2 2" xfId="12891" hidden="1" xr:uid="{00000000-0005-0000-0000-00005E320000}"/>
    <cellStyle name="Comma [0] 2 129 2 2" xfId="13107" hidden="1" xr:uid="{00000000-0005-0000-0000-000036330000}"/>
    <cellStyle name="Comma [0] 2 129 2 2" xfId="14050" hidden="1" xr:uid="{00000000-0005-0000-0000-0000E5360000}"/>
    <cellStyle name="Comma [0] 2 129 2 2" xfId="14302" hidden="1" xr:uid="{00000000-0005-0000-0000-0000E1370000}"/>
    <cellStyle name="Comma [0] 2 129 2 2" xfId="7278" hidden="1" xr:uid="{00000000-0005-0000-0000-0000711C0000}"/>
    <cellStyle name="Comma [0] 2 129 2 2" xfId="7623" hidden="1" xr:uid="{00000000-0005-0000-0000-0000CA1D0000}"/>
    <cellStyle name="Comma [0] 2 129 2 2" xfId="7839" hidden="1" xr:uid="{00000000-0005-0000-0000-0000A21E0000}"/>
    <cellStyle name="Comma [0] 2 129 2 2" xfId="8782" hidden="1" xr:uid="{00000000-0005-0000-0000-000051220000}"/>
    <cellStyle name="Comma [0] 2 129 2 2" xfId="9034" hidden="1" xr:uid="{00000000-0005-0000-0000-00004D230000}"/>
    <cellStyle name="Comma [0] 2 129 2 2" xfId="9379" hidden="1" xr:uid="{00000000-0005-0000-0000-0000A6240000}"/>
    <cellStyle name="Comma [0] 2 129 2 2" xfId="5404" hidden="1" xr:uid="{00000000-0005-0000-0000-00001F150000}"/>
    <cellStyle name="Comma [0] 2 129 2 2" xfId="5620" hidden="1" xr:uid="{00000000-0005-0000-0000-0000F7150000}"/>
    <cellStyle name="Comma [0] 2 129 2 2" xfId="7026" hidden="1" xr:uid="{00000000-0005-0000-0000-0000751B0000}"/>
    <cellStyle name="Comma [0] 2 129 2 2" xfId="5059" hidden="1" xr:uid="{00000000-0005-0000-0000-0000C6130000}"/>
    <cellStyle name="Comma [0] 2 129 2 2" xfId="4807" hidden="1" xr:uid="{00000000-0005-0000-0000-0000CA120000}"/>
    <cellStyle name="Comma [0] 2 129 3" xfId="47730" hidden="1" xr:uid="{6F6FDB03-3B56-4A80-95AA-24BB66D3E2B8}"/>
    <cellStyle name="Comma [0] 2 129 3" xfId="49482" hidden="1" xr:uid="{8318BC70-C38A-41C5-9BA9-016D2AD48AF7}"/>
    <cellStyle name="Comma [0] 2 129 3" xfId="51231" hidden="1" xr:uid="{4BA2BE37-4A19-421C-9B1C-E3CB38E19062}"/>
    <cellStyle name="Comma [0] 2 129 3" xfId="52974" hidden="1" xr:uid="{716EF3D1-35AB-47C6-8739-AD18F2708F0C}"/>
    <cellStyle name="Comma [0] 2 129 3" xfId="54704" hidden="1" xr:uid="{D06F8A9F-48B2-456E-8E7A-DBD03D607BF2}"/>
    <cellStyle name="Comma [0] 2 129 3" xfId="56427" hidden="1" xr:uid="{205B7BB5-F475-45A2-9DC0-0E5FC2430AE6}"/>
    <cellStyle name="Comma [0] 2 129 3" xfId="58129" hidden="1" xr:uid="{CE254C87-6D85-4123-8FEA-74861533290B}"/>
    <cellStyle name="Comma [0] 2 129 3" xfId="59815" hidden="1" xr:uid="{45D34A6A-E3D9-44E3-AAED-33583EF4C294}"/>
    <cellStyle name="Comma [0] 2 129 3" xfId="61470" hidden="1" xr:uid="{3F447A92-C978-4C4D-AEDC-0194C228C3B4}"/>
    <cellStyle name="Comma [0] 2 129 3" xfId="22695" hidden="1" xr:uid="{00000000-0005-0000-0000-0000AA580000}"/>
    <cellStyle name="Comma [0] 2 129 3" xfId="24418" hidden="1" xr:uid="{00000000-0005-0000-0000-0000655F0000}"/>
    <cellStyle name="Comma [0] 2 129 3" xfId="26120" hidden="1" xr:uid="{00000000-0005-0000-0000-00000B660000}"/>
    <cellStyle name="Comma [0] 2 129 3" xfId="27806" hidden="1" xr:uid="{00000000-0005-0000-0000-0000A16C0000}"/>
    <cellStyle name="Comma [0] 2 129 3" xfId="29461" hidden="1" xr:uid="{00000000-0005-0000-0000-000018730000}"/>
    <cellStyle name="Comma [0] 2 129 3" xfId="36407" hidden="1" xr:uid="{CB8C862F-5405-4944-A60E-293B5D02DC54}"/>
    <cellStyle name="Comma [0] 2 129 3" xfId="38626" hidden="1" xr:uid="{0C2629C0-5C24-43FB-A450-E526757276C0}"/>
    <cellStyle name="Comma [0] 2 129 3" xfId="38950" hidden="1" xr:uid="{ACF1D712-7EA3-4C29-A842-CF121C6FB48C}"/>
    <cellStyle name="Comma [0] 2 129 3" xfId="40706" hidden="1" xr:uid="{EA0DEDB0-4C55-4601-B20F-FC6320D19C72}"/>
    <cellStyle name="Comma [0] 2 129 3" xfId="42462" hidden="1" xr:uid="{313079A7-3AAA-4228-80CA-B2645D40D9A5}"/>
    <cellStyle name="Comma [0] 2 129 3" xfId="44218" hidden="1" xr:uid="{B4370F9A-FDC5-49C2-8870-3255F3E8D134}"/>
    <cellStyle name="Comma [0] 2 129 3" xfId="45974" hidden="1" xr:uid="{B2EAAFE4-E49C-4E33-8367-45CB3B23AC6F}"/>
    <cellStyle name="Comma [0] 2 129 3" xfId="12209" hidden="1" xr:uid="{00000000-0005-0000-0000-0000B42F0000}"/>
    <cellStyle name="Comma [0] 2 129 3" xfId="13965" hidden="1" xr:uid="{00000000-0005-0000-0000-000090360000}"/>
    <cellStyle name="Comma [0] 2 129 3" xfId="15721" hidden="1" xr:uid="{00000000-0005-0000-0000-00006C3D0000}"/>
    <cellStyle name="Comma [0] 2 129 3" xfId="17473" hidden="1" xr:uid="{00000000-0005-0000-0000-000044440000}"/>
    <cellStyle name="Comma [0] 2 129 3" xfId="19222" hidden="1" xr:uid="{00000000-0005-0000-0000-0000194B0000}"/>
    <cellStyle name="Comma [0] 2 129 3" xfId="20965" hidden="1" xr:uid="{00000000-0005-0000-0000-0000E8510000}"/>
    <cellStyle name="Comma [0] 2 129 3" xfId="6941" hidden="1" xr:uid="{00000000-0005-0000-0000-0000201B0000}"/>
    <cellStyle name="Comma [0] 2 129 3" xfId="8697" hidden="1" xr:uid="{00000000-0005-0000-0000-0000FC210000}"/>
    <cellStyle name="Comma [0] 2 129 3" xfId="10453" hidden="1" xr:uid="{00000000-0005-0000-0000-0000D8280000}"/>
    <cellStyle name="Comma [0] 2 129 3" xfId="6617" hidden="1" xr:uid="{00000000-0005-0000-0000-0000DC190000}"/>
    <cellStyle name="Comma [0] 2 129 3" xfId="4398" hidden="1" xr:uid="{00000000-0005-0000-0000-000031110000}"/>
    <cellStyle name="Comma [0] 2 13" xfId="912" xr:uid="{00000000-0005-0000-0000-000093030000}"/>
    <cellStyle name="Comma [0] 2 13 2" xfId="34118" hidden="1" xr:uid="{7D546084-8F1B-4BBD-9680-AD7DCD30D718}"/>
    <cellStyle name="Comma [0] 2 13 2" xfId="34390" hidden="1" xr:uid="{DC218EEF-9409-4E60-BE86-C05CC71924A8}"/>
    <cellStyle name="Comma [0] 2 13 2" xfId="34595" hidden="1" xr:uid="{853A866D-8191-4F27-A7AA-6A2DD86C5CB1}"/>
    <cellStyle name="Comma [0] 2 13 2" xfId="2370" hidden="1" xr:uid="{00000000-0005-0000-0000-000045090000}"/>
    <cellStyle name="Comma [0] 2 13 2" xfId="2575" hidden="1" xr:uid="{00000000-0005-0000-0000-0000120A0000}"/>
    <cellStyle name="Comma [0] 2 13 2" xfId="33590" hidden="1" xr:uid="{6EFA0B47-C870-4A02-9607-E87B7B3C739C}"/>
    <cellStyle name="Comma [0] 2 13 2" xfId="2098" hidden="1" xr:uid="{00000000-0005-0000-0000-000035080000}"/>
    <cellStyle name="Comma [0] 2 13 2" xfId="1567" hidden="1" xr:uid="{00000000-0005-0000-0000-000022060000}"/>
    <cellStyle name="Comma [0] 2 13 2" xfId="32955" xr:uid="{3C8FBAC6-A57B-43AA-8542-ABCCFA77CA1E}"/>
    <cellStyle name="Comma [0] 2 13 2 2" xfId="52671" hidden="1" xr:uid="{2F482FFB-61DE-41E3-AA88-384C7F40E739}"/>
    <cellStyle name="Comma [0] 2 13 2 2" xfId="52876" hidden="1" xr:uid="{BDEC84FC-F768-4D46-8BEE-239233FBA53D}"/>
    <cellStyle name="Comma [0] 2 13 2 2" xfId="53597" hidden="1" xr:uid="{1202A8F2-346B-4BDD-BD30-259A63A551B9}"/>
    <cellStyle name="Comma [0] 2 13 2 2" xfId="54133" hidden="1" xr:uid="{18A579A4-9604-4561-930C-A4A1D9C0C982}"/>
    <cellStyle name="Comma [0] 2 13 2 2" xfId="54405" hidden="1" xr:uid="{B37A71F1-9C8B-4E44-B58F-2EAA51FC9749}"/>
    <cellStyle name="Comma [0] 2 13 2 2" xfId="54610" hidden="1" xr:uid="{D1F01E8B-B816-4C7A-A72F-401ABDF7EFF7}"/>
    <cellStyle name="Comma [0] 2 13 2 2" xfId="55323" hidden="1" xr:uid="{75DDC0ED-3C8C-4DC6-9751-4ED33EF884AE}"/>
    <cellStyle name="Comma [0] 2 13 2 2" xfId="55857" hidden="1" xr:uid="{331A6DF7-C0BD-42F2-8156-DF56E11BE1DC}"/>
    <cellStyle name="Comma [0] 2 13 2 2" xfId="56129" hidden="1" xr:uid="{4016BCCF-9CAF-40CA-8CDD-8EF0BC3BC596}"/>
    <cellStyle name="Comma [0] 2 13 2 2" xfId="56334" hidden="1" xr:uid="{964FD55D-6377-4DFE-9D41-7D0C392310CE}"/>
    <cellStyle name="Comma [0] 2 13 2 2" xfId="57031" hidden="1" xr:uid="{6BC2717B-9AD1-4124-9046-8E37753F1FEA}"/>
    <cellStyle name="Comma [0] 2 13 2 2" xfId="57564" hidden="1" xr:uid="{FF73D46A-F81D-42B9-98FA-4A62B64F8BC6}"/>
    <cellStyle name="Comma [0] 2 13 2 2" xfId="57836" hidden="1" xr:uid="{C620F922-9185-4A1D-8FF7-02F37595D8B1}"/>
    <cellStyle name="Comma [0] 2 13 2 2" xfId="58041" hidden="1" xr:uid="{2557814C-E660-4B27-9705-37FD39B6DB3C}"/>
    <cellStyle name="Comma [0] 2 13 2 2" xfId="58726" hidden="1" xr:uid="{AC60BC0B-B075-4493-9018-0599ECD6A692}"/>
    <cellStyle name="Comma [0] 2 13 2 2" xfId="59258" hidden="1" xr:uid="{510DAE53-D8C3-4A97-8A44-3737C143D99F}"/>
    <cellStyle name="Comma [0] 2 13 2 2" xfId="59530" hidden="1" xr:uid="{CAF65A69-8834-4C3D-BF79-2BA5904A0BD8}"/>
    <cellStyle name="Comma [0] 2 13 2 2" xfId="59735" hidden="1" xr:uid="{961A5D65-34F3-4548-B38F-5559FB4982CC}"/>
    <cellStyle name="Comma [0] 2 13 2 2" xfId="60390" hidden="1" xr:uid="{821CBD97-49EC-485C-8C74-84CC50409B1B}"/>
    <cellStyle name="Comma [0] 2 13 2 2" xfId="60919" hidden="1" xr:uid="{800B3472-4773-4C48-9603-4C11D513FA17}"/>
    <cellStyle name="Comma [0] 2 13 2 2" xfId="61191" hidden="1" xr:uid="{B1F8E731-8454-4CD8-A67A-E8881BFA15F8}"/>
    <cellStyle name="Comma [0] 2 13 2 2" xfId="61396" hidden="1" xr:uid="{AD29023C-1180-46AA-BD17-8CE33804DB13}"/>
    <cellStyle name="Comma [0] 2 13 2 2" xfId="62025" hidden="1" xr:uid="{86529BEA-9717-4D0D-9A2F-31F03EF4BBF0}"/>
    <cellStyle name="Comma [0] 2 13 2 2" xfId="62554" hidden="1" xr:uid="{9AE69BEF-7052-4D2E-ACBA-7CBCA9F8EC2C}"/>
    <cellStyle name="Comma [0] 2 13 2 2" xfId="62826" hidden="1" xr:uid="{7066D0C0-D462-451F-A57A-BCB6FB174535}"/>
    <cellStyle name="Comma [0] 2 13 2 2" xfId="63031" hidden="1" xr:uid="{E36C65F4-4C3C-4922-9F5A-B713584C27DE}"/>
    <cellStyle name="Comma [0] 2 13 2 2" xfId="63552" hidden="1" xr:uid="{0D528957-ABBA-4F02-838A-5E2D1A09F755}"/>
    <cellStyle name="Comma [0] 2 13 2 2" xfId="26032" hidden="1" xr:uid="{00000000-0005-0000-0000-0000B3650000}"/>
    <cellStyle name="Comma [0] 2 13 2 2" xfId="26717" hidden="1" xr:uid="{00000000-0005-0000-0000-000060680000}"/>
    <cellStyle name="Comma [0] 2 13 2 2" xfId="27249" hidden="1" xr:uid="{00000000-0005-0000-0000-0000746A0000}"/>
    <cellStyle name="Comma [0] 2 13 2 2" xfId="27521" hidden="1" xr:uid="{00000000-0005-0000-0000-0000846B0000}"/>
    <cellStyle name="Comma [0] 2 13 2 2" xfId="27726" hidden="1" xr:uid="{00000000-0005-0000-0000-0000516C0000}"/>
    <cellStyle name="Comma [0] 2 13 2 2" xfId="28381" hidden="1" xr:uid="{00000000-0005-0000-0000-0000E06E0000}"/>
    <cellStyle name="Comma [0] 2 13 2 2" xfId="28910" hidden="1" xr:uid="{00000000-0005-0000-0000-0000F1700000}"/>
    <cellStyle name="Comma [0] 2 13 2 2" xfId="29182" hidden="1" xr:uid="{00000000-0005-0000-0000-000001720000}"/>
    <cellStyle name="Comma [0] 2 13 2 2" xfId="29387" hidden="1" xr:uid="{00000000-0005-0000-0000-0000CE720000}"/>
    <cellStyle name="Comma [0] 2 13 2 2" xfId="30016" hidden="1" xr:uid="{00000000-0005-0000-0000-000043750000}"/>
    <cellStyle name="Comma [0] 2 13 2 2" xfId="30545" hidden="1" xr:uid="{00000000-0005-0000-0000-000054770000}"/>
    <cellStyle name="Comma [0] 2 13 2 2" xfId="30817" hidden="1" xr:uid="{00000000-0005-0000-0000-000064780000}"/>
    <cellStyle name="Comma [0] 2 13 2 2" xfId="31022" hidden="1" xr:uid="{00000000-0005-0000-0000-000031790000}"/>
    <cellStyle name="Comma [0] 2 13 2 2" xfId="31543" hidden="1" xr:uid="{00000000-0005-0000-0000-00003A7B0000}"/>
    <cellStyle name="Comma [0] 2 13 2 2" xfId="37373" hidden="1" xr:uid="{79AB9530-A85F-4FE3-BC59-62A4DCC537FB}"/>
    <cellStyle name="Comma [0] 2 13 2 2" xfId="37909" hidden="1" xr:uid="{246404DD-74ED-4B56-8895-EE3825E8C8B6}"/>
    <cellStyle name="Comma [0] 2 13 2 2" xfId="38181" hidden="1" xr:uid="{F7EE785D-B3DD-40B7-8CFA-5111783CC56A}"/>
    <cellStyle name="Comma [0] 2 13 2 2" xfId="38386" hidden="1" xr:uid="{5771CDB3-CE18-4BDE-9C5C-06C456C75334}"/>
    <cellStyle name="Comma [0] 2 13 2 2" xfId="39592" hidden="1" xr:uid="{BF64A0A8-D448-490E-947B-029EB6F7E629}"/>
    <cellStyle name="Comma [0] 2 13 2 2" xfId="40128" hidden="1" xr:uid="{B2651C0B-68E1-45BC-B448-E38B33BDA361}"/>
    <cellStyle name="Comma [0] 2 13 2 2" xfId="40400" hidden="1" xr:uid="{19CECE58-60B6-44CF-ACD2-A50F30F7CEBC}"/>
    <cellStyle name="Comma [0] 2 13 2 2" xfId="40605" hidden="1" xr:uid="{753B24AE-25B1-4A93-9AD3-7ED21030F773}"/>
    <cellStyle name="Comma [0] 2 13 2 2" xfId="41348" hidden="1" xr:uid="{2CE46FC9-579D-4242-984E-1BC5E53B30C8}"/>
    <cellStyle name="Comma [0] 2 13 2 2" xfId="41884" hidden="1" xr:uid="{8D4F661D-A3BD-4FB0-99DE-5EDA540AB795}"/>
    <cellStyle name="Comma [0] 2 13 2 2" xfId="42156" hidden="1" xr:uid="{91736685-AD16-430F-9E07-F918753223D1}"/>
    <cellStyle name="Comma [0] 2 13 2 2" xfId="42361" hidden="1" xr:uid="{8BCC2360-FAA6-4625-8140-C2AE1FAB079A}"/>
    <cellStyle name="Comma [0] 2 13 2 2" xfId="43104" hidden="1" xr:uid="{0542AEEC-80E0-4227-B4D4-CE9661D29E86}"/>
    <cellStyle name="Comma [0] 2 13 2 2" xfId="43640" hidden="1" xr:uid="{6277E174-22E7-4542-A5AF-AC7D86169CE1}"/>
    <cellStyle name="Comma [0] 2 13 2 2" xfId="43912" hidden="1" xr:uid="{2700BDF2-14B1-44C1-BBBB-07F8177F1632}"/>
    <cellStyle name="Comma [0] 2 13 2 2" xfId="44117" hidden="1" xr:uid="{DE19F812-51B7-4224-8710-1E6A4320DC82}"/>
    <cellStyle name="Comma [0] 2 13 2 2" xfId="44860" hidden="1" xr:uid="{87901CB5-0D22-43E0-9B3C-376D759613B9}"/>
    <cellStyle name="Comma [0] 2 13 2 2" xfId="45396" hidden="1" xr:uid="{6AD91050-449B-40C3-86E0-A7577C9F8913}"/>
    <cellStyle name="Comma [0] 2 13 2 2" xfId="45668" hidden="1" xr:uid="{FDDC6094-5F77-4CE7-9E3B-4623BA75CE13}"/>
    <cellStyle name="Comma [0] 2 13 2 2" xfId="45873" hidden="1" xr:uid="{5421B47D-01B0-41BB-A97C-2E5EF9C30237}"/>
    <cellStyle name="Comma [0] 2 13 2 2" xfId="46616" hidden="1" xr:uid="{3C289D37-AC86-4302-9C37-FE93231612C9}"/>
    <cellStyle name="Comma [0] 2 13 2 2" xfId="47152" hidden="1" xr:uid="{3F6322E3-FEAF-4E3F-B40B-6113D2A2CB96}"/>
    <cellStyle name="Comma [0] 2 13 2 2" xfId="47424" hidden="1" xr:uid="{176F5B8E-2654-442A-9B0E-71C5B2577458}"/>
    <cellStyle name="Comma [0] 2 13 2 2" xfId="47629" hidden="1" xr:uid="{31542AB8-F8DE-4629-9122-026F8AEFBF9B}"/>
    <cellStyle name="Comma [0] 2 13 2 2" xfId="48369" hidden="1" xr:uid="{A01D3C8D-AD54-4795-968E-6FD0B848CF76}"/>
    <cellStyle name="Comma [0] 2 13 2 2" xfId="48905" hidden="1" xr:uid="{5AF01794-BC1D-438A-8B99-A3A3C8DEC06A}"/>
    <cellStyle name="Comma [0] 2 13 2 2" xfId="49177" hidden="1" xr:uid="{60EAFC7D-03CB-481E-B719-E33904D90A79}"/>
    <cellStyle name="Comma [0] 2 13 2 2" xfId="49382" hidden="1" xr:uid="{D514DD3F-4B6C-4FD9-A6D2-BB89BCB88458}"/>
    <cellStyle name="Comma [0] 2 13 2 2" xfId="50119" hidden="1" xr:uid="{04D7DE56-649E-4E0D-9BFF-AFEA3CF4D93A}"/>
    <cellStyle name="Comma [0] 2 13 2 2" xfId="50655" hidden="1" xr:uid="{54107A6E-CFB8-4B70-92D7-CEE17E803D5F}"/>
    <cellStyle name="Comma [0] 2 13 2 2" xfId="50927" hidden="1" xr:uid="{CAEAA278-7EBC-4DDB-95D3-DEDE22E95C39}"/>
    <cellStyle name="Comma [0] 2 13 2 2" xfId="51132" hidden="1" xr:uid="{11AF330B-1E56-41AC-B411-29D85A402CC8}"/>
    <cellStyle name="Comma [0] 2 13 2 2" xfId="51863" hidden="1" xr:uid="{E5251A89-9930-4963-8420-79A0E12C07ED}"/>
    <cellStyle name="Comma [0] 2 13 2 2" xfId="52399" hidden="1" xr:uid="{3CB95608-7C5F-444C-9E3B-AFEC61B44B85}"/>
    <cellStyle name="Comma [0] 2 13 2 2" xfId="15620" hidden="1" xr:uid="{00000000-0005-0000-0000-0000073D0000}"/>
    <cellStyle name="Comma [0] 2 13 2 2" xfId="16360" hidden="1" xr:uid="{00000000-0005-0000-0000-0000EB3F0000}"/>
    <cellStyle name="Comma [0] 2 13 2 2" xfId="16896" hidden="1" xr:uid="{00000000-0005-0000-0000-000003420000}"/>
    <cellStyle name="Comma [0] 2 13 2 2" xfId="17168" hidden="1" xr:uid="{00000000-0005-0000-0000-000013430000}"/>
    <cellStyle name="Comma [0] 2 13 2 2" xfId="17373" hidden="1" xr:uid="{00000000-0005-0000-0000-0000E0430000}"/>
    <cellStyle name="Comma [0] 2 13 2 2" xfId="18110" hidden="1" xr:uid="{00000000-0005-0000-0000-0000C1460000}"/>
    <cellStyle name="Comma [0] 2 13 2 2" xfId="18646" hidden="1" xr:uid="{00000000-0005-0000-0000-0000D9480000}"/>
    <cellStyle name="Comma [0] 2 13 2 2" xfId="18918" hidden="1" xr:uid="{00000000-0005-0000-0000-0000E9490000}"/>
    <cellStyle name="Comma [0] 2 13 2 2" xfId="19123" hidden="1" xr:uid="{00000000-0005-0000-0000-0000B64A0000}"/>
    <cellStyle name="Comma [0] 2 13 2 2" xfId="19854" hidden="1" xr:uid="{00000000-0005-0000-0000-0000914D0000}"/>
    <cellStyle name="Comma [0] 2 13 2 2" xfId="20390" hidden="1" xr:uid="{00000000-0005-0000-0000-0000A94F0000}"/>
    <cellStyle name="Comma [0] 2 13 2 2" xfId="20662" hidden="1" xr:uid="{00000000-0005-0000-0000-0000B9500000}"/>
    <cellStyle name="Comma [0] 2 13 2 2" xfId="20867" hidden="1" xr:uid="{00000000-0005-0000-0000-000086510000}"/>
    <cellStyle name="Comma [0] 2 13 2 2" xfId="21588" hidden="1" xr:uid="{00000000-0005-0000-0000-000057540000}"/>
    <cellStyle name="Comma [0] 2 13 2 2" xfId="22124" hidden="1" xr:uid="{00000000-0005-0000-0000-00006F560000}"/>
    <cellStyle name="Comma [0] 2 13 2 2" xfId="22396" hidden="1" xr:uid="{00000000-0005-0000-0000-00007F570000}"/>
    <cellStyle name="Comma [0] 2 13 2 2" xfId="22601" hidden="1" xr:uid="{00000000-0005-0000-0000-00004C580000}"/>
    <cellStyle name="Comma [0] 2 13 2 2" xfId="23314" hidden="1" xr:uid="{00000000-0005-0000-0000-0000155B0000}"/>
    <cellStyle name="Comma [0] 2 13 2 2" xfId="23848" hidden="1" xr:uid="{00000000-0005-0000-0000-00002B5D0000}"/>
    <cellStyle name="Comma [0] 2 13 2 2" xfId="24120" hidden="1" xr:uid="{00000000-0005-0000-0000-00003B5E0000}"/>
    <cellStyle name="Comma [0] 2 13 2 2" xfId="24325" hidden="1" xr:uid="{00000000-0005-0000-0000-0000085F0000}"/>
    <cellStyle name="Comma [0] 2 13 2 2" xfId="25022" hidden="1" xr:uid="{00000000-0005-0000-0000-0000C1610000}"/>
    <cellStyle name="Comma [0] 2 13 2 2" xfId="25555" hidden="1" xr:uid="{00000000-0005-0000-0000-0000D6630000}"/>
    <cellStyle name="Comma [0] 2 13 2 2" xfId="25827" hidden="1" xr:uid="{00000000-0005-0000-0000-0000E6640000}"/>
    <cellStyle name="Comma [0] 2 13 2 2" xfId="10352" hidden="1" xr:uid="{00000000-0005-0000-0000-000073280000}"/>
    <cellStyle name="Comma [0] 2 13 2 2" xfId="11095" hidden="1" xr:uid="{00000000-0005-0000-0000-00005A2B0000}"/>
    <cellStyle name="Comma [0] 2 13 2 2" xfId="11631" hidden="1" xr:uid="{00000000-0005-0000-0000-0000722D0000}"/>
    <cellStyle name="Comma [0] 2 13 2 2" xfId="11903" hidden="1" xr:uid="{00000000-0005-0000-0000-0000822E0000}"/>
    <cellStyle name="Comma [0] 2 13 2 2" xfId="12108" hidden="1" xr:uid="{00000000-0005-0000-0000-00004F2F0000}"/>
    <cellStyle name="Comma [0] 2 13 2 2" xfId="12851" hidden="1" xr:uid="{00000000-0005-0000-0000-000036320000}"/>
    <cellStyle name="Comma [0] 2 13 2 2" xfId="13387" hidden="1" xr:uid="{00000000-0005-0000-0000-00004E340000}"/>
    <cellStyle name="Comma [0] 2 13 2 2" xfId="13659" hidden="1" xr:uid="{00000000-0005-0000-0000-00005E350000}"/>
    <cellStyle name="Comma [0] 2 13 2 2" xfId="13864" hidden="1" xr:uid="{00000000-0005-0000-0000-00002B360000}"/>
    <cellStyle name="Comma [0] 2 13 2 2" xfId="14607" hidden="1" xr:uid="{00000000-0005-0000-0000-000012390000}"/>
    <cellStyle name="Comma [0] 2 13 2 2" xfId="15143" hidden="1" xr:uid="{00000000-0005-0000-0000-00002A3B0000}"/>
    <cellStyle name="Comma [0] 2 13 2 2" xfId="15415" hidden="1" xr:uid="{00000000-0005-0000-0000-00003A3C0000}"/>
    <cellStyle name="Comma [0] 2 13 2 2" xfId="8119" hidden="1" xr:uid="{00000000-0005-0000-0000-0000BA1F0000}"/>
    <cellStyle name="Comma [0] 2 13 2 2" xfId="8391" hidden="1" xr:uid="{00000000-0005-0000-0000-0000CA200000}"/>
    <cellStyle name="Comma [0] 2 13 2 2" xfId="8596" hidden="1" xr:uid="{00000000-0005-0000-0000-000097210000}"/>
    <cellStyle name="Comma [0] 2 13 2 2" xfId="9339" hidden="1" xr:uid="{00000000-0005-0000-0000-00007E240000}"/>
    <cellStyle name="Comma [0] 2 13 2 2" xfId="9875" hidden="1" xr:uid="{00000000-0005-0000-0000-000096260000}"/>
    <cellStyle name="Comma [0] 2 13 2 2" xfId="10147" hidden="1" xr:uid="{00000000-0005-0000-0000-0000A6270000}"/>
    <cellStyle name="Comma [0] 2 13 2 2" xfId="6172" hidden="1" xr:uid="{00000000-0005-0000-0000-00001F180000}"/>
    <cellStyle name="Comma [0] 2 13 2 2" xfId="6377" hidden="1" xr:uid="{00000000-0005-0000-0000-0000EC180000}"/>
    <cellStyle name="Comma [0] 2 13 2 2" xfId="7583" hidden="1" xr:uid="{00000000-0005-0000-0000-0000A21D0000}"/>
    <cellStyle name="Comma [0] 2 13 2 2" xfId="5900" hidden="1" xr:uid="{00000000-0005-0000-0000-00000F170000}"/>
    <cellStyle name="Comma [0] 2 13 2 2" xfId="5364" hidden="1" xr:uid="{00000000-0005-0000-0000-0000F7140000}"/>
    <cellStyle name="Comma [0] 2 13 3" xfId="49463" hidden="1" xr:uid="{3158021C-0377-4FD5-A546-C1E025A1A24B}"/>
    <cellStyle name="Comma [0] 2 13 3" xfId="51212" hidden="1" xr:uid="{38F0E0A6-4855-47BD-9F0C-A4DE03BDB193}"/>
    <cellStyle name="Comma [0] 2 13 3" xfId="52955" hidden="1" xr:uid="{D864EB2D-7834-4A88-BF84-7CAE8F62865A}"/>
    <cellStyle name="Comma [0] 2 13 3" xfId="54685" hidden="1" xr:uid="{429F68C2-4367-4EE6-ADF9-512BA070FBD8}"/>
    <cellStyle name="Comma [0] 2 13 3" xfId="56408" hidden="1" xr:uid="{15DB205C-96FB-4A5C-B827-61B0A4E2154E}"/>
    <cellStyle name="Comma [0] 2 13 3" xfId="59800" hidden="1" xr:uid="{4EBF72AD-7D95-43F2-BB59-0427459FCDE4}"/>
    <cellStyle name="Comma [0] 2 13 3" xfId="61455" hidden="1" xr:uid="{071830C1-22D8-419E-91D8-ADC4D0495DE1}"/>
    <cellStyle name="Comma [0] 2 13 3" xfId="63070" hidden="1" xr:uid="{0D3FBCAE-1C84-4427-8B66-7D6A02CE7DAB}"/>
    <cellStyle name="Comma [0] 2 13 3" xfId="58111" hidden="1" xr:uid="{5F0CB3A8-DBDB-4AD6-B21B-BB6E869A61DE}"/>
    <cellStyle name="Comma [0] 2 13 3" xfId="24399" hidden="1" xr:uid="{00000000-0005-0000-0000-0000525F0000}"/>
    <cellStyle name="Comma [0] 2 13 3" xfId="26102" hidden="1" xr:uid="{00000000-0005-0000-0000-0000F9650000}"/>
    <cellStyle name="Comma [0] 2 13 3" xfId="27791" hidden="1" xr:uid="{00000000-0005-0000-0000-0000926C0000}"/>
    <cellStyle name="Comma [0] 2 13 3" xfId="29446" hidden="1" xr:uid="{00000000-0005-0000-0000-000009730000}"/>
    <cellStyle name="Comma [0] 2 13 3" xfId="31061" hidden="1" xr:uid="{00000000-0005-0000-0000-000058790000}"/>
    <cellStyle name="Comma [0] 2 13 3" xfId="36712" hidden="1" xr:uid="{110F01CA-94D8-45D3-BE78-1CB07C9BCC8C}"/>
    <cellStyle name="Comma [0] 2 13 3" xfId="38931" hidden="1" xr:uid="{6927C89F-7D35-47B4-BBB4-F8C99CB9F8B7}"/>
    <cellStyle name="Comma [0] 2 13 3" xfId="40687" hidden="1" xr:uid="{FB2593BA-D72A-4710-92F0-E035900B164E}"/>
    <cellStyle name="Comma [0] 2 13 3" xfId="42443" hidden="1" xr:uid="{64695604-1776-4B34-A59B-EF87FD1C58CF}"/>
    <cellStyle name="Comma [0] 2 13 3" xfId="44199" hidden="1" xr:uid="{DC1BE7FC-6369-4408-8B67-11C55C04B19E}"/>
    <cellStyle name="Comma [0] 2 13 3" xfId="45955" hidden="1" xr:uid="{E40F1B16-4EB9-405B-A723-61DD7FB3D12F}"/>
    <cellStyle name="Comma [0] 2 13 3" xfId="47711" hidden="1" xr:uid="{CDB433B1-15C0-4659-86FF-DD245C8CE338}"/>
    <cellStyle name="Comma [0] 2 13 3" xfId="13946" hidden="1" xr:uid="{00000000-0005-0000-0000-00007D360000}"/>
    <cellStyle name="Comma [0] 2 13 3" xfId="15702" hidden="1" xr:uid="{00000000-0005-0000-0000-0000593D0000}"/>
    <cellStyle name="Comma [0] 2 13 3" xfId="17454" hidden="1" xr:uid="{00000000-0005-0000-0000-000031440000}"/>
    <cellStyle name="Comma [0] 2 13 3" xfId="19203" hidden="1" xr:uid="{00000000-0005-0000-0000-0000064B0000}"/>
    <cellStyle name="Comma [0] 2 13 3" xfId="20946" hidden="1" xr:uid="{00000000-0005-0000-0000-0000D5510000}"/>
    <cellStyle name="Comma [0] 2 13 3" xfId="22676" hidden="1" xr:uid="{00000000-0005-0000-0000-000097580000}"/>
    <cellStyle name="Comma [0] 2 13 3" xfId="8678" hidden="1" xr:uid="{00000000-0005-0000-0000-0000E9210000}"/>
    <cellStyle name="Comma [0] 2 13 3" xfId="10434" hidden="1" xr:uid="{00000000-0005-0000-0000-0000C5280000}"/>
    <cellStyle name="Comma [0] 2 13 3" xfId="12190" hidden="1" xr:uid="{00000000-0005-0000-0000-0000A12F0000}"/>
    <cellStyle name="Comma [0] 2 13 3" xfId="6922" hidden="1" xr:uid="{00000000-0005-0000-0000-00000D1B0000}"/>
    <cellStyle name="Comma [0] 2 13 3" xfId="4703" hidden="1" xr:uid="{00000000-0005-0000-0000-000062120000}"/>
    <cellStyle name="Comma [0] 2 130" xfId="604" xr:uid="{00000000-0005-0000-0000-00005F020000}"/>
    <cellStyle name="Comma [0] 2 130 2" xfId="32997" hidden="1" xr:uid="{05670AF9-A7E9-4E44-A1A4-23294DFB8A24}"/>
    <cellStyle name="Comma [0] 2 130 2" xfId="33282" hidden="1" xr:uid="{CBAB4E7B-E165-4CB8-8266-B7F1C690FC83}"/>
    <cellStyle name="Comma [0] 2 130 2" xfId="33625" hidden="1" xr:uid="{78C42BB3-DFC0-4D8F-BCC9-58E8F3CB8103}"/>
    <cellStyle name="Comma [0] 2 130 2" xfId="1259" hidden="1" xr:uid="{00000000-0005-0000-0000-0000EE040000}"/>
    <cellStyle name="Comma [0] 2 130 2" xfId="1602" hidden="1" xr:uid="{00000000-0005-0000-0000-000045060000}"/>
    <cellStyle name="Comma [0] 2 130 2" xfId="968" hidden="1" xr:uid="{00000000-0005-0000-0000-0000CB030000}"/>
    <cellStyle name="Comma [0] 2 130 2" xfId="32647" xr:uid="{A33DA533-57B5-43EE-8DD6-7DF70EB2032E}"/>
    <cellStyle name="Comma [0] 2 130 2 2" xfId="51898" hidden="1" xr:uid="{CC17E013-7C8E-4226-A5E5-C15219A91160}"/>
    <cellStyle name="Comma [0] 2 130 2 2" xfId="52116" hidden="1" xr:uid="{1858FAA4-53D7-4069-9C9B-F2BC0303BBB3}"/>
    <cellStyle name="Comma [0] 2 130 2 2" xfId="53003" hidden="1" xr:uid="{F7CDDCAC-5FE5-43B7-ABFF-9CD5ACBA650C}"/>
    <cellStyle name="Comma [0] 2 130 2 2" xfId="53294" hidden="1" xr:uid="{6CA5D98C-860B-4BC3-AAA5-C00A8538FEC5}"/>
    <cellStyle name="Comma [0] 2 130 2 2" xfId="53632" hidden="1" xr:uid="{B37D86A6-3E79-41EE-B95D-D1243EC73062}"/>
    <cellStyle name="Comma [0] 2 130 2 2" xfId="53850" hidden="1" xr:uid="{9468BFAD-730B-46E2-9C34-F49B06931276}"/>
    <cellStyle name="Comma [0] 2 130 2 2" xfId="54731" hidden="1" xr:uid="{08BE05AB-5654-4ECE-9D44-DE10573032BF}"/>
    <cellStyle name="Comma [0] 2 130 2 2" xfId="55022" hidden="1" xr:uid="{B47A394A-4CFE-47F4-9EC4-4C21248EE97F}"/>
    <cellStyle name="Comma [0] 2 130 2 2" xfId="55356" hidden="1" xr:uid="{34762A6D-E68F-461A-9698-14D386E32435}"/>
    <cellStyle name="Comma [0] 2 130 2 2" xfId="55574" hidden="1" xr:uid="{4F847571-BEA6-4A39-A18B-5AFD7BEE3113}"/>
    <cellStyle name="Comma [0] 2 130 2 2" xfId="56449" hidden="1" xr:uid="{412664B8-F78D-4D2F-902D-D79AD1FBB9A3}"/>
    <cellStyle name="Comma [0] 2 130 2 2" xfId="56735" hidden="1" xr:uid="{B4831AC8-1182-4EF7-8D53-DE6004BF46C6}"/>
    <cellStyle name="Comma [0] 2 130 2 2" xfId="57064" hidden="1" xr:uid="{C52FA2C3-9F3C-467D-9E1E-AA1F96C8A8B8}"/>
    <cellStyle name="Comma [0] 2 130 2 2" xfId="57281" hidden="1" xr:uid="{150372A4-9801-40FA-B77E-049F3C62ED53}"/>
    <cellStyle name="Comma [0] 2 130 2 2" xfId="58149" hidden="1" xr:uid="{83E1FCDE-7A14-4FD2-8845-29FFF3F42E11}"/>
    <cellStyle name="Comma [0] 2 130 2 2" xfId="58432" hidden="1" xr:uid="{9D6F0498-E139-4A43-90ED-5A514D780C4C}"/>
    <cellStyle name="Comma [0] 2 130 2 2" xfId="58758" hidden="1" xr:uid="{D3E473E2-247A-4514-940F-A88C8F8654E0}"/>
    <cellStyle name="Comma [0] 2 130 2 2" xfId="58975" hidden="1" xr:uid="{1F32EF75-95E5-4FC8-B3FA-674F7BEE1FEB}"/>
    <cellStyle name="Comma [0] 2 130 2 2" xfId="59830" hidden="1" xr:uid="{EAC64F02-3AEE-4A05-AC7F-725FB872A899}"/>
    <cellStyle name="Comma [0] 2 130 2 2" xfId="60420" hidden="1" xr:uid="{3E11AA61-C5DD-454B-ABD8-976B6D3047A9}"/>
    <cellStyle name="Comma [0] 2 130 2 2" xfId="60636" hidden="1" xr:uid="{6D2AA3E5-0498-49A6-937B-72752907D569}"/>
    <cellStyle name="Comma [0] 2 130 2 2" xfId="61482" hidden="1" xr:uid="{5483348C-8B38-44CB-AECB-9FD64764123A}"/>
    <cellStyle name="Comma [0] 2 130 2 2" xfId="61753" hidden="1" xr:uid="{82DBE06B-4FF0-4E79-B67C-F468554A667E}"/>
    <cellStyle name="Comma [0] 2 130 2 2" xfId="62055" hidden="1" xr:uid="{EA64163B-3A88-4EEC-8054-B3B2B37C6BC1}"/>
    <cellStyle name="Comma [0] 2 130 2 2" xfId="62271" hidden="1" xr:uid="{9D2E882D-FD74-44DD-85C0-2DCA9FDB85AA}"/>
    <cellStyle name="Comma [0] 2 130 2 2" xfId="63082" hidden="1" xr:uid="{CBE875A6-A68E-4C3F-AB9F-E3C8BFB91709}"/>
    <cellStyle name="Comma [0] 2 130 2 2" xfId="63323" hidden="1" xr:uid="{26B8F322-0EC2-4E25-860E-55A4E858A702}"/>
    <cellStyle name="Comma [0] 2 130 2 2" xfId="63577" hidden="1" xr:uid="{5C4E74DA-7484-4B1E-A718-88694C67DAD6}"/>
    <cellStyle name="Comma [0] 2 130 2 2" xfId="60107" hidden="1" xr:uid="{EE73198D-3D29-4E37-967C-1487876F9A90}"/>
    <cellStyle name="Comma [0] 2 130 2 2" xfId="26140" hidden="1" xr:uid="{00000000-0005-0000-0000-00001F660000}"/>
    <cellStyle name="Comma [0] 2 130 2 2" xfId="26423" hidden="1" xr:uid="{00000000-0005-0000-0000-00003A670000}"/>
    <cellStyle name="Comma [0] 2 130 2 2" xfId="26749" hidden="1" xr:uid="{00000000-0005-0000-0000-000080680000}"/>
    <cellStyle name="Comma [0] 2 130 2 2" xfId="26966" hidden="1" xr:uid="{00000000-0005-0000-0000-000059690000}"/>
    <cellStyle name="Comma [0] 2 130 2 2" xfId="27821" hidden="1" xr:uid="{00000000-0005-0000-0000-0000B06C0000}"/>
    <cellStyle name="Comma [0] 2 130 2 2" xfId="28098" hidden="1" xr:uid="{00000000-0005-0000-0000-0000C56D0000}"/>
    <cellStyle name="Comma [0] 2 130 2 2" xfId="28411" hidden="1" xr:uid="{00000000-0005-0000-0000-0000FE6E0000}"/>
    <cellStyle name="Comma [0] 2 130 2 2" xfId="28627" hidden="1" xr:uid="{00000000-0005-0000-0000-0000D66F0000}"/>
    <cellStyle name="Comma [0] 2 130 2 2" xfId="29473" hidden="1" xr:uid="{00000000-0005-0000-0000-000024730000}"/>
    <cellStyle name="Comma [0] 2 130 2 2" xfId="29744" hidden="1" xr:uid="{00000000-0005-0000-0000-000033740000}"/>
    <cellStyle name="Comma [0] 2 130 2 2" xfId="30046" hidden="1" xr:uid="{00000000-0005-0000-0000-000061750000}"/>
    <cellStyle name="Comma [0] 2 130 2 2" xfId="30262" hidden="1" xr:uid="{00000000-0005-0000-0000-000039760000}"/>
    <cellStyle name="Comma [0] 2 130 2 2" xfId="31073" hidden="1" xr:uid="{00000000-0005-0000-0000-000064790000}"/>
    <cellStyle name="Comma [0] 2 130 2 2" xfId="31314" hidden="1" xr:uid="{00000000-0005-0000-0000-0000557A0000}"/>
    <cellStyle name="Comma [0] 2 130 2 2" xfId="31568" hidden="1" xr:uid="{00000000-0005-0000-0000-0000537B0000}"/>
    <cellStyle name="Comma [0] 2 130 2 2" xfId="36768" hidden="1" xr:uid="{CD9BDCFA-C6AE-4976-98D1-6136DCC3CDA4}"/>
    <cellStyle name="Comma [0] 2 130 2 2" xfId="37065" hidden="1" xr:uid="{DCD8DFA8-CD86-4433-96D1-852EBC021B3B}"/>
    <cellStyle name="Comma [0] 2 130 2 2" xfId="37408" hidden="1" xr:uid="{DD077938-AC90-4DC1-8AE0-C3ADCB6CEF7E}"/>
    <cellStyle name="Comma [0] 2 130 2 2" xfId="37626" hidden="1" xr:uid="{C6BD96E2-5C19-4AC1-9A77-B45494154B7F}"/>
    <cellStyle name="Comma [0] 2 130 2 2" xfId="38987" hidden="1" xr:uid="{11D08738-4FE6-47BD-8125-1A5765CEF8E4}"/>
    <cellStyle name="Comma [0] 2 130 2 2" xfId="39284" hidden="1" xr:uid="{4DAA6912-4972-4979-B2DF-D4B11C45F810}"/>
    <cellStyle name="Comma [0] 2 130 2 2" xfId="39627" hidden="1" xr:uid="{8D7B3AD6-23DE-47A7-8C90-1933D8B89674}"/>
    <cellStyle name="Comma [0] 2 130 2 2" xfId="39845" hidden="1" xr:uid="{FD06CE32-D7D7-406A-8D9F-B9BC86CD3A37}"/>
    <cellStyle name="Comma [0] 2 130 2 2" xfId="40743" hidden="1" xr:uid="{72297D4E-A2E9-41E6-8C3F-3044414F99E9}"/>
    <cellStyle name="Comma [0] 2 130 2 2" xfId="41040" hidden="1" xr:uid="{4603F547-971C-4DBF-89C6-1A5943EE4AFD}"/>
    <cellStyle name="Comma [0] 2 130 2 2" xfId="41383" hidden="1" xr:uid="{72A5155C-0EE9-4F8E-96F4-5DB6CA71CAC3}"/>
    <cellStyle name="Comma [0] 2 130 2 2" xfId="41601" hidden="1" xr:uid="{00E0C6EC-D5EC-4D93-9875-F776869B2DF2}"/>
    <cellStyle name="Comma [0] 2 130 2 2" xfId="42499" hidden="1" xr:uid="{521E6872-D509-4C37-B57C-0FBE26BEA841}"/>
    <cellStyle name="Comma [0] 2 130 2 2" xfId="42796" hidden="1" xr:uid="{128F0D1E-49D9-40BC-A78A-23AE3378568D}"/>
    <cellStyle name="Comma [0] 2 130 2 2" xfId="43139" hidden="1" xr:uid="{04B18830-2A5A-4C11-B340-335330F1ED7E}"/>
    <cellStyle name="Comma [0] 2 130 2 2" xfId="43357" hidden="1" xr:uid="{DCFD98C4-F9E7-4EE6-BFED-DF3F3DFAF945}"/>
    <cellStyle name="Comma [0] 2 130 2 2" xfId="44255" hidden="1" xr:uid="{B0A499AC-A08B-46B0-8A29-146A3FBF692D}"/>
    <cellStyle name="Comma [0] 2 130 2 2" xfId="44552" hidden="1" xr:uid="{D13BF812-0B91-442E-A9CC-820CEE85BA32}"/>
    <cellStyle name="Comma [0] 2 130 2 2" xfId="44895" hidden="1" xr:uid="{94DAC62D-BF53-41D1-9E7B-1B0DA61F7692}"/>
    <cellStyle name="Comma [0] 2 130 2 2" xfId="45113" hidden="1" xr:uid="{DEA7C7CB-C743-487C-AE91-D2908A7D1A66}"/>
    <cellStyle name="Comma [0] 2 130 2 2" xfId="46011" hidden="1" xr:uid="{5D304B95-0FC7-4EFF-9256-6C8CE9F2347D}"/>
    <cellStyle name="Comma [0] 2 130 2 2" xfId="46308" hidden="1" xr:uid="{71481D11-3695-4106-96F7-5BF71ACCC0F0}"/>
    <cellStyle name="Comma [0] 2 130 2 2" xfId="46651" hidden="1" xr:uid="{8B85151A-976E-42E6-BA16-424D4076758E}"/>
    <cellStyle name="Comma [0] 2 130 2 2" xfId="46869" hidden="1" xr:uid="{8665F071-25DE-41DF-8222-D289F0F3BE5B}"/>
    <cellStyle name="Comma [0] 2 130 2 2" xfId="47765" hidden="1" xr:uid="{B773DBE6-BB6C-4C23-B657-58AC42B7377A}"/>
    <cellStyle name="Comma [0] 2 130 2 2" xfId="48061" hidden="1" xr:uid="{9ABDEBC1-8BAE-4D87-938D-DD43F2DB94C7}"/>
    <cellStyle name="Comma [0] 2 130 2 2" xfId="48404" hidden="1" xr:uid="{78318F82-30BA-4AAE-97C1-7BB804293116}"/>
    <cellStyle name="Comma [0] 2 130 2 2" xfId="48622" hidden="1" xr:uid="{7BAE3472-AAA8-4E62-BFBB-1490993A44B6}"/>
    <cellStyle name="Comma [0] 2 130 2 2" xfId="49516" hidden="1" xr:uid="{1BCE2145-E258-45FB-BE70-F68F5FCD1856}"/>
    <cellStyle name="Comma [0] 2 130 2 2" xfId="49811" hidden="1" xr:uid="{34E94854-71A7-414C-B0EB-3CE884F60F5B}"/>
    <cellStyle name="Comma [0] 2 130 2 2" xfId="50154" hidden="1" xr:uid="{F8520F53-7296-495B-BCFB-892DA16C72F4}"/>
    <cellStyle name="Comma [0] 2 130 2 2" xfId="50372" hidden="1" xr:uid="{AF83A514-D8B5-408A-A7B5-DECFB1502A07}"/>
    <cellStyle name="Comma [0] 2 130 2 2" xfId="51262" hidden="1" xr:uid="{A883E3D3-A957-4AA5-8FA8-EB8F1BC5CF40}"/>
    <cellStyle name="Comma [0] 2 130 2 2" xfId="51556" hidden="1" xr:uid="{61CAA025-CB1F-4118-9EE1-142229C3EEEF}"/>
    <cellStyle name="Comma [0] 2 130 2 2" xfId="15756" hidden="1" xr:uid="{00000000-0005-0000-0000-00008F3D0000}"/>
    <cellStyle name="Comma [0] 2 130 2 2" xfId="16052" hidden="1" xr:uid="{00000000-0005-0000-0000-0000B73E0000}"/>
    <cellStyle name="Comma [0] 2 130 2 2" xfId="16395" hidden="1" xr:uid="{00000000-0005-0000-0000-00000E400000}"/>
    <cellStyle name="Comma [0] 2 130 2 2" xfId="16613" hidden="1" xr:uid="{00000000-0005-0000-0000-0000E8400000}"/>
    <cellStyle name="Comma [0] 2 130 2 2" xfId="17507" hidden="1" xr:uid="{00000000-0005-0000-0000-000066440000}"/>
    <cellStyle name="Comma [0] 2 130 2 2" xfId="17802" hidden="1" xr:uid="{00000000-0005-0000-0000-00008D450000}"/>
    <cellStyle name="Comma [0] 2 130 2 2" xfId="18145" hidden="1" xr:uid="{00000000-0005-0000-0000-0000E4460000}"/>
    <cellStyle name="Comma [0] 2 130 2 2" xfId="18363" hidden="1" xr:uid="{00000000-0005-0000-0000-0000BE470000}"/>
    <cellStyle name="Comma [0] 2 130 2 2" xfId="19253" hidden="1" xr:uid="{00000000-0005-0000-0000-0000384B0000}"/>
    <cellStyle name="Comma [0] 2 130 2 2" xfId="19547" hidden="1" xr:uid="{00000000-0005-0000-0000-00005E4C0000}"/>
    <cellStyle name="Comma [0] 2 130 2 2" xfId="19889" hidden="1" xr:uid="{00000000-0005-0000-0000-0000B44D0000}"/>
    <cellStyle name="Comma [0] 2 130 2 2" xfId="20107" hidden="1" xr:uid="{00000000-0005-0000-0000-00008E4E0000}"/>
    <cellStyle name="Comma [0] 2 130 2 2" xfId="20994" hidden="1" xr:uid="{00000000-0005-0000-0000-000005520000}"/>
    <cellStyle name="Comma [0] 2 130 2 2" xfId="21285" hidden="1" xr:uid="{00000000-0005-0000-0000-000028530000}"/>
    <cellStyle name="Comma [0] 2 130 2 2" xfId="21623" hidden="1" xr:uid="{00000000-0005-0000-0000-00007A540000}"/>
    <cellStyle name="Comma [0] 2 130 2 2" xfId="21841" hidden="1" xr:uid="{00000000-0005-0000-0000-000054550000}"/>
    <cellStyle name="Comma [0] 2 130 2 2" xfId="22722" hidden="1" xr:uid="{00000000-0005-0000-0000-0000C5580000}"/>
    <cellStyle name="Comma [0] 2 130 2 2" xfId="23013" hidden="1" xr:uid="{00000000-0005-0000-0000-0000E8590000}"/>
    <cellStyle name="Comma [0] 2 130 2 2" xfId="23347" hidden="1" xr:uid="{00000000-0005-0000-0000-0000365B0000}"/>
    <cellStyle name="Comma [0] 2 130 2 2" xfId="23565" hidden="1" xr:uid="{00000000-0005-0000-0000-0000105C0000}"/>
    <cellStyle name="Comma [0] 2 130 2 2" xfId="24440" hidden="1" xr:uid="{00000000-0005-0000-0000-00007B5F0000}"/>
    <cellStyle name="Comma [0] 2 130 2 2" xfId="24726" hidden="1" xr:uid="{00000000-0005-0000-0000-000099600000}"/>
    <cellStyle name="Comma [0] 2 130 2 2" xfId="25055" hidden="1" xr:uid="{00000000-0005-0000-0000-0000E2610000}"/>
    <cellStyle name="Comma [0] 2 130 2 2" xfId="25272" hidden="1" xr:uid="{00000000-0005-0000-0000-0000BB620000}"/>
    <cellStyle name="Comma [0] 2 130 2 2" xfId="10490" hidden="1" xr:uid="{00000000-0005-0000-0000-0000FD280000}"/>
    <cellStyle name="Comma [0] 2 130 2 2" xfId="10787" hidden="1" xr:uid="{00000000-0005-0000-0000-0000262A0000}"/>
    <cellStyle name="Comma [0] 2 130 2 2" xfId="11130" hidden="1" xr:uid="{00000000-0005-0000-0000-00007D2B0000}"/>
    <cellStyle name="Comma [0] 2 130 2 2" xfId="11348" hidden="1" xr:uid="{00000000-0005-0000-0000-0000572C0000}"/>
    <cellStyle name="Comma [0] 2 130 2 2" xfId="12246" hidden="1" xr:uid="{00000000-0005-0000-0000-0000D92F0000}"/>
    <cellStyle name="Comma [0] 2 130 2 2" xfId="12543" hidden="1" xr:uid="{00000000-0005-0000-0000-000002310000}"/>
    <cellStyle name="Comma [0] 2 130 2 2" xfId="12886" hidden="1" xr:uid="{00000000-0005-0000-0000-000059320000}"/>
    <cellStyle name="Comma [0] 2 130 2 2" xfId="13104" hidden="1" xr:uid="{00000000-0005-0000-0000-000033330000}"/>
    <cellStyle name="Comma [0] 2 130 2 2" xfId="14002" hidden="1" xr:uid="{00000000-0005-0000-0000-0000B5360000}"/>
    <cellStyle name="Comma [0] 2 130 2 2" xfId="14299" hidden="1" xr:uid="{00000000-0005-0000-0000-0000DE370000}"/>
    <cellStyle name="Comma [0] 2 130 2 2" xfId="14642" hidden="1" xr:uid="{00000000-0005-0000-0000-000035390000}"/>
    <cellStyle name="Comma [0] 2 130 2 2" xfId="14860" hidden="1" xr:uid="{00000000-0005-0000-0000-00000F3A0000}"/>
    <cellStyle name="Comma [0] 2 130 2 2" xfId="7618" hidden="1" xr:uid="{00000000-0005-0000-0000-0000C51D0000}"/>
    <cellStyle name="Comma [0] 2 130 2 2" xfId="7836" hidden="1" xr:uid="{00000000-0005-0000-0000-00009F1E0000}"/>
    <cellStyle name="Comma [0] 2 130 2 2" xfId="8734" hidden="1" xr:uid="{00000000-0005-0000-0000-000021220000}"/>
    <cellStyle name="Comma [0] 2 130 2 2" xfId="9031" hidden="1" xr:uid="{00000000-0005-0000-0000-00004A230000}"/>
    <cellStyle name="Comma [0] 2 130 2 2" xfId="9374" hidden="1" xr:uid="{00000000-0005-0000-0000-0000A1240000}"/>
    <cellStyle name="Comma [0] 2 130 2 2" xfId="9592" hidden="1" xr:uid="{00000000-0005-0000-0000-00007B250000}"/>
    <cellStyle name="Comma [0] 2 130 2 2" xfId="5617" hidden="1" xr:uid="{00000000-0005-0000-0000-0000F4150000}"/>
    <cellStyle name="Comma [0] 2 130 2 2" xfId="6978" hidden="1" xr:uid="{00000000-0005-0000-0000-0000451B0000}"/>
    <cellStyle name="Comma [0] 2 130 2 2" xfId="7275" hidden="1" xr:uid="{00000000-0005-0000-0000-00006E1C0000}"/>
    <cellStyle name="Comma [0] 2 130 2 2" xfId="5056" hidden="1" xr:uid="{00000000-0005-0000-0000-0000C3130000}"/>
    <cellStyle name="Comma [0] 2 130 2 2" xfId="5399" hidden="1" xr:uid="{00000000-0005-0000-0000-00001A150000}"/>
    <cellStyle name="Comma [0] 2 130 2 2" xfId="4759" hidden="1" xr:uid="{00000000-0005-0000-0000-00009A120000}"/>
    <cellStyle name="Comma [0] 2 130 3" xfId="47795" hidden="1" xr:uid="{C58D6024-2610-4F71-BC5D-5A059A6437D6}"/>
    <cellStyle name="Comma [0] 2 130 3" xfId="49546" hidden="1" xr:uid="{68700A5E-E962-4EE1-A09A-E7C003CBC6E7}"/>
    <cellStyle name="Comma [0] 2 130 3" xfId="51292" hidden="1" xr:uid="{BCFE641F-A276-4749-8DDA-9E0300C45792}"/>
    <cellStyle name="Comma [0] 2 130 3" xfId="53031" hidden="1" xr:uid="{C4D71E44-7598-4C36-A393-6C50E859E397}"/>
    <cellStyle name="Comma [0] 2 130 3" xfId="54759" hidden="1" xr:uid="{2D20E686-98B7-468A-A0B5-F0D58A36BA22}"/>
    <cellStyle name="Comma [0] 2 130 3" xfId="56476" hidden="1" xr:uid="{8649083D-1923-4B91-8D1C-147328FA503D}"/>
    <cellStyle name="Comma [0] 2 130 3" xfId="58174" hidden="1" xr:uid="{072193F6-132B-4359-B39B-BD2F5E5EF9EA}"/>
    <cellStyle name="Comma [0] 2 130 3" xfId="59854" hidden="1" xr:uid="{10C9C448-ED0B-40E1-9131-E3D5C090162C}"/>
    <cellStyle name="Comma [0] 2 130 3" xfId="22750" hidden="1" xr:uid="{00000000-0005-0000-0000-0000E1580000}"/>
    <cellStyle name="Comma [0] 2 130 3" xfId="24467" hidden="1" xr:uid="{00000000-0005-0000-0000-0000965F0000}"/>
    <cellStyle name="Comma [0] 2 130 3" xfId="26165" hidden="1" xr:uid="{00000000-0005-0000-0000-000038660000}"/>
    <cellStyle name="Comma [0] 2 130 3" xfId="27845" hidden="1" xr:uid="{00000000-0005-0000-0000-0000C86C0000}"/>
    <cellStyle name="Comma [0] 2 130 3" xfId="36122" hidden="1" xr:uid="{9F1C9F2C-73AF-4F6F-A588-9C7FE5594DD7}"/>
    <cellStyle name="Comma [0] 2 130 3" xfId="36404" hidden="1" xr:uid="{BDA99890-7F3C-4ECC-BF05-EF7C96EC24F5}"/>
    <cellStyle name="Comma [0] 2 130 3" xfId="38623" hidden="1" xr:uid="{A924A824-80D9-484E-8D00-D9447906849D}"/>
    <cellStyle name="Comma [0] 2 130 3" xfId="39017" hidden="1" xr:uid="{902C7728-D3EB-44CD-9BDA-904836EDB7C1}"/>
    <cellStyle name="Comma [0] 2 130 3" xfId="40773" hidden="1" xr:uid="{17A9D026-5401-4FF2-AD58-B8CDA544A861}"/>
    <cellStyle name="Comma [0] 2 130 3" xfId="42529" hidden="1" xr:uid="{A1C6D1EA-2A76-4578-81E6-67937EFD327E}"/>
    <cellStyle name="Comma [0] 2 130 3" xfId="44285" hidden="1" xr:uid="{6401D4DD-A92A-4906-AB7E-47E389CDCE5C}"/>
    <cellStyle name="Comma [0] 2 130 3" xfId="46041" hidden="1" xr:uid="{DE9C73B3-8F68-44A6-AD32-C1450EE4D3D9}"/>
    <cellStyle name="Comma [0] 2 130 3" xfId="12276" hidden="1" xr:uid="{00000000-0005-0000-0000-0000F72F0000}"/>
    <cellStyle name="Comma [0] 2 130 3" xfId="14032" hidden="1" xr:uid="{00000000-0005-0000-0000-0000D3360000}"/>
    <cellStyle name="Comma [0] 2 130 3" xfId="15786" hidden="1" xr:uid="{00000000-0005-0000-0000-0000AD3D0000}"/>
    <cellStyle name="Comma [0] 2 130 3" xfId="17537" hidden="1" xr:uid="{00000000-0005-0000-0000-000084440000}"/>
    <cellStyle name="Comma [0] 2 130 3" xfId="19283" hidden="1" xr:uid="{00000000-0005-0000-0000-0000564B0000}"/>
    <cellStyle name="Comma [0] 2 130 3" xfId="21022" hidden="1" xr:uid="{00000000-0005-0000-0000-000021520000}"/>
    <cellStyle name="Comma [0] 2 130 3" xfId="7008" hidden="1" xr:uid="{00000000-0005-0000-0000-0000631B0000}"/>
    <cellStyle name="Comma [0] 2 130 3" xfId="8764" hidden="1" xr:uid="{00000000-0005-0000-0000-00003F220000}"/>
    <cellStyle name="Comma [0] 2 130 3" xfId="10520" hidden="1" xr:uid="{00000000-0005-0000-0000-00001B290000}"/>
    <cellStyle name="Comma [0] 2 130 3" xfId="4395" hidden="1" xr:uid="{00000000-0005-0000-0000-00002E110000}"/>
    <cellStyle name="Comma [0] 2 130 3" xfId="6614" hidden="1" xr:uid="{00000000-0005-0000-0000-0000D9190000}"/>
    <cellStyle name="Comma [0] 2 130 3" xfId="4113" hidden="1" xr:uid="{00000000-0005-0000-0000-000014100000}"/>
    <cellStyle name="Comma [0] 2 131" xfId="602" xr:uid="{00000000-0005-0000-0000-00005D020000}"/>
    <cellStyle name="Comma [0] 2 131 2" xfId="33004" hidden="1" xr:uid="{5D857576-02FC-4038-97DC-EE24162EBACB}"/>
    <cellStyle name="Comma [0] 2 131 2" xfId="33280" hidden="1" xr:uid="{7BC5F798-BDDD-4A32-B092-E3FC03CFE3C8}"/>
    <cellStyle name="Comma [0] 2 131 2" xfId="33834" hidden="1" xr:uid="{E9671606-90E5-43B5-BB60-B1BBFABEA187}"/>
    <cellStyle name="Comma [0] 2 131 2" xfId="1257" hidden="1" xr:uid="{00000000-0005-0000-0000-0000EC040000}"/>
    <cellStyle name="Comma [0] 2 131 2" xfId="1814" hidden="1" xr:uid="{00000000-0005-0000-0000-000019070000}"/>
    <cellStyle name="Comma [0] 2 131 2" xfId="975" hidden="1" xr:uid="{00000000-0005-0000-0000-0000D2030000}"/>
    <cellStyle name="Comma [0] 2 131 2" xfId="32645" xr:uid="{7B03C59E-79E6-4EBB-847E-F33446547775}"/>
    <cellStyle name="Comma [0] 2 131 2 2" xfId="53026" hidden="1" xr:uid="{BC366B0D-CB71-4769-B00E-1DD5EA3507C7}"/>
    <cellStyle name="Comma [0] 2 131 2 2" xfId="53292" hidden="1" xr:uid="{8AE8B997-7B25-4E18-9E1C-C9C7DE55CA29}"/>
    <cellStyle name="Comma [0] 2 131 2 2" xfId="53848" hidden="1" xr:uid="{BB1186ED-C85D-4073-930B-0EA38D3788FD}"/>
    <cellStyle name="Comma [0] 2 131 2 2" xfId="54737" hidden="1" xr:uid="{5DBD7145-F72C-4B96-B63B-C8BE5D75504E}"/>
    <cellStyle name="Comma [0] 2 131 2 2" xfId="54754" hidden="1" xr:uid="{63E766FC-BC38-4091-95EC-1A774C9A86D0}"/>
    <cellStyle name="Comma [0] 2 131 2 2" xfId="55020" hidden="1" xr:uid="{B658E234-C483-4C62-A6D5-CC7CBF879F2E}"/>
    <cellStyle name="Comma [0] 2 131 2 2" xfId="55572" hidden="1" xr:uid="{CFCEB2AD-72F8-4F44-B929-88B304FEE7C3}"/>
    <cellStyle name="Comma [0] 2 131 2 2" xfId="56455" hidden="1" xr:uid="{25AF5EEF-019D-4CDB-95F5-B793C55D6AE2}"/>
    <cellStyle name="Comma [0] 2 131 2 2" xfId="56471" hidden="1" xr:uid="{6A2CC9E0-7FC1-4AE5-AD50-3327D12EE037}"/>
    <cellStyle name="Comma [0] 2 131 2 2" xfId="56733" hidden="1" xr:uid="{BF9F117B-5C8D-44CE-AF9B-6FCF227B8C33}"/>
    <cellStyle name="Comma [0] 2 131 2 2" xfId="57279" hidden="1" xr:uid="{AF0E2CEE-6CB6-4402-8ED2-E35C815819A8}"/>
    <cellStyle name="Comma [0] 2 131 2 2" xfId="58154" hidden="1" xr:uid="{54511BEA-C451-4080-AE82-9776336C3C90}"/>
    <cellStyle name="Comma [0] 2 131 2 2" xfId="58169" hidden="1" xr:uid="{11ABC78A-D041-4996-9A9E-6A9FF62FA344}"/>
    <cellStyle name="Comma [0] 2 131 2 2" xfId="58430" hidden="1" xr:uid="{2B71AD10-9EDE-4B4A-AE54-C894405FA5C3}"/>
    <cellStyle name="Comma [0] 2 131 2 2" xfId="58973" hidden="1" xr:uid="{3742735E-EDC6-4221-861B-1635B09EB6D3}"/>
    <cellStyle name="Comma [0] 2 131 2 2" xfId="59835" hidden="1" xr:uid="{58F6CC55-08A3-4572-AC72-5DFF63EC987D}"/>
    <cellStyle name="Comma [0] 2 131 2 2" xfId="59849" hidden="1" xr:uid="{239E61D8-2EB8-48F0-97A3-9DB9540BF0F4}"/>
    <cellStyle name="Comma [0] 2 131 2 2" xfId="60105" hidden="1" xr:uid="{252671F4-027E-4A00-835C-5B8F92B4603D}"/>
    <cellStyle name="Comma [0] 2 131 2 2" xfId="60634" hidden="1" xr:uid="{95BDF401-787E-46E1-B1C5-C757AA15A7B6}"/>
    <cellStyle name="Comma [0] 2 131 2 2" xfId="61486" hidden="1" xr:uid="{ABB5F05F-4D8E-461D-B4DB-786CB6BAD6A1}"/>
    <cellStyle name="Comma [0] 2 131 2 2" xfId="61499" hidden="1" xr:uid="{7BFC1B4C-7C9C-4D3C-8972-458D509B3B60}"/>
    <cellStyle name="Comma [0] 2 131 2 2" xfId="61751" hidden="1" xr:uid="{B19DF903-E1BC-4168-B368-1392DCB53127}"/>
    <cellStyle name="Comma [0] 2 131 2 2" xfId="62269" hidden="1" xr:uid="{2C3302D8-1CA0-4665-810C-2442CDBAF693}"/>
    <cellStyle name="Comma [0] 2 131 2 2" xfId="63086" hidden="1" xr:uid="{CE254865-1889-4C24-898F-1EBD1E3AE37F}"/>
    <cellStyle name="Comma [0] 2 131 2 2" xfId="63321" hidden="1" xr:uid="{C1A8A109-B28F-42D5-86D9-846A6908C004}"/>
    <cellStyle name="Comma [0] 2 131 2 2" xfId="63782" hidden="1" xr:uid="{2DB6BD2A-B49D-4316-9389-E0366CA92F6C}"/>
    <cellStyle name="Comma [0] 2 131 2 2" xfId="26160" hidden="1" xr:uid="{00000000-0005-0000-0000-000033660000}"/>
    <cellStyle name="Comma [0] 2 131 2 2" xfId="26421" hidden="1" xr:uid="{00000000-0005-0000-0000-000038670000}"/>
    <cellStyle name="Comma [0] 2 131 2 2" xfId="26964" hidden="1" xr:uid="{00000000-0005-0000-0000-000057690000}"/>
    <cellStyle name="Comma [0] 2 131 2 2" xfId="27826" hidden="1" xr:uid="{00000000-0005-0000-0000-0000B56C0000}"/>
    <cellStyle name="Comma [0] 2 131 2 2" xfId="27840" hidden="1" xr:uid="{00000000-0005-0000-0000-0000C36C0000}"/>
    <cellStyle name="Comma [0] 2 131 2 2" xfId="28096" hidden="1" xr:uid="{00000000-0005-0000-0000-0000C36D0000}"/>
    <cellStyle name="Comma [0] 2 131 2 2" xfId="28625" hidden="1" xr:uid="{00000000-0005-0000-0000-0000D46F0000}"/>
    <cellStyle name="Comma [0] 2 131 2 2" xfId="29477" hidden="1" xr:uid="{00000000-0005-0000-0000-000028730000}"/>
    <cellStyle name="Comma [0] 2 131 2 2" xfId="29490" hidden="1" xr:uid="{00000000-0005-0000-0000-000035730000}"/>
    <cellStyle name="Comma [0] 2 131 2 2" xfId="29742" hidden="1" xr:uid="{00000000-0005-0000-0000-000031740000}"/>
    <cellStyle name="Comma [0] 2 131 2 2" xfId="30260" hidden="1" xr:uid="{00000000-0005-0000-0000-000037760000}"/>
    <cellStyle name="Comma [0] 2 131 2 2" xfId="31077" hidden="1" xr:uid="{00000000-0005-0000-0000-000068790000}"/>
    <cellStyle name="Comma [0] 2 131 2 2" xfId="31312" hidden="1" xr:uid="{00000000-0005-0000-0000-0000537A0000}"/>
    <cellStyle name="Comma [0] 2 131 2 2" xfId="31773" hidden="1" xr:uid="{00000000-0005-0000-0000-0000207C0000}"/>
    <cellStyle name="Comma [0] 2 131 2 2" xfId="36775" hidden="1" xr:uid="{2ADCB15B-85E0-40BD-84C8-4702F879035F}"/>
    <cellStyle name="Comma [0] 2 131 2 2" xfId="36793" hidden="1" xr:uid="{AC3B4633-5998-429F-BB92-1F3EBAC44301}"/>
    <cellStyle name="Comma [0] 2 131 2 2" xfId="37063" hidden="1" xr:uid="{467154B7-B973-4692-8CF2-DAD3585BF461}"/>
    <cellStyle name="Comma [0] 2 131 2 2" xfId="37624" hidden="1" xr:uid="{960603A5-895F-4C08-9B8C-9C3BD7C61E6C}"/>
    <cellStyle name="Comma [0] 2 131 2 2" xfId="38994" hidden="1" xr:uid="{3086F2A2-637F-43FF-9A34-406FCA1E9C9F}"/>
    <cellStyle name="Comma [0] 2 131 2 2" xfId="39012" hidden="1" xr:uid="{FEEF2F6E-0CB8-4C90-B58E-770329719EE8}"/>
    <cellStyle name="Comma [0] 2 131 2 2" xfId="39282" hidden="1" xr:uid="{84FD5320-07AD-425E-A58A-1353389E8C31}"/>
    <cellStyle name="Comma [0] 2 131 2 2" xfId="39843" hidden="1" xr:uid="{7E1EF553-7455-4712-8303-CF3AAB69DC4B}"/>
    <cellStyle name="Comma [0] 2 131 2 2" xfId="40750" hidden="1" xr:uid="{F165FB66-EBDE-4BF9-B883-FBF1CD31C437}"/>
    <cellStyle name="Comma [0] 2 131 2 2" xfId="40768" hidden="1" xr:uid="{81C15E6F-CAB7-4C99-BF7E-44F0A196495B}"/>
    <cellStyle name="Comma [0] 2 131 2 2" xfId="41038" hidden="1" xr:uid="{0F13D044-751F-4F85-8676-B60430B54DEA}"/>
    <cellStyle name="Comma [0] 2 131 2 2" xfId="41599" hidden="1" xr:uid="{FCD0527A-7561-4964-BA41-5588D8DCCFA9}"/>
    <cellStyle name="Comma [0] 2 131 2 2" xfId="42506" hidden="1" xr:uid="{5F05CA3B-1E3B-45AE-973A-51972F3C4F42}"/>
    <cellStyle name="Comma [0] 2 131 2 2" xfId="42524" hidden="1" xr:uid="{E094A730-6361-4D40-AF62-AD68C397AB67}"/>
    <cellStyle name="Comma [0] 2 131 2 2" xfId="42794" hidden="1" xr:uid="{CAD61FB5-DF45-4A6A-86A0-28963358C796}"/>
    <cellStyle name="Comma [0] 2 131 2 2" xfId="44262" hidden="1" xr:uid="{F895C358-3281-4455-A49A-DA57E71F48E5}"/>
    <cellStyle name="Comma [0] 2 131 2 2" xfId="44280" hidden="1" xr:uid="{BF718EE5-8546-44A9-8F12-C6DC0DCDB9E9}"/>
    <cellStyle name="Comma [0] 2 131 2 2" xfId="44550" hidden="1" xr:uid="{7BD5FF5E-7E0A-468F-8F5C-92CC805B4CE0}"/>
    <cellStyle name="Comma [0] 2 131 2 2" xfId="45111" hidden="1" xr:uid="{FCBBCF86-F3B6-42F3-A4EC-60EE4E81F8E0}"/>
    <cellStyle name="Comma [0] 2 131 2 2" xfId="46018" hidden="1" xr:uid="{973F417E-0DAC-45E3-A8C6-1345083CBE29}"/>
    <cellStyle name="Comma [0] 2 131 2 2" xfId="46036" hidden="1" xr:uid="{05ADFBA8-082D-4452-891A-33CCCC27561B}"/>
    <cellStyle name="Comma [0] 2 131 2 2" xfId="46306" hidden="1" xr:uid="{70571D36-7646-47F5-87E6-D63C75A03A10}"/>
    <cellStyle name="Comma [0] 2 131 2 2" xfId="46867" hidden="1" xr:uid="{EFACEDBE-52E6-4624-9D0A-F0944118622C}"/>
    <cellStyle name="Comma [0] 2 131 2 2" xfId="47772" hidden="1" xr:uid="{9DBC650D-9AD1-4197-B775-0DD075015F5F}"/>
    <cellStyle name="Comma [0] 2 131 2 2" xfId="47790" hidden="1" xr:uid="{26FEFA8E-8068-4BAE-9190-928AB4990E67}"/>
    <cellStyle name="Comma [0] 2 131 2 2" xfId="48059" hidden="1" xr:uid="{174A725C-68BE-4D95-BB3E-4B98C0F44EFA}"/>
    <cellStyle name="Comma [0] 2 131 2 2" xfId="48620" hidden="1" xr:uid="{7F3A1767-88CC-4D3F-9D3C-58AA048EC6DA}"/>
    <cellStyle name="Comma [0] 2 131 2 2" xfId="49523" hidden="1" xr:uid="{E43CAFFD-D6E5-4754-B4CE-B5D9388D585B}"/>
    <cellStyle name="Comma [0] 2 131 2 2" xfId="49541" hidden="1" xr:uid="{24251E77-06A5-4BE8-B349-E76537ECB327}"/>
    <cellStyle name="Comma [0] 2 131 2 2" xfId="49809" hidden="1" xr:uid="{B1BC1AE6-7C9D-467F-AE06-5B6589D4AFF7}"/>
    <cellStyle name="Comma [0] 2 131 2 2" xfId="50370" hidden="1" xr:uid="{E3C546A3-3647-4CFC-8B5E-37881BAD9566}"/>
    <cellStyle name="Comma [0] 2 131 2 2" xfId="51269" hidden="1" xr:uid="{D820B89F-7B7C-4E07-8A48-13941AA8FF85}"/>
    <cellStyle name="Comma [0] 2 131 2 2" xfId="51287" hidden="1" xr:uid="{5BC3376D-6061-4612-9450-296DC024C6C7}"/>
    <cellStyle name="Comma [0] 2 131 2 2" xfId="51554" hidden="1" xr:uid="{DE8C5431-2E91-4DE7-A601-9D1D451C74C4}"/>
    <cellStyle name="Comma [0] 2 131 2 2" xfId="52114" hidden="1" xr:uid="{55F42733-9D32-463C-B3A1-23192D4081A2}"/>
    <cellStyle name="Comma [0] 2 131 2 2" xfId="53009" hidden="1" xr:uid="{1444B5F7-C669-4BE1-B776-69D881C7DD89}"/>
    <cellStyle name="Comma [0] 2 131 2 2" xfId="43355" hidden="1" xr:uid="{9072E790-062C-448C-A92A-53EE05D5BB1C}"/>
    <cellStyle name="Comma [0] 2 131 2 2" xfId="15763" hidden="1" xr:uid="{00000000-0005-0000-0000-0000963D0000}"/>
    <cellStyle name="Comma [0] 2 131 2 2" xfId="15781" hidden="1" xr:uid="{00000000-0005-0000-0000-0000A83D0000}"/>
    <cellStyle name="Comma [0] 2 131 2 2" xfId="16050" hidden="1" xr:uid="{00000000-0005-0000-0000-0000B53E0000}"/>
    <cellStyle name="Comma [0] 2 131 2 2" xfId="16611" hidden="1" xr:uid="{00000000-0005-0000-0000-0000E6400000}"/>
    <cellStyle name="Comma [0] 2 131 2 2" xfId="17514" hidden="1" xr:uid="{00000000-0005-0000-0000-00006D440000}"/>
    <cellStyle name="Comma [0] 2 131 2 2" xfId="17532" hidden="1" xr:uid="{00000000-0005-0000-0000-00007F440000}"/>
    <cellStyle name="Comma [0] 2 131 2 2" xfId="17800" hidden="1" xr:uid="{00000000-0005-0000-0000-00008B450000}"/>
    <cellStyle name="Comma [0] 2 131 2 2" xfId="18361" hidden="1" xr:uid="{00000000-0005-0000-0000-0000BC470000}"/>
    <cellStyle name="Comma [0] 2 131 2 2" xfId="19260" hidden="1" xr:uid="{00000000-0005-0000-0000-00003F4B0000}"/>
    <cellStyle name="Comma [0] 2 131 2 2" xfId="19278" hidden="1" xr:uid="{00000000-0005-0000-0000-0000514B0000}"/>
    <cellStyle name="Comma [0] 2 131 2 2" xfId="19545" hidden="1" xr:uid="{00000000-0005-0000-0000-00005C4C0000}"/>
    <cellStyle name="Comma [0] 2 131 2 2" xfId="20105" hidden="1" xr:uid="{00000000-0005-0000-0000-00008C4E0000}"/>
    <cellStyle name="Comma [0] 2 131 2 2" xfId="21000" hidden="1" xr:uid="{00000000-0005-0000-0000-00000B520000}"/>
    <cellStyle name="Comma [0] 2 131 2 2" xfId="21017" hidden="1" xr:uid="{00000000-0005-0000-0000-00001C520000}"/>
    <cellStyle name="Comma [0] 2 131 2 2" xfId="21283" hidden="1" xr:uid="{00000000-0005-0000-0000-000026530000}"/>
    <cellStyle name="Comma [0] 2 131 2 2" xfId="21839" hidden="1" xr:uid="{00000000-0005-0000-0000-000052550000}"/>
    <cellStyle name="Comma [0] 2 131 2 2" xfId="22728" hidden="1" xr:uid="{00000000-0005-0000-0000-0000CB580000}"/>
    <cellStyle name="Comma [0] 2 131 2 2" xfId="22745" hidden="1" xr:uid="{00000000-0005-0000-0000-0000DC580000}"/>
    <cellStyle name="Comma [0] 2 131 2 2" xfId="23011" hidden="1" xr:uid="{00000000-0005-0000-0000-0000E6590000}"/>
    <cellStyle name="Comma [0] 2 131 2 2" xfId="23563" hidden="1" xr:uid="{00000000-0005-0000-0000-00000E5C0000}"/>
    <cellStyle name="Comma [0] 2 131 2 2" xfId="24446" hidden="1" xr:uid="{00000000-0005-0000-0000-0000815F0000}"/>
    <cellStyle name="Comma [0] 2 131 2 2" xfId="24462" hidden="1" xr:uid="{00000000-0005-0000-0000-0000915F0000}"/>
    <cellStyle name="Comma [0] 2 131 2 2" xfId="24724" hidden="1" xr:uid="{00000000-0005-0000-0000-000097600000}"/>
    <cellStyle name="Comma [0] 2 131 2 2" xfId="25270" hidden="1" xr:uid="{00000000-0005-0000-0000-0000B9620000}"/>
    <cellStyle name="Comma [0] 2 131 2 2" xfId="26145" hidden="1" xr:uid="{00000000-0005-0000-0000-000024660000}"/>
    <cellStyle name="Comma [0] 2 131 2 2" xfId="10497" hidden="1" xr:uid="{00000000-0005-0000-0000-000004290000}"/>
    <cellStyle name="Comma [0] 2 131 2 2" xfId="10515" hidden="1" xr:uid="{00000000-0005-0000-0000-000016290000}"/>
    <cellStyle name="Comma [0] 2 131 2 2" xfId="10785" hidden="1" xr:uid="{00000000-0005-0000-0000-0000242A0000}"/>
    <cellStyle name="Comma [0] 2 131 2 2" xfId="11346" hidden="1" xr:uid="{00000000-0005-0000-0000-0000552C0000}"/>
    <cellStyle name="Comma [0] 2 131 2 2" xfId="12253" hidden="1" xr:uid="{00000000-0005-0000-0000-0000E02F0000}"/>
    <cellStyle name="Comma [0] 2 131 2 2" xfId="12271" hidden="1" xr:uid="{00000000-0005-0000-0000-0000F22F0000}"/>
    <cellStyle name="Comma [0] 2 131 2 2" xfId="12541" hidden="1" xr:uid="{00000000-0005-0000-0000-000000310000}"/>
    <cellStyle name="Comma [0] 2 131 2 2" xfId="13102" hidden="1" xr:uid="{00000000-0005-0000-0000-000031330000}"/>
    <cellStyle name="Comma [0] 2 131 2 2" xfId="14009" hidden="1" xr:uid="{00000000-0005-0000-0000-0000BC360000}"/>
    <cellStyle name="Comma [0] 2 131 2 2" xfId="14027" hidden="1" xr:uid="{00000000-0005-0000-0000-0000CE360000}"/>
    <cellStyle name="Comma [0] 2 131 2 2" xfId="14297" hidden="1" xr:uid="{00000000-0005-0000-0000-0000DC370000}"/>
    <cellStyle name="Comma [0] 2 131 2 2" xfId="14858" hidden="1" xr:uid="{00000000-0005-0000-0000-00000D3A0000}"/>
    <cellStyle name="Comma [0] 2 131 2 2" xfId="7273" hidden="1" xr:uid="{00000000-0005-0000-0000-00006C1C0000}"/>
    <cellStyle name="Comma [0] 2 131 2 2" xfId="7834" hidden="1" xr:uid="{00000000-0005-0000-0000-00009D1E0000}"/>
    <cellStyle name="Comma [0] 2 131 2 2" xfId="8741" hidden="1" xr:uid="{00000000-0005-0000-0000-000028220000}"/>
    <cellStyle name="Comma [0] 2 131 2 2" xfId="8759" hidden="1" xr:uid="{00000000-0005-0000-0000-00003A220000}"/>
    <cellStyle name="Comma [0] 2 131 2 2" xfId="9029" hidden="1" xr:uid="{00000000-0005-0000-0000-000048230000}"/>
    <cellStyle name="Comma [0] 2 131 2 2" xfId="9590" hidden="1" xr:uid="{00000000-0005-0000-0000-000079250000}"/>
    <cellStyle name="Comma [0] 2 131 2 2" xfId="5615" hidden="1" xr:uid="{00000000-0005-0000-0000-0000F2150000}"/>
    <cellStyle name="Comma [0] 2 131 2 2" xfId="6985" hidden="1" xr:uid="{00000000-0005-0000-0000-00004C1B0000}"/>
    <cellStyle name="Comma [0] 2 131 2 2" xfId="7003" hidden="1" xr:uid="{00000000-0005-0000-0000-00005E1B0000}"/>
    <cellStyle name="Comma [0] 2 131 2 2" xfId="4784" hidden="1" xr:uid="{00000000-0005-0000-0000-0000B3120000}"/>
    <cellStyle name="Comma [0] 2 131 2 2" xfId="5054" hidden="1" xr:uid="{00000000-0005-0000-0000-0000C1130000}"/>
    <cellStyle name="Comma [0] 2 131 2 2" xfId="4766" hidden="1" xr:uid="{00000000-0005-0000-0000-0000A1120000}"/>
    <cellStyle name="Comma [0] 2 131 3" xfId="51374" hidden="1" xr:uid="{846EA455-8EED-4BB0-A0F4-8F6404CBB692}"/>
    <cellStyle name="Comma [0] 2 131 3" xfId="53112" hidden="1" xr:uid="{BE5D0696-385C-431C-BB60-9AAE04E3FEC8}"/>
    <cellStyle name="Comma [0] 2 131 3" xfId="54840" hidden="1" xr:uid="{7367B52F-F2CB-44AE-BFA6-17D329CFEAD6}"/>
    <cellStyle name="Comma [0] 2 131 3" xfId="56553" hidden="1" xr:uid="{91DA62D0-E27C-4F11-BC2B-018E24543767}"/>
    <cellStyle name="Comma [0] 2 131 3" xfId="58250" hidden="1" xr:uid="{3CCD911F-D04F-498A-9EBE-195FD9A06415}"/>
    <cellStyle name="Comma [0] 2 131 3" xfId="59925" hidden="1" xr:uid="{FD5749E2-E50E-404E-AA7F-34F53BBD1A59}"/>
    <cellStyle name="Comma [0] 2 131 3" xfId="61572" hidden="1" xr:uid="{E623428D-177A-486E-A437-F5ED583C36BF}"/>
    <cellStyle name="Comma [0] 2 131 3" xfId="24544" hidden="1" xr:uid="{00000000-0005-0000-0000-0000E35F0000}"/>
    <cellStyle name="Comma [0] 2 131 3" xfId="26241" hidden="1" xr:uid="{00000000-0005-0000-0000-000084660000}"/>
    <cellStyle name="Comma [0] 2 131 3" xfId="27916" hidden="1" xr:uid="{00000000-0005-0000-0000-00000F6D0000}"/>
    <cellStyle name="Comma [0] 2 131 3" xfId="29563" hidden="1" xr:uid="{00000000-0005-0000-0000-00007E730000}"/>
    <cellStyle name="Comma [0] 2 131 3" xfId="36402" hidden="1" xr:uid="{4FEA475C-E09C-4170-A5D0-8E213E33970A}"/>
    <cellStyle name="Comma [0] 2 131 3" xfId="38621" hidden="1" xr:uid="{1901582F-B5E7-40D7-B305-43353A6B417E}"/>
    <cellStyle name="Comma [0] 2 131 3" xfId="39102" hidden="1" xr:uid="{90EFFC60-721B-4294-B7EB-5A8AF5D4EC58}"/>
    <cellStyle name="Comma [0] 2 131 3" xfId="40858" hidden="1" xr:uid="{39BA18D0-EA34-4BEA-8AD9-9C3165E7CCCF}"/>
    <cellStyle name="Comma [0] 2 131 3" xfId="42614" hidden="1" xr:uid="{2ED8761F-A063-43C5-9AD4-EE686E939198}"/>
    <cellStyle name="Comma [0] 2 131 3" xfId="44370" hidden="1" xr:uid="{55D35F0F-66F3-461B-82F1-4E3FFBB62FFA}"/>
    <cellStyle name="Comma [0] 2 131 3" xfId="46126" hidden="1" xr:uid="{1735ECDC-11D5-42F9-8579-4B8428A7BF08}"/>
    <cellStyle name="Comma [0] 2 131 3" xfId="47879" hidden="1" xr:uid="{5B238A19-BD11-4D90-A6A6-07FBD20BE61B}"/>
    <cellStyle name="Comma [0] 2 131 3" xfId="49629" hidden="1" xr:uid="{453F85D8-40F9-44BF-A8BD-56C11D220D62}"/>
    <cellStyle name="Comma [0] 2 131 3" xfId="14117" hidden="1" xr:uid="{00000000-0005-0000-0000-000028370000}"/>
    <cellStyle name="Comma [0] 2 131 3" xfId="15870" hidden="1" xr:uid="{00000000-0005-0000-0000-0000013E0000}"/>
    <cellStyle name="Comma [0] 2 131 3" xfId="17620" hidden="1" xr:uid="{00000000-0005-0000-0000-0000D7440000}"/>
    <cellStyle name="Comma [0] 2 131 3" xfId="19365" hidden="1" xr:uid="{00000000-0005-0000-0000-0000A84B0000}"/>
    <cellStyle name="Comma [0] 2 131 3" xfId="21103" hidden="1" xr:uid="{00000000-0005-0000-0000-000072520000}"/>
    <cellStyle name="Comma [0] 2 131 3" xfId="22831" hidden="1" xr:uid="{00000000-0005-0000-0000-000032590000}"/>
    <cellStyle name="Comma [0] 2 131 3" xfId="8849" hidden="1" xr:uid="{00000000-0005-0000-0000-000094220000}"/>
    <cellStyle name="Comma [0] 2 131 3" xfId="10605" hidden="1" xr:uid="{00000000-0005-0000-0000-000070290000}"/>
    <cellStyle name="Comma [0] 2 131 3" xfId="12361" hidden="1" xr:uid="{00000000-0005-0000-0000-00004C300000}"/>
    <cellStyle name="Comma [0] 2 131 3" xfId="6612" hidden="1" xr:uid="{00000000-0005-0000-0000-0000D7190000}"/>
    <cellStyle name="Comma [0] 2 131 3" xfId="7093" hidden="1" xr:uid="{00000000-0005-0000-0000-0000B81B0000}"/>
    <cellStyle name="Comma [0] 2 131 3" xfId="4393" hidden="1" xr:uid="{00000000-0005-0000-0000-00002C110000}"/>
    <cellStyle name="Comma [0] 2 132" xfId="596" xr:uid="{00000000-0005-0000-0000-000057020000}"/>
    <cellStyle name="Comma [0] 2 132 2" xfId="33047" hidden="1" xr:uid="{DF3AA662-F1A0-439D-8B03-DE8A3B8FBD0F}"/>
    <cellStyle name="Comma [0] 2 132 2" xfId="33059" hidden="1" xr:uid="{212BDC87-361F-409C-9209-1D96D3CC6693}"/>
    <cellStyle name="Comma [0] 2 132 2" xfId="33828" hidden="1" xr:uid="{4AAA8DFA-7E66-427C-8BDD-CE765F3E82DD}"/>
    <cellStyle name="Comma [0] 2 132 2" xfId="1033" hidden="1" xr:uid="{00000000-0005-0000-0000-00000C040000}"/>
    <cellStyle name="Comma [0] 2 132 2" xfId="1808" hidden="1" xr:uid="{00000000-0005-0000-0000-000013070000}"/>
    <cellStyle name="Comma [0] 2 132 2" xfId="1021" hidden="1" xr:uid="{00000000-0005-0000-0000-000000040000}"/>
    <cellStyle name="Comma [0] 2 132 2" xfId="32639" xr:uid="{384EE3D4-C27F-4D0F-8F1C-04328ABA858A}"/>
    <cellStyle name="Comma [0] 2 132 2 2" xfId="53842" hidden="1" xr:uid="{B117F413-B609-439A-ABF8-807917CC96D2}"/>
    <cellStyle name="Comma [0] 2 132 2 2" xfId="54781" hidden="1" xr:uid="{13CCC779-3D9A-4F30-AE69-3BE303EC4F0C}"/>
    <cellStyle name="Comma [0] 2 132 2 2" xfId="55014" hidden="1" xr:uid="{E2965B3A-AD04-4D28-AA86-8A7B99953137}"/>
    <cellStyle name="Comma [0] 2 132 2 2" xfId="55566" hidden="1" xr:uid="{6D7A92B8-EAE7-4B75-8DCF-DD4FFCE1838C}"/>
    <cellStyle name="Comma [0] 2 132 2 2" xfId="56497" hidden="1" xr:uid="{32196B78-2D85-495D-A624-C250C7517160}"/>
    <cellStyle name="Comma [0] 2 132 2 2" xfId="56508" hidden="1" xr:uid="{D47C6CE9-D1F0-42C1-8CF4-DD39DF5B7E2C}"/>
    <cellStyle name="Comma [0] 2 132 2 2" xfId="56727" hidden="1" xr:uid="{3B56F141-D637-4D31-957F-0BE6C11524F3}"/>
    <cellStyle name="Comma [0] 2 132 2 2" xfId="57273" hidden="1" xr:uid="{30BF036A-D5C1-4CB9-9BFA-609EF5E7525A}"/>
    <cellStyle name="Comma [0] 2 132 2 2" xfId="58194" hidden="1" xr:uid="{6EDCBD88-BF32-4765-ADA2-CF414DB70548}"/>
    <cellStyle name="Comma [0] 2 132 2 2" xfId="58205" hidden="1" xr:uid="{9AB34248-2864-4229-9FDD-86533DB68D8C}"/>
    <cellStyle name="Comma [0] 2 132 2 2" xfId="58424" hidden="1" xr:uid="{6E26A227-FC64-40AD-8018-4717BBC09B5F}"/>
    <cellStyle name="Comma [0] 2 132 2 2" xfId="58967" hidden="1" xr:uid="{86AEEDAF-24E6-4C3E-9D89-6C65219F42AB}"/>
    <cellStyle name="Comma [0] 2 132 2 2" xfId="59874" hidden="1" xr:uid="{D2F19B40-095B-4799-ADB0-83CE128F1B33}"/>
    <cellStyle name="Comma [0] 2 132 2 2" xfId="59885" hidden="1" xr:uid="{22DEEA61-CA4D-4410-9F5E-1994369A5CED}"/>
    <cellStyle name="Comma [0] 2 132 2 2" xfId="60099" hidden="1" xr:uid="{68EED7BA-0A4D-4AF9-8EA7-77AD41E5065E}"/>
    <cellStyle name="Comma [0] 2 132 2 2" xfId="60628" hidden="1" xr:uid="{52F64F8F-1FA7-4E7A-BD3F-84D57BBFD823}"/>
    <cellStyle name="Comma [0] 2 132 2 2" xfId="61521" hidden="1" xr:uid="{DD833BF8-50DD-4CD2-85E3-F5E9A0FAE465}"/>
    <cellStyle name="Comma [0] 2 132 2 2" xfId="61532" hidden="1" xr:uid="{F622994F-5E21-48CE-8929-1F287D7C2413}"/>
    <cellStyle name="Comma [0] 2 132 2 2" xfId="61745" hidden="1" xr:uid="{A346B842-DCB7-4F03-97DE-6CC2AC7C15D3}"/>
    <cellStyle name="Comma [0] 2 132 2 2" xfId="62263" hidden="1" xr:uid="{AD1AF5C8-BE54-43F4-958C-02A60E18EF62}"/>
    <cellStyle name="Comma [0] 2 132 2 2" xfId="63114" hidden="1" xr:uid="{84D826EF-482E-43C1-BB57-76399E9ED17D}"/>
    <cellStyle name="Comma [0] 2 132 2 2" xfId="63124" hidden="1" xr:uid="{42F1D39B-252C-4630-8C60-9499E0B128AA}"/>
    <cellStyle name="Comma [0] 2 132 2 2" xfId="63776" hidden="1" xr:uid="{EF299183-6DCF-4BEA-A849-97F4708DC151}"/>
    <cellStyle name="Comma [0] 2 132 2 2" xfId="54793" hidden="1" xr:uid="{734DE36E-1DE7-4630-9A3E-3EC3EB4DCFD1}"/>
    <cellStyle name="Comma [0] 2 132 2 2" xfId="26958" hidden="1" xr:uid="{00000000-0005-0000-0000-000051690000}"/>
    <cellStyle name="Comma [0] 2 132 2 2" xfId="27865" hidden="1" xr:uid="{00000000-0005-0000-0000-0000DC6C0000}"/>
    <cellStyle name="Comma [0] 2 132 2 2" xfId="27876" hidden="1" xr:uid="{00000000-0005-0000-0000-0000E76C0000}"/>
    <cellStyle name="Comma [0] 2 132 2 2" xfId="28090" hidden="1" xr:uid="{00000000-0005-0000-0000-0000BD6D0000}"/>
    <cellStyle name="Comma [0] 2 132 2 2" xfId="28619" hidden="1" xr:uid="{00000000-0005-0000-0000-0000CE6F0000}"/>
    <cellStyle name="Comma [0] 2 132 2 2" xfId="29512" hidden="1" xr:uid="{00000000-0005-0000-0000-00004B730000}"/>
    <cellStyle name="Comma [0] 2 132 2 2" xfId="29523" hidden="1" xr:uid="{00000000-0005-0000-0000-000056730000}"/>
    <cellStyle name="Comma [0] 2 132 2 2" xfId="29736" hidden="1" xr:uid="{00000000-0005-0000-0000-00002B740000}"/>
    <cellStyle name="Comma [0] 2 132 2 2" xfId="30254" hidden="1" xr:uid="{00000000-0005-0000-0000-000031760000}"/>
    <cellStyle name="Comma [0] 2 132 2 2" xfId="31105" hidden="1" xr:uid="{00000000-0005-0000-0000-000084790000}"/>
    <cellStyle name="Comma [0] 2 132 2 2" xfId="31115" hidden="1" xr:uid="{00000000-0005-0000-0000-00008E790000}"/>
    <cellStyle name="Comma [0] 2 132 2 2" xfId="31767" hidden="1" xr:uid="{00000000-0005-0000-0000-00001A7C0000}"/>
    <cellStyle name="Comma [0] 2 132 2 2" xfId="36823" hidden="1" xr:uid="{E2CF2E96-F401-4550-BEFD-F18CCCD7F23E}"/>
    <cellStyle name="Comma [0] 2 132 2 2" xfId="36835" hidden="1" xr:uid="{03281C80-B893-42D1-95DC-50E6E4195B42}"/>
    <cellStyle name="Comma [0] 2 132 2 2" xfId="37057" hidden="1" xr:uid="{2920AB89-A03E-438A-AC09-6E25A325FDA0}"/>
    <cellStyle name="Comma [0] 2 132 2 2" xfId="37618" hidden="1" xr:uid="{443D67A1-3536-4123-A984-04974DE03F1E}"/>
    <cellStyle name="Comma [0] 2 132 2 2" xfId="39042" hidden="1" xr:uid="{42F23ABF-E56B-4499-82C6-357077BFBBBD}"/>
    <cellStyle name="Comma [0] 2 132 2 2" xfId="39054" hidden="1" xr:uid="{D7F50A10-E550-4229-8165-9E2251B6D6A7}"/>
    <cellStyle name="Comma [0] 2 132 2 2" xfId="39276" hidden="1" xr:uid="{0CF02451-EFF5-4C54-A1EB-316A7FD11B25}"/>
    <cellStyle name="Comma [0] 2 132 2 2" xfId="39837" hidden="1" xr:uid="{3F7B1015-EB8C-4094-880B-F0BE28E9F44C}"/>
    <cellStyle name="Comma [0] 2 132 2 2" xfId="40798" hidden="1" xr:uid="{7CE63C89-C4D6-4F6F-92AF-39CC550F814E}"/>
    <cellStyle name="Comma [0] 2 132 2 2" xfId="40810" hidden="1" xr:uid="{6FD0B905-6807-4935-8F92-4B17C6944945}"/>
    <cellStyle name="Comma [0] 2 132 2 2" xfId="41032" hidden="1" xr:uid="{A63BEC4E-A05C-41DA-9808-A8B9AC34D9BD}"/>
    <cellStyle name="Comma [0] 2 132 2 2" xfId="41593" hidden="1" xr:uid="{91FE23B2-0752-42AE-9BC1-1F9C0874BFDA}"/>
    <cellStyle name="Comma [0] 2 132 2 2" xfId="42554" hidden="1" xr:uid="{54D185CA-7918-4828-B84B-08E2703DB75B}"/>
    <cellStyle name="Comma [0] 2 132 2 2" xfId="42566" hidden="1" xr:uid="{7EA84AC3-36DC-4967-8A5B-950DF36017EF}"/>
    <cellStyle name="Comma [0] 2 132 2 2" xfId="42788" hidden="1" xr:uid="{B9622DC3-DF72-4BBD-A71D-C47DD27C4E15}"/>
    <cellStyle name="Comma [0] 2 132 2 2" xfId="43349" hidden="1" xr:uid="{C4512B4E-A6AB-404F-8DEB-6C403ED3EFF4}"/>
    <cellStyle name="Comma [0] 2 132 2 2" xfId="44310" hidden="1" xr:uid="{E56BCCC2-6BE2-4F24-BF3E-F556987E6E3D}"/>
    <cellStyle name="Comma [0] 2 132 2 2" xfId="44322" hidden="1" xr:uid="{A234FD5D-FDED-4AA3-A99F-E74ED19503DE}"/>
    <cellStyle name="Comma [0] 2 132 2 2" xfId="44544" hidden="1" xr:uid="{4B79E808-3672-4779-9BD0-2F29E5C8F380}"/>
    <cellStyle name="Comma [0] 2 132 2 2" xfId="45105" hidden="1" xr:uid="{D0DB6B27-28EB-453D-BED7-2D3AEB4E15A3}"/>
    <cellStyle name="Comma [0] 2 132 2 2" xfId="46066" hidden="1" xr:uid="{D3B3DEAA-453A-4EC1-9F49-F82BC0CA0D5A}"/>
    <cellStyle name="Comma [0] 2 132 2 2" xfId="46078" hidden="1" xr:uid="{5FC47DDE-4A6F-4B48-A266-CA481F783E02}"/>
    <cellStyle name="Comma [0] 2 132 2 2" xfId="46300" hidden="1" xr:uid="{B59C4F1F-D0F9-4FF0-9147-9389FA850E81}"/>
    <cellStyle name="Comma [0] 2 132 2 2" xfId="46861" hidden="1" xr:uid="{D864DC57-B1F5-4606-A254-94B781FA390D}"/>
    <cellStyle name="Comma [0] 2 132 2 2" xfId="47819" hidden="1" xr:uid="{8178F879-05E0-4813-A158-F480DD0D6242}"/>
    <cellStyle name="Comma [0] 2 132 2 2" xfId="47831" hidden="1" xr:uid="{5F895B16-76B6-4A02-B022-87440A5FC311}"/>
    <cellStyle name="Comma [0] 2 132 2 2" xfId="48053" hidden="1" xr:uid="{24BC0DD1-0172-4ACD-BA6E-20B00CC81EAF}"/>
    <cellStyle name="Comma [0] 2 132 2 2" xfId="48614" hidden="1" xr:uid="{532A168E-15B3-4743-90AF-DB4773C0994A}"/>
    <cellStyle name="Comma [0] 2 132 2 2" xfId="49569" hidden="1" xr:uid="{F7E881AC-D296-468C-863D-104D2FE92B2E}"/>
    <cellStyle name="Comma [0] 2 132 2 2" xfId="49581" hidden="1" xr:uid="{974B6CF0-A22F-4276-AD00-5A70E52F858A}"/>
    <cellStyle name="Comma [0] 2 132 2 2" xfId="49803" hidden="1" xr:uid="{3EE3DC3F-BE8C-4879-9B1A-96358C957457}"/>
    <cellStyle name="Comma [0] 2 132 2 2" xfId="50364" hidden="1" xr:uid="{38A0FA95-0BE2-403C-A5B5-F1C57D32507F}"/>
    <cellStyle name="Comma [0] 2 132 2 2" xfId="51315" hidden="1" xr:uid="{564C99DF-BE9E-4217-B429-D576BC47E400}"/>
    <cellStyle name="Comma [0] 2 132 2 2" xfId="51327" hidden="1" xr:uid="{D962284E-0657-4C2A-A540-6CC5452CE1E7}"/>
    <cellStyle name="Comma [0] 2 132 2 2" xfId="51548" hidden="1" xr:uid="{15CE0A26-1E4E-4795-A80F-D178ACEAB347}"/>
    <cellStyle name="Comma [0] 2 132 2 2" xfId="52108" hidden="1" xr:uid="{3F053C3C-5E18-4B71-AB93-7C878F28BF69}"/>
    <cellStyle name="Comma [0] 2 132 2 2" xfId="53053" hidden="1" xr:uid="{A9D7DD0E-BBA9-47E7-89D1-AE119B8D2D08}"/>
    <cellStyle name="Comma [0] 2 132 2 2" xfId="53065" hidden="1" xr:uid="{42801DA6-C412-41D3-B996-8FCAC3421AAC}"/>
    <cellStyle name="Comma [0] 2 132 2 2" xfId="53286" hidden="1" xr:uid="{086BC7F8-D888-44D5-A2A4-13889BF1D68A}"/>
    <cellStyle name="Comma [0] 2 132 2 2" xfId="15822" hidden="1" xr:uid="{00000000-0005-0000-0000-0000D13D0000}"/>
    <cellStyle name="Comma [0] 2 132 2 2" xfId="16044" hidden="1" xr:uid="{00000000-0005-0000-0000-0000AF3E0000}"/>
    <cellStyle name="Comma [0] 2 132 2 2" xfId="16605" hidden="1" xr:uid="{00000000-0005-0000-0000-0000E0400000}"/>
    <cellStyle name="Comma [0] 2 132 2 2" xfId="17560" hidden="1" xr:uid="{00000000-0005-0000-0000-00009B440000}"/>
    <cellStyle name="Comma [0] 2 132 2 2" xfId="17572" hidden="1" xr:uid="{00000000-0005-0000-0000-0000A7440000}"/>
    <cellStyle name="Comma [0] 2 132 2 2" xfId="17794" hidden="1" xr:uid="{00000000-0005-0000-0000-000085450000}"/>
    <cellStyle name="Comma [0] 2 132 2 2" xfId="18355" hidden="1" xr:uid="{00000000-0005-0000-0000-0000B6470000}"/>
    <cellStyle name="Comma [0] 2 132 2 2" xfId="19306" hidden="1" xr:uid="{00000000-0005-0000-0000-00006D4B0000}"/>
    <cellStyle name="Comma [0] 2 132 2 2" xfId="19318" hidden="1" xr:uid="{00000000-0005-0000-0000-0000794B0000}"/>
    <cellStyle name="Comma [0] 2 132 2 2" xfId="19539" hidden="1" xr:uid="{00000000-0005-0000-0000-0000564C0000}"/>
    <cellStyle name="Comma [0] 2 132 2 2" xfId="20099" hidden="1" xr:uid="{00000000-0005-0000-0000-0000864E0000}"/>
    <cellStyle name="Comma [0] 2 132 2 2" xfId="21044" hidden="1" xr:uid="{00000000-0005-0000-0000-000037520000}"/>
    <cellStyle name="Comma [0] 2 132 2 2" xfId="21056" hidden="1" xr:uid="{00000000-0005-0000-0000-000043520000}"/>
    <cellStyle name="Comma [0] 2 132 2 2" xfId="21277" hidden="1" xr:uid="{00000000-0005-0000-0000-000020530000}"/>
    <cellStyle name="Comma [0] 2 132 2 2" xfId="21833" hidden="1" xr:uid="{00000000-0005-0000-0000-00004C550000}"/>
    <cellStyle name="Comma [0] 2 132 2 2" xfId="22772" hidden="1" xr:uid="{00000000-0005-0000-0000-0000F7580000}"/>
    <cellStyle name="Comma [0] 2 132 2 2" xfId="22784" hidden="1" xr:uid="{00000000-0005-0000-0000-000003590000}"/>
    <cellStyle name="Comma [0] 2 132 2 2" xfId="23005" hidden="1" xr:uid="{00000000-0005-0000-0000-0000E0590000}"/>
    <cellStyle name="Comma [0] 2 132 2 2" xfId="23557" hidden="1" xr:uid="{00000000-0005-0000-0000-0000085C0000}"/>
    <cellStyle name="Comma [0] 2 132 2 2" xfId="24488" hidden="1" xr:uid="{00000000-0005-0000-0000-0000AB5F0000}"/>
    <cellStyle name="Comma [0] 2 132 2 2" xfId="24499" hidden="1" xr:uid="{00000000-0005-0000-0000-0000B65F0000}"/>
    <cellStyle name="Comma [0] 2 132 2 2" xfId="24718" hidden="1" xr:uid="{00000000-0005-0000-0000-000091600000}"/>
    <cellStyle name="Comma [0] 2 132 2 2" xfId="25264" hidden="1" xr:uid="{00000000-0005-0000-0000-0000B3620000}"/>
    <cellStyle name="Comma [0] 2 132 2 2" xfId="26185" hidden="1" xr:uid="{00000000-0005-0000-0000-00004C660000}"/>
    <cellStyle name="Comma [0] 2 132 2 2" xfId="26196" hidden="1" xr:uid="{00000000-0005-0000-0000-000057660000}"/>
    <cellStyle name="Comma [0] 2 132 2 2" xfId="26415" hidden="1" xr:uid="{00000000-0005-0000-0000-000032670000}"/>
    <cellStyle name="Comma [0] 2 132 2 2" xfId="10545" hidden="1" xr:uid="{00000000-0005-0000-0000-000034290000}"/>
    <cellStyle name="Comma [0] 2 132 2 2" xfId="10557" hidden="1" xr:uid="{00000000-0005-0000-0000-000040290000}"/>
    <cellStyle name="Comma [0] 2 132 2 2" xfId="10779" hidden="1" xr:uid="{00000000-0005-0000-0000-00001E2A0000}"/>
    <cellStyle name="Comma [0] 2 132 2 2" xfId="11340" hidden="1" xr:uid="{00000000-0005-0000-0000-00004F2C0000}"/>
    <cellStyle name="Comma [0] 2 132 2 2" xfId="12301" hidden="1" xr:uid="{00000000-0005-0000-0000-000010300000}"/>
    <cellStyle name="Comma [0] 2 132 2 2" xfId="12313" hidden="1" xr:uid="{00000000-0005-0000-0000-00001C300000}"/>
    <cellStyle name="Comma [0] 2 132 2 2" xfId="12535" hidden="1" xr:uid="{00000000-0005-0000-0000-0000FA300000}"/>
    <cellStyle name="Comma [0] 2 132 2 2" xfId="13096" hidden="1" xr:uid="{00000000-0005-0000-0000-00002B330000}"/>
    <cellStyle name="Comma [0] 2 132 2 2" xfId="14057" hidden="1" xr:uid="{00000000-0005-0000-0000-0000EC360000}"/>
    <cellStyle name="Comma [0] 2 132 2 2" xfId="14069" hidden="1" xr:uid="{00000000-0005-0000-0000-0000F8360000}"/>
    <cellStyle name="Comma [0] 2 132 2 2" xfId="14291" hidden="1" xr:uid="{00000000-0005-0000-0000-0000D6370000}"/>
    <cellStyle name="Comma [0] 2 132 2 2" xfId="14852" hidden="1" xr:uid="{00000000-0005-0000-0000-0000073A0000}"/>
    <cellStyle name="Comma [0] 2 132 2 2" xfId="15810" hidden="1" xr:uid="{00000000-0005-0000-0000-0000C53D0000}"/>
    <cellStyle name="Comma [0] 2 132 2 2" xfId="7267" hidden="1" xr:uid="{00000000-0005-0000-0000-0000661C0000}"/>
    <cellStyle name="Comma [0] 2 132 2 2" xfId="7828" hidden="1" xr:uid="{00000000-0005-0000-0000-0000971E0000}"/>
    <cellStyle name="Comma [0] 2 132 2 2" xfId="8789" hidden="1" xr:uid="{00000000-0005-0000-0000-000058220000}"/>
    <cellStyle name="Comma [0] 2 132 2 2" xfId="8801" hidden="1" xr:uid="{00000000-0005-0000-0000-000064220000}"/>
    <cellStyle name="Comma [0] 2 132 2 2" xfId="9023" hidden="1" xr:uid="{00000000-0005-0000-0000-000042230000}"/>
    <cellStyle name="Comma [0] 2 132 2 2" xfId="9584" hidden="1" xr:uid="{00000000-0005-0000-0000-000073250000}"/>
    <cellStyle name="Comma [0] 2 132 2 2" xfId="5609" hidden="1" xr:uid="{00000000-0005-0000-0000-0000EC150000}"/>
    <cellStyle name="Comma [0] 2 132 2 2" xfId="7033" hidden="1" xr:uid="{00000000-0005-0000-0000-00007C1B0000}"/>
    <cellStyle name="Comma [0] 2 132 2 2" xfId="7045" hidden="1" xr:uid="{00000000-0005-0000-0000-0000881B0000}"/>
    <cellStyle name="Comma [0] 2 132 2 2" xfId="4826" hidden="1" xr:uid="{00000000-0005-0000-0000-0000DD120000}"/>
    <cellStyle name="Comma [0] 2 132 2 2" xfId="5048" hidden="1" xr:uid="{00000000-0005-0000-0000-0000BB130000}"/>
    <cellStyle name="Comma [0] 2 132 2 2" xfId="4814" hidden="1" xr:uid="{00000000-0005-0000-0000-0000D1120000}"/>
    <cellStyle name="Comma [0] 2 132 3" xfId="51845" hidden="1" xr:uid="{D0358A67-D454-4216-B45D-876BFD63FFF5}"/>
    <cellStyle name="Comma [0] 2 132 3" xfId="53579" hidden="1" xr:uid="{20B6DA1B-E36A-4D9D-8CF4-513180F5B429}"/>
    <cellStyle name="Comma [0] 2 132 3" xfId="55305" hidden="1" xr:uid="{610AE23A-64EE-4A2D-A640-0174CA0E70AF}"/>
    <cellStyle name="Comma [0] 2 132 3" xfId="57013" hidden="1" xr:uid="{FBD4972A-02CB-4E30-B187-9C014AF526E8}"/>
    <cellStyle name="Comma [0] 2 132 3" xfId="58708" hidden="1" xr:uid="{303F1EF0-20FC-4780-ACD4-29CEE045FB81}"/>
    <cellStyle name="Comma [0] 2 132 3" xfId="60372" hidden="1" xr:uid="{360270FB-EFF2-4D72-B0BC-CB78504FFE1F}"/>
    <cellStyle name="Comma [0] 2 132 3" xfId="62007" hidden="1" xr:uid="{AAA5F780-7744-49AC-9679-E74C8E406C31}"/>
    <cellStyle name="Comma [0] 2 132 3" xfId="25004" hidden="1" xr:uid="{00000000-0005-0000-0000-0000AF610000}"/>
    <cellStyle name="Comma [0] 2 132 3" xfId="26699" hidden="1" xr:uid="{00000000-0005-0000-0000-00004E680000}"/>
    <cellStyle name="Comma [0] 2 132 3" xfId="28363" hidden="1" xr:uid="{00000000-0005-0000-0000-0000CE6E0000}"/>
    <cellStyle name="Comma [0] 2 132 3" xfId="29998" hidden="1" xr:uid="{00000000-0005-0000-0000-000031750000}"/>
    <cellStyle name="Comma [0] 2 132 3" xfId="36396" hidden="1" xr:uid="{9263BF29-2343-4F87-902A-9AFCFA46D799}"/>
    <cellStyle name="Comma [0] 2 132 3" xfId="38615" hidden="1" xr:uid="{ECC4DCCF-9D34-41B7-A6A1-531EA96666A2}"/>
    <cellStyle name="Comma [0] 2 132 3" xfId="39574" hidden="1" xr:uid="{4CED5AA3-DA06-48F5-AB07-A4413564B00A}"/>
    <cellStyle name="Comma [0] 2 132 3" xfId="41330" hidden="1" xr:uid="{7D360EE7-C795-4DE2-903F-4075D6FE9772}"/>
    <cellStyle name="Comma [0] 2 132 3" xfId="43086" hidden="1" xr:uid="{4D1F7D9A-D994-4BDA-8C97-FE901B205F25}"/>
    <cellStyle name="Comma [0] 2 132 3" xfId="44842" hidden="1" xr:uid="{5BF54A2F-4B6F-4992-84D1-A89DAF81CC15}"/>
    <cellStyle name="Comma [0] 2 132 3" xfId="46598" hidden="1" xr:uid="{B39AB1AF-19E0-47F3-A8BA-54592B659E29}"/>
    <cellStyle name="Comma [0] 2 132 3" xfId="48351" hidden="1" xr:uid="{6109713F-5813-4FE9-A35D-A01C77B41730}"/>
    <cellStyle name="Comma [0] 2 132 3" xfId="50101" hidden="1" xr:uid="{D6B25742-DA68-46CC-A7EB-F1E5A16B0EA0}"/>
    <cellStyle name="Comma [0] 2 132 3" xfId="14589" hidden="1" xr:uid="{00000000-0005-0000-0000-000000390000}"/>
    <cellStyle name="Comma [0] 2 132 3" xfId="16342" hidden="1" xr:uid="{00000000-0005-0000-0000-0000D93F0000}"/>
    <cellStyle name="Comma [0] 2 132 3" xfId="18092" hidden="1" xr:uid="{00000000-0005-0000-0000-0000AF460000}"/>
    <cellStyle name="Comma [0] 2 132 3" xfId="19836" hidden="1" xr:uid="{00000000-0005-0000-0000-00007F4D0000}"/>
    <cellStyle name="Comma [0] 2 132 3" xfId="21570" hidden="1" xr:uid="{00000000-0005-0000-0000-000045540000}"/>
    <cellStyle name="Comma [0] 2 132 3" xfId="23296" hidden="1" xr:uid="{00000000-0005-0000-0000-0000035B0000}"/>
    <cellStyle name="Comma [0] 2 132 3" xfId="9321" hidden="1" xr:uid="{00000000-0005-0000-0000-00006C240000}"/>
    <cellStyle name="Comma [0] 2 132 3" xfId="11077" hidden="1" xr:uid="{00000000-0005-0000-0000-0000482B0000}"/>
    <cellStyle name="Comma [0] 2 132 3" xfId="12833" hidden="1" xr:uid="{00000000-0005-0000-0000-000024320000}"/>
    <cellStyle name="Comma [0] 2 132 3" xfId="6606" hidden="1" xr:uid="{00000000-0005-0000-0000-0000D1190000}"/>
    <cellStyle name="Comma [0] 2 132 3" xfId="7565" hidden="1" xr:uid="{00000000-0005-0000-0000-0000901D0000}"/>
    <cellStyle name="Comma [0] 2 132 3" xfId="4387" hidden="1" xr:uid="{00000000-0005-0000-0000-000026110000}"/>
    <cellStyle name="Comma [0] 2 133" xfId="593" xr:uid="{00000000-0005-0000-0000-000054020000}"/>
    <cellStyle name="Comma [0] 2 133 2" xfId="33034" hidden="1" xr:uid="{C1F6D6C6-71F2-4888-B635-252A2174ED02}"/>
    <cellStyle name="Comma [0] 2 133 2" xfId="33272" hidden="1" xr:uid="{FAB84E7B-75FD-4DB9-A31D-A14D2AC911B1}"/>
    <cellStyle name="Comma [0] 2 133 2" xfId="33825" hidden="1" xr:uid="{3017D7DC-65D7-4714-87DD-B894167CBBB2}"/>
    <cellStyle name="Comma [0] 2 133 2" xfId="1248" hidden="1" xr:uid="{00000000-0005-0000-0000-0000E3040000}"/>
    <cellStyle name="Comma [0] 2 133 2" xfId="1805" hidden="1" xr:uid="{00000000-0005-0000-0000-000010070000}"/>
    <cellStyle name="Comma [0] 2 133 2" xfId="1007" hidden="1" xr:uid="{00000000-0005-0000-0000-0000F2030000}"/>
    <cellStyle name="Comma [0] 2 133 2" xfId="32636" xr:uid="{B91DA606-6DC7-4D6A-AEC3-F31CA41C8544}"/>
    <cellStyle name="Comma [0] 2 133 2 2" xfId="55011" hidden="1" xr:uid="{95DAAA67-473B-4D6D-B46D-C1017A1965BF}"/>
    <cellStyle name="Comma [0] 2 133 2 2" xfId="55563" hidden="1" xr:uid="{5B2AA658-C38C-4C7B-A94B-4587FF79E892}"/>
    <cellStyle name="Comma [0] 2 133 2 2" xfId="56484" hidden="1" xr:uid="{389E244F-AD26-46E1-B400-2265476F0624}"/>
    <cellStyle name="Comma [0] 2 133 2 2" xfId="56493" hidden="1" xr:uid="{263EC238-BD76-4A13-8FE7-C1C1886AAD49}"/>
    <cellStyle name="Comma [0] 2 133 2 2" xfId="56724" hidden="1" xr:uid="{AF323CE2-C6E3-4E7C-B005-4D367BBC2147}"/>
    <cellStyle name="Comma [0] 2 133 2 2" xfId="57270" hidden="1" xr:uid="{FA3B497B-18A6-4364-80E7-4F902177F339}"/>
    <cellStyle name="Comma [0] 2 133 2 2" xfId="58182" hidden="1" xr:uid="{72797257-EF14-42C2-A94D-55559B1AA6E9}"/>
    <cellStyle name="Comma [0] 2 133 2 2" xfId="58190" hidden="1" xr:uid="{B00CEFDE-BBD9-4099-AF32-83F5ED72D3DD}"/>
    <cellStyle name="Comma [0] 2 133 2 2" xfId="58421" hidden="1" xr:uid="{AA364987-D59F-46E1-B7EF-CB0E909CA9E2}"/>
    <cellStyle name="Comma [0] 2 133 2 2" xfId="58964" hidden="1" xr:uid="{A875FEE4-0513-4BDA-8297-C27D75960233}"/>
    <cellStyle name="Comma [0] 2 133 2 2" xfId="59862" hidden="1" xr:uid="{26AD17F7-84D2-4EAF-8327-283BEC86A7E8}"/>
    <cellStyle name="Comma [0] 2 133 2 2" xfId="59870" hidden="1" xr:uid="{E2DEDAD7-711A-4891-87F9-DEA6E89336C8}"/>
    <cellStyle name="Comma [0] 2 133 2 2" xfId="60096" hidden="1" xr:uid="{ECD79FF1-B828-4AF9-8AAE-9167235E21AB}"/>
    <cellStyle name="Comma [0] 2 133 2 2" xfId="60625" hidden="1" xr:uid="{EB75659B-437F-44C0-809B-C040F7B69475}"/>
    <cellStyle name="Comma [0] 2 133 2 2" xfId="61510" hidden="1" xr:uid="{A29C1833-8D5F-4449-9B17-8D9FF9C0DEAD}"/>
    <cellStyle name="Comma [0] 2 133 2 2" xfId="61518" hidden="1" xr:uid="{196A4EF0-2E1E-42D3-967B-7875BF9BD875}"/>
    <cellStyle name="Comma [0] 2 133 2 2" xfId="61742" hidden="1" xr:uid="{FE903502-1F9C-46F9-B3AF-CDDB3D490F0C}"/>
    <cellStyle name="Comma [0] 2 133 2 2" xfId="62260" hidden="1" xr:uid="{F561BEB6-E7D6-4BA4-BE66-F2058FB574DA}"/>
    <cellStyle name="Comma [0] 2 133 2 2" xfId="63106" hidden="1" xr:uid="{2A4E1769-ED9A-4FA1-938A-03640D326C09}"/>
    <cellStyle name="Comma [0] 2 133 2 2" xfId="63314" hidden="1" xr:uid="{89DC5CDE-377E-4CAA-B197-B094604165BA}"/>
    <cellStyle name="Comma [0] 2 133 2 2" xfId="63773" hidden="1" xr:uid="{7F8A7FE8-6C02-4798-92C7-113D6FABB642}"/>
    <cellStyle name="Comma [0] 2 133 2 2" xfId="27853" hidden="1" xr:uid="{00000000-0005-0000-0000-0000D06C0000}"/>
    <cellStyle name="Comma [0] 2 133 2 2" xfId="27861" hidden="1" xr:uid="{00000000-0005-0000-0000-0000D86C0000}"/>
    <cellStyle name="Comma [0] 2 133 2 2" xfId="28087" hidden="1" xr:uid="{00000000-0005-0000-0000-0000BA6D0000}"/>
    <cellStyle name="Comma [0] 2 133 2 2" xfId="28616" hidden="1" xr:uid="{00000000-0005-0000-0000-0000CB6F0000}"/>
    <cellStyle name="Comma [0] 2 133 2 2" xfId="29501" hidden="1" xr:uid="{00000000-0005-0000-0000-000040730000}"/>
    <cellStyle name="Comma [0] 2 133 2 2" xfId="29509" hidden="1" xr:uid="{00000000-0005-0000-0000-000048730000}"/>
    <cellStyle name="Comma [0] 2 133 2 2" xfId="29733" hidden="1" xr:uid="{00000000-0005-0000-0000-000028740000}"/>
    <cellStyle name="Comma [0] 2 133 2 2" xfId="30251" hidden="1" xr:uid="{00000000-0005-0000-0000-00002E760000}"/>
    <cellStyle name="Comma [0] 2 133 2 2" xfId="31097" hidden="1" xr:uid="{00000000-0005-0000-0000-00007C790000}"/>
    <cellStyle name="Comma [0] 2 133 2 2" xfId="31305" hidden="1" xr:uid="{00000000-0005-0000-0000-00004C7A0000}"/>
    <cellStyle name="Comma [0] 2 133 2 2" xfId="31764" hidden="1" xr:uid="{00000000-0005-0000-0000-0000177C0000}"/>
    <cellStyle name="Comma [0] 2 133 2 2" xfId="36808" hidden="1" xr:uid="{6DDAE1AF-3D75-4079-B7C8-7138252FF056}"/>
    <cellStyle name="Comma [0] 2 133 2 2" xfId="36819" hidden="1" xr:uid="{F830003E-C944-43C3-A8CA-F347367302FA}"/>
    <cellStyle name="Comma [0] 2 133 2 2" xfId="37054" hidden="1" xr:uid="{BD627FE2-F911-4746-83A7-AA4568A46349}"/>
    <cellStyle name="Comma [0] 2 133 2 2" xfId="37615" hidden="1" xr:uid="{567833A1-62F2-4F8D-9E6C-6DBD4157132E}"/>
    <cellStyle name="Comma [0] 2 133 2 2" xfId="39027" hidden="1" xr:uid="{E1FC9466-5EC1-4D15-A1FD-BB0B159D410A}"/>
    <cellStyle name="Comma [0] 2 133 2 2" xfId="39038" hidden="1" xr:uid="{58FFB77B-ABA8-49F8-B73F-18A76F49192E}"/>
    <cellStyle name="Comma [0] 2 133 2 2" xfId="39273" hidden="1" xr:uid="{88CBE3E0-960D-4116-B9FC-5BD1A19CA98D}"/>
    <cellStyle name="Comma [0] 2 133 2 2" xfId="39834" hidden="1" xr:uid="{E6B68F64-F496-4A92-9DDE-DE6B3159620D}"/>
    <cellStyle name="Comma [0] 2 133 2 2" xfId="40783" hidden="1" xr:uid="{51B68791-5E35-4C5B-AD1A-606E8C3A8A22}"/>
    <cellStyle name="Comma [0] 2 133 2 2" xfId="40794" hidden="1" xr:uid="{2C577A6E-A4AB-4A4A-904F-370D23A02C63}"/>
    <cellStyle name="Comma [0] 2 133 2 2" xfId="41029" hidden="1" xr:uid="{32FA99AC-39DC-47C6-A49F-67A7CC4DD5E1}"/>
    <cellStyle name="Comma [0] 2 133 2 2" xfId="41590" hidden="1" xr:uid="{03A9B8F5-B3E9-4E3D-8EEE-AF2BF14210B0}"/>
    <cellStyle name="Comma [0] 2 133 2 2" xfId="42539" hidden="1" xr:uid="{75CB73CB-4DF1-4E4B-95D4-200200F3FDF7}"/>
    <cellStyle name="Comma [0] 2 133 2 2" xfId="42550" hidden="1" xr:uid="{E2499F18-1933-4D62-8837-A582E4448BAF}"/>
    <cellStyle name="Comma [0] 2 133 2 2" xfId="42785" hidden="1" xr:uid="{D2278B1A-662B-4920-BCAC-FB59A4305F4C}"/>
    <cellStyle name="Comma [0] 2 133 2 2" xfId="43346" hidden="1" xr:uid="{28C929C9-4D74-4707-865D-AAC4125E8630}"/>
    <cellStyle name="Comma [0] 2 133 2 2" xfId="44295" hidden="1" xr:uid="{E5063311-F514-44EB-B9C8-748187B4F2D1}"/>
    <cellStyle name="Comma [0] 2 133 2 2" xfId="44306" hidden="1" xr:uid="{1127E0E7-3524-4CCE-8CF6-2D381CC168ED}"/>
    <cellStyle name="Comma [0] 2 133 2 2" xfId="44541" hidden="1" xr:uid="{12C78B4D-C3CE-40F5-8625-0F0CF9BECE44}"/>
    <cellStyle name="Comma [0] 2 133 2 2" xfId="45102" hidden="1" xr:uid="{1108BB5F-77E8-43E9-AB4E-E613418424FC}"/>
    <cellStyle name="Comma [0] 2 133 2 2" xfId="46051" hidden="1" xr:uid="{94E576D5-A0F0-4BE4-B537-4F7EC4965EE4}"/>
    <cellStyle name="Comma [0] 2 133 2 2" xfId="46062" hidden="1" xr:uid="{AB9DCE9A-EFB9-4B5A-B75C-6CE7C4928EAE}"/>
    <cellStyle name="Comma [0] 2 133 2 2" xfId="46297" hidden="1" xr:uid="{FA16CAB1-EAF4-4FD6-B509-FFB58C974D8E}"/>
    <cellStyle name="Comma [0] 2 133 2 2" xfId="46858" hidden="1" xr:uid="{F9394284-EB02-4F62-BC62-747FCDFF3D95}"/>
    <cellStyle name="Comma [0] 2 133 2 2" xfId="47805" hidden="1" xr:uid="{37B00342-0E29-4E5D-B294-A0FF4F3E8F6E}"/>
    <cellStyle name="Comma [0] 2 133 2 2" xfId="47815" hidden="1" xr:uid="{E198F19A-6DAF-4920-90B1-A7C3CE926BB8}"/>
    <cellStyle name="Comma [0] 2 133 2 2" xfId="48050" hidden="1" xr:uid="{0D08037E-E61A-4E57-8257-0790E09C7712}"/>
    <cellStyle name="Comma [0] 2 133 2 2" xfId="48611" hidden="1" xr:uid="{5BE1530F-BA0F-4A9E-BC1A-E9CEAA691961}"/>
    <cellStyle name="Comma [0] 2 133 2 2" xfId="49556" hidden="1" xr:uid="{54EF8812-30D9-43EC-85C7-E6338837DFCC}"/>
    <cellStyle name="Comma [0] 2 133 2 2" xfId="49565" hidden="1" xr:uid="{C5621271-E2C9-410C-8386-4F6B247D0DB7}"/>
    <cellStyle name="Comma [0] 2 133 2 2" xfId="49800" hidden="1" xr:uid="{C55DD9D5-56B9-4910-86D1-180B067B09F4}"/>
    <cellStyle name="Comma [0] 2 133 2 2" xfId="50361" hidden="1" xr:uid="{F12BBDB5-9E1E-453C-B779-5FA127659389}"/>
    <cellStyle name="Comma [0] 2 133 2 2" xfId="51302" hidden="1" xr:uid="{B495B057-0D16-4B94-A91B-E4B3C3EBD74F}"/>
    <cellStyle name="Comma [0] 2 133 2 2" xfId="51311" hidden="1" xr:uid="{A5EFC3C1-47FB-4A0F-B9C2-90B6DEBA4158}"/>
    <cellStyle name="Comma [0] 2 133 2 2" xfId="51545" hidden="1" xr:uid="{4F870A57-A292-4EE2-8C82-CD5695FB550F}"/>
    <cellStyle name="Comma [0] 2 133 2 2" xfId="52105" hidden="1" xr:uid="{1A206EE3-A8FC-417B-A395-91E511E5CBEC}"/>
    <cellStyle name="Comma [0] 2 133 2 2" xfId="53040" hidden="1" xr:uid="{5BFFD06E-D652-40C0-BA8A-07A402773028}"/>
    <cellStyle name="Comma [0] 2 133 2 2" xfId="53049" hidden="1" xr:uid="{4B959715-8F5A-4C97-9F43-52F022136EDB}"/>
    <cellStyle name="Comma [0] 2 133 2 2" xfId="53283" hidden="1" xr:uid="{4B8DEC88-69EC-464F-982E-D35E1B8229C2}"/>
    <cellStyle name="Comma [0] 2 133 2 2" xfId="53839" hidden="1" xr:uid="{86F85130-4804-4FF5-9AF7-99C4C22FE343}"/>
    <cellStyle name="Comma [0] 2 133 2 2" xfId="54768" hidden="1" xr:uid="{D2DDC8E9-64B8-4F28-8446-9E6AF5ADF9CA}"/>
    <cellStyle name="Comma [0] 2 133 2 2" xfId="54777" hidden="1" xr:uid="{B45D29C8-47FA-4B9C-A9F0-E296D6A06E4B}"/>
    <cellStyle name="Comma [0] 2 133 2 2" xfId="16041" hidden="1" xr:uid="{00000000-0005-0000-0000-0000AC3E0000}"/>
    <cellStyle name="Comma [0] 2 133 2 2" xfId="16602" hidden="1" xr:uid="{00000000-0005-0000-0000-0000DD400000}"/>
    <cellStyle name="Comma [0] 2 133 2 2" xfId="17547" hidden="1" xr:uid="{00000000-0005-0000-0000-00008E440000}"/>
    <cellStyle name="Comma [0] 2 133 2 2" xfId="17556" hidden="1" xr:uid="{00000000-0005-0000-0000-000097440000}"/>
    <cellStyle name="Comma [0] 2 133 2 2" xfId="17791" hidden="1" xr:uid="{00000000-0005-0000-0000-000082450000}"/>
    <cellStyle name="Comma [0] 2 133 2 2" xfId="18352" hidden="1" xr:uid="{00000000-0005-0000-0000-0000B3470000}"/>
    <cellStyle name="Comma [0] 2 133 2 2" xfId="19293" hidden="1" xr:uid="{00000000-0005-0000-0000-0000604B0000}"/>
    <cellStyle name="Comma [0] 2 133 2 2" xfId="19302" hidden="1" xr:uid="{00000000-0005-0000-0000-0000694B0000}"/>
    <cellStyle name="Comma [0] 2 133 2 2" xfId="19536" hidden="1" xr:uid="{00000000-0005-0000-0000-0000534C0000}"/>
    <cellStyle name="Comma [0] 2 133 2 2" xfId="20096" hidden="1" xr:uid="{00000000-0005-0000-0000-0000834E0000}"/>
    <cellStyle name="Comma [0] 2 133 2 2" xfId="21031" hidden="1" xr:uid="{00000000-0005-0000-0000-00002A520000}"/>
    <cellStyle name="Comma [0] 2 133 2 2" xfId="21040" hidden="1" xr:uid="{00000000-0005-0000-0000-000033520000}"/>
    <cellStyle name="Comma [0] 2 133 2 2" xfId="21274" hidden="1" xr:uid="{00000000-0005-0000-0000-00001D530000}"/>
    <cellStyle name="Comma [0] 2 133 2 2" xfId="21830" hidden="1" xr:uid="{00000000-0005-0000-0000-000049550000}"/>
    <cellStyle name="Comma [0] 2 133 2 2" xfId="22759" hidden="1" xr:uid="{00000000-0005-0000-0000-0000EA580000}"/>
    <cellStyle name="Comma [0] 2 133 2 2" xfId="22768" hidden="1" xr:uid="{00000000-0005-0000-0000-0000F3580000}"/>
    <cellStyle name="Comma [0] 2 133 2 2" xfId="23002" hidden="1" xr:uid="{00000000-0005-0000-0000-0000DD590000}"/>
    <cellStyle name="Comma [0] 2 133 2 2" xfId="23554" hidden="1" xr:uid="{00000000-0005-0000-0000-0000055C0000}"/>
    <cellStyle name="Comma [0] 2 133 2 2" xfId="24475" hidden="1" xr:uid="{00000000-0005-0000-0000-00009E5F0000}"/>
    <cellStyle name="Comma [0] 2 133 2 2" xfId="24484" hidden="1" xr:uid="{00000000-0005-0000-0000-0000A75F0000}"/>
    <cellStyle name="Comma [0] 2 133 2 2" xfId="24715" hidden="1" xr:uid="{00000000-0005-0000-0000-00008E600000}"/>
    <cellStyle name="Comma [0] 2 133 2 2" xfId="25261" hidden="1" xr:uid="{00000000-0005-0000-0000-0000B0620000}"/>
    <cellStyle name="Comma [0] 2 133 2 2" xfId="26173" hidden="1" xr:uid="{00000000-0005-0000-0000-000040660000}"/>
    <cellStyle name="Comma [0] 2 133 2 2" xfId="26181" hidden="1" xr:uid="{00000000-0005-0000-0000-000048660000}"/>
    <cellStyle name="Comma [0] 2 133 2 2" xfId="26412" hidden="1" xr:uid="{00000000-0005-0000-0000-00002F670000}"/>
    <cellStyle name="Comma [0] 2 133 2 2" xfId="26955" hidden="1" xr:uid="{00000000-0005-0000-0000-00004E690000}"/>
    <cellStyle name="Comma [0] 2 133 2 2" xfId="10541" hidden="1" xr:uid="{00000000-0005-0000-0000-000030290000}"/>
    <cellStyle name="Comma [0] 2 133 2 2" xfId="10776" hidden="1" xr:uid="{00000000-0005-0000-0000-00001B2A0000}"/>
    <cellStyle name="Comma [0] 2 133 2 2" xfId="11337" hidden="1" xr:uid="{00000000-0005-0000-0000-00004C2C0000}"/>
    <cellStyle name="Comma [0] 2 133 2 2" xfId="12286" hidden="1" xr:uid="{00000000-0005-0000-0000-000001300000}"/>
    <cellStyle name="Comma [0] 2 133 2 2" xfId="12297" hidden="1" xr:uid="{00000000-0005-0000-0000-00000C300000}"/>
    <cellStyle name="Comma [0] 2 133 2 2" xfId="12532" hidden="1" xr:uid="{00000000-0005-0000-0000-0000F7300000}"/>
    <cellStyle name="Comma [0] 2 133 2 2" xfId="13093" hidden="1" xr:uid="{00000000-0005-0000-0000-000028330000}"/>
    <cellStyle name="Comma [0] 2 133 2 2" xfId="14042" hidden="1" xr:uid="{00000000-0005-0000-0000-0000DD360000}"/>
    <cellStyle name="Comma [0] 2 133 2 2" xfId="14053" hidden="1" xr:uid="{00000000-0005-0000-0000-0000E8360000}"/>
    <cellStyle name="Comma [0] 2 133 2 2" xfId="14288" hidden="1" xr:uid="{00000000-0005-0000-0000-0000D3370000}"/>
    <cellStyle name="Comma [0] 2 133 2 2" xfId="14849" hidden="1" xr:uid="{00000000-0005-0000-0000-0000043A0000}"/>
    <cellStyle name="Comma [0] 2 133 2 2" xfId="15796" hidden="1" xr:uid="{00000000-0005-0000-0000-0000B73D0000}"/>
    <cellStyle name="Comma [0] 2 133 2 2" xfId="15806" hidden="1" xr:uid="{00000000-0005-0000-0000-0000C13D0000}"/>
    <cellStyle name="Comma [0] 2 133 2 2" xfId="7264" hidden="1" xr:uid="{00000000-0005-0000-0000-0000631C0000}"/>
    <cellStyle name="Comma [0] 2 133 2 2" xfId="7825" hidden="1" xr:uid="{00000000-0005-0000-0000-0000941E0000}"/>
    <cellStyle name="Comma [0] 2 133 2 2" xfId="8774" hidden="1" xr:uid="{00000000-0005-0000-0000-000049220000}"/>
    <cellStyle name="Comma [0] 2 133 2 2" xfId="8785" hidden="1" xr:uid="{00000000-0005-0000-0000-000054220000}"/>
    <cellStyle name="Comma [0] 2 133 2 2" xfId="9020" hidden="1" xr:uid="{00000000-0005-0000-0000-00003F230000}"/>
    <cellStyle name="Comma [0] 2 133 2 2" xfId="9581" hidden="1" xr:uid="{00000000-0005-0000-0000-000070250000}"/>
    <cellStyle name="Comma [0] 2 133 2 2" xfId="10530" hidden="1" xr:uid="{00000000-0005-0000-0000-000025290000}"/>
    <cellStyle name="Comma [0] 2 133 2 2" xfId="5606" hidden="1" xr:uid="{00000000-0005-0000-0000-0000E9150000}"/>
    <cellStyle name="Comma [0] 2 133 2 2" xfId="7018" hidden="1" xr:uid="{00000000-0005-0000-0000-00006D1B0000}"/>
    <cellStyle name="Comma [0] 2 133 2 2" xfId="7029" hidden="1" xr:uid="{00000000-0005-0000-0000-0000781B0000}"/>
    <cellStyle name="Comma [0] 2 133 2 2" xfId="4810" hidden="1" xr:uid="{00000000-0005-0000-0000-0000CD120000}"/>
    <cellStyle name="Comma [0] 2 133 2 2" xfId="5045" hidden="1" xr:uid="{00000000-0005-0000-0000-0000B8130000}"/>
    <cellStyle name="Comma [0] 2 133 2 2" xfId="4799" hidden="1" xr:uid="{00000000-0005-0000-0000-0000C2120000}"/>
    <cellStyle name="Comma [0] 2 133 3" xfId="47661" hidden="1" xr:uid="{0D495326-0029-4E05-9CC7-A942A625A1D4}"/>
    <cellStyle name="Comma [0] 2 133 3" xfId="49413" hidden="1" xr:uid="{CBDB93E9-8F15-444E-9A17-F76836D00E3B}"/>
    <cellStyle name="Comma [0] 2 133 3" xfId="51162" hidden="1" xr:uid="{3A9B29BA-34AE-41D4-BAC4-475795AAB81B}"/>
    <cellStyle name="Comma [0] 2 133 3" xfId="52905" hidden="1" xr:uid="{B2E0F184-A7D8-4907-9172-9D54CC5A92EC}"/>
    <cellStyle name="Comma [0] 2 133 3" xfId="54637" hidden="1" xr:uid="{04FA5B53-68DF-4834-BD23-EC7B521F9188}"/>
    <cellStyle name="Comma [0] 2 133 3" xfId="56361" hidden="1" xr:uid="{94B525BD-D39D-4CE1-B056-05937E286E48}"/>
    <cellStyle name="Comma [0] 2 133 3" xfId="20896" hidden="1" xr:uid="{00000000-0005-0000-0000-0000A3510000}"/>
    <cellStyle name="Comma [0] 2 133 3" xfId="22628" hidden="1" xr:uid="{00000000-0005-0000-0000-000067580000}"/>
    <cellStyle name="Comma [0] 2 133 3" xfId="24352" hidden="1" xr:uid="{00000000-0005-0000-0000-0000235F0000}"/>
    <cellStyle name="Comma [0] 2 133 3" xfId="36393" hidden="1" xr:uid="{9EE61F5F-BE6E-40EF-AAC5-D6F39AB76A1C}"/>
    <cellStyle name="Comma [0] 2 133 3" xfId="38436" hidden="1" xr:uid="{2B9E1999-FA74-4F53-8D21-966A2F0D87F3}"/>
    <cellStyle name="Comma [0] 2 133 3" xfId="38612" hidden="1" xr:uid="{C6822203-6972-45B3-8887-6B097D70471E}"/>
    <cellStyle name="Comma [0] 2 133 3" xfId="38654" hidden="1" xr:uid="{6D4D67D4-9F47-4423-A710-BE1D3B0716BB}"/>
    <cellStyle name="Comma [0] 2 133 3" xfId="38734" hidden="1" xr:uid="{33078359-75C9-43DE-9EE8-76FF03790D2F}"/>
    <cellStyle name="Comma [0] 2 133 3" xfId="38881" hidden="1" xr:uid="{0FB4D90E-D283-4F39-8688-BC62650AAEBB}"/>
    <cellStyle name="Comma [0] 2 133 3" xfId="40637" hidden="1" xr:uid="{A5B7BC1A-BE9C-4069-831A-7595E61B73B1}"/>
    <cellStyle name="Comma [0] 2 133 3" xfId="42393" hidden="1" xr:uid="{D3384121-BBB5-4175-B031-A33797F396D0}"/>
    <cellStyle name="Comma [0] 2 133 3" xfId="44149" hidden="1" xr:uid="{8FE75F83-D0B7-4590-965E-A7F8FC9146A9}"/>
    <cellStyle name="Comma [0] 2 133 3" xfId="45905" hidden="1" xr:uid="{948FA043-98AF-4B7D-9C9E-9F69335824EA}"/>
    <cellStyle name="Comma [0] 2 133 3" xfId="8628" hidden="1" xr:uid="{00000000-0005-0000-0000-0000B7210000}"/>
    <cellStyle name="Comma [0] 2 133 3" xfId="10384" hidden="1" xr:uid="{00000000-0005-0000-0000-000093280000}"/>
    <cellStyle name="Comma [0] 2 133 3" xfId="12140" hidden="1" xr:uid="{00000000-0005-0000-0000-00006F2F0000}"/>
    <cellStyle name="Comma [0] 2 133 3" xfId="13896" hidden="1" xr:uid="{00000000-0005-0000-0000-00004B360000}"/>
    <cellStyle name="Comma [0] 2 133 3" xfId="15652" hidden="1" xr:uid="{00000000-0005-0000-0000-0000273D0000}"/>
    <cellStyle name="Comma [0] 2 133 3" xfId="17404" hidden="1" xr:uid="{00000000-0005-0000-0000-0000FF430000}"/>
    <cellStyle name="Comma [0] 2 133 3" xfId="19153" hidden="1" xr:uid="{00000000-0005-0000-0000-0000D44A0000}"/>
    <cellStyle name="Comma [0] 2 133 3" xfId="6645" hidden="1" xr:uid="{00000000-0005-0000-0000-0000F8190000}"/>
    <cellStyle name="Comma [0] 2 133 3" xfId="6725" hidden="1" xr:uid="{00000000-0005-0000-0000-0000481A0000}"/>
    <cellStyle name="Comma [0] 2 133 3" xfId="6872" hidden="1" xr:uid="{00000000-0005-0000-0000-0000DB1A0000}"/>
    <cellStyle name="Comma [0] 2 133 3" xfId="6427" hidden="1" xr:uid="{00000000-0005-0000-0000-00001E190000}"/>
    <cellStyle name="Comma [0] 2 133 3" xfId="6603" hidden="1" xr:uid="{00000000-0005-0000-0000-0000CE190000}"/>
    <cellStyle name="Comma [0] 2 133 3" xfId="4384" hidden="1" xr:uid="{00000000-0005-0000-0000-000023110000}"/>
    <cellStyle name="Comma [0] 2 134" xfId="588" xr:uid="{00000000-0005-0000-0000-00004F020000}"/>
    <cellStyle name="Comma [0] 2 134 2" xfId="33017" hidden="1" xr:uid="{0B5DF4C9-C1E5-45BD-8352-7DF89B54E97D}"/>
    <cellStyle name="Comma [0] 2 134 2" xfId="33267" hidden="1" xr:uid="{BFF437B6-1778-4E8B-B9CE-B277D3C8D57A}"/>
    <cellStyle name="Comma [0] 2 134 2" xfId="33820" hidden="1" xr:uid="{0C075CBD-CED4-49D1-A1C3-7B06DCA0C414}"/>
    <cellStyle name="Comma [0] 2 134 2" xfId="1243" hidden="1" xr:uid="{00000000-0005-0000-0000-0000DE040000}"/>
    <cellStyle name="Comma [0] 2 134 2" xfId="1800" hidden="1" xr:uid="{00000000-0005-0000-0000-00000B070000}"/>
    <cellStyle name="Comma [0] 2 134 2" xfId="990" hidden="1" xr:uid="{00000000-0005-0000-0000-0000E1030000}"/>
    <cellStyle name="Comma [0] 2 134 2" xfId="32631" xr:uid="{F8D1B2AD-8186-4EDC-80A4-B9D9B155E181}"/>
    <cellStyle name="Comma [0] 2 134 2 2" xfId="56478" hidden="1" xr:uid="{FE80C860-4812-4E27-A754-8773EB179BF3}"/>
    <cellStyle name="Comma [0] 2 134 2 2" xfId="56719" hidden="1" xr:uid="{7DB91FA5-336E-4482-B7D8-B222E8FA989E}"/>
    <cellStyle name="Comma [0] 2 134 2 2" xfId="57265" hidden="1" xr:uid="{A1818001-D4A3-40B8-BA38-1F5A85DE9044}"/>
    <cellStyle name="Comma [0] 2 134 2 2" xfId="58166" hidden="1" xr:uid="{8589A63F-6A39-45ED-9FE0-80ED394D5798}"/>
    <cellStyle name="Comma [0] 2 134 2 2" xfId="58176" hidden="1" xr:uid="{7714EFBE-57DC-4AE3-AC1A-03618972D8D5}"/>
    <cellStyle name="Comma [0] 2 134 2 2" xfId="58416" hidden="1" xr:uid="{7C659EC3-1A6A-4834-8191-7F48D3E59950}"/>
    <cellStyle name="Comma [0] 2 134 2 2" xfId="58959" hidden="1" xr:uid="{F3E3C2A1-19CF-4F0F-B6A1-577C19B0D81C}"/>
    <cellStyle name="Comma [0] 2 134 2 2" xfId="59846" hidden="1" xr:uid="{2F8F2A42-D734-405D-92AC-9C50CCD1589F}"/>
    <cellStyle name="Comma [0] 2 134 2 2" xfId="59856" hidden="1" xr:uid="{3A0933C7-F781-4B75-B379-B72C6F64DA3D}"/>
    <cellStyle name="Comma [0] 2 134 2 2" xfId="60091" hidden="1" xr:uid="{B082D711-5C9E-41E4-86A0-C10C2D569548}"/>
    <cellStyle name="Comma [0] 2 134 2 2" xfId="60620" hidden="1" xr:uid="{756E82BA-06D2-4667-9560-AE7208DF09DC}"/>
    <cellStyle name="Comma [0] 2 134 2 2" xfId="61496" hidden="1" xr:uid="{341E6960-B906-4672-9FE5-106772902510}"/>
    <cellStyle name="Comma [0] 2 134 2 2" xfId="61504" hidden="1" xr:uid="{0B4CEC2A-0DFD-4356-AC1E-37663005D654}"/>
    <cellStyle name="Comma [0] 2 134 2 2" xfId="61737" hidden="1" xr:uid="{3902177A-95BC-4F70-92A5-F7021C1E71AE}"/>
    <cellStyle name="Comma [0] 2 134 2 2" xfId="62255" hidden="1" xr:uid="{22F2CA1E-EF53-4F37-84F2-50FA870D0519}"/>
    <cellStyle name="Comma [0] 2 134 2 2" xfId="63096" hidden="1" xr:uid="{362BADE0-2BD0-4F0E-86AD-C66B733C2BB2}"/>
    <cellStyle name="Comma [0] 2 134 2 2" xfId="63309" hidden="1" xr:uid="{4A12E4A6-2185-460E-BE57-39A3237CD333}"/>
    <cellStyle name="Comma [0] 2 134 2 2" xfId="63768" hidden="1" xr:uid="{D79FD57E-A1AA-4AAE-BCFA-678E1179F9E3}"/>
    <cellStyle name="Comma [0] 2 134 2 2" xfId="27847" hidden="1" xr:uid="{00000000-0005-0000-0000-0000CA6C0000}"/>
    <cellStyle name="Comma [0] 2 134 2 2" xfId="28082" hidden="1" xr:uid="{00000000-0005-0000-0000-0000B56D0000}"/>
    <cellStyle name="Comma [0] 2 134 2 2" xfId="28611" hidden="1" xr:uid="{00000000-0005-0000-0000-0000C66F0000}"/>
    <cellStyle name="Comma [0] 2 134 2 2" xfId="29487" hidden="1" xr:uid="{00000000-0005-0000-0000-000032730000}"/>
    <cellStyle name="Comma [0] 2 134 2 2" xfId="29495" hidden="1" xr:uid="{00000000-0005-0000-0000-00003A730000}"/>
    <cellStyle name="Comma [0] 2 134 2 2" xfId="29728" hidden="1" xr:uid="{00000000-0005-0000-0000-000023740000}"/>
    <cellStyle name="Comma [0] 2 134 2 2" xfId="30246" hidden="1" xr:uid="{00000000-0005-0000-0000-000029760000}"/>
    <cellStyle name="Comma [0] 2 134 2 2" xfId="31087" hidden="1" xr:uid="{00000000-0005-0000-0000-000072790000}"/>
    <cellStyle name="Comma [0] 2 134 2 2" xfId="31300" hidden="1" xr:uid="{00000000-0005-0000-0000-0000477A0000}"/>
    <cellStyle name="Comma [0] 2 134 2 2" xfId="31759" hidden="1" xr:uid="{00000000-0005-0000-0000-0000127C0000}"/>
    <cellStyle name="Comma [0] 2 134 2 2" xfId="36790" hidden="1" xr:uid="{42416383-65B5-4B12-A3DE-EE2FEE6E4BD4}"/>
    <cellStyle name="Comma [0] 2 134 2 2" xfId="36800" hidden="1" xr:uid="{9C4EF8D5-ADE5-4D93-805A-A07B2ABE5404}"/>
    <cellStyle name="Comma [0] 2 134 2 2" xfId="37049" hidden="1" xr:uid="{2F1703B6-9EE1-4D25-893F-AD1B89AFD5C0}"/>
    <cellStyle name="Comma [0] 2 134 2 2" xfId="37610" hidden="1" xr:uid="{D310C6ED-1BB0-4529-A31D-C7F6E46E849A}"/>
    <cellStyle name="Comma [0] 2 134 2 2" xfId="39009" hidden="1" xr:uid="{0F5D2AC9-1A75-4EED-B780-58C13DA4E9FB}"/>
    <cellStyle name="Comma [0] 2 134 2 2" xfId="39019" hidden="1" xr:uid="{4BF8D5DA-0D3E-4BA1-85AC-8988318219F6}"/>
    <cellStyle name="Comma [0] 2 134 2 2" xfId="39268" hidden="1" xr:uid="{B3BF961F-1974-4382-AD7B-4A47FA833F69}"/>
    <cellStyle name="Comma [0] 2 134 2 2" xfId="39829" hidden="1" xr:uid="{B3A828A8-7B6E-4089-A9C0-9E393A0F28E4}"/>
    <cellStyle name="Comma [0] 2 134 2 2" xfId="40765" hidden="1" xr:uid="{37620937-4D41-47A5-B995-C129ECC24D8D}"/>
    <cellStyle name="Comma [0] 2 134 2 2" xfId="40775" hidden="1" xr:uid="{E53B1D06-A8F5-4581-9A55-21A1C4409F09}"/>
    <cellStyle name="Comma [0] 2 134 2 2" xfId="41024" hidden="1" xr:uid="{9B102A41-FC0F-4AC4-9C16-9F15C1A7A2DE}"/>
    <cellStyle name="Comma [0] 2 134 2 2" xfId="41585" hidden="1" xr:uid="{96B42A11-6B82-4B82-9A51-2D5972080641}"/>
    <cellStyle name="Comma [0] 2 134 2 2" xfId="42521" hidden="1" xr:uid="{320C881B-C8DE-4849-9F19-454BDE9188D6}"/>
    <cellStyle name="Comma [0] 2 134 2 2" xfId="42531" hidden="1" xr:uid="{8734402B-44DE-42C2-87F4-E175E9F054D4}"/>
    <cellStyle name="Comma [0] 2 134 2 2" xfId="42780" hidden="1" xr:uid="{85F7A105-65C6-472E-9D8D-F8B2202E71F3}"/>
    <cellStyle name="Comma [0] 2 134 2 2" xfId="43341" hidden="1" xr:uid="{D185218D-1F58-40E9-9676-E50A13C38901}"/>
    <cellStyle name="Comma [0] 2 134 2 2" xfId="44277" hidden="1" xr:uid="{6085775B-0EC7-4878-82B5-5A7D82A805FA}"/>
    <cellStyle name="Comma [0] 2 134 2 2" xfId="44287" hidden="1" xr:uid="{3A002BFB-CD4E-4A0F-999C-C0DA22605517}"/>
    <cellStyle name="Comma [0] 2 134 2 2" xfId="44536" hidden="1" xr:uid="{FDF6C51D-4918-4A92-978B-98E93AF08F6D}"/>
    <cellStyle name="Comma [0] 2 134 2 2" xfId="45097" hidden="1" xr:uid="{01BC0CD2-EA3B-4648-9932-ADEB9466431F}"/>
    <cellStyle name="Comma [0] 2 134 2 2" xfId="46033" hidden="1" xr:uid="{CA4E781C-3A0E-48C1-9D0C-E72C56D60789}"/>
    <cellStyle name="Comma [0] 2 134 2 2" xfId="46043" hidden="1" xr:uid="{8186A450-8CD5-460E-934D-26EB2A8BEEC4}"/>
    <cellStyle name="Comma [0] 2 134 2 2" xfId="46292" hidden="1" xr:uid="{DECD2081-CC5E-4471-8910-F7ED2AA46224}"/>
    <cellStyle name="Comma [0] 2 134 2 2" xfId="46853" hidden="1" xr:uid="{517F7C2E-EA1A-4C3E-8014-CAEC8D206E73}"/>
    <cellStyle name="Comma [0] 2 134 2 2" xfId="47787" hidden="1" xr:uid="{EA4AE638-69D8-4955-8A8F-BBAFBDCD8CFB}"/>
    <cellStyle name="Comma [0] 2 134 2 2" xfId="47797" hidden="1" xr:uid="{A55140B8-21EA-496A-B113-8B6E45EDF2A5}"/>
    <cellStyle name="Comma [0] 2 134 2 2" xfId="48045" hidden="1" xr:uid="{D596312D-235C-4E5D-A01D-3841CDF94881}"/>
    <cellStyle name="Comma [0] 2 134 2 2" xfId="48606" hidden="1" xr:uid="{C4FFDA51-D82F-4158-83BE-C439D1ADB777}"/>
    <cellStyle name="Comma [0] 2 134 2 2" xfId="49538" hidden="1" xr:uid="{B13D9F4C-EC0F-4F23-B881-A290EDE78750}"/>
    <cellStyle name="Comma [0] 2 134 2 2" xfId="49795" hidden="1" xr:uid="{B23118AC-76E5-427A-B89F-8790D0DE795C}"/>
    <cellStyle name="Comma [0] 2 134 2 2" xfId="50356" hidden="1" xr:uid="{C4AB2E0D-77C6-427F-8C8B-AB8790194F7B}"/>
    <cellStyle name="Comma [0] 2 134 2 2" xfId="51284" hidden="1" xr:uid="{270B7B8B-A6D7-4CBA-B444-B6E1DF4B2B9A}"/>
    <cellStyle name="Comma [0] 2 134 2 2" xfId="51294" hidden="1" xr:uid="{F1BF1ED9-8B31-4568-9825-9A8D836D2A5D}"/>
    <cellStyle name="Comma [0] 2 134 2 2" xfId="51540" hidden="1" xr:uid="{5E6190E2-2ACA-43AD-B700-705E37382293}"/>
    <cellStyle name="Comma [0] 2 134 2 2" xfId="52100" hidden="1" xr:uid="{A2716BD5-F6F0-4B93-8F9F-9702FD81D609}"/>
    <cellStyle name="Comma [0] 2 134 2 2" xfId="53023" hidden="1" xr:uid="{F9438438-FF55-46E2-9E22-E5A262F7BA43}"/>
    <cellStyle name="Comma [0] 2 134 2 2" xfId="53033" hidden="1" xr:uid="{B6914492-E46F-4972-908B-414424E941BF}"/>
    <cellStyle name="Comma [0] 2 134 2 2" xfId="53278" hidden="1" xr:uid="{54618976-A54D-4019-8DCC-06229F53A827}"/>
    <cellStyle name="Comma [0] 2 134 2 2" xfId="53834" hidden="1" xr:uid="{7E342CB0-1F88-413A-91C9-8EA3D87F52AA}"/>
    <cellStyle name="Comma [0] 2 134 2 2" xfId="54751" hidden="1" xr:uid="{BB38A93F-8E77-4422-BD4C-451B12CCED46}"/>
    <cellStyle name="Comma [0] 2 134 2 2" xfId="54761" hidden="1" xr:uid="{660A806F-F780-4E88-8400-D4E42B11B94E}"/>
    <cellStyle name="Comma [0] 2 134 2 2" xfId="55006" hidden="1" xr:uid="{45D59C3E-36E5-4483-8553-79FDC412F406}"/>
    <cellStyle name="Comma [0] 2 134 2 2" xfId="55558" hidden="1" xr:uid="{8EA11006-4FBB-42AE-B2E7-A8B2B6F694A1}"/>
    <cellStyle name="Comma [0] 2 134 2 2" xfId="56468" hidden="1" xr:uid="{79B776E9-A074-44A3-9864-9A9D152474EA}"/>
    <cellStyle name="Comma [0] 2 134 2 2" xfId="49548" hidden="1" xr:uid="{12589C4D-B30B-45E6-AAC4-E8D12E2C03DF}"/>
    <cellStyle name="Comma [0] 2 134 2 2" xfId="16036" hidden="1" xr:uid="{00000000-0005-0000-0000-0000A73E0000}"/>
    <cellStyle name="Comma [0] 2 134 2 2" xfId="16597" hidden="1" xr:uid="{00000000-0005-0000-0000-0000D8400000}"/>
    <cellStyle name="Comma [0] 2 134 2 2" xfId="17529" hidden="1" xr:uid="{00000000-0005-0000-0000-00007C440000}"/>
    <cellStyle name="Comma [0] 2 134 2 2" xfId="17539" hidden="1" xr:uid="{00000000-0005-0000-0000-000086440000}"/>
    <cellStyle name="Comma [0] 2 134 2 2" xfId="17786" hidden="1" xr:uid="{00000000-0005-0000-0000-00007D450000}"/>
    <cellStyle name="Comma [0] 2 134 2 2" xfId="18347" hidden="1" xr:uid="{00000000-0005-0000-0000-0000AE470000}"/>
    <cellStyle name="Comma [0] 2 134 2 2" xfId="19275" hidden="1" xr:uid="{00000000-0005-0000-0000-00004E4B0000}"/>
    <cellStyle name="Comma [0] 2 134 2 2" xfId="19285" hidden="1" xr:uid="{00000000-0005-0000-0000-0000584B0000}"/>
    <cellStyle name="Comma [0] 2 134 2 2" xfId="19531" hidden="1" xr:uid="{00000000-0005-0000-0000-00004E4C0000}"/>
    <cellStyle name="Comma [0] 2 134 2 2" xfId="20091" hidden="1" xr:uid="{00000000-0005-0000-0000-00007E4E0000}"/>
    <cellStyle name="Comma [0] 2 134 2 2" xfId="21014" hidden="1" xr:uid="{00000000-0005-0000-0000-000019520000}"/>
    <cellStyle name="Comma [0] 2 134 2 2" xfId="21024" hidden="1" xr:uid="{00000000-0005-0000-0000-000023520000}"/>
    <cellStyle name="Comma [0] 2 134 2 2" xfId="21269" hidden="1" xr:uid="{00000000-0005-0000-0000-000018530000}"/>
    <cellStyle name="Comma [0] 2 134 2 2" xfId="21825" hidden="1" xr:uid="{00000000-0005-0000-0000-000044550000}"/>
    <cellStyle name="Comma [0] 2 134 2 2" xfId="22742" hidden="1" xr:uid="{00000000-0005-0000-0000-0000D9580000}"/>
    <cellStyle name="Comma [0] 2 134 2 2" xfId="22752" hidden="1" xr:uid="{00000000-0005-0000-0000-0000E3580000}"/>
    <cellStyle name="Comma [0] 2 134 2 2" xfId="22997" hidden="1" xr:uid="{00000000-0005-0000-0000-0000D8590000}"/>
    <cellStyle name="Comma [0] 2 134 2 2" xfId="23549" hidden="1" xr:uid="{00000000-0005-0000-0000-0000005C0000}"/>
    <cellStyle name="Comma [0] 2 134 2 2" xfId="24459" hidden="1" xr:uid="{00000000-0005-0000-0000-00008E5F0000}"/>
    <cellStyle name="Comma [0] 2 134 2 2" xfId="24469" hidden="1" xr:uid="{00000000-0005-0000-0000-0000985F0000}"/>
    <cellStyle name="Comma [0] 2 134 2 2" xfId="24710" hidden="1" xr:uid="{00000000-0005-0000-0000-000089600000}"/>
    <cellStyle name="Comma [0] 2 134 2 2" xfId="25256" hidden="1" xr:uid="{00000000-0005-0000-0000-0000AB620000}"/>
    <cellStyle name="Comma [0] 2 134 2 2" xfId="26157" hidden="1" xr:uid="{00000000-0005-0000-0000-000030660000}"/>
    <cellStyle name="Comma [0] 2 134 2 2" xfId="26167" hidden="1" xr:uid="{00000000-0005-0000-0000-00003A660000}"/>
    <cellStyle name="Comma [0] 2 134 2 2" xfId="26407" hidden="1" xr:uid="{00000000-0005-0000-0000-00002A670000}"/>
    <cellStyle name="Comma [0] 2 134 2 2" xfId="26950" hidden="1" xr:uid="{00000000-0005-0000-0000-000049690000}"/>
    <cellStyle name="Comma [0] 2 134 2 2" xfId="27837" hidden="1" xr:uid="{00000000-0005-0000-0000-0000C06C0000}"/>
    <cellStyle name="Comma [0] 2 134 2 2" xfId="10522" hidden="1" xr:uid="{00000000-0005-0000-0000-00001D290000}"/>
    <cellStyle name="Comma [0] 2 134 2 2" xfId="10771" hidden="1" xr:uid="{00000000-0005-0000-0000-0000162A0000}"/>
    <cellStyle name="Comma [0] 2 134 2 2" xfId="11332" hidden="1" xr:uid="{00000000-0005-0000-0000-0000472C0000}"/>
    <cellStyle name="Comma [0] 2 134 2 2" xfId="12268" hidden="1" xr:uid="{00000000-0005-0000-0000-0000EF2F0000}"/>
    <cellStyle name="Comma [0] 2 134 2 2" xfId="12278" hidden="1" xr:uid="{00000000-0005-0000-0000-0000F92F0000}"/>
    <cellStyle name="Comma [0] 2 134 2 2" xfId="12527" hidden="1" xr:uid="{00000000-0005-0000-0000-0000F2300000}"/>
    <cellStyle name="Comma [0] 2 134 2 2" xfId="13088" hidden="1" xr:uid="{00000000-0005-0000-0000-000023330000}"/>
    <cellStyle name="Comma [0] 2 134 2 2" xfId="14024" hidden="1" xr:uid="{00000000-0005-0000-0000-0000CB360000}"/>
    <cellStyle name="Comma [0] 2 134 2 2" xfId="14034" hidden="1" xr:uid="{00000000-0005-0000-0000-0000D5360000}"/>
    <cellStyle name="Comma [0] 2 134 2 2" xfId="14283" hidden="1" xr:uid="{00000000-0005-0000-0000-0000CE370000}"/>
    <cellStyle name="Comma [0] 2 134 2 2" xfId="14844" hidden="1" xr:uid="{00000000-0005-0000-0000-0000FF390000}"/>
    <cellStyle name="Comma [0] 2 134 2 2" xfId="15778" hidden="1" xr:uid="{00000000-0005-0000-0000-0000A53D0000}"/>
    <cellStyle name="Comma [0] 2 134 2 2" xfId="15788" hidden="1" xr:uid="{00000000-0005-0000-0000-0000AF3D0000}"/>
    <cellStyle name="Comma [0] 2 134 2 2" xfId="7259" hidden="1" xr:uid="{00000000-0005-0000-0000-00005E1C0000}"/>
    <cellStyle name="Comma [0] 2 134 2 2" xfId="7820" hidden="1" xr:uid="{00000000-0005-0000-0000-00008F1E0000}"/>
    <cellStyle name="Comma [0] 2 134 2 2" xfId="8756" hidden="1" xr:uid="{00000000-0005-0000-0000-000037220000}"/>
    <cellStyle name="Comma [0] 2 134 2 2" xfId="8766" hidden="1" xr:uid="{00000000-0005-0000-0000-000041220000}"/>
    <cellStyle name="Comma [0] 2 134 2 2" xfId="9015" hidden="1" xr:uid="{00000000-0005-0000-0000-00003A230000}"/>
    <cellStyle name="Comma [0] 2 134 2 2" xfId="9576" hidden="1" xr:uid="{00000000-0005-0000-0000-00006B250000}"/>
    <cellStyle name="Comma [0] 2 134 2 2" xfId="10512" hidden="1" xr:uid="{00000000-0005-0000-0000-000013290000}"/>
    <cellStyle name="Comma [0] 2 134 2 2" xfId="5601" hidden="1" xr:uid="{00000000-0005-0000-0000-0000E4150000}"/>
    <cellStyle name="Comma [0] 2 134 2 2" xfId="7000" hidden="1" xr:uid="{00000000-0005-0000-0000-00005B1B0000}"/>
    <cellStyle name="Comma [0] 2 134 2 2" xfId="7010" hidden="1" xr:uid="{00000000-0005-0000-0000-0000651B0000}"/>
    <cellStyle name="Comma [0] 2 134 2 2" xfId="4791" hidden="1" xr:uid="{00000000-0005-0000-0000-0000BA120000}"/>
    <cellStyle name="Comma [0] 2 134 2 2" xfId="5040" hidden="1" xr:uid="{00000000-0005-0000-0000-0000B3130000}"/>
    <cellStyle name="Comma [0] 2 134 2 2" xfId="4781" hidden="1" xr:uid="{00000000-0005-0000-0000-0000B0120000}"/>
    <cellStyle name="Comma [0] 2 134 3" xfId="54851" hidden="1" xr:uid="{A46AB80D-335B-4D07-AEAF-BBB3354093A1}"/>
    <cellStyle name="Comma [0] 2 134 3" xfId="56564" hidden="1" xr:uid="{72BE11CD-FC69-440B-9ACA-F3D5E19C0998}"/>
    <cellStyle name="Comma [0] 2 134 3" xfId="58261" hidden="1" xr:uid="{92C6664A-C30A-488B-A3D2-918552335D8D}"/>
    <cellStyle name="Comma [0] 2 134 3" xfId="59936" hidden="1" xr:uid="{0C8304E3-F5BF-4675-B83B-23C2A3838157}"/>
    <cellStyle name="Comma [0] 2 134 3" xfId="61582" hidden="1" xr:uid="{B4303AAC-B9DC-4B0D-B600-19F6E5236535}"/>
    <cellStyle name="Comma [0] 2 134 3" xfId="26252" hidden="1" xr:uid="{00000000-0005-0000-0000-00008F660000}"/>
    <cellStyle name="Comma [0] 2 134 3" xfId="27927" hidden="1" xr:uid="{00000000-0005-0000-0000-00001A6D0000}"/>
    <cellStyle name="Comma [0] 2 134 3" xfId="29573" hidden="1" xr:uid="{00000000-0005-0000-0000-000088730000}"/>
    <cellStyle name="Comma [0] 2 134 3" xfId="36388" hidden="1" xr:uid="{EC75D347-C83E-47F5-99BD-3078E7CF753B}"/>
    <cellStyle name="Comma [0] 2 134 3" xfId="38607" hidden="1" xr:uid="{DACED151-A4D9-4A70-A306-3AAB9E722C5A}"/>
    <cellStyle name="Comma [0] 2 134 3" xfId="39113" hidden="1" xr:uid="{CCA445E6-F0CB-418E-9F53-8526D77C8962}"/>
    <cellStyle name="Comma [0] 2 134 3" xfId="40869" hidden="1" xr:uid="{611370B6-A871-41F3-9386-2D7D87FBBBF6}"/>
    <cellStyle name="Comma [0] 2 134 3" xfId="42625" hidden="1" xr:uid="{673C1EA2-1862-452B-B3B8-C86C7736E05B}"/>
    <cellStyle name="Comma [0] 2 134 3" xfId="44381" hidden="1" xr:uid="{65759ADA-8B98-4E2E-8657-F7D9A7A978A3}"/>
    <cellStyle name="Comma [0] 2 134 3" xfId="46137" hidden="1" xr:uid="{817CD9C9-DCC8-420E-8278-447447A0E5E9}"/>
    <cellStyle name="Comma [0] 2 134 3" xfId="47890" hidden="1" xr:uid="{EF23399B-691E-4995-B560-64378ABD5AB3}"/>
    <cellStyle name="Comma [0] 2 134 3" xfId="49640" hidden="1" xr:uid="{2C6B9617-3F86-4756-87CC-E29C778407B6}"/>
    <cellStyle name="Comma [0] 2 134 3" xfId="51385" hidden="1" xr:uid="{A9D00D5E-D647-44A6-9D05-FB33BF58B60B}"/>
    <cellStyle name="Comma [0] 2 134 3" xfId="53123" hidden="1" xr:uid="{AF5950CE-FCF0-4B22-8D57-72B1413F9BDF}"/>
    <cellStyle name="Comma [0] 2 134 3" xfId="14128" hidden="1" xr:uid="{00000000-0005-0000-0000-000033370000}"/>
    <cellStyle name="Comma [0] 2 134 3" xfId="15881" hidden="1" xr:uid="{00000000-0005-0000-0000-00000C3E0000}"/>
    <cellStyle name="Comma [0] 2 134 3" xfId="17631" hidden="1" xr:uid="{00000000-0005-0000-0000-0000E2440000}"/>
    <cellStyle name="Comma [0] 2 134 3" xfId="19376" hidden="1" xr:uid="{00000000-0005-0000-0000-0000B34B0000}"/>
    <cellStyle name="Comma [0] 2 134 3" xfId="21114" hidden="1" xr:uid="{00000000-0005-0000-0000-00007D520000}"/>
    <cellStyle name="Comma [0] 2 134 3" xfId="22842" hidden="1" xr:uid="{00000000-0005-0000-0000-00003D590000}"/>
    <cellStyle name="Comma [0] 2 134 3" xfId="24555" hidden="1" xr:uid="{00000000-0005-0000-0000-0000EE5F0000}"/>
    <cellStyle name="Comma [0] 2 134 3" xfId="8860" hidden="1" xr:uid="{00000000-0005-0000-0000-00009F220000}"/>
    <cellStyle name="Comma [0] 2 134 3" xfId="10616" hidden="1" xr:uid="{00000000-0005-0000-0000-00007B290000}"/>
    <cellStyle name="Comma [0] 2 134 3" xfId="12372" hidden="1" xr:uid="{00000000-0005-0000-0000-000057300000}"/>
    <cellStyle name="Comma [0] 2 134 3" xfId="6598" hidden="1" xr:uid="{00000000-0005-0000-0000-0000C9190000}"/>
    <cellStyle name="Comma [0] 2 134 3" xfId="7104" hidden="1" xr:uid="{00000000-0005-0000-0000-0000C31B0000}"/>
    <cellStyle name="Comma [0] 2 134 3" xfId="4379" hidden="1" xr:uid="{00000000-0005-0000-0000-00001E110000}"/>
    <cellStyle name="Comma [0] 2 135" xfId="586" xr:uid="{00000000-0005-0000-0000-00004D020000}"/>
    <cellStyle name="Comma [0] 2 135 2" xfId="33024" hidden="1" xr:uid="{F46D6C22-71E0-4F02-9A54-755BC527A044}"/>
    <cellStyle name="Comma [0] 2 135 2" xfId="33051" hidden="1" xr:uid="{CFB1C40B-CE1A-4926-A858-5F5616CFEB76}"/>
    <cellStyle name="Comma [0] 2 135 2" xfId="33818" hidden="1" xr:uid="{01166A22-C2A4-4573-9B29-A5BCED75B402}"/>
    <cellStyle name="Comma [0] 2 135 2" xfId="1025" hidden="1" xr:uid="{00000000-0005-0000-0000-000004040000}"/>
    <cellStyle name="Comma [0] 2 135 2" xfId="1798" hidden="1" xr:uid="{00000000-0005-0000-0000-000009070000}"/>
    <cellStyle name="Comma [0] 2 135 2" xfId="997" hidden="1" xr:uid="{00000000-0005-0000-0000-0000E8030000}"/>
    <cellStyle name="Comma [0] 2 135 2" xfId="32629" xr:uid="{971C73AD-784F-4245-A9DC-8B0EBAB517F2}"/>
    <cellStyle name="Comma [0] 2 135 2 2" xfId="57263" hidden="1" xr:uid="{0F474C0D-BDD0-41A4-ADD4-A74BCD7946B5}"/>
    <cellStyle name="Comma [0] 2 135 2 2" xfId="58173" hidden="1" xr:uid="{FA0FB86E-E7F9-486B-A747-8B423639909B}"/>
    <cellStyle name="Comma [0] 2 135 2 2" xfId="58197" hidden="1" xr:uid="{712DC11F-D352-4C00-AE52-05AE856DB9F0}"/>
    <cellStyle name="Comma [0] 2 135 2 2" xfId="58414" hidden="1" xr:uid="{1E6C7A27-4712-48D2-9E3C-8A644DCB86A7}"/>
    <cellStyle name="Comma [0] 2 135 2 2" xfId="58957" hidden="1" xr:uid="{A5366832-D56E-48E1-B60B-041847BBB822}"/>
    <cellStyle name="Comma [0] 2 135 2 2" xfId="59853" hidden="1" xr:uid="{562AD986-438E-404C-82B7-B89850DA0B12}"/>
    <cellStyle name="Comma [0] 2 135 2 2" xfId="59877" hidden="1" xr:uid="{CDC30393-AF51-4BFB-B90D-F06D357BF613}"/>
    <cellStyle name="Comma [0] 2 135 2 2" xfId="60089" hidden="1" xr:uid="{0AD9FE8C-C342-40C3-B2AF-80956581EB36}"/>
    <cellStyle name="Comma [0] 2 135 2 2" xfId="61502" hidden="1" xr:uid="{391494B2-38D3-4C3D-B8B4-582DC12F6566}"/>
    <cellStyle name="Comma [0] 2 135 2 2" xfId="61524" hidden="1" xr:uid="{4B767A98-3CF9-4B33-98AA-857BB1B6830F}"/>
    <cellStyle name="Comma [0] 2 135 2 2" xfId="61735" hidden="1" xr:uid="{7F2E7BB9-F24D-4F54-8EC4-68FE32E59210}"/>
    <cellStyle name="Comma [0] 2 135 2 2" xfId="62253" hidden="1" xr:uid="{9CEE282E-D6D5-46CA-85F2-E5AE42EDD719}"/>
    <cellStyle name="Comma [0] 2 135 2 2" xfId="63100" hidden="1" xr:uid="{05123CFA-B73A-467E-A364-3EE0126D6A99}"/>
    <cellStyle name="Comma [0] 2 135 2 2" xfId="63117" hidden="1" xr:uid="{A1E0F9D5-FE15-415A-8A8A-6F247BFCA7A8}"/>
    <cellStyle name="Comma [0] 2 135 2 2" xfId="63766" hidden="1" xr:uid="{CC0F97D9-8613-4F4D-B20D-6304A5649EE3}"/>
    <cellStyle name="Comma [0] 2 135 2 2" xfId="60618" hidden="1" xr:uid="{7B5D5EB0-4A9C-46ED-91B0-4EF89F10C0C6}"/>
    <cellStyle name="Comma [0] 2 135 2 2" xfId="28609" hidden="1" xr:uid="{00000000-0005-0000-0000-0000C46F0000}"/>
    <cellStyle name="Comma [0] 2 135 2 2" xfId="29493" hidden="1" xr:uid="{00000000-0005-0000-0000-000038730000}"/>
    <cellStyle name="Comma [0] 2 135 2 2" xfId="29515" hidden="1" xr:uid="{00000000-0005-0000-0000-00004E730000}"/>
    <cellStyle name="Comma [0] 2 135 2 2" xfId="29726" hidden="1" xr:uid="{00000000-0005-0000-0000-000021740000}"/>
    <cellStyle name="Comma [0] 2 135 2 2" xfId="30244" hidden="1" xr:uid="{00000000-0005-0000-0000-000027760000}"/>
    <cellStyle name="Comma [0] 2 135 2 2" xfId="31091" hidden="1" xr:uid="{00000000-0005-0000-0000-000076790000}"/>
    <cellStyle name="Comma [0] 2 135 2 2" xfId="31108" hidden="1" xr:uid="{00000000-0005-0000-0000-000087790000}"/>
    <cellStyle name="Comma [0] 2 135 2 2" xfId="31757" hidden="1" xr:uid="{00000000-0005-0000-0000-0000107C0000}"/>
    <cellStyle name="Comma [0] 2 135 2 2" xfId="36797" hidden="1" xr:uid="{DD6CDEA4-6C90-4DEF-BF14-70AA86D4332A}"/>
    <cellStyle name="Comma [0] 2 135 2 2" xfId="36827" hidden="1" xr:uid="{3C507AB1-4071-4DCD-8929-099B6A21EE7F}"/>
    <cellStyle name="Comma [0] 2 135 2 2" xfId="37047" hidden="1" xr:uid="{0105FA95-2D5B-4C97-A251-3E5B93A9DA48}"/>
    <cellStyle name="Comma [0] 2 135 2 2" xfId="37608" hidden="1" xr:uid="{6DDA0415-33F6-4CBF-8561-3266FB2FDCD4}"/>
    <cellStyle name="Comma [0] 2 135 2 2" xfId="39016" hidden="1" xr:uid="{5E6374D7-A93B-46E6-BCD3-26BEFED9150B}"/>
    <cellStyle name="Comma [0] 2 135 2 2" xfId="39046" hidden="1" xr:uid="{A57CD8E7-8D7E-4A69-99C9-121C40B70557}"/>
    <cellStyle name="Comma [0] 2 135 2 2" xfId="39266" hidden="1" xr:uid="{51F4518E-C41D-4ADF-9DD1-6F055606505E}"/>
    <cellStyle name="Comma [0] 2 135 2 2" xfId="39827" hidden="1" xr:uid="{D979BF1E-8CAD-45FE-AEEB-175EDD22016A}"/>
    <cellStyle name="Comma [0] 2 135 2 2" xfId="40772" hidden="1" xr:uid="{0C24E776-781B-4B25-B514-3BE2239EAF29}"/>
    <cellStyle name="Comma [0] 2 135 2 2" xfId="40802" hidden="1" xr:uid="{C06BBE50-FA1C-4110-BE8C-1E466F2CC72C}"/>
    <cellStyle name="Comma [0] 2 135 2 2" xfId="41022" hidden="1" xr:uid="{EBA594FA-BC88-4D70-AF40-4499FF45F1F5}"/>
    <cellStyle name="Comma [0] 2 135 2 2" xfId="41583" hidden="1" xr:uid="{147FD675-514B-4483-A23E-C2A27B4E52E2}"/>
    <cellStyle name="Comma [0] 2 135 2 2" xfId="42528" hidden="1" xr:uid="{FFE0175A-243F-44EE-A128-36CC5407851B}"/>
    <cellStyle name="Comma [0] 2 135 2 2" xfId="42558" hidden="1" xr:uid="{D532A5A0-0966-4DB8-9044-6C2A5F508B51}"/>
    <cellStyle name="Comma [0] 2 135 2 2" xfId="42778" hidden="1" xr:uid="{46373D59-DBAD-4F6A-930B-449BC38AF2F7}"/>
    <cellStyle name="Comma [0] 2 135 2 2" xfId="43339" hidden="1" xr:uid="{5547B69E-680D-4DD4-8E7D-01483F7D3113}"/>
    <cellStyle name="Comma [0] 2 135 2 2" xfId="44284" hidden="1" xr:uid="{548DD0F8-C49D-4238-808E-060FC2225026}"/>
    <cellStyle name="Comma [0] 2 135 2 2" xfId="44314" hidden="1" xr:uid="{58DA556F-5B6F-4B58-A218-B7B0543E0A43}"/>
    <cellStyle name="Comma [0] 2 135 2 2" xfId="44534" hidden="1" xr:uid="{EC42B191-3291-435E-BE3E-800CE06E588F}"/>
    <cellStyle name="Comma [0] 2 135 2 2" xfId="45095" hidden="1" xr:uid="{9C4CF9DE-AE40-47D6-92B3-937D724CE483}"/>
    <cellStyle name="Comma [0] 2 135 2 2" xfId="46040" hidden="1" xr:uid="{28B5415C-1D45-4259-B97E-C8F057A80CA7}"/>
    <cellStyle name="Comma [0] 2 135 2 2" xfId="46070" hidden="1" xr:uid="{9DF46B1B-A948-4B50-A9E4-194AF2EFA88E}"/>
    <cellStyle name="Comma [0] 2 135 2 2" xfId="46290" hidden="1" xr:uid="{0828A202-39A8-4A5E-8623-A6F5EB799B51}"/>
    <cellStyle name="Comma [0] 2 135 2 2" xfId="46851" hidden="1" xr:uid="{E44265B5-1A60-4647-B856-7CCF18CCF691}"/>
    <cellStyle name="Comma [0] 2 135 2 2" xfId="47794" hidden="1" xr:uid="{5E1A648F-BE2B-4F93-BB93-E73CB5049B17}"/>
    <cellStyle name="Comma [0] 2 135 2 2" xfId="47823" hidden="1" xr:uid="{9208A20E-A52E-4B7A-AC90-D6C2EAAE3201}"/>
    <cellStyle name="Comma [0] 2 135 2 2" xfId="48043" hidden="1" xr:uid="{CE51A35C-D2FB-4BCE-B5B6-03E1FDF34F09}"/>
    <cellStyle name="Comma [0] 2 135 2 2" xfId="48604" hidden="1" xr:uid="{FBDEB416-BBB5-48F0-90CA-C9F6EDD53536}"/>
    <cellStyle name="Comma [0] 2 135 2 2" xfId="49545" hidden="1" xr:uid="{16B19A4B-110B-433B-AE59-9B75859E55F4}"/>
    <cellStyle name="Comma [0] 2 135 2 2" xfId="49573" hidden="1" xr:uid="{A53584B2-C678-4E09-B650-66485CD55170}"/>
    <cellStyle name="Comma [0] 2 135 2 2" xfId="49793" hidden="1" xr:uid="{36079DF0-9094-4C94-86E3-A08574081482}"/>
    <cellStyle name="Comma [0] 2 135 2 2" xfId="50354" hidden="1" xr:uid="{87CFEA59-4458-41DC-9AC8-76346771220D}"/>
    <cellStyle name="Comma [0] 2 135 2 2" xfId="51291" hidden="1" xr:uid="{FF187461-9D20-4ADC-90C2-1A77E83768A6}"/>
    <cellStyle name="Comma [0] 2 135 2 2" xfId="51319" hidden="1" xr:uid="{730D563C-A3D4-457E-B6A6-BE0A3C966B59}"/>
    <cellStyle name="Comma [0] 2 135 2 2" xfId="51538" hidden="1" xr:uid="{920756E1-720A-4622-9238-D8596FBD12D1}"/>
    <cellStyle name="Comma [0] 2 135 2 2" xfId="52098" hidden="1" xr:uid="{C544962B-1A57-414A-A657-6A1EF132313C}"/>
    <cellStyle name="Comma [0] 2 135 2 2" xfId="53030" hidden="1" xr:uid="{9F950242-7F70-4928-95DA-34EFD6EA40AD}"/>
    <cellStyle name="Comma [0] 2 135 2 2" xfId="53057" hidden="1" xr:uid="{BB5513DA-DBC2-4572-A400-CF5DF62C060D}"/>
    <cellStyle name="Comma [0] 2 135 2 2" xfId="53276" hidden="1" xr:uid="{BEB5C9A3-772F-4F60-9B7D-99B7D50CA5F3}"/>
    <cellStyle name="Comma [0] 2 135 2 2" xfId="53832" hidden="1" xr:uid="{3321A4F9-737F-47A9-B663-7132AD6A5996}"/>
    <cellStyle name="Comma [0] 2 135 2 2" xfId="54758" hidden="1" xr:uid="{7A6E8134-87A7-469E-86F9-1A01190088DD}"/>
    <cellStyle name="Comma [0] 2 135 2 2" xfId="54785" hidden="1" xr:uid="{28CC68E2-9DFC-4965-928E-3E9A5242DAC1}"/>
    <cellStyle name="Comma [0] 2 135 2 2" xfId="55004" hidden="1" xr:uid="{52D2A5A1-3CBB-4FB0-9CDE-02AC7A15D36C}"/>
    <cellStyle name="Comma [0] 2 135 2 2" xfId="55556" hidden="1" xr:uid="{0153B25F-56F4-4EAE-A0B5-7C88F9535769}"/>
    <cellStyle name="Comma [0] 2 135 2 2" xfId="56475" hidden="1" xr:uid="{E6FE1682-5FC6-40FE-B2C2-10AD43C6A0F2}"/>
    <cellStyle name="Comma [0] 2 135 2 2" xfId="56500" hidden="1" xr:uid="{7E64996C-C545-458A-BB88-B7C6C973C8E1}"/>
    <cellStyle name="Comma [0] 2 135 2 2" xfId="56717" hidden="1" xr:uid="{9E4A8D55-6CAE-44EA-80AE-5861221C322C}"/>
    <cellStyle name="Comma [0] 2 135 2 2" xfId="28080" hidden="1" xr:uid="{00000000-0005-0000-0000-0000B36D0000}"/>
    <cellStyle name="Comma [0] 2 135 2 2" xfId="16595" hidden="1" xr:uid="{00000000-0005-0000-0000-0000D6400000}"/>
    <cellStyle name="Comma [0] 2 135 2 2" xfId="17536" hidden="1" xr:uid="{00000000-0005-0000-0000-000083440000}"/>
    <cellStyle name="Comma [0] 2 135 2 2" xfId="17564" hidden="1" xr:uid="{00000000-0005-0000-0000-00009F440000}"/>
    <cellStyle name="Comma [0] 2 135 2 2" xfId="17784" hidden="1" xr:uid="{00000000-0005-0000-0000-00007B450000}"/>
    <cellStyle name="Comma [0] 2 135 2 2" xfId="18345" hidden="1" xr:uid="{00000000-0005-0000-0000-0000AC470000}"/>
    <cellStyle name="Comma [0] 2 135 2 2" xfId="19282" hidden="1" xr:uid="{00000000-0005-0000-0000-0000554B0000}"/>
    <cellStyle name="Comma [0] 2 135 2 2" xfId="19310" hidden="1" xr:uid="{00000000-0005-0000-0000-0000714B0000}"/>
    <cellStyle name="Comma [0] 2 135 2 2" xfId="19529" hidden="1" xr:uid="{00000000-0005-0000-0000-00004C4C0000}"/>
    <cellStyle name="Comma [0] 2 135 2 2" xfId="20089" hidden="1" xr:uid="{00000000-0005-0000-0000-00007C4E0000}"/>
    <cellStyle name="Comma [0] 2 135 2 2" xfId="21021" hidden="1" xr:uid="{00000000-0005-0000-0000-000020520000}"/>
    <cellStyle name="Comma [0] 2 135 2 2" xfId="21048" hidden="1" xr:uid="{00000000-0005-0000-0000-00003B520000}"/>
    <cellStyle name="Comma [0] 2 135 2 2" xfId="21267" hidden="1" xr:uid="{00000000-0005-0000-0000-000016530000}"/>
    <cellStyle name="Comma [0] 2 135 2 2" xfId="21823" hidden="1" xr:uid="{00000000-0005-0000-0000-000042550000}"/>
    <cellStyle name="Comma [0] 2 135 2 2" xfId="22749" hidden="1" xr:uid="{00000000-0005-0000-0000-0000E0580000}"/>
    <cellStyle name="Comma [0] 2 135 2 2" xfId="22776" hidden="1" xr:uid="{00000000-0005-0000-0000-0000FB580000}"/>
    <cellStyle name="Comma [0] 2 135 2 2" xfId="22995" hidden="1" xr:uid="{00000000-0005-0000-0000-0000D6590000}"/>
    <cellStyle name="Comma [0] 2 135 2 2" xfId="23547" hidden="1" xr:uid="{00000000-0005-0000-0000-0000FE5B0000}"/>
    <cellStyle name="Comma [0] 2 135 2 2" xfId="24466" hidden="1" xr:uid="{00000000-0005-0000-0000-0000955F0000}"/>
    <cellStyle name="Comma [0] 2 135 2 2" xfId="24491" hidden="1" xr:uid="{00000000-0005-0000-0000-0000AE5F0000}"/>
    <cellStyle name="Comma [0] 2 135 2 2" xfId="24708" hidden="1" xr:uid="{00000000-0005-0000-0000-000087600000}"/>
    <cellStyle name="Comma [0] 2 135 2 2" xfId="25254" hidden="1" xr:uid="{00000000-0005-0000-0000-0000A9620000}"/>
    <cellStyle name="Comma [0] 2 135 2 2" xfId="26164" hidden="1" xr:uid="{00000000-0005-0000-0000-000037660000}"/>
    <cellStyle name="Comma [0] 2 135 2 2" xfId="26188" hidden="1" xr:uid="{00000000-0005-0000-0000-00004F660000}"/>
    <cellStyle name="Comma [0] 2 135 2 2" xfId="26405" hidden="1" xr:uid="{00000000-0005-0000-0000-000028670000}"/>
    <cellStyle name="Comma [0] 2 135 2 2" xfId="26948" hidden="1" xr:uid="{00000000-0005-0000-0000-000047690000}"/>
    <cellStyle name="Comma [0] 2 135 2 2" xfId="27844" hidden="1" xr:uid="{00000000-0005-0000-0000-0000C76C0000}"/>
    <cellStyle name="Comma [0] 2 135 2 2" xfId="27868" hidden="1" xr:uid="{00000000-0005-0000-0000-0000DF6C0000}"/>
    <cellStyle name="Comma [0] 2 135 2 2" xfId="10549" hidden="1" xr:uid="{00000000-0005-0000-0000-000038290000}"/>
    <cellStyle name="Comma [0] 2 135 2 2" xfId="10769" hidden="1" xr:uid="{00000000-0005-0000-0000-0000142A0000}"/>
    <cellStyle name="Comma [0] 2 135 2 2" xfId="11330" hidden="1" xr:uid="{00000000-0005-0000-0000-0000452C0000}"/>
    <cellStyle name="Comma [0] 2 135 2 2" xfId="12275" hidden="1" xr:uid="{00000000-0005-0000-0000-0000F62F0000}"/>
    <cellStyle name="Comma [0] 2 135 2 2" xfId="12305" hidden="1" xr:uid="{00000000-0005-0000-0000-000014300000}"/>
    <cellStyle name="Comma [0] 2 135 2 2" xfId="12525" hidden="1" xr:uid="{00000000-0005-0000-0000-0000F0300000}"/>
    <cellStyle name="Comma [0] 2 135 2 2" xfId="13086" hidden="1" xr:uid="{00000000-0005-0000-0000-000021330000}"/>
    <cellStyle name="Comma [0] 2 135 2 2" xfId="14031" hidden="1" xr:uid="{00000000-0005-0000-0000-0000D2360000}"/>
    <cellStyle name="Comma [0] 2 135 2 2" xfId="14061" hidden="1" xr:uid="{00000000-0005-0000-0000-0000F0360000}"/>
    <cellStyle name="Comma [0] 2 135 2 2" xfId="14281" hidden="1" xr:uid="{00000000-0005-0000-0000-0000CC370000}"/>
    <cellStyle name="Comma [0] 2 135 2 2" xfId="14842" hidden="1" xr:uid="{00000000-0005-0000-0000-0000FD390000}"/>
    <cellStyle name="Comma [0] 2 135 2 2" xfId="15785" hidden="1" xr:uid="{00000000-0005-0000-0000-0000AC3D0000}"/>
    <cellStyle name="Comma [0] 2 135 2 2" xfId="15814" hidden="1" xr:uid="{00000000-0005-0000-0000-0000C93D0000}"/>
    <cellStyle name="Comma [0] 2 135 2 2" xfId="16034" hidden="1" xr:uid="{00000000-0005-0000-0000-0000A53E0000}"/>
    <cellStyle name="Comma [0] 2 135 2 2" xfId="7257" hidden="1" xr:uid="{00000000-0005-0000-0000-00005C1C0000}"/>
    <cellStyle name="Comma [0] 2 135 2 2" xfId="7818" hidden="1" xr:uid="{00000000-0005-0000-0000-00008D1E0000}"/>
    <cellStyle name="Comma [0] 2 135 2 2" xfId="8763" hidden="1" xr:uid="{00000000-0005-0000-0000-00003E220000}"/>
    <cellStyle name="Comma [0] 2 135 2 2" xfId="8793" hidden="1" xr:uid="{00000000-0005-0000-0000-00005C220000}"/>
    <cellStyle name="Comma [0] 2 135 2 2" xfId="9013" hidden="1" xr:uid="{00000000-0005-0000-0000-000038230000}"/>
    <cellStyle name="Comma [0] 2 135 2 2" xfId="9574" hidden="1" xr:uid="{00000000-0005-0000-0000-000069250000}"/>
    <cellStyle name="Comma [0] 2 135 2 2" xfId="10519" hidden="1" xr:uid="{00000000-0005-0000-0000-00001A290000}"/>
    <cellStyle name="Comma [0] 2 135 2 2" xfId="5599" hidden="1" xr:uid="{00000000-0005-0000-0000-0000E2150000}"/>
    <cellStyle name="Comma [0] 2 135 2 2" xfId="7007" hidden="1" xr:uid="{00000000-0005-0000-0000-0000621B0000}"/>
    <cellStyle name="Comma [0] 2 135 2 2" xfId="7037" hidden="1" xr:uid="{00000000-0005-0000-0000-0000801B0000}"/>
    <cellStyle name="Comma [0] 2 135 2 2" xfId="4818" hidden="1" xr:uid="{00000000-0005-0000-0000-0000D5120000}"/>
    <cellStyle name="Comma [0] 2 135 2 2" xfId="5038" hidden="1" xr:uid="{00000000-0005-0000-0000-0000B1130000}"/>
    <cellStyle name="Comma [0] 2 135 2 2" xfId="4788" hidden="1" xr:uid="{00000000-0005-0000-0000-0000B7120000}"/>
    <cellStyle name="Comma [0] 2 135 3" xfId="54828" hidden="1" xr:uid="{0AC2E9A2-F66A-47DE-835B-7C406BB0441B}"/>
    <cellStyle name="Comma [0] 2 135 3" xfId="56541" hidden="1" xr:uid="{2B84987F-E940-45F5-942E-20F0943D6D37}"/>
    <cellStyle name="Comma [0] 2 135 3" xfId="58238" hidden="1" xr:uid="{63095424-3818-4848-83E2-5D859AEF1EB9}"/>
    <cellStyle name="Comma [0] 2 135 3" xfId="59915" hidden="1" xr:uid="{34C57B8C-436B-4AC9-A7D5-97D15C730C96}"/>
    <cellStyle name="Comma [0] 2 135 3" xfId="61562" hidden="1" xr:uid="{ED45788F-F4B0-4934-9AA2-1960E278E171}"/>
    <cellStyle name="Comma [0] 2 135 3" xfId="26229" hidden="1" xr:uid="{00000000-0005-0000-0000-000078660000}"/>
    <cellStyle name="Comma [0] 2 135 3" xfId="27906" hidden="1" xr:uid="{00000000-0005-0000-0000-0000056D0000}"/>
    <cellStyle name="Comma [0] 2 135 3" xfId="29553" hidden="1" xr:uid="{00000000-0005-0000-0000-000074730000}"/>
    <cellStyle name="Comma [0] 2 135 3" xfId="36386" hidden="1" xr:uid="{D77113AA-1415-4718-8270-D3E1FF1B2BBA}"/>
    <cellStyle name="Comma [0] 2 135 3" xfId="38605" hidden="1" xr:uid="{DD09CA9D-25C5-44EC-9969-046443681791}"/>
    <cellStyle name="Comma [0] 2 135 3" xfId="39090" hidden="1" xr:uid="{EC32BEFA-0023-459E-B0FD-B70F52115B56}"/>
    <cellStyle name="Comma [0] 2 135 3" xfId="40846" hidden="1" xr:uid="{C1F0CEB2-D4D6-452A-88C7-39AAA2173D90}"/>
    <cellStyle name="Comma [0] 2 135 3" xfId="42602" hidden="1" xr:uid="{2D947897-2DA3-40C6-829A-02F44F1F1C88}"/>
    <cellStyle name="Comma [0] 2 135 3" xfId="44358" hidden="1" xr:uid="{0602DD9A-1052-4249-AD04-866424116D1F}"/>
    <cellStyle name="Comma [0] 2 135 3" xfId="46114" hidden="1" xr:uid="{23621A55-D100-4B57-938E-B847807F775B}"/>
    <cellStyle name="Comma [0] 2 135 3" xfId="47867" hidden="1" xr:uid="{FB80FDD9-9E22-4FF8-BF36-337639C7E90E}"/>
    <cellStyle name="Comma [0] 2 135 3" xfId="49617" hidden="1" xr:uid="{34FA2E1F-7FF5-42AC-A43B-78D9D1B38CFE}"/>
    <cellStyle name="Comma [0] 2 135 3" xfId="51362" hidden="1" xr:uid="{78ABB45E-5515-4912-8440-6A7D911A516D}"/>
    <cellStyle name="Comma [0] 2 135 3" xfId="53100" hidden="1" xr:uid="{C544CD89-5F38-4A1E-A066-96960240F946}"/>
    <cellStyle name="Comma [0] 2 135 3" xfId="14105" hidden="1" xr:uid="{00000000-0005-0000-0000-00001C370000}"/>
    <cellStyle name="Comma [0] 2 135 3" xfId="15858" hidden="1" xr:uid="{00000000-0005-0000-0000-0000F53D0000}"/>
    <cellStyle name="Comma [0] 2 135 3" xfId="17608" hidden="1" xr:uid="{00000000-0005-0000-0000-0000CB440000}"/>
    <cellStyle name="Comma [0] 2 135 3" xfId="19353" hidden="1" xr:uid="{00000000-0005-0000-0000-00009C4B0000}"/>
    <cellStyle name="Comma [0] 2 135 3" xfId="21091" hidden="1" xr:uid="{00000000-0005-0000-0000-000066520000}"/>
    <cellStyle name="Comma [0] 2 135 3" xfId="22819" hidden="1" xr:uid="{00000000-0005-0000-0000-000026590000}"/>
    <cellStyle name="Comma [0] 2 135 3" xfId="24532" hidden="1" xr:uid="{00000000-0005-0000-0000-0000D75F0000}"/>
    <cellStyle name="Comma [0] 2 135 3" xfId="8837" hidden="1" xr:uid="{00000000-0005-0000-0000-000088220000}"/>
    <cellStyle name="Comma [0] 2 135 3" xfId="10593" hidden="1" xr:uid="{00000000-0005-0000-0000-000064290000}"/>
    <cellStyle name="Comma [0] 2 135 3" xfId="12349" hidden="1" xr:uid="{00000000-0005-0000-0000-000040300000}"/>
    <cellStyle name="Comma [0] 2 135 3" xfId="6596" hidden="1" xr:uid="{00000000-0005-0000-0000-0000C7190000}"/>
    <cellStyle name="Comma [0] 2 135 3" xfId="7081" hidden="1" xr:uid="{00000000-0005-0000-0000-0000AC1B0000}"/>
    <cellStyle name="Comma [0] 2 135 3" xfId="4377" hidden="1" xr:uid="{00000000-0005-0000-0000-00001C110000}"/>
    <cellStyle name="Comma [0] 2 136" xfId="590" xr:uid="{00000000-0005-0000-0000-000051020000}"/>
    <cellStyle name="Comma [0] 2 136 2" xfId="32998" hidden="1" xr:uid="{19758123-15FB-4BCA-B7B8-F6A9D6C95BDB}"/>
    <cellStyle name="Comma [0] 2 136 2" xfId="33269" hidden="1" xr:uid="{E12E19CE-9503-4A3B-A100-51ADE1B9DE3B}"/>
    <cellStyle name="Comma [0] 2 136 2" xfId="33822" hidden="1" xr:uid="{9C951644-22CD-4DAC-9F0D-1136A5FBFA6C}"/>
    <cellStyle name="Comma [0] 2 136 2" xfId="1245" hidden="1" xr:uid="{00000000-0005-0000-0000-0000E0040000}"/>
    <cellStyle name="Comma [0] 2 136 2" xfId="1802" hidden="1" xr:uid="{00000000-0005-0000-0000-00000D070000}"/>
    <cellStyle name="Comma [0] 2 136 2" xfId="969" hidden="1" xr:uid="{00000000-0005-0000-0000-0000CC030000}"/>
    <cellStyle name="Comma [0] 2 136 2" xfId="32633" xr:uid="{BB9FD426-0A8F-48AB-A6EA-0774487492BF}"/>
    <cellStyle name="Comma [0] 2 136 2 2" xfId="58418" hidden="1" xr:uid="{CB038E0F-3E0B-47D3-AA1D-3A0DE3F8F64E}"/>
    <cellStyle name="Comma [0] 2 136 2 2" xfId="58961" hidden="1" xr:uid="{0B724C0B-A30E-4C62-8BD5-17D0A4FC4E05}"/>
    <cellStyle name="Comma [0] 2 136 2 2" xfId="59831" hidden="1" xr:uid="{2B784B2F-22AF-4CF6-B0DF-8737FA606E8A}"/>
    <cellStyle name="Comma [0] 2 136 2 2" xfId="59869" hidden="1" xr:uid="{8B6F67B0-8290-4F26-AA12-8D17DFF35D55}"/>
    <cellStyle name="Comma [0] 2 136 2 2" xfId="60093" hidden="1" xr:uid="{FA397730-9A0B-49E4-A824-531048D96ADA}"/>
    <cellStyle name="Comma [0] 2 136 2 2" xfId="60622" hidden="1" xr:uid="{8174F154-121D-4CD9-874C-A654F5613AD2}"/>
    <cellStyle name="Comma [0] 2 136 2 2" xfId="61483" hidden="1" xr:uid="{3F3E768F-0866-4AC2-A718-D2FC49A5DBE3}"/>
    <cellStyle name="Comma [0] 2 136 2 2" xfId="61517" hidden="1" xr:uid="{077B17F1-E97D-47CF-AD4C-56B14AECCBAC}"/>
    <cellStyle name="Comma [0] 2 136 2 2" xfId="61739" hidden="1" xr:uid="{82DBF547-4435-4A63-A380-AA267EBACF22}"/>
    <cellStyle name="Comma [0] 2 136 2 2" xfId="62257" hidden="1" xr:uid="{A1DCA3DC-BCCD-49A8-A686-719E54CC9347}"/>
    <cellStyle name="Comma [0] 2 136 2 2" xfId="63083" hidden="1" xr:uid="{D4042658-8EC0-437D-9F13-94C31442452A}"/>
    <cellStyle name="Comma [0] 2 136 2 2" xfId="63311" hidden="1" xr:uid="{94B95D30-DF50-4799-80CE-7E50838CA6FC}"/>
    <cellStyle name="Comma [0] 2 136 2 2" xfId="63770" hidden="1" xr:uid="{5237A034-0625-4208-AF76-AB4F26180623}"/>
    <cellStyle name="Comma [0] 2 136 2 2" xfId="29474" hidden="1" xr:uid="{00000000-0005-0000-0000-000025730000}"/>
    <cellStyle name="Comma [0] 2 136 2 2" xfId="29508" hidden="1" xr:uid="{00000000-0005-0000-0000-000047730000}"/>
    <cellStyle name="Comma [0] 2 136 2 2" xfId="29730" hidden="1" xr:uid="{00000000-0005-0000-0000-000025740000}"/>
    <cellStyle name="Comma [0] 2 136 2 2" xfId="30248" hidden="1" xr:uid="{00000000-0005-0000-0000-00002B760000}"/>
    <cellStyle name="Comma [0] 2 136 2 2" xfId="31074" hidden="1" xr:uid="{00000000-0005-0000-0000-000065790000}"/>
    <cellStyle name="Comma [0] 2 136 2 2" xfId="31302" hidden="1" xr:uid="{00000000-0005-0000-0000-0000497A0000}"/>
    <cellStyle name="Comma [0] 2 136 2 2" xfId="31761" hidden="1" xr:uid="{00000000-0005-0000-0000-0000147C0000}"/>
    <cellStyle name="Comma [0] 2 136 2 2" xfId="36769" hidden="1" xr:uid="{C4159339-6A9A-4146-A1E3-3C12FF95E17E}"/>
    <cellStyle name="Comma [0] 2 136 2 2" xfId="36817" hidden="1" xr:uid="{FF20762B-06B2-4A86-AE44-EFDAB4C4F0AC}"/>
    <cellStyle name="Comma [0] 2 136 2 2" xfId="37051" hidden="1" xr:uid="{6D151D1E-A607-4651-9D0C-548B5E02290D}"/>
    <cellStyle name="Comma [0] 2 136 2 2" xfId="37612" hidden="1" xr:uid="{2A31796A-1798-4F7D-AB62-8B43874A8F9A}"/>
    <cellStyle name="Comma [0] 2 136 2 2" xfId="38988" hidden="1" xr:uid="{332272B0-F73D-4AC1-B69D-BCB23B52245D}"/>
    <cellStyle name="Comma [0] 2 136 2 2" xfId="39036" hidden="1" xr:uid="{D52EE5E0-D7AB-42BE-83D0-0E2536DEF777}"/>
    <cellStyle name="Comma [0] 2 136 2 2" xfId="39270" hidden="1" xr:uid="{871EB50D-4725-442A-9DFC-D328B5B4322A}"/>
    <cellStyle name="Comma [0] 2 136 2 2" xfId="39831" hidden="1" xr:uid="{854DFBD9-F591-4FE7-863E-B9E0A14E0B12}"/>
    <cellStyle name="Comma [0] 2 136 2 2" xfId="40744" hidden="1" xr:uid="{2D0DE8D4-FF3C-4A6B-810E-A66E479A9C51}"/>
    <cellStyle name="Comma [0] 2 136 2 2" xfId="40792" hidden="1" xr:uid="{010E0F0C-4FAF-4D77-8C06-0277FE49C01B}"/>
    <cellStyle name="Comma [0] 2 136 2 2" xfId="41026" hidden="1" xr:uid="{03D88D66-1488-4B51-A6F7-5876A07A27A0}"/>
    <cellStyle name="Comma [0] 2 136 2 2" xfId="41587" hidden="1" xr:uid="{92511C89-05CD-427D-9D35-C74D4A33E8C8}"/>
    <cellStyle name="Comma [0] 2 136 2 2" xfId="42500" hidden="1" xr:uid="{9BD7AF45-3DF1-4EA0-8305-F94E9F865E97}"/>
    <cellStyle name="Comma [0] 2 136 2 2" xfId="42548" hidden="1" xr:uid="{912F20B8-85FD-46A1-833F-294B290B6540}"/>
    <cellStyle name="Comma [0] 2 136 2 2" xfId="42782" hidden="1" xr:uid="{8725B432-2F90-4C9D-877C-F5F70DCCBFB5}"/>
    <cellStyle name="Comma [0] 2 136 2 2" xfId="43343" hidden="1" xr:uid="{289785AE-4C6B-4EE6-AFAB-BE321A53900C}"/>
    <cellStyle name="Comma [0] 2 136 2 2" xfId="44256" hidden="1" xr:uid="{907197AF-4D4B-4B69-A21D-2AB58C50C476}"/>
    <cellStyle name="Comma [0] 2 136 2 2" xfId="44304" hidden="1" xr:uid="{92EB2A78-6C2E-4D9C-8600-85205DF68ECB}"/>
    <cellStyle name="Comma [0] 2 136 2 2" xfId="44538" hidden="1" xr:uid="{83D94F40-FAB0-4FDF-8E5D-5E9607F35557}"/>
    <cellStyle name="Comma [0] 2 136 2 2" xfId="45099" hidden="1" xr:uid="{BC098889-884C-4CFA-B8CF-DF8090880A95}"/>
    <cellStyle name="Comma [0] 2 136 2 2" xfId="46012" hidden="1" xr:uid="{7C0D0A31-1AE4-4051-A6B0-40D423A01FFB}"/>
    <cellStyle name="Comma [0] 2 136 2 2" xfId="46060" hidden="1" xr:uid="{15114F66-DA5A-4F8D-90BF-5B3A1551A951}"/>
    <cellStyle name="Comma [0] 2 136 2 2" xfId="46294" hidden="1" xr:uid="{8F7F7BF0-25F1-4AD8-9B5C-4BC6834F0BF9}"/>
    <cellStyle name="Comma [0] 2 136 2 2" xfId="46855" hidden="1" xr:uid="{1A3E909C-A840-4B40-AAA7-74608CF729C2}"/>
    <cellStyle name="Comma [0] 2 136 2 2" xfId="47766" hidden="1" xr:uid="{44614E28-EB3D-44D5-9E6F-05B395D011E2}"/>
    <cellStyle name="Comma [0] 2 136 2 2" xfId="47813" hidden="1" xr:uid="{FAF1B597-DAB7-4C8F-BA93-A2F177A55BF6}"/>
    <cellStyle name="Comma [0] 2 136 2 2" xfId="48047" hidden="1" xr:uid="{3416E31E-8118-4F65-889A-CAA6BDD47CA4}"/>
    <cellStyle name="Comma [0] 2 136 2 2" xfId="48608" hidden="1" xr:uid="{C39C6730-CFA9-427F-9283-9C505F5BB393}"/>
    <cellStyle name="Comma [0] 2 136 2 2" xfId="49517" hidden="1" xr:uid="{6F2D8FA5-F64F-47D1-A6C8-08E213E224A2}"/>
    <cellStyle name="Comma [0] 2 136 2 2" xfId="49563" hidden="1" xr:uid="{F568EDCB-EC51-4CD0-80F0-D8E5D95BADD5}"/>
    <cellStyle name="Comma [0] 2 136 2 2" xfId="49797" hidden="1" xr:uid="{58096D4D-A18A-4F81-981A-B88C1C16B893}"/>
    <cellStyle name="Comma [0] 2 136 2 2" xfId="50358" hidden="1" xr:uid="{C1425E24-2874-4DA7-B155-A66B4A8E9C85}"/>
    <cellStyle name="Comma [0] 2 136 2 2" xfId="51263" hidden="1" xr:uid="{064A8A98-2CA4-44A4-A1A5-B1F8663E9F78}"/>
    <cellStyle name="Comma [0] 2 136 2 2" xfId="51309" hidden="1" xr:uid="{3C021757-DDB2-4B84-BC62-70C7C1669AAD}"/>
    <cellStyle name="Comma [0] 2 136 2 2" xfId="51542" hidden="1" xr:uid="{4A7D02AB-BF95-4D37-8140-93DCD549B917}"/>
    <cellStyle name="Comma [0] 2 136 2 2" xfId="52102" hidden="1" xr:uid="{BAB364D8-2006-4861-BF2D-5F46E2726FFE}"/>
    <cellStyle name="Comma [0] 2 136 2 2" xfId="53004" hidden="1" xr:uid="{5944D605-A218-4987-A4C6-201AF1F7AFBB}"/>
    <cellStyle name="Comma [0] 2 136 2 2" xfId="53047" hidden="1" xr:uid="{BE86C3DB-BE6B-4A2E-B3A5-FD037F40D8EC}"/>
    <cellStyle name="Comma [0] 2 136 2 2" xfId="53280" hidden="1" xr:uid="{52BC2438-DC4C-4E8D-B0F9-FF5F4EABD4B2}"/>
    <cellStyle name="Comma [0] 2 136 2 2" xfId="53836" hidden="1" xr:uid="{EBAD60D2-F10F-423C-9491-33960083E227}"/>
    <cellStyle name="Comma [0] 2 136 2 2" xfId="54732" hidden="1" xr:uid="{1D21B718-29D5-471D-93C9-E1612A82A2E0}"/>
    <cellStyle name="Comma [0] 2 136 2 2" xfId="54775" hidden="1" xr:uid="{ECD56DC4-E10C-43B9-807C-66D91F93FE17}"/>
    <cellStyle name="Comma [0] 2 136 2 2" xfId="55008" hidden="1" xr:uid="{CCADA72C-140D-4323-A0A8-9A4F98F61FB3}"/>
    <cellStyle name="Comma [0] 2 136 2 2" xfId="55560" hidden="1" xr:uid="{AE1E55C8-8D48-4AA7-B865-2C5C0C5BD64C}"/>
    <cellStyle name="Comma [0] 2 136 2 2" xfId="56450" hidden="1" xr:uid="{CB47E5A9-9B13-44E9-8F57-1ED316E84B61}"/>
    <cellStyle name="Comma [0] 2 136 2 2" xfId="56491" hidden="1" xr:uid="{13F4C261-EF94-42F2-8927-88E43FC439EB}"/>
    <cellStyle name="Comma [0] 2 136 2 2" xfId="56721" hidden="1" xr:uid="{00A5F0E6-F277-4B91-8C8D-9ECEBF2959D7}"/>
    <cellStyle name="Comma [0] 2 136 2 2" xfId="57267" hidden="1" xr:uid="{6EF7A9C1-86CA-4DF6-9EB7-92F26B14F9F3}"/>
    <cellStyle name="Comma [0] 2 136 2 2" xfId="58150" hidden="1" xr:uid="{8EADEE9E-48D4-42DF-9C0B-03C13E70C7D5}"/>
    <cellStyle name="Comma [0] 2 136 2 2" xfId="58189" hidden="1" xr:uid="{18F55301-47E0-46D8-AD46-0C08FD30CED6}"/>
    <cellStyle name="Comma [0] 2 136 2 2" xfId="17508" hidden="1" xr:uid="{00000000-0005-0000-0000-000067440000}"/>
    <cellStyle name="Comma [0] 2 136 2 2" xfId="17554" hidden="1" xr:uid="{00000000-0005-0000-0000-000095440000}"/>
    <cellStyle name="Comma [0] 2 136 2 2" xfId="17788" hidden="1" xr:uid="{00000000-0005-0000-0000-00007F450000}"/>
    <cellStyle name="Comma [0] 2 136 2 2" xfId="18349" hidden="1" xr:uid="{00000000-0005-0000-0000-0000B0470000}"/>
    <cellStyle name="Comma [0] 2 136 2 2" xfId="19254" hidden="1" xr:uid="{00000000-0005-0000-0000-0000394B0000}"/>
    <cellStyle name="Comma [0] 2 136 2 2" xfId="19300" hidden="1" xr:uid="{00000000-0005-0000-0000-0000674B0000}"/>
    <cellStyle name="Comma [0] 2 136 2 2" xfId="19533" hidden="1" xr:uid="{00000000-0005-0000-0000-0000504C0000}"/>
    <cellStyle name="Comma [0] 2 136 2 2" xfId="20093" hidden="1" xr:uid="{00000000-0005-0000-0000-0000804E0000}"/>
    <cellStyle name="Comma [0] 2 136 2 2" xfId="20995" hidden="1" xr:uid="{00000000-0005-0000-0000-000006520000}"/>
    <cellStyle name="Comma [0] 2 136 2 2" xfId="21038" hidden="1" xr:uid="{00000000-0005-0000-0000-000031520000}"/>
    <cellStyle name="Comma [0] 2 136 2 2" xfId="21271" hidden="1" xr:uid="{00000000-0005-0000-0000-00001A530000}"/>
    <cellStyle name="Comma [0] 2 136 2 2" xfId="21827" hidden="1" xr:uid="{00000000-0005-0000-0000-000046550000}"/>
    <cellStyle name="Comma [0] 2 136 2 2" xfId="22723" hidden="1" xr:uid="{00000000-0005-0000-0000-0000C6580000}"/>
    <cellStyle name="Comma [0] 2 136 2 2" xfId="22766" hidden="1" xr:uid="{00000000-0005-0000-0000-0000F1580000}"/>
    <cellStyle name="Comma [0] 2 136 2 2" xfId="22999" hidden="1" xr:uid="{00000000-0005-0000-0000-0000DA590000}"/>
    <cellStyle name="Comma [0] 2 136 2 2" xfId="23551" hidden="1" xr:uid="{00000000-0005-0000-0000-0000025C0000}"/>
    <cellStyle name="Comma [0] 2 136 2 2" xfId="24441" hidden="1" xr:uid="{00000000-0005-0000-0000-00007C5F0000}"/>
    <cellStyle name="Comma [0] 2 136 2 2" xfId="24482" hidden="1" xr:uid="{00000000-0005-0000-0000-0000A55F0000}"/>
    <cellStyle name="Comma [0] 2 136 2 2" xfId="24712" hidden="1" xr:uid="{00000000-0005-0000-0000-00008B600000}"/>
    <cellStyle name="Comma [0] 2 136 2 2" xfId="25258" hidden="1" xr:uid="{00000000-0005-0000-0000-0000AD620000}"/>
    <cellStyle name="Comma [0] 2 136 2 2" xfId="26141" hidden="1" xr:uid="{00000000-0005-0000-0000-000020660000}"/>
    <cellStyle name="Comma [0] 2 136 2 2" xfId="26180" hidden="1" xr:uid="{00000000-0005-0000-0000-000047660000}"/>
    <cellStyle name="Comma [0] 2 136 2 2" xfId="26409" hidden="1" xr:uid="{00000000-0005-0000-0000-00002C670000}"/>
    <cellStyle name="Comma [0] 2 136 2 2" xfId="26952" hidden="1" xr:uid="{00000000-0005-0000-0000-00004B690000}"/>
    <cellStyle name="Comma [0] 2 136 2 2" xfId="27822" hidden="1" xr:uid="{00000000-0005-0000-0000-0000B16C0000}"/>
    <cellStyle name="Comma [0] 2 136 2 2" xfId="27860" hidden="1" xr:uid="{00000000-0005-0000-0000-0000D76C0000}"/>
    <cellStyle name="Comma [0] 2 136 2 2" xfId="28084" hidden="1" xr:uid="{00000000-0005-0000-0000-0000B76D0000}"/>
    <cellStyle name="Comma [0] 2 136 2 2" xfId="28613" hidden="1" xr:uid="{00000000-0005-0000-0000-0000C86F0000}"/>
    <cellStyle name="Comma [0] 2 136 2 2" xfId="10539" hidden="1" xr:uid="{00000000-0005-0000-0000-00002E290000}"/>
    <cellStyle name="Comma [0] 2 136 2 2" xfId="10773" hidden="1" xr:uid="{00000000-0005-0000-0000-0000182A0000}"/>
    <cellStyle name="Comma [0] 2 136 2 2" xfId="11334" hidden="1" xr:uid="{00000000-0005-0000-0000-0000492C0000}"/>
    <cellStyle name="Comma [0] 2 136 2 2" xfId="12295" hidden="1" xr:uid="{00000000-0005-0000-0000-00000A300000}"/>
    <cellStyle name="Comma [0] 2 136 2 2" xfId="12529" hidden="1" xr:uid="{00000000-0005-0000-0000-0000F4300000}"/>
    <cellStyle name="Comma [0] 2 136 2 2" xfId="13090" hidden="1" xr:uid="{00000000-0005-0000-0000-000025330000}"/>
    <cellStyle name="Comma [0] 2 136 2 2" xfId="14003" hidden="1" xr:uid="{00000000-0005-0000-0000-0000B6360000}"/>
    <cellStyle name="Comma [0] 2 136 2 2" xfId="14051" hidden="1" xr:uid="{00000000-0005-0000-0000-0000E6360000}"/>
    <cellStyle name="Comma [0] 2 136 2 2" xfId="14285" hidden="1" xr:uid="{00000000-0005-0000-0000-0000D0370000}"/>
    <cellStyle name="Comma [0] 2 136 2 2" xfId="14846" hidden="1" xr:uid="{00000000-0005-0000-0000-0000013A0000}"/>
    <cellStyle name="Comma [0] 2 136 2 2" xfId="15757" hidden="1" xr:uid="{00000000-0005-0000-0000-0000903D0000}"/>
    <cellStyle name="Comma [0] 2 136 2 2" xfId="15804" hidden="1" xr:uid="{00000000-0005-0000-0000-0000BF3D0000}"/>
    <cellStyle name="Comma [0] 2 136 2 2" xfId="16038" hidden="1" xr:uid="{00000000-0005-0000-0000-0000A93E0000}"/>
    <cellStyle name="Comma [0] 2 136 2 2" xfId="16599" hidden="1" xr:uid="{00000000-0005-0000-0000-0000DA400000}"/>
    <cellStyle name="Comma [0] 2 136 2 2" xfId="12247" hidden="1" xr:uid="{00000000-0005-0000-0000-0000DA2F0000}"/>
    <cellStyle name="Comma [0] 2 136 2 2" xfId="7261" hidden="1" xr:uid="{00000000-0005-0000-0000-0000601C0000}"/>
    <cellStyle name="Comma [0] 2 136 2 2" xfId="7822" hidden="1" xr:uid="{00000000-0005-0000-0000-0000911E0000}"/>
    <cellStyle name="Comma [0] 2 136 2 2" xfId="8735" hidden="1" xr:uid="{00000000-0005-0000-0000-000022220000}"/>
    <cellStyle name="Comma [0] 2 136 2 2" xfId="8783" hidden="1" xr:uid="{00000000-0005-0000-0000-000052220000}"/>
    <cellStyle name="Comma [0] 2 136 2 2" xfId="9017" hidden="1" xr:uid="{00000000-0005-0000-0000-00003C230000}"/>
    <cellStyle name="Comma [0] 2 136 2 2" xfId="9578" hidden="1" xr:uid="{00000000-0005-0000-0000-00006D250000}"/>
    <cellStyle name="Comma [0] 2 136 2 2" xfId="10491" hidden="1" xr:uid="{00000000-0005-0000-0000-0000FE280000}"/>
    <cellStyle name="Comma [0] 2 136 2 2" xfId="5603" hidden="1" xr:uid="{00000000-0005-0000-0000-0000E6150000}"/>
    <cellStyle name="Comma [0] 2 136 2 2" xfId="6979" hidden="1" xr:uid="{00000000-0005-0000-0000-0000461B0000}"/>
    <cellStyle name="Comma [0] 2 136 2 2" xfId="7027" hidden="1" xr:uid="{00000000-0005-0000-0000-0000761B0000}"/>
    <cellStyle name="Comma [0] 2 136 2 2" xfId="4808" hidden="1" xr:uid="{00000000-0005-0000-0000-0000CB120000}"/>
    <cellStyle name="Comma [0] 2 136 2 2" xfId="5042" hidden="1" xr:uid="{00000000-0005-0000-0000-0000B5130000}"/>
    <cellStyle name="Comma [0] 2 136 2 2" xfId="4760" hidden="1" xr:uid="{00000000-0005-0000-0000-00009B120000}"/>
    <cellStyle name="Comma [0] 2 136 3" xfId="56546" hidden="1" xr:uid="{BEDAFC62-7785-4E44-94C1-478DC5DF0947}"/>
    <cellStyle name="Comma [0] 2 136 3" xfId="58243" hidden="1" xr:uid="{A237CAAF-C071-4669-A9E8-1DBADAF6E375}"/>
    <cellStyle name="Comma [0] 2 136 3" xfId="59920" hidden="1" xr:uid="{C9B174DE-1C86-43A9-8FA9-70FA0159D4FF}"/>
    <cellStyle name="Comma [0] 2 136 3" xfId="61567" hidden="1" xr:uid="{58FC85A8-52F2-498F-91BC-7A000EB7E27A}"/>
    <cellStyle name="Comma [0] 2 136 3" xfId="27911" hidden="1" xr:uid="{00000000-0005-0000-0000-00000A6D0000}"/>
    <cellStyle name="Comma [0] 2 136 3" xfId="29558" hidden="1" xr:uid="{00000000-0005-0000-0000-000079730000}"/>
    <cellStyle name="Comma [0] 2 136 3" xfId="36390" hidden="1" xr:uid="{FFF2512C-9784-40DD-8011-0F750E3E08B9}"/>
    <cellStyle name="Comma [0] 2 136 3" xfId="38609" hidden="1" xr:uid="{53F2E4A0-7D4B-4E3C-A40D-7766866D2C0D}"/>
    <cellStyle name="Comma [0] 2 136 3" xfId="39095" hidden="1" xr:uid="{2DC3BE6C-65E1-40C4-A664-816F9156F739}"/>
    <cellStyle name="Comma [0] 2 136 3" xfId="40851" hidden="1" xr:uid="{C1D1F7D0-FCCC-4999-BA00-57380748D080}"/>
    <cellStyle name="Comma [0] 2 136 3" xfId="42607" hidden="1" xr:uid="{FE3D86BA-4485-4CCF-AB05-074D12D7FC16}"/>
    <cellStyle name="Comma [0] 2 136 3" xfId="44363" hidden="1" xr:uid="{35219638-E87B-44D6-91D4-55A91B94F9F3}"/>
    <cellStyle name="Comma [0] 2 136 3" xfId="46119" hidden="1" xr:uid="{93EDBD63-EE41-4187-BCDA-DA45CF60B964}"/>
    <cellStyle name="Comma [0] 2 136 3" xfId="47872" hidden="1" xr:uid="{1D9F8463-973C-4353-935D-F6A1870615B6}"/>
    <cellStyle name="Comma [0] 2 136 3" xfId="49622" hidden="1" xr:uid="{D8633052-C2BE-405C-889D-327F58367711}"/>
    <cellStyle name="Comma [0] 2 136 3" xfId="51367" hidden="1" xr:uid="{5D36D68E-5196-4F85-B709-BFAE8C471845}"/>
    <cellStyle name="Comma [0] 2 136 3" xfId="53105" hidden="1" xr:uid="{27C1B078-E768-4029-B477-B601663E87AC}"/>
    <cellStyle name="Comma [0] 2 136 3" xfId="54833" hidden="1" xr:uid="{84C0B443-3ED2-4A67-ADAA-ECD3C7712F5C}"/>
    <cellStyle name="Comma [0] 2 136 3" xfId="15863" hidden="1" xr:uid="{00000000-0005-0000-0000-0000FA3D0000}"/>
    <cellStyle name="Comma [0] 2 136 3" xfId="17613" hidden="1" xr:uid="{00000000-0005-0000-0000-0000D0440000}"/>
    <cellStyle name="Comma [0] 2 136 3" xfId="19358" hidden="1" xr:uid="{00000000-0005-0000-0000-0000A14B0000}"/>
    <cellStyle name="Comma [0] 2 136 3" xfId="21096" hidden="1" xr:uid="{00000000-0005-0000-0000-00006B520000}"/>
    <cellStyle name="Comma [0] 2 136 3" xfId="22824" hidden="1" xr:uid="{00000000-0005-0000-0000-00002B590000}"/>
    <cellStyle name="Comma [0] 2 136 3" xfId="24537" hidden="1" xr:uid="{00000000-0005-0000-0000-0000DC5F0000}"/>
    <cellStyle name="Comma [0] 2 136 3" xfId="26234" hidden="1" xr:uid="{00000000-0005-0000-0000-00007D660000}"/>
    <cellStyle name="Comma [0] 2 136 3" xfId="8842" hidden="1" xr:uid="{00000000-0005-0000-0000-00008D220000}"/>
    <cellStyle name="Comma [0] 2 136 3" xfId="10598" hidden="1" xr:uid="{00000000-0005-0000-0000-000069290000}"/>
    <cellStyle name="Comma [0] 2 136 3" xfId="12354" hidden="1" xr:uid="{00000000-0005-0000-0000-000045300000}"/>
    <cellStyle name="Comma [0] 2 136 3" xfId="14110" hidden="1" xr:uid="{00000000-0005-0000-0000-000021370000}"/>
    <cellStyle name="Comma [0] 2 136 3" xfId="6600" hidden="1" xr:uid="{00000000-0005-0000-0000-0000CB190000}"/>
    <cellStyle name="Comma [0] 2 136 3" xfId="7086" hidden="1" xr:uid="{00000000-0005-0000-0000-0000B11B0000}"/>
    <cellStyle name="Comma [0] 2 136 3" xfId="4381" hidden="1" xr:uid="{00000000-0005-0000-0000-000020110000}"/>
    <cellStyle name="Comma [0] 2 137" xfId="583" xr:uid="{00000000-0005-0000-0000-00004A020000}"/>
    <cellStyle name="Comma [0] 2 137 2" xfId="33022" hidden="1" xr:uid="{5B9DDD36-3E1F-4E17-8ADF-73971011D5E3}"/>
    <cellStyle name="Comma [0] 2 137 2" xfId="33037" hidden="1" xr:uid="{9904038D-4BD9-4F08-8C71-6EBACD22B801}"/>
    <cellStyle name="Comma [0] 2 137 2" xfId="33815" hidden="1" xr:uid="{6B332F1D-DE09-4EC7-B4EC-A903AFD17222}"/>
    <cellStyle name="Comma [0] 2 137 2" xfId="1010" hidden="1" xr:uid="{00000000-0005-0000-0000-0000F5030000}"/>
    <cellStyle name="Comma [0] 2 137 2" xfId="1795" hidden="1" xr:uid="{00000000-0005-0000-0000-000006070000}"/>
    <cellStyle name="Comma [0] 2 137 2" xfId="995" hidden="1" xr:uid="{00000000-0005-0000-0000-0000E6030000}"/>
    <cellStyle name="Comma [0] 2 137 2" xfId="32626" xr:uid="{FE9605C4-07CA-42B0-8BDD-2B7729754292}"/>
    <cellStyle name="Comma [0] 2 137 2 2" xfId="59863" hidden="1" xr:uid="{C5553A49-6C98-44EE-9EA0-10C3527765AF}"/>
    <cellStyle name="Comma [0] 2 137 2 2" xfId="60086" hidden="1" xr:uid="{66D59CA5-0347-41E5-A452-FFB20DCACDCB}"/>
    <cellStyle name="Comma [0] 2 137 2 2" xfId="60615" hidden="1" xr:uid="{7B07615C-E73A-4885-8864-40F3E7073B0A}"/>
    <cellStyle name="Comma [0] 2 137 2 2" xfId="61501" hidden="1" xr:uid="{1F525F86-E572-46AE-909E-DB48147A9D80}"/>
    <cellStyle name="Comma [0] 2 137 2 2" xfId="61511" hidden="1" xr:uid="{DF1B2ADD-AE92-418D-8547-13CF4C386513}"/>
    <cellStyle name="Comma [0] 2 137 2 2" xfId="61732" hidden="1" xr:uid="{CBCB65F5-C52F-45F4-8E67-CA68CC38F5E3}"/>
    <cellStyle name="Comma [0] 2 137 2 2" xfId="62250" hidden="1" xr:uid="{D07B9F9D-CF33-4DBD-B210-4A7EF10F8BED}"/>
    <cellStyle name="Comma [0] 2 137 2 2" xfId="63099" hidden="1" xr:uid="{7B5F327D-C14F-447F-BCB8-B0FF73C54EF2}"/>
    <cellStyle name="Comma [0] 2 137 2 2" xfId="63107" hidden="1" xr:uid="{FA4A7E5C-FB29-4A9D-9E8C-47EE1A0F3DB3}"/>
    <cellStyle name="Comma [0] 2 137 2 2" xfId="63763" hidden="1" xr:uid="{B4C88BB4-1069-4686-A89C-24BED1499AD3}"/>
    <cellStyle name="Comma [0] 2 137 2 2" xfId="29502" hidden="1" xr:uid="{00000000-0005-0000-0000-000041730000}"/>
    <cellStyle name="Comma [0] 2 137 2 2" xfId="29723" hidden="1" xr:uid="{00000000-0005-0000-0000-00001E740000}"/>
    <cellStyle name="Comma [0] 2 137 2 2" xfId="30241" hidden="1" xr:uid="{00000000-0005-0000-0000-000024760000}"/>
    <cellStyle name="Comma [0] 2 137 2 2" xfId="31090" hidden="1" xr:uid="{00000000-0005-0000-0000-000075790000}"/>
    <cellStyle name="Comma [0] 2 137 2 2" xfId="31098" hidden="1" xr:uid="{00000000-0005-0000-0000-00007D790000}"/>
    <cellStyle name="Comma [0] 2 137 2 2" xfId="31754" hidden="1" xr:uid="{00000000-0005-0000-0000-00000D7C0000}"/>
    <cellStyle name="Comma [0] 2 137 2 2" xfId="36795" hidden="1" xr:uid="{56A296E0-F1E3-4DF0-A8E9-320A3C3B69D7}"/>
    <cellStyle name="Comma [0] 2 137 2 2" xfId="36811" hidden="1" xr:uid="{FDCA9A64-A09B-42FB-93FC-0C7BC22DCF64}"/>
    <cellStyle name="Comma [0] 2 137 2 2" xfId="37044" hidden="1" xr:uid="{9B754A8E-C7B0-48A3-9003-E431780B9A4A}"/>
    <cellStyle name="Comma [0] 2 137 2 2" xfId="37605" hidden="1" xr:uid="{BE4179B7-DADC-4B94-9495-018F64705968}"/>
    <cellStyle name="Comma [0] 2 137 2 2" xfId="39014" hidden="1" xr:uid="{C0F927DE-BBFB-4659-948F-03FEE0DA2F9D}"/>
    <cellStyle name="Comma [0] 2 137 2 2" xfId="39030" hidden="1" xr:uid="{A94608C7-CA41-474D-8A21-02C1A438345D}"/>
    <cellStyle name="Comma [0] 2 137 2 2" xfId="39263" hidden="1" xr:uid="{5702B83C-4BA1-4404-B8E5-DCD44D895BD3}"/>
    <cellStyle name="Comma [0] 2 137 2 2" xfId="39824" hidden="1" xr:uid="{2E4FC0C6-7418-4471-B927-08CB1895A44F}"/>
    <cellStyle name="Comma [0] 2 137 2 2" xfId="40770" hidden="1" xr:uid="{D7F0DF2F-C0D6-43E1-890A-32C4C3722414}"/>
    <cellStyle name="Comma [0] 2 137 2 2" xfId="40786" hidden="1" xr:uid="{7CDA8A6E-0CA2-4F80-A165-377337C94D02}"/>
    <cellStyle name="Comma [0] 2 137 2 2" xfId="41019" hidden="1" xr:uid="{382855AB-C4B4-42A1-B5A9-566C93B40D55}"/>
    <cellStyle name="Comma [0] 2 137 2 2" xfId="41580" hidden="1" xr:uid="{9D3EF250-456E-40A6-81D2-DA9C7F73B7D6}"/>
    <cellStyle name="Comma [0] 2 137 2 2" xfId="42526" hidden="1" xr:uid="{379DC9A4-07DF-42C5-BBCE-5F6DDA4D61FC}"/>
    <cellStyle name="Comma [0] 2 137 2 2" xfId="42542" hidden="1" xr:uid="{301CFA48-2C85-47CC-9EDF-952425FCB7B5}"/>
    <cellStyle name="Comma [0] 2 137 2 2" xfId="42775" hidden="1" xr:uid="{D260CC62-A643-4C6F-B223-C51977779305}"/>
    <cellStyle name="Comma [0] 2 137 2 2" xfId="43336" hidden="1" xr:uid="{D2869ECF-6551-4010-AE6C-1FFAD42980F5}"/>
    <cellStyle name="Comma [0] 2 137 2 2" xfId="44282" hidden="1" xr:uid="{82C95A4D-45A8-4682-9DC5-A6668B2B9A66}"/>
    <cellStyle name="Comma [0] 2 137 2 2" xfId="44298" hidden="1" xr:uid="{F5152904-3EA2-4BAF-86BD-BA78798B6F97}"/>
    <cellStyle name="Comma [0] 2 137 2 2" xfId="44531" hidden="1" xr:uid="{065DD131-0379-46AA-AB16-DF1F282448A7}"/>
    <cellStyle name="Comma [0] 2 137 2 2" xfId="45092" hidden="1" xr:uid="{36FBC1E4-72D1-44FE-B5FC-A47FE2745257}"/>
    <cellStyle name="Comma [0] 2 137 2 2" xfId="46038" hidden="1" xr:uid="{6F3DD0C5-E1B4-428E-A2E1-D914E11DF4E1}"/>
    <cellStyle name="Comma [0] 2 137 2 2" xfId="46054" hidden="1" xr:uid="{AEDC62D6-6456-4768-B0D6-8221CED6E634}"/>
    <cellStyle name="Comma [0] 2 137 2 2" xfId="46287" hidden="1" xr:uid="{61CEE205-1C5A-43E5-9BBB-5F9CC0CEEADE}"/>
    <cellStyle name="Comma [0] 2 137 2 2" xfId="46848" hidden="1" xr:uid="{E231A73A-18C9-4EA3-B0A7-AAD799757D80}"/>
    <cellStyle name="Comma [0] 2 137 2 2" xfId="47792" hidden="1" xr:uid="{B981009E-2AF0-41CA-A0BF-BC28E65C163D}"/>
    <cellStyle name="Comma [0] 2 137 2 2" xfId="47807" hidden="1" xr:uid="{C2F47C32-0E4D-41C7-BF62-D6DABEA04E7A}"/>
    <cellStyle name="Comma [0] 2 137 2 2" xfId="48040" hidden="1" xr:uid="{D3E7DBC0-1052-400B-AADB-D6F13E258D27}"/>
    <cellStyle name="Comma [0] 2 137 2 2" xfId="48601" hidden="1" xr:uid="{155514DB-AD0C-487F-8CAE-2777424359E2}"/>
    <cellStyle name="Comma [0] 2 137 2 2" xfId="49543" hidden="1" xr:uid="{0ED649DD-763D-448A-93F7-68624B66AF2A}"/>
    <cellStyle name="Comma [0] 2 137 2 2" xfId="49557" hidden="1" xr:uid="{BE4ABE66-090A-44A0-8F6E-15AD0175C480}"/>
    <cellStyle name="Comma [0] 2 137 2 2" xfId="49790" hidden="1" xr:uid="{72E453C6-E2E0-4CA0-8172-83332A337A75}"/>
    <cellStyle name="Comma [0] 2 137 2 2" xfId="50351" hidden="1" xr:uid="{75E559C0-C7D6-42A7-BD2B-620C70BE55FE}"/>
    <cellStyle name="Comma [0] 2 137 2 2" xfId="51289" hidden="1" xr:uid="{51FB5248-1CFD-4674-B109-2FB89A52345A}"/>
    <cellStyle name="Comma [0] 2 137 2 2" xfId="51303" hidden="1" xr:uid="{6CEAFF03-F0C3-40DB-8ACC-EAD936B9BAC5}"/>
    <cellStyle name="Comma [0] 2 137 2 2" xfId="51535" hidden="1" xr:uid="{0F77213D-3978-4C11-9748-071191076476}"/>
    <cellStyle name="Comma [0] 2 137 2 2" xfId="52095" hidden="1" xr:uid="{199AA59A-0679-4149-B40D-A95DF6AAA13A}"/>
    <cellStyle name="Comma [0] 2 137 2 2" xfId="53028" hidden="1" xr:uid="{2EA8AD6D-6064-43EA-A9E8-B98CD069567C}"/>
    <cellStyle name="Comma [0] 2 137 2 2" xfId="53041" hidden="1" xr:uid="{1FDF63E6-8860-407A-BF55-3715A7B77060}"/>
    <cellStyle name="Comma [0] 2 137 2 2" xfId="53273" hidden="1" xr:uid="{B855AD13-A724-49E1-A8AE-30FE07402899}"/>
    <cellStyle name="Comma [0] 2 137 2 2" xfId="53829" hidden="1" xr:uid="{14E889D7-6829-4C87-93FB-55901E8CF808}"/>
    <cellStyle name="Comma [0] 2 137 2 2" xfId="54756" hidden="1" xr:uid="{B29E4DC2-471E-474A-8B37-137AB6B6066D}"/>
    <cellStyle name="Comma [0] 2 137 2 2" xfId="54769" hidden="1" xr:uid="{5E0B341C-2598-4753-9814-8343FD1C6D5C}"/>
    <cellStyle name="Comma [0] 2 137 2 2" xfId="55001" hidden="1" xr:uid="{A0B34874-FF6D-4A77-8878-A0318268E2B9}"/>
    <cellStyle name="Comma [0] 2 137 2 2" xfId="56473" hidden="1" xr:uid="{6DA53D23-1116-412A-8B2C-7118A908ABF4}"/>
    <cellStyle name="Comma [0] 2 137 2 2" xfId="56485" hidden="1" xr:uid="{A57214EB-527D-4C7D-B91D-E8143F92E38D}"/>
    <cellStyle name="Comma [0] 2 137 2 2" xfId="56714" hidden="1" xr:uid="{F64D3EE5-3039-4506-A9F1-9D72B94C81E0}"/>
    <cellStyle name="Comma [0] 2 137 2 2" xfId="57260" hidden="1" xr:uid="{91F86B90-E662-4F71-ADE0-4C6984F42E39}"/>
    <cellStyle name="Comma [0] 2 137 2 2" xfId="58171" hidden="1" xr:uid="{93A0C181-F69E-4E5A-8DF8-38824012654D}"/>
    <cellStyle name="Comma [0] 2 137 2 2" xfId="58183" hidden="1" xr:uid="{1EBF7EF3-E89D-4A50-83C8-4BF82982A8FB}"/>
    <cellStyle name="Comma [0] 2 137 2 2" xfId="58411" hidden="1" xr:uid="{B886CFF2-5EE4-464A-BFBF-75B238E3B574}"/>
    <cellStyle name="Comma [0] 2 137 2 2" xfId="58954" hidden="1" xr:uid="{5F24BDB2-020E-4705-93EF-4AE7C895CB5E}"/>
    <cellStyle name="Comma [0] 2 137 2 2" xfId="59851" hidden="1" xr:uid="{DA9B8EAD-DA63-4FFB-9604-7681A466A341}"/>
    <cellStyle name="Comma [0] 2 137 2 2" xfId="55553" hidden="1" xr:uid="{320B1484-93F2-4EA8-A3FB-D6EC3DBDCC3D}"/>
    <cellStyle name="Comma [0] 2 137 2 2" xfId="17534" hidden="1" xr:uid="{00000000-0005-0000-0000-000081440000}"/>
    <cellStyle name="Comma [0] 2 137 2 2" xfId="17548" hidden="1" xr:uid="{00000000-0005-0000-0000-00008F440000}"/>
    <cellStyle name="Comma [0] 2 137 2 2" xfId="17781" hidden="1" xr:uid="{00000000-0005-0000-0000-000078450000}"/>
    <cellStyle name="Comma [0] 2 137 2 2" xfId="18342" hidden="1" xr:uid="{00000000-0005-0000-0000-0000A9470000}"/>
    <cellStyle name="Comma [0] 2 137 2 2" xfId="19280" hidden="1" xr:uid="{00000000-0005-0000-0000-0000534B0000}"/>
    <cellStyle name="Comma [0] 2 137 2 2" xfId="19294" hidden="1" xr:uid="{00000000-0005-0000-0000-0000614B0000}"/>
    <cellStyle name="Comma [0] 2 137 2 2" xfId="19526" hidden="1" xr:uid="{00000000-0005-0000-0000-0000494C0000}"/>
    <cellStyle name="Comma [0] 2 137 2 2" xfId="20086" hidden="1" xr:uid="{00000000-0005-0000-0000-0000794E0000}"/>
    <cellStyle name="Comma [0] 2 137 2 2" xfId="21019" hidden="1" xr:uid="{00000000-0005-0000-0000-00001E520000}"/>
    <cellStyle name="Comma [0] 2 137 2 2" xfId="21032" hidden="1" xr:uid="{00000000-0005-0000-0000-00002B520000}"/>
    <cellStyle name="Comma [0] 2 137 2 2" xfId="21264" hidden="1" xr:uid="{00000000-0005-0000-0000-000013530000}"/>
    <cellStyle name="Comma [0] 2 137 2 2" xfId="21820" hidden="1" xr:uid="{00000000-0005-0000-0000-00003F550000}"/>
    <cellStyle name="Comma [0] 2 137 2 2" xfId="22747" hidden="1" xr:uid="{00000000-0005-0000-0000-0000DE580000}"/>
    <cellStyle name="Comma [0] 2 137 2 2" xfId="22760" hidden="1" xr:uid="{00000000-0005-0000-0000-0000EB580000}"/>
    <cellStyle name="Comma [0] 2 137 2 2" xfId="22992" hidden="1" xr:uid="{00000000-0005-0000-0000-0000D3590000}"/>
    <cellStyle name="Comma [0] 2 137 2 2" xfId="23544" hidden="1" xr:uid="{00000000-0005-0000-0000-0000FB5B0000}"/>
    <cellStyle name="Comma [0] 2 137 2 2" xfId="24464" hidden="1" xr:uid="{00000000-0005-0000-0000-0000935F0000}"/>
    <cellStyle name="Comma [0] 2 137 2 2" xfId="24476" hidden="1" xr:uid="{00000000-0005-0000-0000-00009F5F0000}"/>
    <cellStyle name="Comma [0] 2 137 2 2" xfId="24705" hidden="1" xr:uid="{00000000-0005-0000-0000-000084600000}"/>
    <cellStyle name="Comma [0] 2 137 2 2" xfId="25251" hidden="1" xr:uid="{00000000-0005-0000-0000-0000A6620000}"/>
    <cellStyle name="Comma [0] 2 137 2 2" xfId="26162" hidden="1" xr:uid="{00000000-0005-0000-0000-000035660000}"/>
    <cellStyle name="Comma [0] 2 137 2 2" xfId="26174" hidden="1" xr:uid="{00000000-0005-0000-0000-000041660000}"/>
    <cellStyle name="Comma [0] 2 137 2 2" xfId="26402" hidden="1" xr:uid="{00000000-0005-0000-0000-000025670000}"/>
    <cellStyle name="Comma [0] 2 137 2 2" xfId="26945" hidden="1" xr:uid="{00000000-0005-0000-0000-000044690000}"/>
    <cellStyle name="Comma [0] 2 137 2 2" xfId="27842" hidden="1" xr:uid="{00000000-0005-0000-0000-0000C56C0000}"/>
    <cellStyle name="Comma [0] 2 137 2 2" xfId="27854" hidden="1" xr:uid="{00000000-0005-0000-0000-0000D16C0000}"/>
    <cellStyle name="Comma [0] 2 137 2 2" xfId="28077" hidden="1" xr:uid="{00000000-0005-0000-0000-0000B06D0000}"/>
    <cellStyle name="Comma [0] 2 137 2 2" xfId="28606" hidden="1" xr:uid="{00000000-0005-0000-0000-0000C16F0000}"/>
    <cellStyle name="Comma [0] 2 137 2 2" xfId="29492" hidden="1" xr:uid="{00000000-0005-0000-0000-000037730000}"/>
    <cellStyle name="Comma [0] 2 137 2 2" xfId="10766" hidden="1" xr:uid="{00000000-0005-0000-0000-0000112A0000}"/>
    <cellStyle name="Comma [0] 2 137 2 2" xfId="11327" hidden="1" xr:uid="{00000000-0005-0000-0000-0000422C0000}"/>
    <cellStyle name="Comma [0] 2 137 2 2" xfId="12273" hidden="1" xr:uid="{00000000-0005-0000-0000-0000F42F0000}"/>
    <cellStyle name="Comma [0] 2 137 2 2" xfId="12289" hidden="1" xr:uid="{00000000-0005-0000-0000-000004300000}"/>
    <cellStyle name="Comma [0] 2 137 2 2" xfId="12522" hidden="1" xr:uid="{00000000-0005-0000-0000-0000ED300000}"/>
    <cellStyle name="Comma [0] 2 137 2 2" xfId="13083" hidden="1" xr:uid="{00000000-0005-0000-0000-00001E330000}"/>
    <cellStyle name="Comma [0] 2 137 2 2" xfId="14029" hidden="1" xr:uid="{00000000-0005-0000-0000-0000D0360000}"/>
    <cellStyle name="Comma [0] 2 137 2 2" xfId="14045" hidden="1" xr:uid="{00000000-0005-0000-0000-0000E0360000}"/>
    <cellStyle name="Comma [0] 2 137 2 2" xfId="14278" hidden="1" xr:uid="{00000000-0005-0000-0000-0000C9370000}"/>
    <cellStyle name="Comma [0] 2 137 2 2" xfId="14839" hidden="1" xr:uid="{00000000-0005-0000-0000-0000FA390000}"/>
    <cellStyle name="Comma [0] 2 137 2 2" xfId="15783" hidden="1" xr:uid="{00000000-0005-0000-0000-0000AA3D0000}"/>
    <cellStyle name="Comma [0] 2 137 2 2" xfId="15798" hidden="1" xr:uid="{00000000-0005-0000-0000-0000B93D0000}"/>
    <cellStyle name="Comma [0] 2 137 2 2" xfId="16031" hidden="1" xr:uid="{00000000-0005-0000-0000-0000A23E0000}"/>
    <cellStyle name="Comma [0] 2 137 2 2" xfId="16592" hidden="1" xr:uid="{00000000-0005-0000-0000-0000D3400000}"/>
    <cellStyle name="Comma [0] 2 137 2 2" xfId="7815" hidden="1" xr:uid="{00000000-0005-0000-0000-00008A1E0000}"/>
    <cellStyle name="Comma [0] 2 137 2 2" xfId="8761" hidden="1" xr:uid="{00000000-0005-0000-0000-00003C220000}"/>
    <cellStyle name="Comma [0] 2 137 2 2" xfId="8777" hidden="1" xr:uid="{00000000-0005-0000-0000-00004C220000}"/>
    <cellStyle name="Comma [0] 2 137 2 2" xfId="9010" hidden="1" xr:uid="{00000000-0005-0000-0000-000035230000}"/>
    <cellStyle name="Comma [0] 2 137 2 2" xfId="9571" hidden="1" xr:uid="{00000000-0005-0000-0000-000066250000}"/>
    <cellStyle name="Comma [0] 2 137 2 2" xfId="10517" hidden="1" xr:uid="{00000000-0005-0000-0000-000018290000}"/>
    <cellStyle name="Comma [0] 2 137 2 2" xfId="10533" hidden="1" xr:uid="{00000000-0005-0000-0000-000028290000}"/>
    <cellStyle name="Comma [0] 2 137 2 2" xfId="5596" hidden="1" xr:uid="{00000000-0005-0000-0000-0000DF150000}"/>
    <cellStyle name="Comma [0] 2 137 2 2" xfId="7005" hidden="1" xr:uid="{00000000-0005-0000-0000-0000601B0000}"/>
    <cellStyle name="Comma [0] 2 137 2 2" xfId="7021" hidden="1" xr:uid="{00000000-0005-0000-0000-0000701B0000}"/>
    <cellStyle name="Comma [0] 2 137 2 2" xfId="7254" hidden="1" xr:uid="{00000000-0005-0000-0000-0000591C0000}"/>
    <cellStyle name="Comma [0] 2 137 2 2" xfId="4802" hidden="1" xr:uid="{00000000-0005-0000-0000-0000C5120000}"/>
    <cellStyle name="Comma [0] 2 137 2 2" xfId="5035" hidden="1" xr:uid="{00000000-0005-0000-0000-0000AE130000}"/>
    <cellStyle name="Comma [0] 2 137 2 2" xfId="4786" hidden="1" xr:uid="{00000000-0005-0000-0000-0000B5120000}"/>
    <cellStyle name="Comma [0] 2 137 3" xfId="50149" hidden="1" xr:uid="{F1D05874-1621-422D-9F56-3EAB9A821815}"/>
    <cellStyle name="Comma [0] 2 137 3" xfId="51893" hidden="1" xr:uid="{85D5D5A7-812D-46ED-9A87-9642FDB3020A}"/>
    <cellStyle name="Comma [0] 2 137 3" xfId="53627" hidden="1" xr:uid="{4DC593E7-5F99-4005-B9F1-1DE537BD6351}"/>
    <cellStyle name="Comma [0] 2 137 3" xfId="19884" hidden="1" xr:uid="{00000000-0005-0000-0000-0000AF4D0000}"/>
    <cellStyle name="Comma [0] 2 137 3" xfId="21618" hidden="1" xr:uid="{00000000-0005-0000-0000-000075540000}"/>
    <cellStyle name="Comma [0] 2 137 3" xfId="36383" hidden="1" xr:uid="{83834A5D-5CDF-4584-881F-DA044211828F}"/>
    <cellStyle name="Comma [0] 2 137 3" xfId="38422" hidden="1" xr:uid="{6AF11736-A0AA-496E-B293-50C0BF0E55B8}"/>
    <cellStyle name="Comma [0] 2 137 3" xfId="38602" hidden="1" xr:uid="{7283B340-3FF8-45B2-8363-DD0BE995217A}"/>
    <cellStyle name="Comma [0] 2 137 3" xfId="38617" hidden="1" xr:uid="{849316C6-0F5B-4074-9BFA-765FCC00BC6B}"/>
    <cellStyle name="Comma [0] 2 137 3" xfId="38704" hidden="1" xr:uid="{47D91017-283D-4639-A46D-5B8B080427F0}"/>
    <cellStyle name="Comma [0] 2 137 3" xfId="38724" hidden="1" xr:uid="{2A6B7074-CC62-4A5E-9EE2-AA4BA0668CBC}"/>
    <cellStyle name="Comma [0] 2 137 3" xfId="38754" hidden="1" xr:uid="{8C691DA7-B725-4AB3-BF38-2DC75B9EB585}"/>
    <cellStyle name="Comma [0] 2 137 3" xfId="39622" hidden="1" xr:uid="{0F37B5C6-B458-47E4-922B-3F1E4C3C3F78}"/>
    <cellStyle name="Comma [0] 2 137 3" xfId="41378" hidden="1" xr:uid="{C0992A0F-3C2C-4A11-B88A-01684BD0BE8D}"/>
    <cellStyle name="Comma [0] 2 137 3" xfId="43134" hidden="1" xr:uid="{F34D22AF-AFC4-4CE7-8E16-6F044BA4EF35}"/>
    <cellStyle name="Comma [0] 2 137 3" xfId="44890" hidden="1" xr:uid="{625889C7-C47F-4767-B780-0000A372D493}"/>
    <cellStyle name="Comma [0] 2 137 3" xfId="46646" hidden="1" xr:uid="{53C62006-AEB7-4BB6-B31B-0ED006422E89}"/>
    <cellStyle name="Comma [0] 2 137 3" xfId="48399" hidden="1" xr:uid="{3D4FC171-A6DA-4661-98BF-1C4F3E4CC393}"/>
    <cellStyle name="Comma [0] 2 137 3" xfId="7613" hidden="1" xr:uid="{00000000-0005-0000-0000-0000C01D0000}"/>
    <cellStyle name="Comma [0] 2 137 3" xfId="9369" hidden="1" xr:uid="{00000000-0005-0000-0000-00009C240000}"/>
    <cellStyle name="Comma [0] 2 137 3" xfId="11125" hidden="1" xr:uid="{00000000-0005-0000-0000-0000782B0000}"/>
    <cellStyle name="Comma [0] 2 137 3" xfId="12881" hidden="1" xr:uid="{00000000-0005-0000-0000-000054320000}"/>
    <cellStyle name="Comma [0] 2 137 3" xfId="14637" hidden="1" xr:uid="{00000000-0005-0000-0000-000030390000}"/>
    <cellStyle name="Comma [0] 2 137 3" xfId="16390" hidden="1" xr:uid="{00000000-0005-0000-0000-000009400000}"/>
    <cellStyle name="Comma [0] 2 137 3" xfId="18140" hidden="1" xr:uid="{00000000-0005-0000-0000-0000DF460000}"/>
    <cellStyle name="Comma [0] 2 137 3" xfId="6608" hidden="1" xr:uid="{00000000-0005-0000-0000-0000D3190000}"/>
    <cellStyle name="Comma [0] 2 137 3" xfId="6695" hidden="1" xr:uid="{00000000-0005-0000-0000-00002A1A0000}"/>
    <cellStyle name="Comma [0] 2 137 3" xfId="6715" hidden="1" xr:uid="{00000000-0005-0000-0000-00003E1A0000}"/>
    <cellStyle name="Comma [0] 2 137 3" xfId="6745" hidden="1" xr:uid="{00000000-0005-0000-0000-00005C1A0000}"/>
    <cellStyle name="Comma [0] 2 137 3" xfId="6413" hidden="1" xr:uid="{00000000-0005-0000-0000-000010190000}"/>
    <cellStyle name="Comma [0] 2 137 3" xfId="6593" hidden="1" xr:uid="{00000000-0005-0000-0000-0000C4190000}"/>
    <cellStyle name="Comma [0] 2 137 3" xfId="4374" hidden="1" xr:uid="{00000000-0005-0000-0000-000019110000}"/>
    <cellStyle name="Comma [0] 2 138" xfId="581" xr:uid="{00000000-0005-0000-0000-000048020000}"/>
    <cellStyle name="Comma [0] 2 138 2" xfId="33007" hidden="1" xr:uid="{1EF61ADE-F460-4379-ADA2-1522209D3BDF}"/>
    <cellStyle name="Comma [0] 2 138 2" xfId="33029" hidden="1" xr:uid="{9ED0533D-06F6-46D7-8715-93DCFDFDE6BA}"/>
    <cellStyle name="Comma [0] 2 138 2" xfId="33813" hidden="1" xr:uid="{DC3D91F3-2037-46FE-8E3A-177912AF63D1}"/>
    <cellStyle name="Comma [0] 2 138 2" xfId="1002" hidden="1" xr:uid="{00000000-0005-0000-0000-0000ED030000}"/>
    <cellStyle name="Comma [0] 2 138 2" xfId="1793" hidden="1" xr:uid="{00000000-0005-0000-0000-000004070000}"/>
    <cellStyle name="Comma [0] 2 138 2" xfId="980" hidden="1" xr:uid="{00000000-0005-0000-0000-0000D7030000}"/>
    <cellStyle name="Comma [0] 2 138 2" xfId="32624" xr:uid="{DBCFC510-50BA-4404-8506-B4F843250F7F}"/>
    <cellStyle name="Comma [0] 2 138 2 2" xfId="60613" hidden="1" xr:uid="{833CAACF-55FA-4627-856E-021B3E21EC87}"/>
    <cellStyle name="Comma [0] 2 138 2 2" xfId="61487" hidden="1" xr:uid="{BD87F6A9-300C-437C-A51C-54DA08828720}"/>
    <cellStyle name="Comma [0] 2 138 2 2" xfId="61506" hidden="1" xr:uid="{D5FF130C-C0CD-41AC-B5E3-16B6A200182C}"/>
    <cellStyle name="Comma [0] 2 138 2 2" xfId="61730" hidden="1" xr:uid="{4EFDC1BC-DAD3-4DBE-8024-0ADA63A95B80}"/>
    <cellStyle name="Comma [0] 2 138 2 2" xfId="62248" hidden="1" xr:uid="{C3916458-37BB-4A58-9669-1E3BDE99393A}"/>
    <cellStyle name="Comma [0] 2 138 2 2" xfId="63087" hidden="1" xr:uid="{04A13B77-8599-4F03-ABA6-B2A0ACF74774}"/>
    <cellStyle name="Comma [0] 2 138 2 2" xfId="63102" hidden="1" xr:uid="{8B369043-C30B-4D86-B467-441F63BC8101}"/>
    <cellStyle name="Comma [0] 2 138 2 2" xfId="63761" hidden="1" xr:uid="{DDB2D8B4-72E7-427C-8C8A-2E8E451107FC}"/>
    <cellStyle name="Comma [0] 2 138 2 2" xfId="29721" hidden="1" xr:uid="{00000000-0005-0000-0000-00001C740000}"/>
    <cellStyle name="Comma [0] 2 138 2 2" xfId="30239" hidden="1" xr:uid="{00000000-0005-0000-0000-000022760000}"/>
    <cellStyle name="Comma [0] 2 138 2 2" xfId="31078" hidden="1" xr:uid="{00000000-0005-0000-0000-000069790000}"/>
    <cellStyle name="Comma [0] 2 138 2 2" xfId="31093" hidden="1" xr:uid="{00000000-0005-0000-0000-000078790000}"/>
    <cellStyle name="Comma [0] 2 138 2 2" xfId="31752" hidden="1" xr:uid="{00000000-0005-0000-0000-00000B7C0000}"/>
    <cellStyle name="Comma [0] 2 138 2 2" xfId="36780" hidden="1" xr:uid="{9141C7C0-BB0A-4ECB-AA34-312B064039F7}"/>
    <cellStyle name="Comma [0] 2 138 2 2" xfId="36803" hidden="1" xr:uid="{284594BE-2771-4684-8C2B-68A4FCF21DC0}"/>
    <cellStyle name="Comma [0] 2 138 2 2" xfId="37042" hidden="1" xr:uid="{F6FCB354-0985-47C4-B2CE-7219CCDEA054}"/>
    <cellStyle name="Comma [0] 2 138 2 2" xfId="37603" hidden="1" xr:uid="{BDB3B566-5A2A-4E49-99E6-124B8AA89B9A}"/>
    <cellStyle name="Comma [0] 2 138 2 2" xfId="38999" hidden="1" xr:uid="{B78B4FF7-919B-422E-932D-41CD2A31737A}"/>
    <cellStyle name="Comma [0] 2 138 2 2" xfId="39261" hidden="1" xr:uid="{F6D31542-ABDD-410A-9918-3C4E64CF42F9}"/>
    <cellStyle name="Comma [0] 2 138 2 2" xfId="39822" hidden="1" xr:uid="{F029DDBF-E130-4E74-9924-C183BBF82861}"/>
    <cellStyle name="Comma [0] 2 138 2 2" xfId="40755" hidden="1" xr:uid="{94E1A7F7-0E23-4C2D-8EA4-3E8683775A53}"/>
    <cellStyle name="Comma [0] 2 138 2 2" xfId="40778" hidden="1" xr:uid="{FAA82CF7-5ADC-4F44-8B89-2520278A8318}"/>
    <cellStyle name="Comma [0] 2 138 2 2" xfId="41017" hidden="1" xr:uid="{85D936DD-9E29-4E66-B402-37D1126F6113}"/>
    <cellStyle name="Comma [0] 2 138 2 2" xfId="41578" hidden="1" xr:uid="{09335F92-302B-456C-9751-5C5A9C8A5AE7}"/>
    <cellStyle name="Comma [0] 2 138 2 2" xfId="42511" hidden="1" xr:uid="{7B62C42A-05C3-4DB8-8BC4-48AD9DB3866C}"/>
    <cellStyle name="Comma [0] 2 138 2 2" xfId="42534" hidden="1" xr:uid="{35209284-C767-4509-8579-3BB4A73A7E76}"/>
    <cellStyle name="Comma [0] 2 138 2 2" xfId="42773" hidden="1" xr:uid="{FE7AE645-0346-4D7D-BBE2-C48FF2A174BA}"/>
    <cellStyle name="Comma [0] 2 138 2 2" xfId="43334" hidden="1" xr:uid="{95EDECFE-8E34-4E38-ACF8-D6BA9EF928D5}"/>
    <cellStyle name="Comma [0] 2 138 2 2" xfId="44267" hidden="1" xr:uid="{14139339-46D2-478C-9B77-7B755B34C96C}"/>
    <cellStyle name="Comma [0] 2 138 2 2" xfId="44290" hidden="1" xr:uid="{C5A255C4-6099-4A1E-B6B8-16914E2DD0A0}"/>
    <cellStyle name="Comma [0] 2 138 2 2" xfId="44529" hidden="1" xr:uid="{2EA310CE-1257-440D-97AA-B31342F2302C}"/>
    <cellStyle name="Comma [0] 2 138 2 2" xfId="45090" hidden="1" xr:uid="{9E7F6AA9-1D48-440D-8DFD-96D9066954B8}"/>
    <cellStyle name="Comma [0] 2 138 2 2" xfId="46023" hidden="1" xr:uid="{A694E383-CAEA-4564-9532-31A7A4DB731F}"/>
    <cellStyle name="Comma [0] 2 138 2 2" xfId="46046" hidden="1" xr:uid="{805BCD7B-D393-4BC3-9766-55D382E90737}"/>
    <cellStyle name="Comma [0] 2 138 2 2" xfId="46285" hidden="1" xr:uid="{E7BE96E7-D801-4B95-AD06-F5EB10C0AFC3}"/>
    <cellStyle name="Comma [0] 2 138 2 2" xfId="46846" hidden="1" xr:uid="{505281C0-5B26-42D9-809D-01C3B9168849}"/>
    <cellStyle name="Comma [0] 2 138 2 2" xfId="47777" hidden="1" xr:uid="{B464D6DE-A604-4BA2-A87A-39115648F304}"/>
    <cellStyle name="Comma [0] 2 138 2 2" xfId="47800" hidden="1" xr:uid="{84527C75-B291-4C9B-BD70-6C22C299B044}"/>
    <cellStyle name="Comma [0] 2 138 2 2" xfId="48038" hidden="1" xr:uid="{8D36E87B-54B6-4F71-9911-C8FFD9899243}"/>
    <cellStyle name="Comma [0] 2 138 2 2" xfId="48599" hidden="1" xr:uid="{646CB858-B80B-453F-B5F2-80E84752188F}"/>
    <cellStyle name="Comma [0] 2 138 2 2" xfId="49528" hidden="1" xr:uid="{EB694917-3560-4DD7-9A25-A6A9475A1A63}"/>
    <cellStyle name="Comma [0] 2 138 2 2" xfId="49551" hidden="1" xr:uid="{7E1B827C-BCFC-4DC9-866E-D864BD7965C9}"/>
    <cellStyle name="Comma [0] 2 138 2 2" xfId="49788" hidden="1" xr:uid="{5158A828-E6D0-453B-9EED-DFDD8C9B1846}"/>
    <cellStyle name="Comma [0] 2 138 2 2" xfId="50349" hidden="1" xr:uid="{428D2DC4-CC13-4355-BB4D-C51F2E40F58C}"/>
    <cellStyle name="Comma [0] 2 138 2 2" xfId="51274" hidden="1" xr:uid="{DA8F4FD7-7368-407E-95C1-B4EA5222DC74}"/>
    <cellStyle name="Comma [0] 2 138 2 2" xfId="51297" hidden="1" xr:uid="{94E7C1DC-269A-4A04-88F3-FC734EBB2C92}"/>
    <cellStyle name="Comma [0] 2 138 2 2" xfId="51533" hidden="1" xr:uid="{1C51DF8E-D2A5-426E-B58D-71712EE754BC}"/>
    <cellStyle name="Comma [0] 2 138 2 2" xfId="52093" hidden="1" xr:uid="{BE4974B5-E937-40C6-8EB4-31F9ADA5D612}"/>
    <cellStyle name="Comma [0] 2 138 2 2" xfId="53013" hidden="1" xr:uid="{86DE8016-FBBC-4289-8896-F459989D8EB3}"/>
    <cellStyle name="Comma [0] 2 138 2 2" xfId="53036" hidden="1" xr:uid="{739795FE-8383-49D7-BB04-0C1442480C12}"/>
    <cellStyle name="Comma [0] 2 138 2 2" xfId="53271" hidden="1" xr:uid="{BA992585-27BE-4969-A6E1-195C224B71E8}"/>
    <cellStyle name="Comma [0] 2 138 2 2" xfId="53827" hidden="1" xr:uid="{30127A19-CA99-435B-BA66-6DF031A1DD4E}"/>
    <cellStyle name="Comma [0] 2 138 2 2" xfId="54741" hidden="1" xr:uid="{3350166F-1E20-4156-8E72-3C6DD921402F}"/>
    <cellStyle name="Comma [0] 2 138 2 2" xfId="54764" hidden="1" xr:uid="{17726686-7EC2-4F8B-8243-51746D994145}"/>
    <cellStyle name="Comma [0] 2 138 2 2" xfId="54999" hidden="1" xr:uid="{C16965B2-6ED4-427E-8D32-347F18EB6442}"/>
    <cellStyle name="Comma [0] 2 138 2 2" xfId="55551" hidden="1" xr:uid="{DDCC5DB2-63D0-4ED8-88B5-9C3F38C887DD}"/>
    <cellStyle name="Comma [0] 2 138 2 2" xfId="56458" hidden="1" xr:uid="{4E387E91-40E8-4823-874A-8717BD7B7649}"/>
    <cellStyle name="Comma [0] 2 138 2 2" xfId="56480" hidden="1" xr:uid="{E1239FE5-3EE3-47BE-BAF0-720D36E48F72}"/>
    <cellStyle name="Comma [0] 2 138 2 2" xfId="56712" hidden="1" xr:uid="{BC832912-6CA1-4D82-9C09-38DB28D791B0}"/>
    <cellStyle name="Comma [0] 2 138 2 2" xfId="57258" hidden="1" xr:uid="{EE34200A-1950-4811-B65F-387EBAE8513D}"/>
    <cellStyle name="Comma [0] 2 138 2 2" xfId="58156" hidden="1" xr:uid="{10C63AD4-8F50-4756-8C95-CD1A14B3B98D}"/>
    <cellStyle name="Comma [0] 2 138 2 2" xfId="58178" hidden="1" xr:uid="{B09D77FB-051E-4DBD-9E75-59CA2E952F3D}"/>
    <cellStyle name="Comma [0] 2 138 2 2" xfId="58409" hidden="1" xr:uid="{26EC677F-E9EA-408E-B272-087DA16FDD6A}"/>
    <cellStyle name="Comma [0] 2 138 2 2" xfId="58952" hidden="1" xr:uid="{FF864EDE-DFCB-4867-BFFF-E858902AA167}"/>
    <cellStyle name="Comma [0] 2 138 2 2" xfId="59836" hidden="1" xr:uid="{B9CD9A57-4669-43A9-822D-8FC1F6B2E80A}"/>
    <cellStyle name="Comma [0] 2 138 2 2" xfId="59858" hidden="1" xr:uid="{7E2914E4-97BB-4C24-8DCB-DA70B00EC948}"/>
    <cellStyle name="Comma [0] 2 138 2 2" xfId="60084" hidden="1" xr:uid="{75E3187C-E543-4D83-9B4F-559741B2AB64}"/>
    <cellStyle name="Comma [0] 2 138 2 2" xfId="39022" hidden="1" xr:uid="{364D79CA-2EA7-4AD2-AEAF-74EABC8233D3}"/>
    <cellStyle name="Comma [0] 2 138 2 2" xfId="17542" hidden="1" xr:uid="{00000000-0005-0000-0000-000089440000}"/>
    <cellStyle name="Comma [0] 2 138 2 2" xfId="17779" hidden="1" xr:uid="{00000000-0005-0000-0000-000076450000}"/>
    <cellStyle name="Comma [0] 2 138 2 2" xfId="18340" hidden="1" xr:uid="{00000000-0005-0000-0000-0000A7470000}"/>
    <cellStyle name="Comma [0] 2 138 2 2" xfId="19265" hidden="1" xr:uid="{00000000-0005-0000-0000-0000444B0000}"/>
    <cellStyle name="Comma [0] 2 138 2 2" xfId="19288" hidden="1" xr:uid="{00000000-0005-0000-0000-00005B4B0000}"/>
    <cellStyle name="Comma [0] 2 138 2 2" xfId="19524" hidden="1" xr:uid="{00000000-0005-0000-0000-0000474C0000}"/>
    <cellStyle name="Comma [0] 2 138 2 2" xfId="20084" hidden="1" xr:uid="{00000000-0005-0000-0000-0000774E0000}"/>
    <cellStyle name="Comma [0] 2 138 2 2" xfId="21004" hidden="1" xr:uid="{00000000-0005-0000-0000-00000F520000}"/>
    <cellStyle name="Comma [0] 2 138 2 2" xfId="21027" hidden="1" xr:uid="{00000000-0005-0000-0000-000026520000}"/>
    <cellStyle name="Comma [0] 2 138 2 2" xfId="21262" hidden="1" xr:uid="{00000000-0005-0000-0000-000011530000}"/>
    <cellStyle name="Comma [0] 2 138 2 2" xfId="21818" hidden="1" xr:uid="{00000000-0005-0000-0000-00003D550000}"/>
    <cellStyle name="Comma [0] 2 138 2 2" xfId="22732" hidden="1" xr:uid="{00000000-0005-0000-0000-0000CF580000}"/>
    <cellStyle name="Comma [0] 2 138 2 2" xfId="22755" hidden="1" xr:uid="{00000000-0005-0000-0000-0000E6580000}"/>
    <cellStyle name="Comma [0] 2 138 2 2" xfId="22990" hidden="1" xr:uid="{00000000-0005-0000-0000-0000D1590000}"/>
    <cellStyle name="Comma [0] 2 138 2 2" xfId="23542" hidden="1" xr:uid="{00000000-0005-0000-0000-0000F95B0000}"/>
    <cellStyle name="Comma [0] 2 138 2 2" xfId="24449" hidden="1" xr:uid="{00000000-0005-0000-0000-0000845F0000}"/>
    <cellStyle name="Comma [0] 2 138 2 2" xfId="24471" hidden="1" xr:uid="{00000000-0005-0000-0000-00009A5F0000}"/>
    <cellStyle name="Comma [0] 2 138 2 2" xfId="24703" hidden="1" xr:uid="{00000000-0005-0000-0000-000082600000}"/>
    <cellStyle name="Comma [0] 2 138 2 2" xfId="25249" hidden="1" xr:uid="{00000000-0005-0000-0000-0000A4620000}"/>
    <cellStyle name="Comma [0] 2 138 2 2" xfId="26147" hidden="1" xr:uid="{00000000-0005-0000-0000-000026660000}"/>
    <cellStyle name="Comma [0] 2 138 2 2" xfId="26169" hidden="1" xr:uid="{00000000-0005-0000-0000-00003C660000}"/>
    <cellStyle name="Comma [0] 2 138 2 2" xfId="26400" hidden="1" xr:uid="{00000000-0005-0000-0000-000023670000}"/>
    <cellStyle name="Comma [0] 2 138 2 2" xfId="26943" hidden="1" xr:uid="{00000000-0005-0000-0000-000042690000}"/>
    <cellStyle name="Comma [0] 2 138 2 2" xfId="27827" hidden="1" xr:uid="{00000000-0005-0000-0000-0000B66C0000}"/>
    <cellStyle name="Comma [0] 2 138 2 2" xfId="27849" hidden="1" xr:uid="{00000000-0005-0000-0000-0000CC6C0000}"/>
    <cellStyle name="Comma [0] 2 138 2 2" xfId="28075" hidden="1" xr:uid="{00000000-0005-0000-0000-0000AE6D0000}"/>
    <cellStyle name="Comma [0] 2 138 2 2" xfId="28604" hidden="1" xr:uid="{00000000-0005-0000-0000-0000BF6F0000}"/>
    <cellStyle name="Comma [0] 2 138 2 2" xfId="29478" hidden="1" xr:uid="{00000000-0005-0000-0000-000029730000}"/>
    <cellStyle name="Comma [0] 2 138 2 2" xfId="29497" hidden="1" xr:uid="{00000000-0005-0000-0000-00003C730000}"/>
    <cellStyle name="Comma [0] 2 138 2 2" xfId="10764" hidden="1" xr:uid="{00000000-0005-0000-0000-00000F2A0000}"/>
    <cellStyle name="Comma [0] 2 138 2 2" xfId="11325" hidden="1" xr:uid="{00000000-0005-0000-0000-0000402C0000}"/>
    <cellStyle name="Comma [0] 2 138 2 2" xfId="12258" hidden="1" xr:uid="{00000000-0005-0000-0000-0000E52F0000}"/>
    <cellStyle name="Comma [0] 2 138 2 2" xfId="12281" hidden="1" xr:uid="{00000000-0005-0000-0000-0000FC2F0000}"/>
    <cellStyle name="Comma [0] 2 138 2 2" xfId="12520" hidden="1" xr:uid="{00000000-0005-0000-0000-0000EB300000}"/>
    <cellStyle name="Comma [0] 2 138 2 2" xfId="13081" hidden="1" xr:uid="{00000000-0005-0000-0000-00001C330000}"/>
    <cellStyle name="Comma [0] 2 138 2 2" xfId="14014" hidden="1" xr:uid="{00000000-0005-0000-0000-0000C1360000}"/>
    <cellStyle name="Comma [0] 2 138 2 2" xfId="14037" hidden="1" xr:uid="{00000000-0005-0000-0000-0000D8360000}"/>
    <cellStyle name="Comma [0] 2 138 2 2" xfId="14276" hidden="1" xr:uid="{00000000-0005-0000-0000-0000C7370000}"/>
    <cellStyle name="Comma [0] 2 138 2 2" xfId="14837" hidden="1" xr:uid="{00000000-0005-0000-0000-0000F8390000}"/>
    <cellStyle name="Comma [0] 2 138 2 2" xfId="15768" hidden="1" xr:uid="{00000000-0005-0000-0000-00009B3D0000}"/>
    <cellStyle name="Comma [0] 2 138 2 2" xfId="15791" hidden="1" xr:uid="{00000000-0005-0000-0000-0000B23D0000}"/>
    <cellStyle name="Comma [0] 2 138 2 2" xfId="16029" hidden="1" xr:uid="{00000000-0005-0000-0000-0000A03E0000}"/>
    <cellStyle name="Comma [0] 2 138 2 2" xfId="16590" hidden="1" xr:uid="{00000000-0005-0000-0000-0000D1400000}"/>
    <cellStyle name="Comma [0] 2 138 2 2" xfId="17519" hidden="1" xr:uid="{00000000-0005-0000-0000-000072440000}"/>
    <cellStyle name="Comma [0] 2 138 2 2" xfId="7813" hidden="1" xr:uid="{00000000-0005-0000-0000-0000881E0000}"/>
    <cellStyle name="Comma [0] 2 138 2 2" xfId="8746" hidden="1" xr:uid="{00000000-0005-0000-0000-00002D220000}"/>
    <cellStyle name="Comma [0] 2 138 2 2" xfId="8769" hidden="1" xr:uid="{00000000-0005-0000-0000-000044220000}"/>
    <cellStyle name="Comma [0] 2 138 2 2" xfId="9008" hidden="1" xr:uid="{00000000-0005-0000-0000-000033230000}"/>
    <cellStyle name="Comma [0] 2 138 2 2" xfId="9569" hidden="1" xr:uid="{00000000-0005-0000-0000-000064250000}"/>
    <cellStyle name="Comma [0] 2 138 2 2" xfId="10502" hidden="1" xr:uid="{00000000-0005-0000-0000-000009290000}"/>
    <cellStyle name="Comma [0] 2 138 2 2" xfId="10525" hidden="1" xr:uid="{00000000-0005-0000-0000-000020290000}"/>
    <cellStyle name="Comma [0] 2 138 2 2" xfId="5594" hidden="1" xr:uid="{00000000-0005-0000-0000-0000DD150000}"/>
    <cellStyle name="Comma [0] 2 138 2 2" xfId="6990" hidden="1" xr:uid="{00000000-0005-0000-0000-0000511B0000}"/>
    <cellStyle name="Comma [0] 2 138 2 2" xfId="7013" hidden="1" xr:uid="{00000000-0005-0000-0000-0000681B0000}"/>
    <cellStyle name="Comma [0] 2 138 2 2" xfId="7252" hidden="1" xr:uid="{00000000-0005-0000-0000-0000571C0000}"/>
    <cellStyle name="Comma [0] 2 138 2 2" xfId="4794" hidden="1" xr:uid="{00000000-0005-0000-0000-0000BD120000}"/>
    <cellStyle name="Comma [0] 2 138 2 2" xfId="5033" hidden="1" xr:uid="{00000000-0005-0000-0000-0000AC130000}"/>
    <cellStyle name="Comma [0] 2 138 2 2" xfId="4771" hidden="1" xr:uid="{00000000-0005-0000-0000-0000A6120000}"/>
    <cellStyle name="Comma [0] 2 138 3" xfId="46403" hidden="1" xr:uid="{978E766B-0A0C-44BB-8BD4-CF5B9F659E6F}"/>
    <cellStyle name="Comma [0] 2 138 3" xfId="48156" hidden="1" xr:uid="{315A6474-2E13-4004-8C59-949EF6292EB6}"/>
    <cellStyle name="Comma [0] 2 138 3" xfId="49906" hidden="1" xr:uid="{F8FBDC25-6218-4AF7-99B6-23CE90B12F81}"/>
    <cellStyle name="Comma [0] 2 138 3" xfId="16147" hidden="1" xr:uid="{00000000-0005-0000-0000-0000163F0000}"/>
    <cellStyle name="Comma [0] 2 138 3" xfId="17897" hidden="1" xr:uid="{00000000-0005-0000-0000-0000EC450000}"/>
    <cellStyle name="Comma [0] 2 138 3" xfId="36381" hidden="1" xr:uid="{F95AE9DD-2746-4687-890A-7D9413E0B15C}"/>
    <cellStyle name="Comma [0] 2 138 3" xfId="38419" hidden="1" xr:uid="{D9003768-3943-49CE-A4B2-54BE419FE1C5}"/>
    <cellStyle name="Comma [0] 2 138 3" xfId="38420" hidden="1" xr:uid="{9C6E97C5-5575-4D82-9C62-E9A3F053A731}"/>
    <cellStyle name="Comma [0] 2 138 3" xfId="38600" hidden="1" xr:uid="{06926D2D-4670-402B-89FC-54D3044BBF11}"/>
    <cellStyle name="Comma [0] 2 138 3" xfId="38675" hidden="1" xr:uid="{EF9B5B30-7FF2-4242-A54E-D34B3E454640}"/>
    <cellStyle name="Comma [0] 2 138 3" xfId="38714" hidden="1" xr:uid="{1CAA5710-A089-4ECE-B3D1-50E89A1BCBE6}"/>
    <cellStyle name="Comma [0] 2 138 3" xfId="38718" hidden="1" xr:uid="{6EEF2B56-E133-46F8-AFFC-217898DB690E}"/>
    <cellStyle name="Comma [0] 2 138 3" xfId="38719" hidden="1" xr:uid="{794CDB56-2F65-4746-9B9D-4AA6092387E6}"/>
    <cellStyle name="Comma [0] 2 138 3" xfId="38831" hidden="1" xr:uid="{F5950F5C-ADED-482D-8132-A15E51372A76}"/>
    <cellStyle name="Comma [0] 2 138 3" xfId="39379" hidden="1" xr:uid="{D29EECD6-9418-42F2-8582-61818243E402}"/>
    <cellStyle name="Comma [0] 2 138 3" xfId="41135" hidden="1" xr:uid="{732B09B3-B330-4776-8307-E1C28294F9F8}"/>
    <cellStyle name="Comma [0] 2 138 3" xfId="42891" hidden="1" xr:uid="{9ED00ADE-9E7D-4D16-A22D-8107698E0C4C}"/>
    <cellStyle name="Comma [0] 2 138 3" xfId="44647" hidden="1" xr:uid="{21CB2915-71B4-4552-B99E-21932902E174}"/>
    <cellStyle name="Comma [0] 2 138 3" xfId="6710" hidden="1" xr:uid="{00000000-0005-0000-0000-0000391A0000}"/>
    <cellStyle name="Comma [0] 2 138 3" xfId="6822" hidden="1" xr:uid="{00000000-0005-0000-0000-0000A91A0000}"/>
    <cellStyle name="Comma [0] 2 138 3" xfId="7370" hidden="1" xr:uid="{00000000-0005-0000-0000-0000CD1C0000}"/>
    <cellStyle name="Comma [0] 2 138 3" xfId="9126" hidden="1" xr:uid="{00000000-0005-0000-0000-0000A9230000}"/>
    <cellStyle name="Comma [0] 2 138 3" xfId="10882" hidden="1" xr:uid="{00000000-0005-0000-0000-0000852A0000}"/>
    <cellStyle name="Comma [0] 2 138 3" xfId="12638" hidden="1" xr:uid="{00000000-0005-0000-0000-000061310000}"/>
    <cellStyle name="Comma [0] 2 138 3" xfId="14394" hidden="1" xr:uid="{00000000-0005-0000-0000-00003D380000}"/>
    <cellStyle name="Comma [0] 2 138 3" xfId="6591" hidden="1" xr:uid="{00000000-0005-0000-0000-0000C2190000}"/>
    <cellStyle name="Comma [0] 2 138 3" xfId="6666" hidden="1" xr:uid="{00000000-0005-0000-0000-00000D1A0000}"/>
    <cellStyle name="Comma [0] 2 138 3" xfId="6705" hidden="1" xr:uid="{00000000-0005-0000-0000-0000341A0000}"/>
    <cellStyle name="Comma [0] 2 138 3" xfId="6709" hidden="1" xr:uid="{00000000-0005-0000-0000-0000381A0000}"/>
    <cellStyle name="Comma [0] 2 138 3" xfId="6410" hidden="1" xr:uid="{00000000-0005-0000-0000-00000D190000}"/>
    <cellStyle name="Comma [0] 2 138 3" xfId="6411" hidden="1" xr:uid="{00000000-0005-0000-0000-00000E190000}"/>
    <cellStyle name="Comma [0] 2 138 3" xfId="4372" hidden="1" xr:uid="{00000000-0005-0000-0000-000017110000}"/>
    <cellStyle name="Comma [0] 2 139" xfId="597" xr:uid="{00000000-0005-0000-0000-000058020000}"/>
    <cellStyle name="Comma [0] 2 139 2" xfId="33044" hidden="1" xr:uid="{C265F6FD-4066-4A77-AAF1-A6BABD78AAE6}"/>
    <cellStyle name="Comma [0] 2 139 2" xfId="33049" hidden="1" xr:uid="{846D78F3-6B1E-442C-9560-BFF5DDD5E018}"/>
    <cellStyle name="Comma [0] 2 139 2" xfId="33829" hidden="1" xr:uid="{4B7B4BF8-1C12-4117-B59A-12214149118A}"/>
    <cellStyle name="Comma [0] 2 139 2" xfId="1023" hidden="1" xr:uid="{00000000-0005-0000-0000-000002040000}"/>
    <cellStyle name="Comma [0] 2 139 2" xfId="1809" hidden="1" xr:uid="{00000000-0005-0000-0000-000014070000}"/>
    <cellStyle name="Comma [0] 2 139 2" xfId="1018" hidden="1" xr:uid="{00000000-0005-0000-0000-0000FD030000}"/>
    <cellStyle name="Comma [0] 2 139 2" xfId="32640" xr:uid="{99524B78-7DF1-4559-9781-BE6D0B935A9F}"/>
    <cellStyle name="Comma [0] 2 139 2 2" xfId="61746" hidden="1" xr:uid="{30807603-7E2F-497A-913A-71534E012325}"/>
    <cellStyle name="Comma [0] 2 139 2 2" xfId="62264" hidden="1" xr:uid="{6E4BC7D2-2533-4182-8F89-777E4A90BDD1}"/>
    <cellStyle name="Comma [0] 2 139 2 2" xfId="63113" hidden="1" xr:uid="{6FDB4DA5-9F5A-46F0-8A19-8A775D18EBD4}"/>
    <cellStyle name="Comma [0] 2 139 2 2" xfId="63115" hidden="1" xr:uid="{C9D8C260-8A94-4A13-8944-623C4190A3A3}"/>
    <cellStyle name="Comma [0] 2 139 2 2" xfId="63777" hidden="1" xr:uid="{D1D65E0C-AFBB-4E51-8326-5190BCD5F8AD}"/>
    <cellStyle name="Comma [0] 2 139 2 2" xfId="31104" hidden="1" xr:uid="{00000000-0005-0000-0000-000083790000}"/>
    <cellStyle name="Comma [0] 2 139 2 2" xfId="31106" hidden="1" xr:uid="{00000000-0005-0000-0000-000085790000}"/>
    <cellStyle name="Comma [0] 2 139 2 2" xfId="31768" hidden="1" xr:uid="{00000000-0005-0000-0000-00001B7C0000}"/>
    <cellStyle name="Comma [0] 2 139 2 2" xfId="36820" hidden="1" xr:uid="{70FAE11A-AAC8-4739-A118-7710AB119220}"/>
    <cellStyle name="Comma [0] 2 139 2 2" xfId="36825" hidden="1" xr:uid="{D28FF7E0-A910-47A5-8FFE-F84532954852}"/>
    <cellStyle name="Comma [0] 2 139 2 2" xfId="37058" hidden="1" xr:uid="{6663BDBB-D49F-4967-B1E7-D8422CCBC6BC}"/>
    <cellStyle name="Comma [0] 2 139 2 2" xfId="37619" hidden="1" xr:uid="{59465AA5-EC66-4538-9A5F-EAE79D1F97AF}"/>
    <cellStyle name="Comma [0] 2 139 2 2" xfId="39039" hidden="1" xr:uid="{C307D218-1BAE-4429-BDE8-49C7DBB19960}"/>
    <cellStyle name="Comma [0] 2 139 2 2" xfId="39044" hidden="1" xr:uid="{FCFC4D11-28AC-4C60-97DB-D21A7781AB30}"/>
    <cellStyle name="Comma [0] 2 139 2 2" xfId="39277" hidden="1" xr:uid="{A4EEDA12-1E53-4B2E-90D0-474BB84427EA}"/>
    <cellStyle name="Comma [0] 2 139 2 2" xfId="39838" hidden="1" xr:uid="{0B46FB40-EFC8-4E02-888D-F5F7A38BAA48}"/>
    <cellStyle name="Comma [0] 2 139 2 2" xfId="40795" hidden="1" xr:uid="{11A9F865-7971-4A98-8547-5E1F6ABF94F1}"/>
    <cellStyle name="Comma [0] 2 139 2 2" xfId="40800" hidden="1" xr:uid="{3499B630-0045-43E5-941D-DF4AEAFA84B8}"/>
    <cellStyle name="Comma [0] 2 139 2 2" xfId="41033" hidden="1" xr:uid="{722B545D-74FA-4DD0-B6D8-DA463462C047}"/>
    <cellStyle name="Comma [0] 2 139 2 2" xfId="41594" hidden="1" xr:uid="{3C32D1E6-28C9-4A7C-AB58-DCA8E0D4433C}"/>
    <cellStyle name="Comma [0] 2 139 2 2" xfId="42551" hidden="1" xr:uid="{E3F30CF2-5C7A-437E-A99B-E61E4A2008F1}"/>
    <cellStyle name="Comma [0] 2 139 2 2" xfId="42556" hidden="1" xr:uid="{9C87B388-7DB5-4A32-90A9-042A565781C6}"/>
    <cellStyle name="Comma [0] 2 139 2 2" xfId="42789" hidden="1" xr:uid="{CA20753B-2AF3-4575-AE9E-EC18021169C3}"/>
    <cellStyle name="Comma [0] 2 139 2 2" xfId="43350" hidden="1" xr:uid="{8ECDCE3A-B77E-4074-9287-D5DE7185D571}"/>
    <cellStyle name="Comma [0] 2 139 2 2" xfId="44307" hidden="1" xr:uid="{FE8CCA1A-AC88-4D5B-89AD-61F74FDC4787}"/>
    <cellStyle name="Comma [0] 2 139 2 2" xfId="44312" hidden="1" xr:uid="{A649EEEE-5EF7-4FB0-ADDD-5B779CDA2DEA}"/>
    <cellStyle name="Comma [0] 2 139 2 2" xfId="44545" hidden="1" xr:uid="{280D7E7A-DC24-4F1F-B229-3A10417FB6CE}"/>
    <cellStyle name="Comma [0] 2 139 2 2" xfId="45106" hidden="1" xr:uid="{774E3CEB-A05E-49CA-AC20-3763CEC014AF}"/>
    <cellStyle name="Comma [0] 2 139 2 2" xfId="46063" hidden="1" xr:uid="{02819EC7-E97B-4DC9-9598-A1EF2E425E14}"/>
    <cellStyle name="Comma [0] 2 139 2 2" xfId="46068" hidden="1" xr:uid="{6902053C-EA70-4C0F-A531-6C2B1F6C87B5}"/>
    <cellStyle name="Comma [0] 2 139 2 2" xfId="46301" hidden="1" xr:uid="{FA7191E4-2C8F-4397-B128-F06F2EDF1D7E}"/>
    <cellStyle name="Comma [0] 2 139 2 2" xfId="46862" hidden="1" xr:uid="{5E15C203-DBA9-4473-8C07-AD1F7B7C4439}"/>
    <cellStyle name="Comma [0] 2 139 2 2" xfId="47816" hidden="1" xr:uid="{3E53A1BD-7664-4BD7-9C42-D99A53B2AE58}"/>
    <cellStyle name="Comma [0] 2 139 2 2" xfId="47821" hidden="1" xr:uid="{A806AEA1-1693-4292-B2E9-205808EBF499}"/>
    <cellStyle name="Comma [0] 2 139 2 2" xfId="48054" hidden="1" xr:uid="{05AFA997-4516-4493-BD25-95D47D95E250}"/>
    <cellStyle name="Comma [0] 2 139 2 2" xfId="48615" hidden="1" xr:uid="{A6DF0867-5ECB-44F3-8480-0FF6449CE12A}"/>
    <cellStyle name="Comma [0] 2 139 2 2" xfId="49566" hidden="1" xr:uid="{ED490E2A-21B2-414B-90A4-C6C9E37F3590}"/>
    <cellStyle name="Comma [0] 2 139 2 2" xfId="49571" hidden="1" xr:uid="{83387C8D-53CC-4A6A-945C-5B645BCBAF28}"/>
    <cellStyle name="Comma [0] 2 139 2 2" xfId="49804" hidden="1" xr:uid="{6C2186EF-30C4-48E9-B62E-669268A54275}"/>
    <cellStyle name="Comma [0] 2 139 2 2" xfId="50365" hidden="1" xr:uid="{D3909634-4FCE-4AF1-951E-ADFF5A2298D5}"/>
    <cellStyle name="Comma [0] 2 139 2 2" xfId="51312" hidden="1" xr:uid="{5081B523-11AC-4F36-95B4-CC702C892365}"/>
    <cellStyle name="Comma [0] 2 139 2 2" xfId="51317" hidden="1" xr:uid="{E9E9A6F5-D254-45DA-AA25-4114111F90CD}"/>
    <cellStyle name="Comma [0] 2 139 2 2" xfId="51549" hidden="1" xr:uid="{02527EC7-0D53-4945-8E06-587660587A81}"/>
    <cellStyle name="Comma [0] 2 139 2 2" xfId="52109" hidden="1" xr:uid="{5EBBB65A-2A12-4601-81DB-6881D834F816}"/>
    <cellStyle name="Comma [0] 2 139 2 2" xfId="53050" hidden="1" xr:uid="{120107FC-DEE8-4411-ABA4-95CE1BE4035E}"/>
    <cellStyle name="Comma [0] 2 139 2 2" xfId="53055" hidden="1" xr:uid="{2D4B2078-6D20-4660-AC4B-B7D73D40CACE}"/>
    <cellStyle name="Comma [0] 2 139 2 2" xfId="53287" hidden="1" xr:uid="{BAB8FF66-0853-452B-9BD5-C4F4C8394A52}"/>
    <cellStyle name="Comma [0] 2 139 2 2" xfId="53843" hidden="1" xr:uid="{A26EE44D-89C7-42B0-BC54-996A42DC931D}"/>
    <cellStyle name="Comma [0] 2 139 2 2" xfId="54778" hidden="1" xr:uid="{835C6A9F-56DD-4FA7-9084-F4D2B4893977}"/>
    <cellStyle name="Comma [0] 2 139 2 2" xfId="54783" hidden="1" xr:uid="{6EA19436-E723-4C7A-B33D-569C1A6A8D1C}"/>
    <cellStyle name="Comma [0] 2 139 2 2" xfId="55015" hidden="1" xr:uid="{9A9DA2AA-F47E-4195-96D5-467AAE37CE27}"/>
    <cellStyle name="Comma [0] 2 139 2 2" xfId="55567" hidden="1" xr:uid="{D21F664A-C0EA-47B3-8902-3F83DEDC3345}"/>
    <cellStyle name="Comma [0] 2 139 2 2" xfId="56494" hidden="1" xr:uid="{FE541524-C7B1-4652-ADC5-146A01555544}"/>
    <cellStyle name="Comma [0] 2 139 2 2" xfId="56498" hidden="1" xr:uid="{DF588909-81EF-40F0-BF61-4C3EF117F207}"/>
    <cellStyle name="Comma [0] 2 139 2 2" xfId="56728" hidden="1" xr:uid="{8837AF6C-78E9-4F2E-AA18-F281E9931ABE}"/>
    <cellStyle name="Comma [0] 2 139 2 2" xfId="57274" hidden="1" xr:uid="{2EF261EE-C5F5-4D3D-9443-172C8BC81E3F}"/>
    <cellStyle name="Comma [0] 2 139 2 2" xfId="58191" hidden="1" xr:uid="{0F0A8215-22DB-46F4-9FCA-51F176C09648}"/>
    <cellStyle name="Comma [0] 2 139 2 2" xfId="58195" hidden="1" xr:uid="{C8A4748D-0C06-4C12-97C0-5274B3182B86}"/>
    <cellStyle name="Comma [0] 2 139 2 2" xfId="58425" hidden="1" xr:uid="{48BA84E8-6358-4D38-9E39-CDC92ED6EBD3}"/>
    <cellStyle name="Comma [0] 2 139 2 2" xfId="58968" hidden="1" xr:uid="{8D01854B-1A89-491D-A60C-2B26DA3AF88D}"/>
    <cellStyle name="Comma [0] 2 139 2 2" xfId="59871" hidden="1" xr:uid="{C1358625-EA1C-49AC-A677-91BB0ABDA164}"/>
    <cellStyle name="Comma [0] 2 139 2 2" xfId="59875" hidden="1" xr:uid="{1FF31A68-72E3-40A4-AAAC-938E7EA10F2B}"/>
    <cellStyle name="Comma [0] 2 139 2 2" xfId="60100" hidden="1" xr:uid="{FFE24CA5-689C-437A-92B1-7572AFA4EEB5}"/>
    <cellStyle name="Comma [0] 2 139 2 2" xfId="60629" hidden="1" xr:uid="{BB26380D-3E5D-4C35-91DE-DA8800C70700}"/>
    <cellStyle name="Comma [0] 2 139 2 2" xfId="61519" hidden="1" xr:uid="{EEF13327-9305-4819-98D7-CD46077873A8}"/>
    <cellStyle name="Comma [0] 2 139 2 2" xfId="61522" hidden="1" xr:uid="{1B81AA1A-AD00-42CF-BEDD-FFA7049C2562}"/>
    <cellStyle name="Comma [0] 2 139 2 2" xfId="17562" hidden="1" xr:uid="{00000000-0005-0000-0000-00009D440000}"/>
    <cellStyle name="Comma [0] 2 139 2 2" xfId="18356" hidden="1" xr:uid="{00000000-0005-0000-0000-0000B7470000}"/>
    <cellStyle name="Comma [0] 2 139 2 2" xfId="19303" hidden="1" xr:uid="{00000000-0005-0000-0000-00006A4B0000}"/>
    <cellStyle name="Comma [0] 2 139 2 2" xfId="19308" hidden="1" xr:uid="{00000000-0005-0000-0000-00006F4B0000}"/>
    <cellStyle name="Comma [0] 2 139 2 2" xfId="19540" hidden="1" xr:uid="{00000000-0005-0000-0000-0000574C0000}"/>
    <cellStyle name="Comma [0] 2 139 2 2" xfId="20100" hidden="1" xr:uid="{00000000-0005-0000-0000-0000874E0000}"/>
    <cellStyle name="Comma [0] 2 139 2 2" xfId="21041" hidden="1" xr:uid="{00000000-0005-0000-0000-000034520000}"/>
    <cellStyle name="Comma [0] 2 139 2 2" xfId="21046" hidden="1" xr:uid="{00000000-0005-0000-0000-000039520000}"/>
    <cellStyle name="Comma [0] 2 139 2 2" xfId="21278" hidden="1" xr:uid="{00000000-0005-0000-0000-000021530000}"/>
    <cellStyle name="Comma [0] 2 139 2 2" xfId="21834" hidden="1" xr:uid="{00000000-0005-0000-0000-00004D550000}"/>
    <cellStyle name="Comma [0] 2 139 2 2" xfId="22769" hidden="1" xr:uid="{00000000-0005-0000-0000-0000F4580000}"/>
    <cellStyle name="Comma [0] 2 139 2 2" xfId="22774" hidden="1" xr:uid="{00000000-0005-0000-0000-0000F9580000}"/>
    <cellStyle name="Comma [0] 2 139 2 2" xfId="23006" hidden="1" xr:uid="{00000000-0005-0000-0000-0000E1590000}"/>
    <cellStyle name="Comma [0] 2 139 2 2" xfId="23558" hidden="1" xr:uid="{00000000-0005-0000-0000-0000095C0000}"/>
    <cellStyle name="Comma [0] 2 139 2 2" xfId="24485" hidden="1" xr:uid="{00000000-0005-0000-0000-0000A85F0000}"/>
    <cellStyle name="Comma [0] 2 139 2 2" xfId="24489" hidden="1" xr:uid="{00000000-0005-0000-0000-0000AC5F0000}"/>
    <cellStyle name="Comma [0] 2 139 2 2" xfId="24719" hidden="1" xr:uid="{00000000-0005-0000-0000-000092600000}"/>
    <cellStyle name="Comma [0] 2 139 2 2" xfId="25265" hidden="1" xr:uid="{00000000-0005-0000-0000-0000B4620000}"/>
    <cellStyle name="Comma [0] 2 139 2 2" xfId="26182" hidden="1" xr:uid="{00000000-0005-0000-0000-000049660000}"/>
    <cellStyle name="Comma [0] 2 139 2 2" xfId="26186" hidden="1" xr:uid="{00000000-0005-0000-0000-00004D660000}"/>
    <cellStyle name="Comma [0] 2 139 2 2" xfId="26416" hidden="1" xr:uid="{00000000-0005-0000-0000-000033670000}"/>
    <cellStyle name="Comma [0] 2 139 2 2" xfId="26959" hidden="1" xr:uid="{00000000-0005-0000-0000-000052690000}"/>
    <cellStyle name="Comma [0] 2 139 2 2" xfId="27862" hidden="1" xr:uid="{00000000-0005-0000-0000-0000D96C0000}"/>
    <cellStyle name="Comma [0] 2 139 2 2" xfId="27866" hidden="1" xr:uid="{00000000-0005-0000-0000-0000DD6C0000}"/>
    <cellStyle name="Comma [0] 2 139 2 2" xfId="28091" hidden="1" xr:uid="{00000000-0005-0000-0000-0000BE6D0000}"/>
    <cellStyle name="Comma [0] 2 139 2 2" xfId="28620" hidden="1" xr:uid="{00000000-0005-0000-0000-0000CF6F0000}"/>
    <cellStyle name="Comma [0] 2 139 2 2" xfId="29510" hidden="1" xr:uid="{00000000-0005-0000-0000-000049730000}"/>
    <cellStyle name="Comma [0] 2 139 2 2" xfId="29513" hidden="1" xr:uid="{00000000-0005-0000-0000-00004C730000}"/>
    <cellStyle name="Comma [0] 2 139 2 2" xfId="29737" hidden="1" xr:uid="{00000000-0005-0000-0000-00002C740000}"/>
    <cellStyle name="Comma [0] 2 139 2 2" xfId="30255" hidden="1" xr:uid="{00000000-0005-0000-0000-000032760000}"/>
    <cellStyle name="Comma [0] 2 139 2 2" xfId="17795" hidden="1" xr:uid="{00000000-0005-0000-0000-000086450000}"/>
    <cellStyle name="Comma [0] 2 139 2 2" xfId="10780" hidden="1" xr:uid="{00000000-0005-0000-0000-00001F2A0000}"/>
    <cellStyle name="Comma [0] 2 139 2 2" xfId="11341" hidden="1" xr:uid="{00000000-0005-0000-0000-0000502C0000}"/>
    <cellStyle name="Comma [0] 2 139 2 2" xfId="12298" hidden="1" xr:uid="{00000000-0005-0000-0000-00000D300000}"/>
    <cellStyle name="Comma [0] 2 139 2 2" xfId="12303" hidden="1" xr:uid="{00000000-0005-0000-0000-000012300000}"/>
    <cellStyle name="Comma [0] 2 139 2 2" xfId="12536" hidden="1" xr:uid="{00000000-0005-0000-0000-0000FB300000}"/>
    <cellStyle name="Comma [0] 2 139 2 2" xfId="13097" hidden="1" xr:uid="{00000000-0005-0000-0000-00002C330000}"/>
    <cellStyle name="Comma [0] 2 139 2 2" xfId="14054" hidden="1" xr:uid="{00000000-0005-0000-0000-0000E9360000}"/>
    <cellStyle name="Comma [0] 2 139 2 2" xfId="14059" hidden="1" xr:uid="{00000000-0005-0000-0000-0000EE360000}"/>
    <cellStyle name="Comma [0] 2 139 2 2" xfId="14292" hidden="1" xr:uid="{00000000-0005-0000-0000-0000D7370000}"/>
    <cellStyle name="Comma [0] 2 139 2 2" xfId="14853" hidden="1" xr:uid="{00000000-0005-0000-0000-0000083A0000}"/>
    <cellStyle name="Comma [0] 2 139 2 2" xfId="15807" hidden="1" xr:uid="{00000000-0005-0000-0000-0000C23D0000}"/>
    <cellStyle name="Comma [0] 2 139 2 2" xfId="15812" hidden="1" xr:uid="{00000000-0005-0000-0000-0000C73D0000}"/>
    <cellStyle name="Comma [0] 2 139 2 2" xfId="16045" hidden="1" xr:uid="{00000000-0005-0000-0000-0000B03E0000}"/>
    <cellStyle name="Comma [0] 2 139 2 2" xfId="16606" hidden="1" xr:uid="{00000000-0005-0000-0000-0000E1400000}"/>
    <cellStyle name="Comma [0] 2 139 2 2" xfId="17557" hidden="1" xr:uid="{00000000-0005-0000-0000-000098440000}"/>
    <cellStyle name="Comma [0] 2 139 2 2" xfId="7829" hidden="1" xr:uid="{00000000-0005-0000-0000-0000981E0000}"/>
    <cellStyle name="Comma [0] 2 139 2 2" xfId="8786" hidden="1" xr:uid="{00000000-0005-0000-0000-000055220000}"/>
    <cellStyle name="Comma [0] 2 139 2 2" xfId="8791" hidden="1" xr:uid="{00000000-0005-0000-0000-00005A220000}"/>
    <cellStyle name="Comma [0] 2 139 2 2" xfId="9024" hidden="1" xr:uid="{00000000-0005-0000-0000-000043230000}"/>
    <cellStyle name="Comma [0] 2 139 2 2" xfId="9585" hidden="1" xr:uid="{00000000-0005-0000-0000-000074250000}"/>
    <cellStyle name="Comma [0] 2 139 2 2" xfId="10542" hidden="1" xr:uid="{00000000-0005-0000-0000-000031290000}"/>
    <cellStyle name="Comma [0] 2 139 2 2" xfId="10547" hidden="1" xr:uid="{00000000-0005-0000-0000-000036290000}"/>
    <cellStyle name="Comma [0] 2 139 2 2" xfId="5610" hidden="1" xr:uid="{00000000-0005-0000-0000-0000ED150000}"/>
    <cellStyle name="Comma [0] 2 139 2 2" xfId="7030" hidden="1" xr:uid="{00000000-0005-0000-0000-0000791B0000}"/>
    <cellStyle name="Comma [0] 2 139 2 2" xfId="7035" hidden="1" xr:uid="{00000000-0005-0000-0000-00007E1B0000}"/>
    <cellStyle name="Comma [0] 2 139 2 2" xfId="7268" hidden="1" xr:uid="{00000000-0005-0000-0000-0000671C0000}"/>
    <cellStyle name="Comma [0] 2 139 2 2" xfId="4816" hidden="1" xr:uid="{00000000-0005-0000-0000-0000D3120000}"/>
    <cellStyle name="Comma [0] 2 139 2 2" xfId="5049" hidden="1" xr:uid="{00000000-0005-0000-0000-0000BC130000}"/>
    <cellStyle name="Comma [0] 2 139 2 2" xfId="4811" hidden="1" xr:uid="{00000000-0005-0000-0000-0000CE120000}"/>
    <cellStyle name="Comma [0] 2 139 3" xfId="59783" hidden="1" xr:uid="{762D5F2B-61ED-436E-93FB-3E1E11866BD7}"/>
    <cellStyle name="Comma [0] 2 139 3" xfId="61439" hidden="1" xr:uid="{14A39A1B-6810-4B24-BA4F-8DB0A32C9F07}"/>
    <cellStyle name="Comma [0] 2 139 3" xfId="29430" hidden="1" xr:uid="{00000000-0005-0000-0000-0000F9720000}"/>
    <cellStyle name="Comma [0] 2 139 3" xfId="36397" hidden="1" xr:uid="{CF9CF26B-EFA7-46C6-B121-78589F11CB7A}"/>
    <cellStyle name="Comma [0] 2 139 3" xfId="38616" hidden="1" xr:uid="{447E682F-D203-4C02-94D4-11A0AF8DD703}"/>
    <cellStyle name="Comma [0] 2 139 3" xfId="38913" hidden="1" xr:uid="{A374B9E5-71E5-4BF2-A96E-1C95C833025F}"/>
    <cellStyle name="Comma [0] 2 139 3" xfId="40669" hidden="1" xr:uid="{2751F9EE-C9A9-4DCA-A890-1E54DF222E25}"/>
    <cellStyle name="Comma [0] 2 139 3" xfId="42425" hidden="1" xr:uid="{ABDE80E9-288A-456B-BF46-EDF7FE9357AC}"/>
    <cellStyle name="Comma [0] 2 139 3" xfId="44181" hidden="1" xr:uid="{D186C0AB-4756-435E-823B-7C0744ECE803}"/>
    <cellStyle name="Comma [0] 2 139 3" xfId="45937" hidden="1" xr:uid="{633533D6-93F8-4DA4-B406-804101593093}"/>
    <cellStyle name="Comma [0] 2 139 3" xfId="47693" hidden="1" xr:uid="{FE7C174C-9F7C-4ABE-A7D7-6C28F1063AD6}"/>
    <cellStyle name="Comma [0] 2 139 3" xfId="49445" hidden="1" xr:uid="{9C5C488F-17E0-4179-8D29-FC4C5F7BCD41}"/>
    <cellStyle name="Comma [0] 2 139 3" xfId="51194" hidden="1" xr:uid="{C7EE2895-3F77-4963-B321-270DA2C9B0AE}"/>
    <cellStyle name="Comma [0] 2 139 3" xfId="52937" hidden="1" xr:uid="{2F297218-8189-4FF1-9E5D-24A6CA3ADAA6}"/>
    <cellStyle name="Comma [0] 2 139 3" xfId="54667" hidden="1" xr:uid="{2EBEF9C5-E035-4685-BF5D-D606197E947E}"/>
    <cellStyle name="Comma [0] 2 139 3" xfId="56390" hidden="1" xr:uid="{29B829FD-C855-4063-BDCE-91C38F01458B}"/>
    <cellStyle name="Comma [0] 2 139 3" xfId="58094" hidden="1" xr:uid="{D71A4CB8-C343-492E-AE6F-E5EB91A0FD49}"/>
    <cellStyle name="Comma [0] 2 139 3" xfId="15684" hidden="1" xr:uid="{00000000-0005-0000-0000-0000473D0000}"/>
    <cellStyle name="Comma [0] 2 139 3" xfId="17436" hidden="1" xr:uid="{00000000-0005-0000-0000-00001F440000}"/>
    <cellStyle name="Comma [0] 2 139 3" xfId="19185" hidden="1" xr:uid="{00000000-0005-0000-0000-0000F44A0000}"/>
    <cellStyle name="Comma [0] 2 139 3" xfId="20928" hidden="1" xr:uid="{00000000-0005-0000-0000-0000C3510000}"/>
    <cellStyle name="Comma [0] 2 139 3" xfId="22658" hidden="1" xr:uid="{00000000-0005-0000-0000-000085580000}"/>
    <cellStyle name="Comma [0] 2 139 3" xfId="24381" hidden="1" xr:uid="{00000000-0005-0000-0000-0000405F0000}"/>
    <cellStyle name="Comma [0] 2 139 3" xfId="26085" hidden="1" xr:uid="{00000000-0005-0000-0000-0000E8650000}"/>
    <cellStyle name="Comma [0] 2 139 3" xfId="27774" hidden="1" xr:uid="{00000000-0005-0000-0000-0000816C0000}"/>
    <cellStyle name="Comma [0] 2 139 3" xfId="8660" hidden="1" xr:uid="{00000000-0005-0000-0000-0000D7210000}"/>
    <cellStyle name="Comma [0] 2 139 3" xfId="10416" hidden="1" xr:uid="{00000000-0005-0000-0000-0000B3280000}"/>
    <cellStyle name="Comma [0] 2 139 3" xfId="12172" hidden="1" xr:uid="{00000000-0005-0000-0000-00008F2F0000}"/>
    <cellStyle name="Comma [0] 2 139 3" xfId="13928" hidden="1" xr:uid="{00000000-0005-0000-0000-00006B360000}"/>
    <cellStyle name="Comma [0] 2 139 3" xfId="6607" hidden="1" xr:uid="{00000000-0005-0000-0000-0000D2190000}"/>
    <cellStyle name="Comma [0] 2 139 3" xfId="6904" hidden="1" xr:uid="{00000000-0005-0000-0000-0000FB1A0000}"/>
    <cellStyle name="Comma [0] 2 139 3" xfId="4388" hidden="1" xr:uid="{00000000-0005-0000-0000-000027110000}"/>
    <cellStyle name="Comma [0] 2 14" xfId="907" xr:uid="{00000000-0005-0000-0000-00008E030000}"/>
    <cellStyle name="Comma [0] 2 14 2" xfId="34592" hidden="1" xr:uid="{8EB7D1A7-03A3-49D5-B493-9EEA5CD50A73}"/>
    <cellStyle name="Comma [0] 2 14 2" xfId="2572" hidden="1" xr:uid="{00000000-0005-0000-0000-00000F0A0000}"/>
    <cellStyle name="Comma [0] 2 14 2" xfId="33585" hidden="1" xr:uid="{5DFF564A-B0F2-4202-99FF-F28C67B9AA19}"/>
    <cellStyle name="Comma [0] 2 14 2" xfId="34115" hidden="1" xr:uid="{69C1C28A-9D3B-40AD-937E-E0F2B7BD0C9E}"/>
    <cellStyle name="Comma [0] 2 14 2" xfId="34387" hidden="1" xr:uid="{A7F946A0-6CA9-461C-AD72-00D03E3CCAE7}"/>
    <cellStyle name="Comma [0] 2 14 2" xfId="2095" hidden="1" xr:uid="{00000000-0005-0000-0000-000032080000}"/>
    <cellStyle name="Comma [0] 2 14 2" xfId="2367" hidden="1" xr:uid="{00000000-0005-0000-0000-000042090000}"/>
    <cellStyle name="Comma [0] 2 14 2" xfId="1562" hidden="1" xr:uid="{00000000-0005-0000-0000-00001D060000}"/>
    <cellStyle name="Comma [0] 2 14 2" xfId="32950" xr:uid="{AE1A2451-B4EA-4E2A-A51B-C9E7FC362C3B}"/>
    <cellStyle name="Comma [0] 2 14 2 2" xfId="37368" hidden="1" xr:uid="{BC1666BD-33ED-474D-9A6E-FEBF87A052DB}"/>
    <cellStyle name="Comma [0] 2 14 2 2" xfId="37906" hidden="1" xr:uid="{39CC3EC9-FB65-4E38-95E7-4F53DC00732F}"/>
    <cellStyle name="Comma [0] 2 14 2 2" xfId="38178" hidden="1" xr:uid="{C47E653F-ECEE-48FF-97D4-BD4999F57E56}"/>
    <cellStyle name="Comma [0] 2 14 2 2" xfId="38383" hidden="1" xr:uid="{B2BA44BE-5A23-4F52-9D36-43F2CB89139B}"/>
    <cellStyle name="Comma [0] 2 14 2 2" xfId="39587" hidden="1" xr:uid="{C43B6F94-B0F7-49A3-BB1F-A55843A142DF}"/>
    <cellStyle name="Comma [0] 2 14 2 2" xfId="40125" hidden="1" xr:uid="{E3CE4B29-3410-4B0A-A1B0-F9CF610BCF1A}"/>
    <cellStyle name="Comma [0] 2 14 2 2" xfId="40397" hidden="1" xr:uid="{47F1E0C0-1386-437C-8998-87EB3A85EBFD}"/>
    <cellStyle name="Comma [0] 2 14 2 2" xfId="40602" hidden="1" xr:uid="{DDBD303A-9B1D-4E5B-8D75-69271E50FE6F}"/>
    <cellStyle name="Comma [0] 2 14 2 2" xfId="41343" hidden="1" xr:uid="{63E51952-D193-44B7-BD47-02163EEE0CC9}"/>
    <cellStyle name="Comma [0] 2 14 2 2" xfId="41881" hidden="1" xr:uid="{F83C9343-A6E3-41C8-AA02-E588E3EF406C}"/>
    <cellStyle name="Comma [0] 2 14 2 2" xfId="42153" hidden="1" xr:uid="{34EE9680-FF90-4F58-A5EC-8F9C72D2D111}"/>
    <cellStyle name="Comma [0] 2 14 2 2" xfId="42358" hidden="1" xr:uid="{D3DEAD8F-8F18-4CB2-AC60-EF4645E142F6}"/>
    <cellStyle name="Comma [0] 2 14 2 2" xfId="43099" hidden="1" xr:uid="{CBA948F8-FCAF-45F3-B274-2C6708E70F60}"/>
    <cellStyle name="Comma [0] 2 14 2 2" xfId="43637" hidden="1" xr:uid="{C97EE6F6-6836-48F2-BFB5-5B1264EAC5F4}"/>
    <cellStyle name="Comma [0] 2 14 2 2" xfId="43909" hidden="1" xr:uid="{0F76CA07-07C3-4468-980A-A1B2E8E453EF}"/>
    <cellStyle name="Comma [0] 2 14 2 2" xfId="44114" hidden="1" xr:uid="{48D46CC5-2AC7-4628-ACFD-4055B9AC53F8}"/>
    <cellStyle name="Comma [0] 2 14 2 2" xfId="44855" hidden="1" xr:uid="{887B7FD9-DC12-4AA1-9A91-A4CE3DDCA196}"/>
    <cellStyle name="Comma [0] 2 14 2 2" xfId="45393" hidden="1" xr:uid="{D4BC8068-5E42-4353-904B-3B9A96C22678}"/>
    <cellStyle name="Comma [0] 2 14 2 2" xfId="45665" hidden="1" xr:uid="{042BAF6D-B41F-4195-8FD3-5E5842019C80}"/>
    <cellStyle name="Comma [0] 2 14 2 2" xfId="45870" hidden="1" xr:uid="{A6A2FA0B-1EBF-4D08-878A-E378B3BA342F}"/>
    <cellStyle name="Comma [0] 2 14 2 2" xfId="46611" hidden="1" xr:uid="{EADDE9C1-1B18-4B68-AE88-5627BC2AAA21}"/>
    <cellStyle name="Comma [0] 2 14 2 2" xfId="47149" hidden="1" xr:uid="{3B2ADD98-7099-4CCF-895A-31DF80083FDC}"/>
    <cellStyle name="Comma [0] 2 14 2 2" xfId="47421" hidden="1" xr:uid="{B114B5C9-4396-4D58-94A0-A80303C6D117}"/>
    <cellStyle name="Comma [0] 2 14 2 2" xfId="47626" hidden="1" xr:uid="{71DDC493-DA8E-45E5-B229-B328FAD413DC}"/>
    <cellStyle name="Comma [0] 2 14 2 2" xfId="48364" hidden="1" xr:uid="{CDBDF9AC-278B-4F06-A7CD-E0EF72E29324}"/>
    <cellStyle name="Comma [0] 2 14 2 2" xfId="48902" hidden="1" xr:uid="{EA6FF490-761D-4E7C-A789-5789054AC712}"/>
    <cellStyle name="Comma [0] 2 14 2 2" xfId="49174" hidden="1" xr:uid="{E4A26991-EE41-4CB7-8EA1-6C599077DEA5}"/>
    <cellStyle name="Comma [0] 2 14 2 2" xfId="49379" hidden="1" xr:uid="{81C001A9-C9AF-496E-87D6-D2DFE4EE0307}"/>
    <cellStyle name="Comma [0] 2 14 2 2" xfId="50114" hidden="1" xr:uid="{F59E408A-29AF-48AB-BA9C-1230C6D8B549}"/>
    <cellStyle name="Comma [0] 2 14 2 2" xfId="50652" hidden="1" xr:uid="{4A4EE930-18D1-40FF-8E6D-778B7D785C94}"/>
    <cellStyle name="Comma [0] 2 14 2 2" xfId="50924" hidden="1" xr:uid="{DF78CC13-75FC-410C-955A-B5BE0339EA6E}"/>
    <cellStyle name="Comma [0] 2 14 2 2" xfId="51129" hidden="1" xr:uid="{BF97F168-293A-45AB-811D-AE0CE5326A25}"/>
    <cellStyle name="Comma [0] 2 14 2 2" xfId="51858" hidden="1" xr:uid="{825F50FB-932D-4087-8CFD-6F577E0941AD}"/>
    <cellStyle name="Comma [0] 2 14 2 2" xfId="52396" hidden="1" xr:uid="{504D1307-9524-4ED2-B11C-AED4A4FB4214}"/>
    <cellStyle name="Comma [0] 2 14 2 2" xfId="52668" hidden="1" xr:uid="{F785F899-7066-4E43-B0AD-2551F1AD3281}"/>
    <cellStyle name="Comma [0] 2 14 2 2" xfId="52873" hidden="1" xr:uid="{6097DB12-1F89-4D59-A60F-703F36CF4B44}"/>
    <cellStyle name="Comma [0] 2 14 2 2" xfId="53592" hidden="1" xr:uid="{45263DF4-8B3F-414C-8A0A-AEB45024E5FD}"/>
    <cellStyle name="Comma [0] 2 14 2 2" xfId="54130" hidden="1" xr:uid="{AD888508-FA3B-4C37-9B05-E59F5E6F2788}"/>
    <cellStyle name="Comma [0] 2 14 2 2" xfId="54402" hidden="1" xr:uid="{9EA3DEE3-9ADC-430E-B63F-026A9F48A2C5}"/>
    <cellStyle name="Comma [0] 2 14 2 2" xfId="54607" hidden="1" xr:uid="{39EC232F-4855-4860-B3D2-CF6930241513}"/>
    <cellStyle name="Comma [0] 2 14 2 2" xfId="55318" hidden="1" xr:uid="{D9192A06-F26C-4EB3-A8B2-AB6E208B1476}"/>
    <cellStyle name="Comma [0] 2 14 2 2" xfId="55854" hidden="1" xr:uid="{0D73F2A5-BBCF-4E3A-BF91-3F9B64FA3328}"/>
    <cellStyle name="Comma [0] 2 14 2 2" xfId="56126" hidden="1" xr:uid="{5040C1AC-55BA-45CD-ABF5-D0C5300A847E}"/>
    <cellStyle name="Comma [0] 2 14 2 2" xfId="56331" hidden="1" xr:uid="{4080BC5D-3172-41DC-B5ED-B19945CEDDB5}"/>
    <cellStyle name="Comma [0] 2 14 2 2" xfId="57026" hidden="1" xr:uid="{067BC6E3-8B35-4E47-97BE-9DDA23D3F944}"/>
    <cellStyle name="Comma [0] 2 14 2 2" xfId="57561" hidden="1" xr:uid="{2178F12B-F028-4D9D-A331-A7F876B2954D}"/>
    <cellStyle name="Comma [0] 2 14 2 2" xfId="57833" hidden="1" xr:uid="{1F2CF96F-A49F-47AB-A27D-F136DCAB26DC}"/>
    <cellStyle name="Comma [0] 2 14 2 2" xfId="58038" hidden="1" xr:uid="{180759C2-068B-4977-B393-B224E2480A0F}"/>
    <cellStyle name="Comma [0] 2 14 2 2" xfId="58721" hidden="1" xr:uid="{6B1F168C-0602-41A2-9FB4-310D9C33A6A0}"/>
    <cellStyle name="Comma [0] 2 14 2 2" xfId="59255" hidden="1" xr:uid="{46FB4949-9AFE-481F-A7D0-42D4175E643E}"/>
    <cellStyle name="Comma [0] 2 14 2 2" xfId="59527" hidden="1" xr:uid="{BF2E1BE6-7006-4A2F-AF27-5D007104D346}"/>
    <cellStyle name="Comma [0] 2 14 2 2" xfId="59732" hidden="1" xr:uid="{9AEA6F91-7DB4-4E19-BC0D-40E24FADB1DE}"/>
    <cellStyle name="Comma [0] 2 14 2 2" xfId="60385" hidden="1" xr:uid="{EF34185F-8280-426B-8512-7EB88F3F8433}"/>
    <cellStyle name="Comma [0] 2 14 2 2" xfId="60916" hidden="1" xr:uid="{D6C40348-C0A5-4E11-A80C-8AD6221B78F4}"/>
    <cellStyle name="Comma [0] 2 14 2 2" xfId="61188" hidden="1" xr:uid="{DCE3F4A5-04ED-4539-AC21-B1B122B4D41A}"/>
    <cellStyle name="Comma [0] 2 14 2 2" xfId="61393" hidden="1" xr:uid="{A2803519-5FC5-4B13-99A9-A362AFCF2A66}"/>
    <cellStyle name="Comma [0] 2 14 2 2" xfId="62020" hidden="1" xr:uid="{40581C9D-B77B-43BA-A705-A9AA58638F05}"/>
    <cellStyle name="Comma [0] 2 14 2 2" xfId="62823" hidden="1" xr:uid="{F0A133FB-8D0F-4637-A592-8B2A9F1891C5}"/>
    <cellStyle name="Comma [0] 2 14 2 2" xfId="63028" hidden="1" xr:uid="{0AF0F123-453F-4CBB-9102-486FBC38BA50}"/>
    <cellStyle name="Comma [0] 2 14 2 2" xfId="63547" hidden="1" xr:uid="{5C5B9CDD-9448-4BCA-B95C-E247CC589C22}"/>
    <cellStyle name="Comma [0] 2 14 2 2" xfId="62551" hidden="1" xr:uid="{59E4994C-1AFA-460D-87F2-2A35C4EE7F97}"/>
    <cellStyle name="Comma [0] 2 14 2 2" xfId="18915" hidden="1" xr:uid="{00000000-0005-0000-0000-0000E6490000}"/>
    <cellStyle name="Comma [0] 2 14 2 2" xfId="19120" hidden="1" xr:uid="{00000000-0005-0000-0000-0000B34A0000}"/>
    <cellStyle name="Comma [0] 2 14 2 2" xfId="19849" hidden="1" xr:uid="{00000000-0005-0000-0000-00008C4D0000}"/>
    <cellStyle name="Comma [0] 2 14 2 2" xfId="20387" hidden="1" xr:uid="{00000000-0005-0000-0000-0000A64F0000}"/>
    <cellStyle name="Comma [0] 2 14 2 2" xfId="20659" hidden="1" xr:uid="{00000000-0005-0000-0000-0000B6500000}"/>
    <cellStyle name="Comma [0] 2 14 2 2" xfId="20864" hidden="1" xr:uid="{00000000-0005-0000-0000-000083510000}"/>
    <cellStyle name="Comma [0] 2 14 2 2" xfId="21583" hidden="1" xr:uid="{00000000-0005-0000-0000-000052540000}"/>
    <cellStyle name="Comma [0] 2 14 2 2" xfId="22121" hidden="1" xr:uid="{00000000-0005-0000-0000-00006C560000}"/>
    <cellStyle name="Comma [0] 2 14 2 2" xfId="22393" hidden="1" xr:uid="{00000000-0005-0000-0000-00007C570000}"/>
    <cellStyle name="Comma [0] 2 14 2 2" xfId="22598" hidden="1" xr:uid="{00000000-0005-0000-0000-000049580000}"/>
    <cellStyle name="Comma [0] 2 14 2 2" xfId="23309" hidden="1" xr:uid="{00000000-0005-0000-0000-0000105B0000}"/>
    <cellStyle name="Comma [0] 2 14 2 2" xfId="23845" hidden="1" xr:uid="{00000000-0005-0000-0000-0000285D0000}"/>
    <cellStyle name="Comma [0] 2 14 2 2" xfId="24117" hidden="1" xr:uid="{00000000-0005-0000-0000-0000385E0000}"/>
    <cellStyle name="Comma [0] 2 14 2 2" xfId="24322" hidden="1" xr:uid="{00000000-0005-0000-0000-0000055F0000}"/>
    <cellStyle name="Comma [0] 2 14 2 2" xfId="25017" hidden="1" xr:uid="{00000000-0005-0000-0000-0000BC610000}"/>
    <cellStyle name="Comma [0] 2 14 2 2" xfId="25552" hidden="1" xr:uid="{00000000-0005-0000-0000-0000D3630000}"/>
    <cellStyle name="Comma [0] 2 14 2 2" xfId="25824" hidden="1" xr:uid="{00000000-0005-0000-0000-0000E3640000}"/>
    <cellStyle name="Comma [0] 2 14 2 2" xfId="26029" hidden="1" xr:uid="{00000000-0005-0000-0000-0000B0650000}"/>
    <cellStyle name="Comma [0] 2 14 2 2" xfId="26712" hidden="1" xr:uid="{00000000-0005-0000-0000-00005B680000}"/>
    <cellStyle name="Comma [0] 2 14 2 2" xfId="27246" hidden="1" xr:uid="{00000000-0005-0000-0000-0000716A0000}"/>
    <cellStyle name="Comma [0] 2 14 2 2" xfId="27518" hidden="1" xr:uid="{00000000-0005-0000-0000-0000816B0000}"/>
    <cellStyle name="Comma [0] 2 14 2 2" xfId="27723" hidden="1" xr:uid="{00000000-0005-0000-0000-00004E6C0000}"/>
    <cellStyle name="Comma [0] 2 14 2 2" xfId="28376" hidden="1" xr:uid="{00000000-0005-0000-0000-0000DB6E0000}"/>
    <cellStyle name="Comma [0] 2 14 2 2" xfId="28907" hidden="1" xr:uid="{00000000-0005-0000-0000-0000EE700000}"/>
    <cellStyle name="Comma [0] 2 14 2 2" xfId="29179" hidden="1" xr:uid="{00000000-0005-0000-0000-0000FE710000}"/>
    <cellStyle name="Comma [0] 2 14 2 2" xfId="29384" hidden="1" xr:uid="{00000000-0005-0000-0000-0000CB720000}"/>
    <cellStyle name="Comma [0] 2 14 2 2" xfId="30011" hidden="1" xr:uid="{00000000-0005-0000-0000-00003E750000}"/>
    <cellStyle name="Comma [0] 2 14 2 2" xfId="30542" hidden="1" xr:uid="{00000000-0005-0000-0000-000051770000}"/>
    <cellStyle name="Comma [0] 2 14 2 2" xfId="30814" hidden="1" xr:uid="{00000000-0005-0000-0000-000061780000}"/>
    <cellStyle name="Comma [0] 2 14 2 2" xfId="31019" hidden="1" xr:uid="{00000000-0005-0000-0000-00002E790000}"/>
    <cellStyle name="Comma [0] 2 14 2 2" xfId="31538" hidden="1" xr:uid="{00000000-0005-0000-0000-0000357B0000}"/>
    <cellStyle name="Comma [0] 2 14 2 2" xfId="12105" hidden="1" xr:uid="{00000000-0005-0000-0000-00004C2F0000}"/>
    <cellStyle name="Comma [0] 2 14 2 2" xfId="12846" hidden="1" xr:uid="{00000000-0005-0000-0000-000031320000}"/>
    <cellStyle name="Comma [0] 2 14 2 2" xfId="13384" hidden="1" xr:uid="{00000000-0005-0000-0000-00004B340000}"/>
    <cellStyle name="Comma [0] 2 14 2 2" xfId="13656" hidden="1" xr:uid="{00000000-0005-0000-0000-00005B350000}"/>
    <cellStyle name="Comma [0] 2 14 2 2" xfId="13861" hidden="1" xr:uid="{00000000-0005-0000-0000-000028360000}"/>
    <cellStyle name="Comma [0] 2 14 2 2" xfId="14602" hidden="1" xr:uid="{00000000-0005-0000-0000-00000D390000}"/>
    <cellStyle name="Comma [0] 2 14 2 2" xfId="15140" hidden="1" xr:uid="{00000000-0005-0000-0000-0000273B0000}"/>
    <cellStyle name="Comma [0] 2 14 2 2" xfId="15412" hidden="1" xr:uid="{00000000-0005-0000-0000-0000373C0000}"/>
    <cellStyle name="Comma [0] 2 14 2 2" xfId="15617" hidden="1" xr:uid="{00000000-0005-0000-0000-0000043D0000}"/>
    <cellStyle name="Comma [0] 2 14 2 2" xfId="16355" hidden="1" xr:uid="{00000000-0005-0000-0000-0000E63F0000}"/>
    <cellStyle name="Comma [0] 2 14 2 2" xfId="16893" hidden="1" xr:uid="{00000000-0005-0000-0000-000000420000}"/>
    <cellStyle name="Comma [0] 2 14 2 2" xfId="17165" hidden="1" xr:uid="{00000000-0005-0000-0000-000010430000}"/>
    <cellStyle name="Comma [0] 2 14 2 2" xfId="17370" hidden="1" xr:uid="{00000000-0005-0000-0000-0000DD430000}"/>
    <cellStyle name="Comma [0] 2 14 2 2" xfId="18105" hidden="1" xr:uid="{00000000-0005-0000-0000-0000BC460000}"/>
    <cellStyle name="Comma [0] 2 14 2 2" xfId="18643" hidden="1" xr:uid="{00000000-0005-0000-0000-0000D6480000}"/>
    <cellStyle name="Comma [0] 2 14 2 2" xfId="8593" hidden="1" xr:uid="{00000000-0005-0000-0000-000094210000}"/>
    <cellStyle name="Comma [0] 2 14 2 2" xfId="9334" hidden="1" xr:uid="{00000000-0005-0000-0000-000079240000}"/>
    <cellStyle name="Comma [0] 2 14 2 2" xfId="9872" hidden="1" xr:uid="{00000000-0005-0000-0000-000093260000}"/>
    <cellStyle name="Comma [0] 2 14 2 2" xfId="10144" hidden="1" xr:uid="{00000000-0005-0000-0000-0000A3270000}"/>
    <cellStyle name="Comma [0] 2 14 2 2" xfId="10349" hidden="1" xr:uid="{00000000-0005-0000-0000-000070280000}"/>
    <cellStyle name="Comma [0] 2 14 2 2" xfId="11090" hidden="1" xr:uid="{00000000-0005-0000-0000-0000552B0000}"/>
    <cellStyle name="Comma [0] 2 14 2 2" xfId="11628" hidden="1" xr:uid="{00000000-0005-0000-0000-00006F2D0000}"/>
    <cellStyle name="Comma [0] 2 14 2 2" xfId="11900" hidden="1" xr:uid="{00000000-0005-0000-0000-00007F2E0000}"/>
    <cellStyle name="Comma [0] 2 14 2 2" xfId="6374" hidden="1" xr:uid="{00000000-0005-0000-0000-0000E9180000}"/>
    <cellStyle name="Comma [0] 2 14 2 2" xfId="7578" hidden="1" xr:uid="{00000000-0005-0000-0000-00009D1D0000}"/>
    <cellStyle name="Comma [0] 2 14 2 2" xfId="8116" hidden="1" xr:uid="{00000000-0005-0000-0000-0000B71F0000}"/>
    <cellStyle name="Comma [0] 2 14 2 2" xfId="8388" hidden="1" xr:uid="{00000000-0005-0000-0000-0000C7200000}"/>
    <cellStyle name="Comma [0] 2 14 2 2" xfId="5897" hidden="1" xr:uid="{00000000-0005-0000-0000-00000C170000}"/>
    <cellStyle name="Comma [0] 2 14 2 2" xfId="6169" hidden="1" xr:uid="{00000000-0005-0000-0000-00001C180000}"/>
    <cellStyle name="Comma [0] 2 14 2 2" xfId="5359" hidden="1" xr:uid="{00000000-0005-0000-0000-0000F2140000}"/>
    <cellStyle name="Comma [0] 2 14 3" xfId="63067" hidden="1" xr:uid="{F2B75888-9D05-4756-A3F7-D5DD97529F27}"/>
    <cellStyle name="Comma [0] 2 14 3" xfId="31058" hidden="1" xr:uid="{00000000-0005-0000-0000-000055790000}"/>
    <cellStyle name="Comma [0] 2 14 3" xfId="36707" hidden="1" xr:uid="{7BAD869E-9035-46D4-8C92-E5D8F13D1128}"/>
    <cellStyle name="Comma [0] 2 14 3" xfId="38926" hidden="1" xr:uid="{8204C6F3-B8EC-41A4-911E-9E523C04A6BD}"/>
    <cellStyle name="Comma [0] 2 14 3" xfId="40682" hidden="1" xr:uid="{069E220B-2636-472B-9913-C70BAAE97883}"/>
    <cellStyle name="Comma [0] 2 14 3" xfId="42438" hidden="1" xr:uid="{249EE36B-9DE5-4E5C-8DAD-82C94CB598FA}"/>
    <cellStyle name="Comma [0] 2 14 3" xfId="44194" hidden="1" xr:uid="{76652D08-4223-4256-ABE4-D549D0209AD4}"/>
    <cellStyle name="Comma [0] 2 14 3" xfId="45950" hidden="1" xr:uid="{D98FDDA8-E9FF-47F3-BD21-D62167B4A735}"/>
    <cellStyle name="Comma [0] 2 14 3" xfId="47706" hidden="1" xr:uid="{89F91642-F051-4BCE-92CF-BC7FA9015327}"/>
    <cellStyle name="Comma [0] 2 14 3" xfId="49458" hidden="1" xr:uid="{890EC902-B894-4FED-937B-08310DF8E84C}"/>
    <cellStyle name="Comma [0] 2 14 3" xfId="51207" hidden="1" xr:uid="{C9B0DD3C-0F9B-471A-9EBF-448D4F5E17B0}"/>
    <cellStyle name="Comma [0] 2 14 3" xfId="52950" hidden="1" xr:uid="{5AA9FF89-647C-4A30-8583-8AB818C3E4D4}"/>
    <cellStyle name="Comma [0] 2 14 3" xfId="54680" hidden="1" xr:uid="{8AC1F424-4F71-4080-B859-7432D3E7BD72}"/>
    <cellStyle name="Comma [0] 2 14 3" xfId="56403" hidden="1" xr:uid="{EC745742-FCD9-4B3A-B165-9AA6A4985996}"/>
    <cellStyle name="Comma [0] 2 14 3" xfId="58106" hidden="1" xr:uid="{63E1FD4E-F602-498C-9A79-59EFA87C46DE}"/>
    <cellStyle name="Comma [0] 2 14 3" xfId="59795" hidden="1" xr:uid="{2E2B601D-A054-475A-BD8D-DE718DAA5717}"/>
    <cellStyle name="Comma [0] 2 14 3" xfId="61450" hidden="1" xr:uid="{94D8597A-ADAF-496E-9B5E-9B1A92A8D00C}"/>
    <cellStyle name="Comma [0] 2 14 3" xfId="17449" hidden="1" xr:uid="{00000000-0005-0000-0000-00002C440000}"/>
    <cellStyle name="Comma [0] 2 14 3" xfId="19198" hidden="1" xr:uid="{00000000-0005-0000-0000-0000014B0000}"/>
    <cellStyle name="Comma [0] 2 14 3" xfId="20941" hidden="1" xr:uid="{00000000-0005-0000-0000-0000D0510000}"/>
    <cellStyle name="Comma [0] 2 14 3" xfId="22671" hidden="1" xr:uid="{00000000-0005-0000-0000-000092580000}"/>
    <cellStyle name="Comma [0] 2 14 3" xfId="24394" hidden="1" xr:uid="{00000000-0005-0000-0000-00004D5F0000}"/>
    <cellStyle name="Comma [0] 2 14 3" xfId="26097" hidden="1" xr:uid="{00000000-0005-0000-0000-0000F4650000}"/>
    <cellStyle name="Comma [0] 2 14 3" xfId="27786" hidden="1" xr:uid="{00000000-0005-0000-0000-00008D6C0000}"/>
    <cellStyle name="Comma [0] 2 14 3" xfId="29441" hidden="1" xr:uid="{00000000-0005-0000-0000-000004730000}"/>
    <cellStyle name="Comma [0] 2 14 3" xfId="10429" hidden="1" xr:uid="{00000000-0005-0000-0000-0000C0280000}"/>
    <cellStyle name="Comma [0] 2 14 3" xfId="12185" hidden="1" xr:uid="{00000000-0005-0000-0000-00009C2F0000}"/>
    <cellStyle name="Comma [0] 2 14 3" xfId="13941" hidden="1" xr:uid="{00000000-0005-0000-0000-000078360000}"/>
    <cellStyle name="Comma [0] 2 14 3" xfId="15697" hidden="1" xr:uid="{00000000-0005-0000-0000-0000543D0000}"/>
    <cellStyle name="Comma [0] 2 14 3" xfId="6917" hidden="1" xr:uid="{00000000-0005-0000-0000-0000081B0000}"/>
    <cellStyle name="Comma [0] 2 14 3" xfId="8673" hidden="1" xr:uid="{00000000-0005-0000-0000-0000E4210000}"/>
    <cellStyle name="Comma [0] 2 14 3" xfId="4698" hidden="1" xr:uid="{00000000-0005-0000-0000-00005D120000}"/>
    <cellStyle name="Comma [0] 2 140" xfId="575" xr:uid="{00000000-0005-0000-0000-000042020000}"/>
    <cellStyle name="Comma [0] 2 140 2" xfId="33000" hidden="1" xr:uid="{2D6521A8-05B6-483B-A9CE-F3B4FC42DE43}"/>
    <cellStyle name="Comma [0] 2 140 2" xfId="33058" hidden="1" xr:uid="{E95EA868-3493-423A-82F0-415087AC96B4}"/>
    <cellStyle name="Comma [0] 2 140 2" xfId="33807" hidden="1" xr:uid="{A46A20E0-D4C8-4305-97A2-6B94070A3EAA}"/>
    <cellStyle name="Comma [0] 2 140 2" xfId="1032" hidden="1" xr:uid="{00000000-0005-0000-0000-00000B040000}"/>
    <cellStyle name="Comma [0] 2 140 2" xfId="1787" hidden="1" xr:uid="{00000000-0005-0000-0000-0000FE060000}"/>
    <cellStyle name="Comma [0] 2 140 2" xfId="971" hidden="1" xr:uid="{00000000-0005-0000-0000-0000CE030000}"/>
    <cellStyle name="Comma [0] 2 140 2" xfId="32618" xr:uid="{74218C09-F885-4845-ACDB-9A346DC9D8F3}"/>
    <cellStyle name="Comma [0] 2 140 2 2" xfId="31746" hidden="1" xr:uid="{00000000-0005-0000-0000-0000057C0000}"/>
    <cellStyle name="Comma [0] 2 140 2 2" xfId="36771" hidden="1" xr:uid="{77558490-5249-4D68-9C98-4C35E4072751}"/>
    <cellStyle name="Comma [0] 2 140 2 2" xfId="36834" hidden="1" xr:uid="{04AAAD76-E45F-431E-B45E-7D8904787D2E}"/>
    <cellStyle name="Comma [0] 2 140 2 2" xfId="37036" hidden="1" xr:uid="{DB7A204D-E599-42D1-AC0C-1B935E9C2F46}"/>
    <cellStyle name="Comma [0] 2 140 2 2" xfId="37597" hidden="1" xr:uid="{B5BC8DF3-7E91-49D9-9932-48B5AA782C3B}"/>
    <cellStyle name="Comma [0] 2 140 2 2" xfId="38990" hidden="1" xr:uid="{578A9847-7CE2-427E-8861-0D6E5FE905AE}"/>
    <cellStyle name="Comma [0] 2 140 2 2" xfId="39053" hidden="1" xr:uid="{8BF0AD6B-DB3F-440E-8054-BC8E4BF50B28}"/>
    <cellStyle name="Comma [0] 2 140 2 2" xfId="39255" hidden="1" xr:uid="{E98A6BEB-AFE5-4223-A5F4-EA611A79A4BB}"/>
    <cellStyle name="Comma [0] 2 140 2 2" xfId="39816" hidden="1" xr:uid="{07176691-4AF5-4547-B233-487481CFA65D}"/>
    <cellStyle name="Comma [0] 2 140 2 2" xfId="40746" hidden="1" xr:uid="{0AB5324D-B1A7-4CF4-A64F-197DB37F6A6A}"/>
    <cellStyle name="Comma [0] 2 140 2 2" xfId="40809" hidden="1" xr:uid="{7857CF4A-F274-4FB3-B1E5-762DB5774AD7}"/>
    <cellStyle name="Comma [0] 2 140 2 2" xfId="41011" hidden="1" xr:uid="{32092176-599A-437D-91EE-88B284D08753}"/>
    <cellStyle name="Comma [0] 2 140 2 2" xfId="41572" hidden="1" xr:uid="{385ECC8A-8482-43C9-A5AA-CCBED171EE5E}"/>
    <cellStyle name="Comma [0] 2 140 2 2" xfId="42502" hidden="1" xr:uid="{39106051-C42E-4F73-8ED6-0CF8E068C326}"/>
    <cellStyle name="Comma [0] 2 140 2 2" xfId="42565" hidden="1" xr:uid="{405C0DCA-4B5C-462B-8F1D-20109C1E2B56}"/>
    <cellStyle name="Comma [0] 2 140 2 2" xfId="42767" hidden="1" xr:uid="{D4F1E5FB-D38C-4640-9D3E-F64DA7F537B2}"/>
    <cellStyle name="Comma [0] 2 140 2 2" xfId="43328" hidden="1" xr:uid="{5F7ED100-D2E2-49FD-A980-847DFC976406}"/>
    <cellStyle name="Comma [0] 2 140 2 2" xfId="44258" hidden="1" xr:uid="{FCECC881-F5F2-4E85-80BB-F44BA1378DD1}"/>
    <cellStyle name="Comma [0] 2 140 2 2" xfId="44321" hidden="1" xr:uid="{97DE1F8A-7EF8-4FE1-AACB-707E0C938E4F}"/>
    <cellStyle name="Comma [0] 2 140 2 2" xfId="44523" hidden="1" xr:uid="{E55D9100-4923-4D1D-A3FF-6ECEB2068DE4}"/>
    <cellStyle name="Comma [0] 2 140 2 2" xfId="45084" hidden="1" xr:uid="{3B66C337-7A12-4302-95B8-78584C612860}"/>
    <cellStyle name="Comma [0] 2 140 2 2" xfId="46014" hidden="1" xr:uid="{B9CE1E2A-841E-4C22-90BE-DD82A2142BDF}"/>
    <cellStyle name="Comma [0] 2 140 2 2" xfId="46279" hidden="1" xr:uid="{A339DF64-2882-4952-8025-CEBF3E853D85}"/>
    <cellStyle name="Comma [0] 2 140 2 2" xfId="46840" hidden="1" xr:uid="{B6B45A8D-6919-472B-ABC8-E997436472C1}"/>
    <cellStyle name="Comma [0] 2 140 2 2" xfId="47768" hidden="1" xr:uid="{FD2CFF3B-533B-4F18-A286-23F2C9C375A8}"/>
    <cellStyle name="Comma [0] 2 140 2 2" xfId="47830" hidden="1" xr:uid="{D25CDEC1-77A8-4AF8-A432-375918E21FDF}"/>
    <cellStyle name="Comma [0] 2 140 2 2" xfId="48032" hidden="1" xr:uid="{8C13FEE8-D326-41FD-9953-DF33003B560E}"/>
    <cellStyle name="Comma [0] 2 140 2 2" xfId="48593" hidden="1" xr:uid="{A8D48223-F53E-4A18-ACED-6EF613ABB383}"/>
    <cellStyle name="Comma [0] 2 140 2 2" xfId="49519" hidden="1" xr:uid="{1120DCE5-8E56-4FD2-ABA3-FCFED058155E}"/>
    <cellStyle name="Comma [0] 2 140 2 2" xfId="49580" hidden="1" xr:uid="{900EC872-B8E6-4EDB-B725-EAC2AA4FA304}"/>
    <cellStyle name="Comma [0] 2 140 2 2" xfId="49782" hidden="1" xr:uid="{799011C0-DE98-4882-BB75-598FB6F6C8E3}"/>
    <cellStyle name="Comma [0] 2 140 2 2" xfId="50343" hidden="1" xr:uid="{BC1519E9-C84E-44C7-ADC1-49C99747D2DF}"/>
    <cellStyle name="Comma [0] 2 140 2 2" xfId="51265" hidden="1" xr:uid="{EB91BB9A-C77E-4057-914C-7766B1E72BBA}"/>
    <cellStyle name="Comma [0] 2 140 2 2" xfId="51326" hidden="1" xr:uid="{13B93718-77AF-4880-9C1F-FEA6208873B1}"/>
    <cellStyle name="Comma [0] 2 140 2 2" xfId="51527" hidden="1" xr:uid="{AA96862B-DB35-4427-8C2E-5F19F5FF93B4}"/>
    <cellStyle name="Comma [0] 2 140 2 2" xfId="52087" hidden="1" xr:uid="{39098DFB-98B1-4CB8-8BCE-6D91F2731C97}"/>
    <cellStyle name="Comma [0] 2 140 2 2" xfId="53006" hidden="1" xr:uid="{72CB8921-473D-4771-9882-D0B571FE746F}"/>
    <cellStyle name="Comma [0] 2 140 2 2" xfId="53064" hidden="1" xr:uid="{E30B2552-DB1A-4B13-A2EE-4B675303DC93}"/>
    <cellStyle name="Comma [0] 2 140 2 2" xfId="53265" hidden="1" xr:uid="{798067DB-2FB2-48AD-86BF-92E056F6761A}"/>
    <cellStyle name="Comma [0] 2 140 2 2" xfId="53821" hidden="1" xr:uid="{4A86430B-382A-40CC-AF6C-C349BBDB6808}"/>
    <cellStyle name="Comma [0] 2 140 2 2" xfId="54734" hidden="1" xr:uid="{257B680D-5713-45C9-BEBF-C665C322174B}"/>
    <cellStyle name="Comma [0] 2 140 2 2" xfId="54792" hidden="1" xr:uid="{4564AB39-2AC5-46FC-8D87-AD08BB30110F}"/>
    <cellStyle name="Comma [0] 2 140 2 2" xfId="54993" hidden="1" xr:uid="{F101DBF2-27F2-4AD7-A710-5707720725B8}"/>
    <cellStyle name="Comma [0] 2 140 2 2" xfId="55545" hidden="1" xr:uid="{31A48AC5-0A49-43E9-8A29-6F64626FDFCB}"/>
    <cellStyle name="Comma [0] 2 140 2 2" xfId="56452" hidden="1" xr:uid="{0F777023-2AB1-4BE7-B6A0-FC4EC93DB51A}"/>
    <cellStyle name="Comma [0] 2 140 2 2" xfId="56507" hidden="1" xr:uid="{357C0021-B443-4237-8888-D56F4DEE5DF7}"/>
    <cellStyle name="Comma [0] 2 140 2 2" xfId="56706" hidden="1" xr:uid="{9B921CF8-011A-47C6-A5F1-8339C6402A09}"/>
    <cellStyle name="Comma [0] 2 140 2 2" xfId="57252" hidden="1" xr:uid="{2477C881-4946-48D3-AEB8-286F29B8EC0D}"/>
    <cellStyle name="Comma [0] 2 140 2 2" xfId="58151" hidden="1" xr:uid="{8474CE93-0E20-41B6-8CDB-ABE99933EE1B}"/>
    <cellStyle name="Comma [0] 2 140 2 2" xfId="58204" hidden="1" xr:uid="{7F48A435-588A-40ED-A911-24DB558F1EBA}"/>
    <cellStyle name="Comma [0] 2 140 2 2" xfId="58403" hidden="1" xr:uid="{79E5DC96-CD8D-42AC-B426-1FAC0C645CA1}"/>
    <cellStyle name="Comma [0] 2 140 2 2" xfId="58946" hidden="1" xr:uid="{13734F8D-F463-45F2-BA0B-97AFE400436D}"/>
    <cellStyle name="Comma [0] 2 140 2 2" xfId="59832" hidden="1" xr:uid="{02FC921F-20DE-43DC-A16A-98A3457CD5EC}"/>
    <cellStyle name="Comma [0] 2 140 2 2" xfId="59884" hidden="1" xr:uid="{E4CF1FB9-3EAC-4A74-A17B-EB95ACD78643}"/>
    <cellStyle name="Comma [0] 2 140 2 2" xfId="60078" hidden="1" xr:uid="{C0998BD8-3DDE-4FE8-AEC1-B1B634E31897}"/>
    <cellStyle name="Comma [0] 2 140 2 2" xfId="60607" hidden="1" xr:uid="{B2CF2CB5-ECBB-4719-AE4B-C75CAAD73FDA}"/>
    <cellStyle name="Comma [0] 2 140 2 2" xfId="61484" hidden="1" xr:uid="{F06178BB-5A06-46BA-A447-C4EB098BE26E}"/>
    <cellStyle name="Comma [0] 2 140 2 2" xfId="61531" hidden="1" xr:uid="{C68C3137-E717-4862-A29D-1FC4F3202134}"/>
    <cellStyle name="Comma [0] 2 140 2 2" xfId="61724" hidden="1" xr:uid="{B60ED8D3-02DB-4F17-BE78-9AAF551E4EF9}"/>
    <cellStyle name="Comma [0] 2 140 2 2" xfId="62242" hidden="1" xr:uid="{A8898AD5-CE9E-42B6-BE78-FD9EDCC9035A}"/>
    <cellStyle name="Comma [0] 2 140 2 2" xfId="63084" hidden="1" xr:uid="{42507487-1DBB-49BD-BBFA-756801551D7E}"/>
    <cellStyle name="Comma [0] 2 140 2 2" xfId="63123" hidden="1" xr:uid="{D38B8F28-7841-4054-AE8C-0C0647DBEA1A}"/>
    <cellStyle name="Comma [0] 2 140 2 2" xfId="63755" hidden="1" xr:uid="{79E4A478-E345-41A2-813C-720DD4D432C8}"/>
    <cellStyle name="Comma [0] 2 140 2 2" xfId="46077" hidden="1" xr:uid="{1DF69188-3487-4A60-8FFE-1857D733CD38}"/>
    <cellStyle name="Comma [0] 2 140 2 2" xfId="18334" hidden="1" xr:uid="{00000000-0005-0000-0000-0000A1470000}"/>
    <cellStyle name="Comma [0] 2 140 2 2" xfId="19256" hidden="1" xr:uid="{00000000-0005-0000-0000-00003B4B0000}"/>
    <cellStyle name="Comma [0] 2 140 2 2" xfId="19317" hidden="1" xr:uid="{00000000-0005-0000-0000-0000784B0000}"/>
    <cellStyle name="Comma [0] 2 140 2 2" xfId="19518" hidden="1" xr:uid="{00000000-0005-0000-0000-0000414C0000}"/>
    <cellStyle name="Comma [0] 2 140 2 2" xfId="20078" hidden="1" xr:uid="{00000000-0005-0000-0000-0000714E0000}"/>
    <cellStyle name="Comma [0] 2 140 2 2" xfId="20997" hidden="1" xr:uid="{00000000-0005-0000-0000-000008520000}"/>
    <cellStyle name="Comma [0] 2 140 2 2" xfId="21055" hidden="1" xr:uid="{00000000-0005-0000-0000-000042520000}"/>
    <cellStyle name="Comma [0] 2 140 2 2" xfId="21256" hidden="1" xr:uid="{00000000-0005-0000-0000-00000B530000}"/>
    <cellStyle name="Comma [0] 2 140 2 2" xfId="21812" hidden="1" xr:uid="{00000000-0005-0000-0000-000037550000}"/>
    <cellStyle name="Comma [0] 2 140 2 2" xfId="22725" hidden="1" xr:uid="{00000000-0005-0000-0000-0000C8580000}"/>
    <cellStyle name="Comma [0] 2 140 2 2" xfId="22783" hidden="1" xr:uid="{00000000-0005-0000-0000-000002590000}"/>
    <cellStyle name="Comma [0] 2 140 2 2" xfId="22984" hidden="1" xr:uid="{00000000-0005-0000-0000-0000CB590000}"/>
    <cellStyle name="Comma [0] 2 140 2 2" xfId="23536" hidden="1" xr:uid="{00000000-0005-0000-0000-0000F35B0000}"/>
    <cellStyle name="Comma [0] 2 140 2 2" xfId="24443" hidden="1" xr:uid="{00000000-0005-0000-0000-00007E5F0000}"/>
    <cellStyle name="Comma [0] 2 140 2 2" xfId="24498" hidden="1" xr:uid="{00000000-0005-0000-0000-0000B55F0000}"/>
    <cellStyle name="Comma [0] 2 140 2 2" xfId="24697" hidden="1" xr:uid="{00000000-0005-0000-0000-00007C600000}"/>
    <cellStyle name="Comma [0] 2 140 2 2" xfId="25243" hidden="1" xr:uid="{00000000-0005-0000-0000-00009E620000}"/>
    <cellStyle name="Comma [0] 2 140 2 2" xfId="26142" hidden="1" xr:uid="{00000000-0005-0000-0000-000021660000}"/>
    <cellStyle name="Comma [0] 2 140 2 2" xfId="26195" hidden="1" xr:uid="{00000000-0005-0000-0000-000056660000}"/>
    <cellStyle name="Comma [0] 2 140 2 2" xfId="26394" hidden="1" xr:uid="{00000000-0005-0000-0000-00001D670000}"/>
    <cellStyle name="Comma [0] 2 140 2 2" xfId="26937" hidden="1" xr:uid="{00000000-0005-0000-0000-00003C690000}"/>
    <cellStyle name="Comma [0] 2 140 2 2" xfId="27823" hidden="1" xr:uid="{00000000-0005-0000-0000-0000B26C0000}"/>
    <cellStyle name="Comma [0] 2 140 2 2" xfId="27875" hidden="1" xr:uid="{00000000-0005-0000-0000-0000E66C0000}"/>
    <cellStyle name="Comma [0] 2 140 2 2" xfId="28069" hidden="1" xr:uid="{00000000-0005-0000-0000-0000A86D0000}"/>
    <cellStyle name="Comma [0] 2 140 2 2" xfId="28598" hidden="1" xr:uid="{00000000-0005-0000-0000-0000B96F0000}"/>
    <cellStyle name="Comma [0] 2 140 2 2" xfId="29475" hidden="1" xr:uid="{00000000-0005-0000-0000-000026730000}"/>
    <cellStyle name="Comma [0] 2 140 2 2" xfId="29522" hidden="1" xr:uid="{00000000-0005-0000-0000-000055730000}"/>
    <cellStyle name="Comma [0] 2 140 2 2" xfId="29715" hidden="1" xr:uid="{00000000-0005-0000-0000-000016740000}"/>
    <cellStyle name="Comma [0] 2 140 2 2" xfId="30233" hidden="1" xr:uid="{00000000-0005-0000-0000-00001C760000}"/>
    <cellStyle name="Comma [0] 2 140 2 2" xfId="31075" hidden="1" xr:uid="{00000000-0005-0000-0000-000066790000}"/>
    <cellStyle name="Comma [0] 2 140 2 2" xfId="31114" hidden="1" xr:uid="{00000000-0005-0000-0000-00008D790000}"/>
    <cellStyle name="Comma [0] 2 140 2 2" xfId="11319" hidden="1" xr:uid="{00000000-0005-0000-0000-00003A2C0000}"/>
    <cellStyle name="Comma [0] 2 140 2 2" xfId="12249" hidden="1" xr:uid="{00000000-0005-0000-0000-0000DC2F0000}"/>
    <cellStyle name="Comma [0] 2 140 2 2" xfId="12312" hidden="1" xr:uid="{00000000-0005-0000-0000-00001B300000}"/>
    <cellStyle name="Comma [0] 2 140 2 2" xfId="12514" hidden="1" xr:uid="{00000000-0005-0000-0000-0000E5300000}"/>
    <cellStyle name="Comma [0] 2 140 2 2" xfId="13075" hidden="1" xr:uid="{00000000-0005-0000-0000-000016330000}"/>
    <cellStyle name="Comma [0] 2 140 2 2" xfId="14005" hidden="1" xr:uid="{00000000-0005-0000-0000-0000B8360000}"/>
    <cellStyle name="Comma [0] 2 140 2 2" xfId="14068" hidden="1" xr:uid="{00000000-0005-0000-0000-0000F7360000}"/>
    <cellStyle name="Comma [0] 2 140 2 2" xfId="14270" hidden="1" xr:uid="{00000000-0005-0000-0000-0000C1370000}"/>
    <cellStyle name="Comma [0] 2 140 2 2" xfId="14831" hidden="1" xr:uid="{00000000-0005-0000-0000-0000F2390000}"/>
    <cellStyle name="Comma [0] 2 140 2 2" xfId="15759" hidden="1" xr:uid="{00000000-0005-0000-0000-0000923D0000}"/>
    <cellStyle name="Comma [0] 2 140 2 2" xfId="15821" hidden="1" xr:uid="{00000000-0005-0000-0000-0000D03D0000}"/>
    <cellStyle name="Comma [0] 2 140 2 2" xfId="16023" hidden="1" xr:uid="{00000000-0005-0000-0000-00009A3E0000}"/>
    <cellStyle name="Comma [0] 2 140 2 2" xfId="16584" hidden="1" xr:uid="{00000000-0005-0000-0000-0000CB400000}"/>
    <cellStyle name="Comma [0] 2 140 2 2" xfId="17510" hidden="1" xr:uid="{00000000-0005-0000-0000-000069440000}"/>
    <cellStyle name="Comma [0] 2 140 2 2" xfId="17571" hidden="1" xr:uid="{00000000-0005-0000-0000-0000A6440000}"/>
    <cellStyle name="Comma [0] 2 140 2 2" xfId="17773" hidden="1" xr:uid="{00000000-0005-0000-0000-000070450000}"/>
    <cellStyle name="Comma [0] 2 140 2 2" xfId="7807" hidden="1" xr:uid="{00000000-0005-0000-0000-0000821E0000}"/>
    <cellStyle name="Comma [0] 2 140 2 2" xfId="8737" hidden="1" xr:uid="{00000000-0005-0000-0000-000024220000}"/>
    <cellStyle name="Comma [0] 2 140 2 2" xfId="8800" hidden="1" xr:uid="{00000000-0005-0000-0000-000063220000}"/>
    <cellStyle name="Comma [0] 2 140 2 2" xfId="9002" hidden="1" xr:uid="{00000000-0005-0000-0000-00002D230000}"/>
    <cellStyle name="Comma [0] 2 140 2 2" xfId="9563" hidden="1" xr:uid="{00000000-0005-0000-0000-00005E250000}"/>
    <cellStyle name="Comma [0] 2 140 2 2" xfId="10493" hidden="1" xr:uid="{00000000-0005-0000-0000-000000290000}"/>
    <cellStyle name="Comma [0] 2 140 2 2" xfId="10556" hidden="1" xr:uid="{00000000-0005-0000-0000-00003F290000}"/>
    <cellStyle name="Comma [0] 2 140 2 2" xfId="10758" hidden="1" xr:uid="{00000000-0005-0000-0000-0000092A0000}"/>
    <cellStyle name="Comma [0] 2 140 2 2" xfId="5588" hidden="1" xr:uid="{00000000-0005-0000-0000-0000D7150000}"/>
    <cellStyle name="Comma [0] 2 140 2 2" xfId="6981" hidden="1" xr:uid="{00000000-0005-0000-0000-0000481B0000}"/>
    <cellStyle name="Comma [0] 2 140 2 2" xfId="7044" hidden="1" xr:uid="{00000000-0005-0000-0000-0000871B0000}"/>
    <cellStyle name="Comma [0] 2 140 2 2" xfId="7246" hidden="1" xr:uid="{00000000-0005-0000-0000-0000511C0000}"/>
    <cellStyle name="Comma [0] 2 140 2 2" xfId="4825" hidden="1" xr:uid="{00000000-0005-0000-0000-0000DC120000}"/>
    <cellStyle name="Comma [0] 2 140 2 2" xfId="5027" hidden="1" xr:uid="{00000000-0005-0000-0000-0000A6130000}"/>
    <cellStyle name="Comma [0] 2 140 2 2" xfId="4762" hidden="1" xr:uid="{00000000-0005-0000-0000-00009D120000}"/>
    <cellStyle name="Comma [0] 2 140 3" xfId="61436" hidden="1" xr:uid="{A626F993-E19C-40A3-9687-B5CBE431F77A}"/>
    <cellStyle name="Comma [0] 2 140 3" xfId="29427" hidden="1" xr:uid="{00000000-0005-0000-0000-0000F6720000}"/>
    <cellStyle name="Comma [0] 2 140 3" xfId="36375" hidden="1" xr:uid="{9E6C8159-7281-420D-A6B7-EABC2BBAAE56}"/>
    <cellStyle name="Comma [0] 2 140 3" xfId="38594" hidden="1" xr:uid="{E074DA46-47E9-45D7-87AE-A86A5BB17CB1}"/>
    <cellStyle name="Comma [0] 2 140 3" xfId="38908" hidden="1" xr:uid="{F83DCC95-4A1A-4640-B136-6F269DF5DFC1}"/>
    <cellStyle name="Comma [0] 2 140 3" xfId="40664" hidden="1" xr:uid="{F2011987-FAB2-4FEB-8E13-FEAD3C78DBD1}"/>
    <cellStyle name="Comma [0] 2 140 3" xfId="42420" hidden="1" xr:uid="{59B3EEC4-4230-4947-8805-3BB843B4DD34}"/>
    <cellStyle name="Comma [0] 2 140 3" xfId="44176" hidden="1" xr:uid="{5B53715D-BD49-4C82-AD7B-DD903DE76D63}"/>
    <cellStyle name="Comma [0] 2 140 3" xfId="45932" hidden="1" xr:uid="{D00089FF-7C17-4FB6-A912-F445BD55E067}"/>
    <cellStyle name="Comma [0] 2 140 3" xfId="47688" hidden="1" xr:uid="{E77164E5-9C7E-49F7-AC6D-223B7940CE6C}"/>
    <cellStyle name="Comma [0] 2 140 3" xfId="49440" hidden="1" xr:uid="{DFC8BE94-620D-4B1F-9BC0-35E3ED3BA3F4}"/>
    <cellStyle name="Comma [0] 2 140 3" xfId="51189" hidden="1" xr:uid="{36DB0901-14F7-4A29-89EF-F5637239AB4E}"/>
    <cellStyle name="Comma [0] 2 140 3" xfId="52932" hidden="1" xr:uid="{84F085EC-6E8A-4392-A830-694EEFC03948}"/>
    <cellStyle name="Comma [0] 2 140 3" xfId="54662" hidden="1" xr:uid="{B7A381D3-33C0-43F4-A50D-0DA6ACAEBEB9}"/>
    <cellStyle name="Comma [0] 2 140 3" xfId="56385" hidden="1" xr:uid="{0C88296C-523D-4765-98E1-5664DE49EC0C}"/>
    <cellStyle name="Comma [0] 2 140 3" xfId="58089" hidden="1" xr:uid="{DBDADE6A-FC18-49CE-8098-5BF0471D7ECE}"/>
    <cellStyle name="Comma [0] 2 140 3" xfId="59779" hidden="1" xr:uid="{1FFBDEA9-3E91-49AD-B770-D1B286048AA3}"/>
    <cellStyle name="Comma [0] 2 140 3" xfId="15679" hidden="1" xr:uid="{00000000-0005-0000-0000-0000423D0000}"/>
    <cellStyle name="Comma [0] 2 140 3" xfId="17431" hidden="1" xr:uid="{00000000-0005-0000-0000-00001A440000}"/>
    <cellStyle name="Comma [0] 2 140 3" xfId="19180" hidden="1" xr:uid="{00000000-0005-0000-0000-0000EF4A0000}"/>
    <cellStyle name="Comma [0] 2 140 3" xfId="20923" hidden="1" xr:uid="{00000000-0005-0000-0000-0000BE510000}"/>
    <cellStyle name="Comma [0] 2 140 3" xfId="22653" hidden="1" xr:uid="{00000000-0005-0000-0000-000080580000}"/>
    <cellStyle name="Comma [0] 2 140 3" xfId="24376" hidden="1" xr:uid="{00000000-0005-0000-0000-00003B5F0000}"/>
    <cellStyle name="Comma [0] 2 140 3" xfId="26080" hidden="1" xr:uid="{00000000-0005-0000-0000-0000E3650000}"/>
    <cellStyle name="Comma [0] 2 140 3" xfId="27770" hidden="1" xr:uid="{00000000-0005-0000-0000-00007D6C0000}"/>
    <cellStyle name="Comma [0] 2 140 3" xfId="8655" hidden="1" xr:uid="{00000000-0005-0000-0000-0000D2210000}"/>
    <cellStyle name="Comma [0] 2 140 3" xfId="10411" hidden="1" xr:uid="{00000000-0005-0000-0000-0000AE280000}"/>
    <cellStyle name="Comma [0] 2 140 3" xfId="12167" hidden="1" xr:uid="{00000000-0005-0000-0000-00008A2F0000}"/>
    <cellStyle name="Comma [0] 2 140 3" xfId="13923" hidden="1" xr:uid="{00000000-0005-0000-0000-000066360000}"/>
    <cellStyle name="Comma [0] 2 140 3" xfId="6585" hidden="1" xr:uid="{00000000-0005-0000-0000-0000BC190000}"/>
    <cellStyle name="Comma [0] 2 140 3" xfId="6899" hidden="1" xr:uid="{00000000-0005-0000-0000-0000F61A0000}"/>
    <cellStyle name="Comma [0] 2 140 3" xfId="4366" hidden="1" xr:uid="{00000000-0005-0000-0000-000011110000}"/>
    <cellStyle name="Comma [0] 2 141" xfId="573" xr:uid="{00000000-0005-0000-0000-000040020000}"/>
    <cellStyle name="Comma [0] 2 141 2" xfId="33056" hidden="1" xr:uid="{27D580E6-490C-42BD-B390-CC53DDD5F5BE}"/>
    <cellStyle name="Comma [0] 2 141 2" xfId="33632" hidden="1" xr:uid="{80789509-B1E8-442D-8123-26FF939B8487}"/>
    <cellStyle name="Comma [0] 2 141 2" xfId="33806" hidden="1" xr:uid="{179AD382-19BE-4BDB-BFFB-33F0CA5812E7}"/>
    <cellStyle name="Comma [0] 2 141 2" xfId="1609" hidden="1" xr:uid="{00000000-0005-0000-0000-00004C060000}"/>
    <cellStyle name="Comma [0] 2 141 2" xfId="1786" hidden="1" xr:uid="{00000000-0005-0000-0000-0000FD060000}"/>
    <cellStyle name="Comma [0] 2 141 2" xfId="1030" hidden="1" xr:uid="{00000000-0005-0000-0000-000009040000}"/>
    <cellStyle name="Comma [0] 2 141 2" xfId="32616" xr:uid="{A1452029-8882-4623-B528-32DD73F49A64}"/>
    <cellStyle name="Comma [0] 2 141 2 2" xfId="37034" hidden="1" xr:uid="{44EDA7B4-A8A4-458A-8210-28DD5B279F82}"/>
    <cellStyle name="Comma [0] 2 141 2 2" xfId="37415" hidden="1" xr:uid="{4B9B1295-5757-4A26-B6ED-84164C246B61}"/>
    <cellStyle name="Comma [0] 2 141 2 2" xfId="37596" hidden="1" xr:uid="{5A71AFD5-C0D4-45DE-B972-B32623CFB1B1}"/>
    <cellStyle name="Comma [0] 2 141 2 2" xfId="39051" hidden="1" xr:uid="{029247C9-3B9F-4AC1-AE0B-7C9986E42753}"/>
    <cellStyle name="Comma [0] 2 141 2 2" xfId="39253" hidden="1" xr:uid="{30729F8B-6AC1-4B38-B271-056F33EA3021}"/>
    <cellStyle name="Comma [0] 2 141 2 2" xfId="39634" hidden="1" xr:uid="{3911A94D-07BD-4CFD-A9F5-ED67BCB36106}"/>
    <cellStyle name="Comma [0] 2 141 2 2" xfId="39815" hidden="1" xr:uid="{F06B01DB-0DAE-4DDA-AC51-5DD8198B6FCD}"/>
    <cellStyle name="Comma [0] 2 141 2 2" xfId="40807" hidden="1" xr:uid="{7C2DFB8F-8017-4AAB-94A9-B0C2ECEAE78D}"/>
    <cellStyle name="Comma [0] 2 141 2 2" xfId="41009" hidden="1" xr:uid="{BF51F2EF-0906-4848-94C0-64BFDF8C5271}"/>
    <cellStyle name="Comma [0] 2 141 2 2" xfId="41390" hidden="1" xr:uid="{15BF7C33-A896-4AA3-B522-B8BF3A313265}"/>
    <cellStyle name="Comma [0] 2 141 2 2" xfId="41571" hidden="1" xr:uid="{4F27B14B-DB92-457F-A9B9-E30D1B2CE40C}"/>
    <cellStyle name="Comma [0] 2 141 2 2" xfId="42563" hidden="1" xr:uid="{EB220D8D-D249-4F3A-BD58-5C773027622B}"/>
    <cellStyle name="Comma [0] 2 141 2 2" xfId="42765" hidden="1" xr:uid="{78D2842D-7523-437E-8EDE-2E285AEC295A}"/>
    <cellStyle name="Comma [0] 2 141 2 2" xfId="43146" hidden="1" xr:uid="{D44EC2C5-F276-42B5-A603-492F51F8ABBC}"/>
    <cellStyle name="Comma [0] 2 141 2 2" xfId="43327" hidden="1" xr:uid="{57147DAB-2742-4EA6-8172-E2D3609A3E8C}"/>
    <cellStyle name="Comma [0] 2 141 2 2" xfId="44319" hidden="1" xr:uid="{F5DB4BFF-8100-4723-853A-C9737799F62A}"/>
    <cellStyle name="Comma [0] 2 141 2 2" xfId="44521" hidden="1" xr:uid="{850D9F2F-B9BA-4B91-BB14-2167AA1D007C}"/>
    <cellStyle name="Comma [0] 2 141 2 2" xfId="44902" hidden="1" xr:uid="{CFF7AFCB-FFE2-4AAD-8B63-F9AB568089B8}"/>
    <cellStyle name="Comma [0] 2 141 2 2" xfId="45083" hidden="1" xr:uid="{1B64DEDF-C88F-4F12-A94D-46F87568B56D}"/>
    <cellStyle name="Comma [0] 2 141 2 2" xfId="46075" hidden="1" xr:uid="{2D5C30C8-74F7-41EC-91C2-964C5A752E86}"/>
    <cellStyle name="Comma [0] 2 141 2 2" xfId="46277" hidden="1" xr:uid="{7F99FD44-0BDE-4203-9014-2FA739F0CE7A}"/>
    <cellStyle name="Comma [0] 2 141 2 2" xfId="46658" hidden="1" xr:uid="{F055E2B6-8154-448C-A3D9-CAED4F2DAE88}"/>
    <cellStyle name="Comma [0] 2 141 2 2" xfId="46839" hidden="1" xr:uid="{FF35FAE9-5050-4B17-82EF-279E9F6D8D00}"/>
    <cellStyle name="Comma [0] 2 141 2 2" xfId="47828" hidden="1" xr:uid="{D55B0014-9FA6-4ACA-BCCD-D17FC7F8814A}"/>
    <cellStyle name="Comma [0] 2 141 2 2" xfId="48030" hidden="1" xr:uid="{B0A9EDA2-8BE5-4563-B6E1-25D56313278C}"/>
    <cellStyle name="Comma [0] 2 141 2 2" xfId="48411" hidden="1" xr:uid="{56A0970C-759F-4204-B72F-CBFC00FF76DD}"/>
    <cellStyle name="Comma [0] 2 141 2 2" xfId="48592" hidden="1" xr:uid="{C040B507-B14A-4242-82A9-554E78DAC0DC}"/>
    <cellStyle name="Comma [0] 2 141 2 2" xfId="49578" hidden="1" xr:uid="{11266C05-0979-417C-8F06-427A44AC0A68}"/>
    <cellStyle name="Comma [0] 2 141 2 2" xfId="49780" hidden="1" xr:uid="{F4509F2A-1597-4C92-9FA8-4758ECA5F7EE}"/>
    <cellStyle name="Comma [0] 2 141 2 2" xfId="50161" hidden="1" xr:uid="{FBB5142F-0E87-4889-B3F9-D5A7BF05B3B3}"/>
    <cellStyle name="Comma [0] 2 141 2 2" xfId="50342" hidden="1" xr:uid="{F896D49E-CF36-4094-86D6-D58C4FF44B93}"/>
    <cellStyle name="Comma [0] 2 141 2 2" xfId="51324" hidden="1" xr:uid="{214BD8C5-F0CE-4CB3-AFCA-B516BC65515B}"/>
    <cellStyle name="Comma [0] 2 141 2 2" xfId="51525" hidden="1" xr:uid="{CD96A225-D12A-4BE9-86BA-D9336D7DBEFF}"/>
    <cellStyle name="Comma [0] 2 141 2 2" xfId="51905" hidden="1" xr:uid="{90C0262B-6DD2-4001-80A1-DD3F20E53670}"/>
    <cellStyle name="Comma [0] 2 141 2 2" xfId="52086" hidden="1" xr:uid="{8B8754FA-D882-4C60-981C-D9B56C411D92}"/>
    <cellStyle name="Comma [0] 2 141 2 2" xfId="53062" hidden="1" xr:uid="{5E5F1A37-8A52-4078-8F36-F038F46721B6}"/>
    <cellStyle name="Comma [0] 2 141 2 2" xfId="53263" hidden="1" xr:uid="{A53AE14C-3E12-4E86-B180-4AFE160060E6}"/>
    <cellStyle name="Comma [0] 2 141 2 2" xfId="53639" hidden="1" xr:uid="{E6E3229E-97E0-4FC0-80CC-3FBC3CE4AC87}"/>
    <cellStyle name="Comma [0] 2 141 2 2" xfId="53820" hidden="1" xr:uid="{90F1A6BE-4783-4FA4-803D-A6E0B488945F}"/>
    <cellStyle name="Comma [0] 2 141 2 2" xfId="54790" hidden="1" xr:uid="{5789822D-28BC-4D70-BFDD-44758E7AE6D3}"/>
    <cellStyle name="Comma [0] 2 141 2 2" xfId="54991" hidden="1" xr:uid="{B0043153-798D-40B3-B31D-B14E3B938045}"/>
    <cellStyle name="Comma [0] 2 141 2 2" xfId="55363" hidden="1" xr:uid="{3C542B6D-A268-46A8-A601-D9E311A2A01B}"/>
    <cellStyle name="Comma [0] 2 141 2 2" xfId="55544" hidden="1" xr:uid="{A3704384-0013-4A73-96D4-38D185F5E66C}"/>
    <cellStyle name="Comma [0] 2 141 2 2" xfId="56505" hidden="1" xr:uid="{A3A19C8E-CB9F-46E2-BBA6-1E5FA7D777CB}"/>
    <cellStyle name="Comma [0] 2 141 2 2" xfId="56704" hidden="1" xr:uid="{3FC588E1-3AF3-4F42-9CCE-91C50AB327B5}"/>
    <cellStyle name="Comma [0] 2 141 2 2" xfId="57070" hidden="1" xr:uid="{3522D743-391E-43FD-B058-D3469B9710DF}"/>
    <cellStyle name="Comma [0] 2 141 2 2" xfId="57251" hidden="1" xr:uid="{BB2706C6-B540-4894-B858-9F236BDDEC78}"/>
    <cellStyle name="Comma [0] 2 141 2 2" xfId="58202" hidden="1" xr:uid="{8AE7002C-2E84-471A-8D0D-D1AB6C4B3FCB}"/>
    <cellStyle name="Comma [0] 2 141 2 2" xfId="58401" hidden="1" xr:uid="{4B206695-F635-40A0-8958-FF951E2ACE9A}"/>
    <cellStyle name="Comma [0] 2 141 2 2" xfId="58764" hidden="1" xr:uid="{D646DFA8-1200-47C1-949E-D3C320E4DAF5}"/>
    <cellStyle name="Comma [0] 2 141 2 2" xfId="58945" hidden="1" xr:uid="{BB25B6BE-E050-48A4-AC9A-535DB067B73E}"/>
    <cellStyle name="Comma [0] 2 141 2 2" xfId="59882" hidden="1" xr:uid="{EC4322B8-CF9C-4989-9281-3DDF0ECB8106}"/>
    <cellStyle name="Comma [0] 2 141 2 2" xfId="60076" hidden="1" xr:uid="{8F54AC32-A28D-467A-B683-3B5D754555AE}"/>
    <cellStyle name="Comma [0] 2 141 2 2" xfId="60426" hidden="1" xr:uid="{D0DC2C9E-D866-4A7F-B4D5-0BC310C1D111}"/>
    <cellStyle name="Comma [0] 2 141 2 2" xfId="60606" hidden="1" xr:uid="{872CF0AA-FEE2-4887-9BB1-40032DAF2DCF}"/>
    <cellStyle name="Comma [0] 2 141 2 2" xfId="61529" hidden="1" xr:uid="{7D257E63-E3D3-49A7-88FF-CA582B17A82C}"/>
    <cellStyle name="Comma [0] 2 141 2 2" xfId="61722" hidden="1" xr:uid="{EE8BB605-DF91-400B-9B23-4C3E7AC911BE}"/>
    <cellStyle name="Comma [0] 2 141 2 2" xfId="62061" hidden="1" xr:uid="{AB40ED52-0CE7-4DA2-A6B4-95A03C8F6AC3}"/>
    <cellStyle name="Comma [0] 2 141 2 2" xfId="62241" hidden="1" xr:uid="{FE17E691-1338-490A-B313-D9AC9986C34E}"/>
    <cellStyle name="Comma [0] 2 141 2 2" xfId="63122" hidden="1" xr:uid="{597783AF-D4C8-44E1-A832-C2DB379CF030}"/>
    <cellStyle name="Comma [0] 2 141 2 2" xfId="63583" hidden="1" xr:uid="{8C05FE6B-AD92-4B4F-BBAA-EE34AC9CEFD3}"/>
    <cellStyle name="Comma [0] 2 141 2 2" xfId="63754" hidden="1" xr:uid="{D7247477-A646-434B-9DCE-92B6A721540D}"/>
    <cellStyle name="Comma [0] 2 141 2 2" xfId="18333" hidden="1" xr:uid="{00000000-0005-0000-0000-0000A0470000}"/>
    <cellStyle name="Comma [0] 2 141 2 2" xfId="19315" hidden="1" xr:uid="{00000000-0005-0000-0000-0000764B0000}"/>
    <cellStyle name="Comma [0] 2 141 2 2" xfId="19516" hidden="1" xr:uid="{00000000-0005-0000-0000-00003F4C0000}"/>
    <cellStyle name="Comma [0] 2 141 2 2" xfId="19896" hidden="1" xr:uid="{00000000-0005-0000-0000-0000BB4D0000}"/>
    <cellStyle name="Comma [0] 2 141 2 2" xfId="20077" hidden="1" xr:uid="{00000000-0005-0000-0000-0000704E0000}"/>
    <cellStyle name="Comma [0] 2 141 2 2" xfId="21053" hidden="1" xr:uid="{00000000-0005-0000-0000-000040520000}"/>
    <cellStyle name="Comma [0] 2 141 2 2" xfId="21254" hidden="1" xr:uid="{00000000-0005-0000-0000-000009530000}"/>
    <cellStyle name="Comma [0] 2 141 2 2" xfId="21630" hidden="1" xr:uid="{00000000-0005-0000-0000-000081540000}"/>
    <cellStyle name="Comma [0] 2 141 2 2" xfId="21811" hidden="1" xr:uid="{00000000-0005-0000-0000-000036550000}"/>
    <cellStyle name="Comma [0] 2 141 2 2" xfId="22781" hidden="1" xr:uid="{00000000-0005-0000-0000-000000590000}"/>
    <cellStyle name="Comma [0] 2 141 2 2" xfId="22982" hidden="1" xr:uid="{00000000-0005-0000-0000-0000C9590000}"/>
    <cellStyle name="Comma [0] 2 141 2 2" xfId="23354" hidden="1" xr:uid="{00000000-0005-0000-0000-00003D5B0000}"/>
    <cellStyle name="Comma [0] 2 141 2 2" xfId="23535" hidden="1" xr:uid="{00000000-0005-0000-0000-0000F25B0000}"/>
    <cellStyle name="Comma [0] 2 141 2 2" xfId="24496" hidden="1" xr:uid="{00000000-0005-0000-0000-0000B35F0000}"/>
    <cellStyle name="Comma [0] 2 141 2 2" xfId="24695" hidden="1" xr:uid="{00000000-0005-0000-0000-00007A600000}"/>
    <cellStyle name="Comma [0] 2 141 2 2" xfId="25242" hidden="1" xr:uid="{00000000-0005-0000-0000-00009D620000}"/>
    <cellStyle name="Comma [0] 2 141 2 2" xfId="26193" hidden="1" xr:uid="{00000000-0005-0000-0000-000054660000}"/>
    <cellStyle name="Comma [0] 2 141 2 2" xfId="26392" hidden="1" xr:uid="{00000000-0005-0000-0000-00001B670000}"/>
    <cellStyle name="Comma [0] 2 141 2 2" xfId="26755" hidden="1" xr:uid="{00000000-0005-0000-0000-000086680000}"/>
    <cellStyle name="Comma [0] 2 141 2 2" xfId="26936" hidden="1" xr:uid="{00000000-0005-0000-0000-00003B690000}"/>
    <cellStyle name="Comma [0] 2 141 2 2" xfId="27873" hidden="1" xr:uid="{00000000-0005-0000-0000-0000E46C0000}"/>
    <cellStyle name="Comma [0] 2 141 2 2" xfId="28067" hidden="1" xr:uid="{00000000-0005-0000-0000-0000A66D0000}"/>
    <cellStyle name="Comma [0] 2 141 2 2" xfId="28417" hidden="1" xr:uid="{00000000-0005-0000-0000-0000046F0000}"/>
    <cellStyle name="Comma [0] 2 141 2 2" xfId="28597" hidden="1" xr:uid="{00000000-0005-0000-0000-0000B86F0000}"/>
    <cellStyle name="Comma [0] 2 141 2 2" xfId="29520" hidden="1" xr:uid="{00000000-0005-0000-0000-000053730000}"/>
    <cellStyle name="Comma [0] 2 141 2 2" xfId="29713" hidden="1" xr:uid="{00000000-0005-0000-0000-000014740000}"/>
    <cellStyle name="Comma [0] 2 141 2 2" xfId="30052" hidden="1" xr:uid="{00000000-0005-0000-0000-000067750000}"/>
    <cellStyle name="Comma [0] 2 141 2 2" xfId="30232" hidden="1" xr:uid="{00000000-0005-0000-0000-00001B760000}"/>
    <cellStyle name="Comma [0] 2 141 2 2" xfId="31113" hidden="1" xr:uid="{00000000-0005-0000-0000-00008C790000}"/>
    <cellStyle name="Comma [0] 2 141 2 2" xfId="31574" hidden="1" xr:uid="{00000000-0005-0000-0000-0000597B0000}"/>
    <cellStyle name="Comma [0] 2 141 2 2" xfId="31745" hidden="1" xr:uid="{00000000-0005-0000-0000-0000047C0000}"/>
    <cellStyle name="Comma [0] 2 141 2 2" xfId="36832" hidden="1" xr:uid="{9CA281F6-A326-4505-9145-2A605189155A}"/>
    <cellStyle name="Comma [0] 2 141 2 2" xfId="25061" hidden="1" xr:uid="{00000000-0005-0000-0000-0000E8610000}"/>
    <cellStyle name="Comma [0] 2 141 2 2" xfId="11318" hidden="1" xr:uid="{00000000-0005-0000-0000-0000392C0000}"/>
    <cellStyle name="Comma [0] 2 141 2 2" xfId="12310" hidden="1" xr:uid="{00000000-0005-0000-0000-000019300000}"/>
    <cellStyle name="Comma [0] 2 141 2 2" xfId="12512" hidden="1" xr:uid="{00000000-0005-0000-0000-0000E3300000}"/>
    <cellStyle name="Comma [0] 2 141 2 2" xfId="12893" hidden="1" xr:uid="{00000000-0005-0000-0000-000060320000}"/>
    <cellStyle name="Comma [0] 2 141 2 2" xfId="13074" hidden="1" xr:uid="{00000000-0005-0000-0000-000015330000}"/>
    <cellStyle name="Comma [0] 2 141 2 2" xfId="14066" hidden="1" xr:uid="{00000000-0005-0000-0000-0000F5360000}"/>
    <cellStyle name="Comma [0] 2 141 2 2" xfId="14268" hidden="1" xr:uid="{00000000-0005-0000-0000-0000BF370000}"/>
    <cellStyle name="Comma [0] 2 141 2 2" xfId="14649" hidden="1" xr:uid="{00000000-0005-0000-0000-00003C390000}"/>
    <cellStyle name="Comma [0] 2 141 2 2" xfId="14830" hidden="1" xr:uid="{00000000-0005-0000-0000-0000F1390000}"/>
    <cellStyle name="Comma [0] 2 141 2 2" xfId="15819" hidden="1" xr:uid="{00000000-0005-0000-0000-0000CE3D0000}"/>
    <cellStyle name="Comma [0] 2 141 2 2" xfId="16021" hidden="1" xr:uid="{00000000-0005-0000-0000-0000983E0000}"/>
    <cellStyle name="Comma [0] 2 141 2 2" xfId="16402" hidden="1" xr:uid="{00000000-0005-0000-0000-000015400000}"/>
    <cellStyle name="Comma [0] 2 141 2 2" xfId="16583" hidden="1" xr:uid="{00000000-0005-0000-0000-0000CA400000}"/>
    <cellStyle name="Comma [0] 2 141 2 2" xfId="17569" hidden="1" xr:uid="{00000000-0005-0000-0000-0000A4440000}"/>
    <cellStyle name="Comma [0] 2 141 2 2" xfId="17771" hidden="1" xr:uid="{00000000-0005-0000-0000-00006E450000}"/>
    <cellStyle name="Comma [0] 2 141 2 2" xfId="18152" hidden="1" xr:uid="{00000000-0005-0000-0000-0000EB460000}"/>
    <cellStyle name="Comma [0] 2 141 2 2" xfId="7806" hidden="1" xr:uid="{00000000-0005-0000-0000-0000811E0000}"/>
    <cellStyle name="Comma [0] 2 141 2 2" xfId="8798" hidden="1" xr:uid="{00000000-0005-0000-0000-000061220000}"/>
    <cellStyle name="Comma [0] 2 141 2 2" xfId="9000" hidden="1" xr:uid="{00000000-0005-0000-0000-00002B230000}"/>
    <cellStyle name="Comma [0] 2 141 2 2" xfId="9381" hidden="1" xr:uid="{00000000-0005-0000-0000-0000A8240000}"/>
    <cellStyle name="Comma [0] 2 141 2 2" xfId="9562" hidden="1" xr:uid="{00000000-0005-0000-0000-00005D250000}"/>
    <cellStyle name="Comma [0] 2 141 2 2" xfId="10554" hidden="1" xr:uid="{00000000-0005-0000-0000-00003D290000}"/>
    <cellStyle name="Comma [0] 2 141 2 2" xfId="10756" hidden="1" xr:uid="{00000000-0005-0000-0000-0000072A0000}"/>
    <cellStyle name="Comma [0] 2 141 2 2" xfId="11137" hidden="1" xr:uid="{00000000-0005-0000-0000-0000842B0000}"/>
    <cellStyle name="Comma [0] 2 141 2 2" xfId="5587" hidden="1" xr:uid="{00000000-0005-0000-0000-0000D6150000}"/>
    <cellStyle name="Comma [0] 2 141 2 2" xfId="7042" hidden="1" xr:uid="{00000000-0005-0000-0000-0000851B0000}"/>
    <cellStyle name="Comma [0] 2 141 2 2" xfId="7244" hidden="1" xr:uid="{00000000-0005-0000-0000-00004F1C0000}"/>
    <cellStyle name="Comma [0] 2 141 2 2" xfId="7625" hidden="1" xr:uid="{00000000-0005-0000-0000-0000CC1D0000}"/>
    <cellStyle name="Comma [0] 2 141 2 2" xfId="5025" hidden="1" xr:uid="{00000000-0005-0000-0000-0000A4130000}"/>
    <cellStyle name="Comma [0] 2 141 2 2" xfId="5406" hidden="1" xr:uid="{00000000-0005-0000-0000-000021150000}"/>
    <cellStyle name="Comma [0] 2 141 2 2" xfId="4823" hidden="1" xr:uid="{00000000-0005-0000-0000-0000DA120000}"/>
    <cellStyle name="Comma [0] 2 141 3" xfId="36373" hidden="1" xr:uid="{1DC9746C-EA67-4BF8-9B5F-25D7C4FD3454}"/>
    <cellStyle name="Comma [0] 2 141 3" xfId="36746" hidden="1" xr:uid="{040CDAD0-BA3B-48B5-A233-31D6DF063289}"/>
    <cellStyle name="Comma [0] 2 141 3" xfId="38592" hidden="1" xr:uid="{E7C1290D-D7D9-444E-A136-56CDBD9F6897}"/>
    <cellStyle name="Comma [0] 2 141 3" xfId="39381" hidden="1" xr:uid="{A7B33912-18D4-4CBD-9CFB-588453A1AD45}"/>
    <cellStyle name="Comma [0] 2 141 3" xfId="41137" hidden="1" xr:uid="{1F57EEAE-0181-4A61-8BAE-9EF9541331C3}"/>
    <cellStyle name="Comma [0] 2 141 3" xfId="42893" hidden="1" xr:uid="{36CEBD3C-8241-4FA7-A823-1E590624317D}"/>
    <cellStyle name="Comma [0] 2 141 3" xfId="44649" hidden="1" xr:uid="{D3B199B4-3567-4D8B-91E4-F62AC1D8F0AA}"/>
    <cellStyle name="Comma [0] 2 141 3" xfId="46405" hidden="1" xr:uid="{6666F9A7-0E39-4CCD-9501-B67FB1326C9C}"/>
    <cellStyle name="Comma [0] 2 141 3" xfId="48158" hidden="1" xr:uid="{DDEEAEBC-05AC-4140-A47E-B562400C0D2D}"/>
    <cellStyle name="Comma [0] 2 141 3" xfId="49908" hidden="1" xr:uid="{5643EF04-1504-4E34-8E58-33BF3429E0A0}"/>
    <cellStyle name="Comma [0] 2 141 3" xfId="51652" hidden="1" xr:uid="{944B2921-519A-464C-B656-4EA182375336}"/>
    <cellStyle name="Comma [0] 2 141 3" xfId="53389" hidden="1" xr:uid="{34C74115-ED94-407F-9EE4-40D2183757A9}"/>
    <cellStyle name="Comma [0] 2 141 3" xfId="55117" hidden="1" xr:uid="{AC983B2E-821D-49B0-85A2-7D245A7AC349}"/>
    <cellStyle name="Comma [0] 2 141 3" xfId="56830" hidden="1" xr:uid="{6AC0C451-08B2-4E9D-9DE8-ADF6B094A518}"/>
    <cellStyle name="Comma [0] 2 141 3" xfId="58527" hidden="1" xr:uid="{B077C9C0-7BC8-4608-8392-009A62B99B14}"/>
    <cellStyle name="Comma [0] 2 141 3" xfId="60200" hidden="1" xr:uid="{F0661C25-971A-4EB3-B9B9-E135DB165777}"/>
    <cellStyle name="Comma [0] 2 141 3" xfId="16149" hidden="1" xr:uid="{00000000-0005-0000-0000-0000183F0000}"/>
    <cellStyle name="Comma [0] 2 141 3" xfId="17899" hidden="1" xr:uid="{00000000-0005-0000-0000-0000EE450000}"/>
    <cellStyle name="Comma [0] 2 141 3" xfId="19643" hidden="1" xr:uid="{00000000-0005-0000-0000-0000BE4C0000}"/>
    <cellStyle name="Comma [0] 2 141 3" xfId="21380" hidden="1" xr:uid="{00000000-0005-0000-0000-000087530000}"/>
    <cellStyle name="Comma [0] 2 141 3" xfId="23108" hidden="1" xr:uid="{00000000-0005-0000-0000-0000475A0000}"/>
    <cellStyle name="Comma [0] 2 141 3" xfId="24821" hidden="1" xr:uid="{00000000-0005-0000-0000-0000F8600000}"/>
    <cellStyle name="Comma [0] 2 141 3" xfId="26518" hidden="1" xr:uid="{00000000-0005-0000-0000-000099670000}"/>
    <cellStyle name="Comma [0] 2 141 3" xfId="28191" hidden="1" xr:uid="{00000000-0005-0000-0000-0000226E0000}"/>
    <cellStyle name="Comma [0] 2 141 3" xfId="9128" hidden="1" xr:uid="{00000000-0005-0000-0000-0000AB230000}"/>
    <cellStyle name="Comma [0] 2 141 3" xfId="10884" hidden="1" xr:uid="{00000000-0005-0000-0000-0000872A0000}"/>
    <cellStyle name="Comma [0] 2 141 3" xfId="12640" hidden="1" xr:uid="{00000000-0005-0000-0000-000063310000}"/>
    <cellStyle name="Comma [0] 2 141 3" xfId="14396" hidden="1" xr:uid="{00000000-0005-0000-0000-00003F380000}"/>
    <cellStyle name="Comma [0] 2 141 3" xfId="6583" hidden="1" xr:uid="{00000000-0005-0000-0000-0000BA190000}"/>
    <cellStyle name="Comma [0] 2 141 3" xfId="7372" hidden="1" xr:uid="{00000000-0005-0000-0000-0000CF1C0000}"/>
    <cellStyle name="Comma [0] 2 141 3" xfId="4737" hidden="1" xr:uid="{00000000-0005-0000-0000-000084120000}"/>
    <cellStyle name="Comma [0] 2 141 3" xfId="4364" hidden="1" xr:uid="{00000000-0005-0000-0000-00000F110000}"/>
    <cellStyle name="Comma [0] 2 142" xfId="568" xr:uid="{00000000-0005-0000-0000-00003B020000}"/>
    <cellStyle name="Comma [0] 2 142 2" xfId="33249" hidden="1" xr:uid="{78717BF2-D62E-4954-BA4F-5F8C0832D9F9}"/>
    <cellStyle name="Comma [0] 2 142 2" xfId="33644" hidden="1" xr:uid="{B6AAF022-7CC8-4E69-8837-0916D2B60C51}"/>
    <cellStyle name="Comma [0] 2 142 2" xfId="33802" hidden="1" xr:uid="{63A9F77A-2A3A-415E-A929-DD9C3F83847C}"/>
    <cellStyle name="Comma [0] 2 142 2" xfId="34061" hidden="1" xr:uid="{4E9E0E2B-7FF9-4128-985B-75F09972BC39}"/>
    <cellStyle name="Comma [0] 2 142 2" xfId="1782" hidden="1" xr:uid="{00000000-0005-0000-0000-0000F9060000}"/>
    <cellStyle name="Comma [0] 2 142 2" xfId="2041" hidden="1" xr:uid="{00000000-0005-0000-0000-0000FC070000}"/>
    <cellStyle name="Comma [0] 2 142 2" xfId="1621" hidden="1" xr:uid="{00000000-0005-0000-0000-000058060000}"/>
    <cellStyle name="Comma [0] 2 142 2" xfId="1223" hidden="1" xr:uid="{00000000-0005-0000-0000-0000CA040000}"/>
    <cellStyle name="Comma [0] 2 142 2" xfId="32611" xr:uid="{D517054C-E89C-4533-8BFB-2F33F5120B0B}"/>
    <cellStyle name="Comma [0] 2 142 2 2" xfId="37427" hidden="1" xr:uid="{6E622D6B-2982-458B-A17D-A5D644FA6BDE}"/>
    <cellStyle name="Comma [0] 2 142 2 2" xfId="37592" hidden="1" xr:uid="{64FAB441-9FDB-462F-8F6D-D8E9D38FDCF6}"/>
    <cellStyle name="Comma [0] 2 142 2 2" xfId="37852" hidden="1" xr:uid="{341BB396-23DE-4BA4-BB32-18E5B4CB21CA}"/>
    <cellStyle name="Comma [0] 2 142 2 2" xfId="39248" hidden="1" xr:uid="{F8F7DF43-6DB6-4027-8F12-9E7588C1496F}"/>
    <cellStyle name="Comma [0] 2 142 2 2" xfId="39646" hidden="1" xr:uid="{84F43961-0804-43C0-B187-0C41DD820E0F}"/>
    <cellStyle name="Comma [0] 2 142 2 2" xfId="39811" hidden="1" xr:uid="{EBD7C170-1E94-4EB4-92CE-BE9276BC46EF}"/>
    <cellStyle name="Comma [0] 2 142 2 2" xfId="40071" hidden="1" xr:uid="{2360212A-0AB3-4EB4-9971-8751B348DDA3}"/>
    <cellStyle name="Comma [0] 2 142 2 2" xfId="41004" hidden="1" xr:uid="{2B0934BF-1FF3-48F9-B1FE-7F78C9DC261B}"/>
    <cellStyle name="Comma [0] 2 142 2 2" xfId="41402" hidden="1" xr:uid="{F94B2AC8-E4F3-4E54-853B-13EA3B17F912}"/>
    <cellStyle name="Comma [0] 2 142 2 2" xfId="41567" hidden="1" xr:uid="{D0748D66-7B5E-4681-A950-BC05AD392C1E}"/>
    <cellStyle name="Comma [0] 2 142 2 2" xfId="41827" hidden="1" xr:uid="{28A025A7-F263-4FFB-9333-8E84083677D8}"/>
    <cellStyle name="Comma [0] 2 142 2 2" xfId="42760" hidden="1" xr:uid="{705A2CE1-FD99-4879-8864-8A0B3EA27841}"/>
    <cellStyle name="Comma [0] 2 142 2 2" xfId="43158" hidden="1" xr:uid="{F889D213-806E-43D8-9C9F-1254062C2C40}"/>
    <cellStyle name="Comma [0] 2 142 2 2" xfId="43323" hidden="1" xr:uid="{890FACE2-5E2C-4FE4-98A7-30AE3F1F740F}"/>
    <cellStyle name="Comma [0] 2 142 2 2" xfId="43583" hidden="1" xr:uid="{88891B42-4345-410F-BCD3-56D731C78B97}"/>
    <cellStyle name="Comma [0] 2 142 2 2" xfId="44516" hidden="1" xr:uid="{26FDC77C-0329-45B6-B3FF-2F5A8BD4D4F4}"/>
    <cellStyle name="Comma [0] 2 142 2 2" xfId="44914" hidden="1" xr:uid="{593C1AA9-6FFA-4E0A-B303-C883CFEC16C4}"/>
    <cellStyle name="Comma [0] 2 142 2 2" xfId="45079" hidden="1" xr:uid="{723C6139-22B8-4E2A-A64F-A444B2F2862A}"/>
    <cellStyle name="Comma [0] 2 142 2 2" xfId="45339" hidden="1" xr:uid="{9E1D3AE7-F2A9-424F-87A2-E5B5EBF2C40A}"/>
    <cellStyle name="Comma [0] 2 142 2 2" xfId="46272" hidden="1" xr:uid="{8407B93D-6AEE-48C5-9AF8-A7FE8C5FAD46}"/>
    <cellStyle name="Comma [0] 2 142 2 2" xfId="46670" hidden="1" xr:uid="{A788B34A-C333-4C88-B245-FA2DFBED511E}"/>
    <cellStyle name="Comma [0] 2 142 2 2" xfId="46835" hidden="1" xr:uid="{10B1FC0A-0615-435A-AC21-49CF00860F97}"/>
    <cellStyle name="Comma [0] 2 142 2 2" xfId="47095" hidden="1" xr:uid="{80DBB6D7-1587-4D2A-A0A9-2F20C1B2AC59}"/>
    <cellStyle name="Comma [0] 2 142 2 2" xfId="48025" hidden="1" xr:uid="{48F1BF4D-D6E7-45C4-804B-E160CC300B3F}"/>
    <cellStyle name="Comma [0] 2 142 2 2" xfId="48423" hidden="1" xr:uid="{5DC6F727-2BEE-4BD5-A154-DA8090A5191D}"/>
    <cellStyle name="Comma [0] 2 142 2 2" xfId="48588" hidden="1" xr:uid="{EE6A94C4-EBB7-4CED-94DE-48C394EDC4A1}"/>
    <cellStyle name="Comma [0] 2 142 2 2" xfId="48848" hidden="1" xr:uid="{B4B50735-BF74-4DAD-BBD4-495935B40D7A}"/>
    <cellStyle name="Comma [0] 2 142 2 2" xfId="49775" hidden="1" xr:uid="{C7A805BF-5AC4-4678-A27F-DB2CD17BDA60}"/>
    <cellStyle name="Comma [0] 2 142 2 2" xfId="50173" hidden="1" xr:uid="{3BE89250-FAD8-4FDB-97CD-54A1FFB0701F}"/>
    <cellStyle name="Comma [0] 2 142 2 2" xfId="50338" hidden="1" xr:uid="{27401837-78D7-4BA5-8627-A99AF82FF2FD}"/>
    <cellStyle name="Comma [0] 2 142 2 2" xfId="50598" hidden="1" xr:uid="{B61AA2C9-5385-4298-A9FB-B71D7D0E8085}"/>
    <cellStyle name="Comma [0] 2 142 2 2" xfId="51520" hidden="1" xr:uid="{CF4DAABA-D10E-4428-98D3-5BCC4F47C0C0}"/>
    <cellStyle name="Comma [0] 2 142 2 2" xfId="51917" hidden="1" xr:uid="{46E1F835-3B6D-4368-A696-3736DDC3C9F7}"/>
    <cellStyle name="Comma [0] 2 142 2 2" xfId="52082" hidden="1" xr:uid="{F853AFB0-2342-4BC3-935C-BC4F27F78DCF}"/>
    <cellStyle name="Comma [0] 2 142 2 2" xfId="52342" hidden="1" xr:uid="{0B7185EE-85F0-4641-9BFF-89775AE5C85B}"/>
    <cellStyle name="Comma [0] 2 142 2 2" xfId="53258" hidden="1" xr:uid="{CA820FBF-DBC3-4E6C-9CBC-2616725AA11B}"/>
    <cellStyle name="Comma [0] 2 142 2 2" xfId="53651" hidden="1" xr:uid="{B2706B30-0389-4E8A-8B3B-58FC59F89CE7}"/>
    <cellStyle name="Comma [0] 2 142 2 2" xfId="53816" hidden="1" xr:uid="{DC60D5A3-18A3-45DE-ADDD-763036D7F008}"/>
    <cellStyle name="Comma [0] 2 142 2 2" xfId="54076" hidden="1" xr:uid="{F03F04F8-4B3B-44BD-88FB-86D12D10D921}"/>
    <cellStyle name="Comma [0] 2 142 2 2" xfId="54986" hidden="1" xr:uid="{918D9F64-6199-4B44-B88A-9D24B7733591}"/>
    <cellStyle name="Comma [0] 2 142 2 2" xfId="55375" hidden="1" xr:uid="{9EE072A1-DC0B-4681-93FC-A8CF21A46F6F}"/>
    <cellStyle name="Comma [0] 2 142 2 2" xfId="55540" hidden="1" xr:uid="{C0E1F2B8-F85F-4BD1-BACE-6B9F71663ECF}"/>
    <cellStyle name="Comma [0] 2 142 2 2" xfId="55800" hidden="1" xr:uid="{FA99B515-9891-4F86-B94F-2EA45A6C885D}"/>
    <cellStyle name="Comma [0] 2 142 2 2" xfId="56699" hidden="1" xr:uid="{D4931349-3446-4D3D-ADBC-6B9D62335DA4}"/>
    <cellStyle name="Comma [0] 2 142 2 2" xfId="57082" hidden="1" xr:uid="{6FE70756-35D5-43F0-A218-1ED84348DC2B}"/>
    <cellStyle name="Comma [0] 2 142 2 2" xfId="57247" hidden="1" xr:uid="{A6622AAE-2882-433E-B926-D0E38DC89BEE}"/>
    <cellStyle name="Comma [0] 2 142 2 2" xfId="57507" hidden="1" xr:uid="{916C96ED-ECC2-4131-BABC-BBC17EB7F640}"/>
    <cellStyle name="Comma [0] 2 142 2 2" xfId="58396" hidden="1" xr:uid="{1644762C-E3A3-4F5A-ACC8-5EEACF346CA1}"/>
    <cellStyle name="Comma [0] 2 142 2 2" xfId="58776" hidden="1" xr:uid="{C9FE51C7-A7F2-4496-A240-E19A339F53AC}"/>
    <cellStyle name="Comma [0] 2 142 2 2" xfId="58941" hidden="1" xr:uid="{AAEE512A-58DA-41D4-A5F3-4C1870B33759}"/>
    <cellStyle name="Comma [0] 2 142 2 2" xfId="59201" hidden="1" xr:uid="{DCBDA280-E519-41C7-BC93-F566F0B460FE}"/>
    <cellStyle name="Comma [0] 2 142 2 2" xfId="60071" hidden="1" xr:uid="{DF4CCA20-2300-4BF1-A596-47BEC36FB44B}"/>
    <cellStyle name="Comma [0] 2 142 2 2" xfId="60437" hidden="1" xr:uid="{D0761A72-5B13-4710-AC22-FD55F0CE18FB}"/>
    <cellStyle name="Comma [0] 2 142 2 2" xfId="60602" hidden="1" xr:uid="{B4D8327D-19A8-4F06-A62C-87873E595F0D}"/>
    <cellStyle name="Comma [0] 2 142 2 2" xfId="60862" hidden="1" xr:uid="{5D3C870B-22DD-421D-9FBD-6375711174C5}"/>
    <cellStyle name="Comma [0] 2 142 2 2" xfId="61717" hidden="1" xr:uid="{C666042A-FD73-47E4-A546-18E4CD723E3C}"/>
    <cellStyle name="Comma [0] 2 142 2 2" xfId="62072" hidden="1" xr:uid="{E62BCDA8-992E-4D46-A228-F57957D384E8}"/>
    <cellStyle name="Comma [0] 2 142 2 2" xfId="62237" hidden="1" xr:uid="{E0F87B54-6B88-497F-A2B9-D4271EA0A202}"/>
    <cellStyle name="Comma [0] 2 142 2 2" xfId="62497" hidden="1" xr:uid="{A9D2F0B2-E1A1-4D8A-8025-ADF3EC3CC919}"/>
    <cellStyle name="Comma [0] 2 142 2 2" xfId="63294" hidden="1" xr:uid="{4D988289-F62B-4EFE-AA0C-EF60673CD253}"/>
    <cellStyle name="Comma [0] 2 142 2 2" xfId="63594" hidden="1" xr:uid="{09A91C32-9380-4E18-924F-FD6505FD3D35}"/>
    <cellStyle name="Comma [0] 2 142 2 2" xfId="63750" hidden="1" xr:uid="{49851E6C-67DC-4E09-AE74-DDFD8C49ED3E}"/>
    <cellStyle name="Comma [0] 2 142 2 2" xfId="64008" hidden="1" xr:uid="{7AAAE71F-4882-44A7-AFA3-F5059974A0F3}"/>
    <cellStyle name="Comma [0] 2 142 2 2" xfId="19511" hidden="1" xr:uid="{00000000-0005-0000-0000-00003A4C0000}"/>
    <cellStyle name="Comma [0] 2 142 2 2" xfId="19908" hidden="1" xr:uid="{00000000-0005-0000-0000-0000C74D0000}"/>
    <cellStyle name="Comma [0] 2 142 2 2" xfId="20073" hidden="1" xr:uid="{00000000-0005-0000-0000-00006C4E0000}"/>
    <cellStyle name="Comma [0] 2 142 2 2" xfId="20333" hidden="1" xr:uid="{00000000-0005-0000-0000-0000704F0000}"/>
    <cellStyle name="Comma [0] 2 142 2 2" xfId="21249" hidden="1" xr:uid="{00000000-0005-0000-0000-000004530000}"/>
    <cellStyle name="Comma [0] 2 142 2 2" xfId="21642" hidden="1" xr:uid="{00000000-0005-0000-0000-00008D540000}"/>
    <cellStyle name="Comma [0] 2 142 2 2" xfId="21807" hidden="1" xr:uid="{00000000-0005-0000-0000-000032550000}"/>
    <cellStyle name="Comma [0] 2 142 2 2" xfId="22067" hidden="1" xr:uid="{00000000-0005-0000-0000-000036560000}"/>
    <cellStyle name="Comma [0] 2 142 2 2" xfId="22977" hidden="1" xr:uid="{00000000-0005-0000-0000-0000C4590000}"/>
    <cellStyle name="Comma [0] 2 142 2 2" xfId="23366" hidden="1" xr:uid="{00000000-0005-0000-0000-0000495B0000}"/>
    <cellStyle name="Comma [0] 2 142 2 2" xfId="23531" hidden="1" xr:uid="{00000000-0005-0000-0000-0000EE5B0000}"/>
    <cellStyle name="Comma [0] 2 142 2 2" xfId="23791" hidden="1" xr:uid="{00000000-0005-0000-0000-0000F25C0000}"/>
    <cellStyle name="Comma [0] 2 142 2 2" xfId="24690" hidden="1" xr:uid="{00000000-0005-0000-0000-000075600000}"/>
    <cellStyle name="Comma [0] 2 142 2 2" xfId="25073" hidden="1" xr:uid="{00000000-0005-0000-0000-0000F4610000}"/>
    <cellStyle name="Comma [0] 2 142 2 2" xfId="25238" hidden="1" xr:uid="{00000000-0005-0000-0000-000099620000}"/>
    <cellStyle name="Comma [0] 2 142 2 2" xfId="25498" hidden="1" xr:uid="{00000000-0005-0000-0000-00009D630000}"/>
    <cellStyle name="Comma [0] 2 142 2 2" xfId="26387" hidden="1" xr:uid="{00000000-0005-0000-0000-000016670000}"/>
    <cellStyle name="Comma [0] 2 142 2 2" xfId="26767" hidden="1" xr:uid="{00000000-0005-0000-0000-000092680000}"/>
    <cellStyle name="Comma [0] 2 142 2 2" xfId="26932" hidden="1" xr:uid="{00000000-0005-0000-0000-000037690000}"/>
    <cellStyle name="Comma [0] 2 142 2 2" xfId="27192" hidden="1" xr:uid="{00000000-0005-0000-0000-00003B6A0000}"/>
    <cellStyle name="Comma [0] 2 142 2 2" xfId="28062" hidden="1" xr:uid="{00000000-0005-0000-0000-0000A16D0000}"/>
    <cellStyle name="Comma [0] 2 142 2 2" xfId="28428" hidden="1" xr:uid="{00000000-0005-0000-0000-00000F6F0000}"/>
    <cellStyle name="Comma [0] 2 142 2 2" xfId="28593" hidden="1" xr:uid="{00000000-0005-0000-0000-0000B46F0000}"/>
    <cellStyle name="Comma [0] 2 142 2 2" xfId="28853" hidden="1" xr:uid="{00000000-0005-0000-0000-0000B8700000}"/>
    <cellStyle name="Comma [0] 2 142 2 2" xfId="29708" hidden="1" xr:uid="{00000000-0005-0000-0000-00000F740000}"/>
    <cellStyle name="Comma [0] 2 142 2 2" xfId="30063" hidden="1" xr:uid="{00000000-0005-0000-0000-000072750000}"/>
    <cellStyle name="Comma [0] 2 142 2 2" xfId="30228" hidden="1" xr:uid="{00000000-0005-0000-0000-000017760000}"/>
    <cellStyle name="Comma [0] 2 142 2 2" xfId="30488" hidden="1" xr:uid="{00000000-0005-0000-0000-00001B770000}"/>
    <cellStyle name="Comma [0] 2 142 2 2" xfId="31285" hidden="1" xr:uid="{00000000-0005-0000-0000-0000387A0000}"/>
    <cellStyle name="Comma [0] 2 142 2 2" xfId="31585" hidden="1" xr:uid="{00000000-0005-0000-0000-0000647B0000}"/>
    <cellStyle name="Comma [0] 2 142 2 2" xfId="31741" hidden="1" xr:uid="{00000000-0005-0000-0000-0000007C0000}"/>
    <cellStyle name="Comma [0] 2 142 2 2" xfId="31999" hidden="1" xr:uid="{00000000-0005-0000-0000-0000027D0000}"/>
    <cellStyle name="Comma [0] 2 142 2 2" xfId="37029" hidden="1" xr:uid="{207E285A-B207-403C-873C-13D2951045A8}"/>
    <cellStyle name="Comma [0] 2 142 2 2" xfId="12507" hidden="1" xr:uid="{00000000-0005-0000-0000-0000DE300000}"/>
    <cellStyle name="Comma [0] 2 142 2 2" xfId="12905" hidden="1" xr:uid="{00000000-0005-0000-0000-00006C320000}"/>
    <cellStyle name="Comma [0] 2 142 2 2" xfId="13070" hidden="1" xr:uid="{00000000-0005-0000-0000-000011330000}"/>
    <cellStyle name="Comma [0] 2 142 2 2" xfId="13330" hidden="1" xr:uid="{00000000-0005-0000-0000-000015340000}"/>
    <cellStyle name="Comma [0] 2 142 2 2" xfId="14263" hidden="1" xr:uid="{00000000-0005-0000-0000-0000BA370000}"/>
    <cellStyle name="Comma [0] 2 142 2 2" xfId="14661" hidden="1" xr:uid="{00000000-0005-0000-0000-000048390000}"/>
    <cellStyle name="Comma [0] 2 142 2 2" xfId="14826" hidden="1" xr:uid="{00000000-0005-0000-0000-0000ED390000}"/>
    <cellStyle name="Comma [0] 2 142 2 2" xfId="15086" hidden="1" xr:uid="{00000000-0005-0000-0000-0000F13A0000}"/>
    <cellStyle name="Comma [0] 2 142 2 2" xfId="16016" hidden="1" xr:uid="{00000000-0005-0000-0000-0000933E0000}"/>
    <cellStyle name="Comma [0] 2 142 2 2" xfId="16414" hidden="1" xr:uid="{00000000-0005-0000-0000-000021400000}"/>
    <cellStyle name="Comma [0] 2 142 2 2" xfId="16579" hidden="1" xr:uid="{00000000-0005-0000-0000-0000C6400000}"/>
    <cellStyle name="Comma [0] 2 142 2 2" xfId="16839" hidden="1" xr:uid="{00000000-0005-0000-0000-0000CA410000}"/>
    <cellStyle name="Comma [0] 2 142 2 2" xfId="17766" hidden="1" xr:uid="{00000000-0005-0000-0000-000069450000}"/>
    <cellStyle name="Comma [0] 2 142 2 2" xfId="18164" hidden="1" xr:uid="{00000000-0005-0000-0000-0000F7460000}"/>
    <cellStyle name="Comma [0] 2 142 2 2" xfId="18329" hidden="1" xr:uid="{00000000-0005-0000-0000-00009C470000}"/>
    <cellStyle name="Comma [0] 2 142 2 2" xfId="18589" hidden="1" xr:uid="{00000000-0005-0000-0000-0000A0480000}"/>
    <cellStyle name="Comma [0] 2 142 2 2" xfId="8995" hidden="1" xr:uid="{00000000-0005-0000-0000-000026230000}"/>
    <cellStyle name="Comma [0] 2 142 2 2" xfId="9393" hidden="1" xr:uid="{00000000-0005-0000-0000-0000B4240000}"/>
    <cellStyle name="Comma [0] 2 142 2 2" xfId="9558" hidden="1" xr:uid="{00000000-0005-0000-0000-000059250000}"/>
    <cellStyle name="Comma [0] 2 142 2 2" xfId="9818" hidden="1" xr:uid="{00000000-0005-0000-0000-00005D260000}"/>
    <cellStyle name="Comma [0] 2 142 2 2" xfId="10751" hidden="1" xr:uid="{00000000-0005-0000-0000-0000022A0000}"/>
    <cellStyle name="Comma [0] 2 142 2 2" xfId="11149" hidden="1" xr:uid="{00000000-0005-0000-0000-0000902B0000}"/>
    <cellStyle name="Comma [0] 2 142 2 2" xfId="11314" hidden="1" xr:uid="{00000000-0005-0000-0000-0000352C0000}"/>
    <cellStyle name="Comma [0] 2 142 2 2" xfId="11574" hidden="1" xr:uid="{00000000-0005-0000-0000-0000392D0000}"/>
    <cellStyle name="Comma [0] 2 142 2 2" xfId="7239" hidden="1" xr:uid="{00000000-0005-0000-0000-00004A1C0000}"/>
    <cellStyle name="Comma [0] 2 142 2 2" xfId="7637" hidden="1" xr:uid="{00000000-0005-0000-0000-0000D81D0000}"/>
    <cellStyle name="Comma [0] 2 142 2 2" xfId="7802" hidden="1" xr:uid="{00000000-0005-0000-0000-00007D1E0000}"/>
    <cellStyle name="Comma [0] 2 142 2 2" xfId="8062" hidden="1" xr:uid="{00000000-0005-0000-0000-0000811F0000}"/>
    <cellStyle name="Comma [0] 2 142 2 2" xfId="5583" hidden="1" xr:uid="{00000000-0005-0000-0000-0000D2150000}"/>
    <cellStyle name="Comma [0] 2 142 2 2" xfId="5843" hidden="1" xr:uid="{00000000-0005-0000-0000-0000D6160000}"/>
    <cellStyle name="Comma [0] 2 142 2 2" xfId="5418" hidden="1" xr:uid="{00000000-0005-0000-0000-00002D150000}"/>
    <cellStyle name="Comma [0] 2 142 2 2" xfId="5020" hidden="1" xr:uid="{00000000-0005-0000-0000-00009F130000}"/>
    <cellStyle name="Comma [0] 2 142 3" xfId="36368" hidden="1" xr:uid="{71AA7D17-E101-4C97-B63A-7C02544B9332}"/>
    <cellStyle name="Comma [0] 2 142 3" xfId="38587" hidden="1" xr:uid="{4E1EE370-87F4-4511-889D-C9198BA2AB05}"/>
    <cellStyle name="Comma [0] 2 142 3" xfId="39070" hidden="1" xr:uid="{EC7C49E5-7917-4D8F-B78F-CA265C03D318}"/>
    <cellStyle name="Comma [0] 2 142 3" xfId="40826" hidden="1" xr:uid="{D44241BA-0785-4E96-81CA-C1BDA80176D3}"/>
    <cellStyle name="Comma [0] 2 142 3" xfId="42582" hidden="1" xr:uid="{FFD109A7-BE88-4760-9938-FFD9FC60CEDC}"/>
    <cellStyle name="Comma [0] 2 142 3" xfId="44338" hidden="1" xr:uid="{36E8F113-7C76-427E-8491-C252D4FD9606}"/>
    <cellStyle name="Comma [0] 2 142 3" xfId="46094" hidden="1" xr:uid="{B0558051-FB27-4EF5-83FE-D1823E79ACE0}"/>
    <cellStyle name="Comma [0] 2 142 3" xfId="47847" hidden="1" xr:uid="{0D5BD606-1E59-4D89-8DA1-D54DE3FE1CCD}"/>
    <cellStyle name="Comma [0] 2 142 3" xfId="49597" hidden="1" xr:uid="{A28171FA-D240-4EC7-B949-EAE230F1F943}"/>
    <cellStyle name="Comma [0] 2 142 3" xfId="51343" hidden="1" xr:uid="{0F324F0B-C7A5-40CF-B7B0-6216AFC005E3}"/>
    <cellStyle name="Comma [0] 2 142 3" xfId="53081" hidden="1" xr:uid="{76A99F5C-C9EA-40EA-B3B5-1C5B1C2A0BBE}"/>
    <cellStyle name="Comma [0] 2 142 3" xfId="54809" hidden="1" xr:uid="{E2E2FD4C-E9E5-4E1F-867A-AD4A5998DE8F}"/>
    <cellStyle name="Comma [0] 2 142 3" xfId="56523" hidden="1" xr:uid="{AF1C4448-94A3-47A6-961D-4BB7AFEA5CB9}"/>
    <cellStyle name="Comma [0] 2 142 3" xfId="58220" hidden="1" xr:uid="{96792C4A-94C7-4C78-8C99-A4D3AE2AD558}"/>
    <cellStyle name="Comma [0] 2 142 3" xfId="59899" hidden="1" xr:uid="{75144E8B-1322-48C9-8EEE-8D1A9CC1A3BC}"/>
    <cellStyle name="Comma [0] 2 142 3" xfId="61546" hidden="1" xr:uid="{289E1C6A-9D97-4A5C-97CF-698F1D9AC967}"/>
    <cellStyle name="Comma [0] 2 142 3" xfId="17588" hidden="1" xr:uid="{00000000-0005-0000-0000-0000B7440000}"/>
    <cellStyle name="Comma [0] 2 142 3" xfId="19334" hidden="1" xr:uid="{00000000-0005-0000-0000-0000894B0000}"/>
    <cellStyle name="Comma [0] 2 142 3" xfId="21072" hidden="1" xr:uid="{00000000-0005-0000-0000-000053520000}"/>
    <cellStyle name="Comma [0] 2 142 3" xfId="22800" hidden="1" xr:uid="{00000000-0005-0000-0000-000013590000}"/>
    <cellStyle name="Comma [0] 2 142 3" xfId="24514" hidden="1" xr:uid="{00000000-0005-0000-0000-0000C55F0000}"/>
    <cellStyle name="Comma [0] 2 142 3" xfId="26211" hidden="1" xr:uid="{00000000-0005-0000-0000-000066660000}"/>
    <cellStyle name="Comma [0] 2 142 3" xfId="27890" hidden="1" xr:uid="{00000000-0005-0000-0000-0000F56C0000}"/>
    <cellStyle name="Comma [0] 2 142 3" xfId="29537" hidden="1" xr:uid="{00000000-0005-0000-0000-000064730000}"/>
    <cellStyle name="Comma [0] 2 142 3" xfId="10573" hidden="1" xr:uid="{00000000-0005-0000-0000-000050290000}"/>
    <cellStyle name="Comma [0] 2 142 3" xfId="12329" hidden="1" xr:uid="{00000000-0005-0000-0000-00002C300000}"/>
    <cellStyle name="Comma [0] 2 142 3" xfId="14085" hidden="1" xr:uid="{00000000-0005-0000-0000-000008370000}"/>
    <cellStyle name="Comma [0] 2 142 3" xfId="15838" hidden="1" xr:uid="{00000000-0005-0000-0000-0000E13D0000}"/>
    <cellStyle name="Comma [0] 2 142 3" xfId="7061" hidden="1" xr:uid="{00000000-0005-0000-0000-0000981B0000}"/>
    <cellStyle name="Comma [0] 2 142 3" xfId="8817" hidden="1" xr:uid="{00000000-0005-0000-0000-000074220000}"/>
    <cellStyle name="Comma [0] 2 142 3" xfId="6578" hidden="1" xr:uid="{00000000-0005-0000-0000-0000B5190000}"/>
    <cellStyle name="Comma [0] 2 142 3" xfId="4359" hidden="1" xr:uid="{00000000-0005-0000-0000-00000A110000}"/>
    <cellStyle name="Comma [0] 2 143" xfId="566" xr:uid="{00000000-0005-0000-0000-000039020000}"/>
    <cellStyle name="Comma [0] 2 143 2" xfId="33247" hidden="1" xr:uid="{4C462550-BC25-4CD7-A505-1E2710E56B18}"/>
    <cellStyle name="Comma [0] 2 143 2" xfId="33641" hidden="1" xr:uid="{6CBD9AB3-9C74-4604-A2AE-F5BC0053677C}"/>
    <cellStyle name="Comma [0] 2 143 2" xfId="33800" hidden="1" xr:uid="{FC606EB3-DD40-467A-A87B-EAAAAAE71FA6}"/>
    <cellStyle name="Comma [0] 2 143 2" xfId="34064" hidden="1" xr:uid="{C4070316-B9FC-42C0-8AD0-581B17D25CDE}"/>
    <cellStyle name="Comma [0] 2 143 2" xfId="1780" hidden="1" xr:uid="{00000000-0005-0000-0000-0000F7060000}"/>
    <cellStyle name="Comma [0] 2 143 2" xfId="2044" hidden="1" xr:uid="{00000000-0005-0000-0000-0000FF070000}"/>
    <cellStyle name="Comma [0] 2 143 2" xfId="1618" hidden="1" xr:uid="{00000000-0005-0000-0000-000055060000}"/>
    <cellStyle name="Comma [0] 2 143 2" xfId="1221" hidden="1" xr:uid="{00000000-0005-0000-0000-0000C8040000}"/>
    <cellStyle name="Comma [0] 2 143 2" xfId="32609" xr:uid="{E6A48397-C67C-4492-A6ED-9FCE8B9C75C9}"/>
    <cellStyle name="Comma [0] 2 143 2 2" xfId="37590" hidden="1" xr:uid="{474817B4-DE31-4EC0-B995-8E2CE1BDB0C6}"/>
    <cellStyle name="Comma [0] 2 143 2 2" xfId="37855" hidden="1" xr:uid="{4ED6BC0A-E888-4A48-98A9-9E15D4720F7D}"/>
    <cellStyle name="Comma [0] 2 143 2 2" xfId="39246" hidden="1" xr:uid="{4001F473-4B77-4EE3-8A58-9C08C5D4B2A3}"/>
    <cellStyle name="Comma [0] 2 143 2 2" xfId="39643" hidden="1" xr:uid="{0EBFE533-7B81-420A-AC3B-B4B4A329792C}"/>
    <cellStyle name="Comma [0] 2 143 2 2" xfId="39809" hidden="1" xr:uid="{F51FA419-E1E4-4914-B880-3F150FC46AC7}"/>
    <cellStyle name="Comma [0] 2 143 2 2" xfId="40074" hidden="1" xr:uid="{3EFE849B-2C17-4F34-B641-379123287D5E}"/>
    <cellStyle name="Comma [0] 2 143 2 2" xfId="41002" hidden="1" xr:uid="{145D213A-1A3A-4A53-849D-FE10BB0254F7}"/>
    <cellStyle name="Comma [0] 2 143 2 2" xfId="41399" hidden="1" xr:uid="{97AE05BC-1B7A-44E9-86AE-FAA28BB91970}"/>
    <cellStyle name="Comma [0] 2 143 2 2" xfId="41565" hidden="1" xr:uid="{7CF278AB-8645-4F07-994F-CA6876631B5D}"/>
    <cellStyle name="Comma [0] 2 143 2 2" xfId="41830" hidden="1" xr:uid="{A423B0B9-3A50-4E8A-AEE8-5D937FD5AFD4}"/>
    <cellStyle name="Comma [0] 2 143 2 2" xfId="42758" hidden="1" xr:uid="{5E029048-554B-48FD-B940-26B009B763A2}"/>
    <cellStyle name="Comma [0] 2 143 2 2" xfId="43155" hidden="1" xr:uid="{BDED9007-E645-4577-960C-28701AC9D7CA}"/>
    <cellStyle name="Comma [0] 2 143 2 2" xfId="43321" hidden="1" xr:uid="{98C056B5-B128-4F62-A997-55536F567985}"/>
    <cellStyle name="Comma [0] 2 143 2 2" xfId="43586" hidden="1" xr:uid="{FA9E5DEA-21CB-4DFE-BA04-C7F0484380C3}"/>
    <cellStyle name="Comma [0] 2 143 2 2" xfId="44514" hidden="1" xr:uid="{3D26803A-2D0D-4E59-9F2E-5B1C69D53CE6}"/>
    <cellStyle name="Comma [0] 2 143 2 2" xfId="44911" hidden="1" xr:uid="{00551EF8-46ED-47B0-87C8-EDD6477A81AC}"/>
    <cellStyle name="Comma [0] 2 143 2 2" xfId="45077" hidden="1" xr:uid="{233D468E-AB9B-4564-8092-86E96776FFFE}"/>
    <cellStyle name="Comma [0] 2 143 2 2" xfId="45342" hidden="1" xr:uid="{EA37F39D-4C03-4BB7-B074-785634032D5A}"/>
    <cellStyle name="Comma [0] 2 143 2 2" xfId="46270" hidden="1" xr:uid="{2E7D55A4-FA77-4404-B45A-9892202CD834}"/>
    <cellStyle name="Comma [0] 2 143 2 2" xfId="46667" hidden="1" xr:uid="{1D68DBE8-0AF7-4D02-B4F3-02C93FC9FC54}"/>
    <cellStyle name="Comma [0] 2 143 2 2" xfId="46833" hidden="1" xr:uid="{72727699-F16B-4841-857A-FE3C1FC17711}"/>
    <cellStyle name="Comma [0] 2 143 2 2" xfId="47098" hidden="1" xr:uid="{1C4122B6-6E24-4959-8425-C571392BACAC}"/>
    <cellStyle name="Comma [0] 2 143 2 2" xfId="48023" hidden="1" xr:uid="{161AAC21-C8D6-459D-B46F-A30F5142AB59}"/>
    <cellStyle name="Comma [0] 2 143 2 2" xfId="48420" hidden="1" xr:uid="{6D6D3286-BB2F-4BC0-AF33-0486E3222749}"/>
    <cellStyle name="Comma [0] 2 143 2 2" xfId="48586" hidden="1" xr:uid="{DDC3876D-87D0-420D-BCCF-A59594204078}"/>
    <cellStyle name="Comma [0] 2 143 2 2" xfId="48851" hidden="1" xr:uid="{CBF82D3E-1926-47B6-82DF-6602BAC914F3}"/>
    <cellStyle name="Comma [0] 2 143 2 2" xfId="50170" hidden="1" xr:uid="{F8720D8E-26CE-44EC-8C41-E9CD2AE82B03}"/>
    <cellStyle name="Comma [0] 2 143 2 2" xfId="50336" hidden="1" xr:uid="{0630254A-F22A-4EC9-95E6-6D13AC184313}"/>
    <cellStyle name="Comma [0] 2 143 2 2" xfId="50601" hidden="1" xr:uid="{C9BCEC2D-18D0-4A46-9CB2-EEA3E15B38B7}"/>
    <cellStyle name="Comma [0] 2 143 2 2" xfId="51518" hidden="1" xr:uid="{FDF52598-60DF-4D5D-BF59-1A183023A32F}"/>
    <cellStyle name="Comma [0] 2 143 2 2" xfId="51914" hidden="1" xr:uid="{36DEBE9C-CB8E-4879-983C-C75ECE4F51C2}"/>
    <cellStyle name="Comma [0] 2 143 2 2" xfId="52080" hidden="1" xr:uid="{53E0DCA8-5138-4C2D-838B-A1D6D7FEB763}"/>
    <cellStyle name="Comma [0] 2 143 2 2" xfId="52345" hidden="1" xr:uid="{22503954-F23C-4A3B-9918-AFA41E8116C1}"/>
    <cellStyle name="Comma [0] 2 143 2 2" xfId="53256" hidden="1" xr:uid="{9428AB50-5D32-4882-9128-6AC393B93180}"/>
    <cellStyle name="Comma [0] 2 143 2 2" xfId="53648" hidden="1" xr:uid="{1ADFF419-867B-4C2A-836E-5DF5ADE7DB5E}"/>
    <cellStyle name="Comma [0] 2 143 2 2" xfId="53814" hidden="1" xr:uid="{A696F36B-1D1B-4A28-8F00-C8712ACC99D2}"/>
    <cellStyle name="Comma [0] 2 143 2 2" xfId="54079" hidden="1" xr:uid="{624D2629-5BCB-484F-9F26-A47CD9466205}"/>
    <cellStyle name="Comma [0] 2 143 2 2" xfId="54984" hidden="1" xr:uid="{1F51E9C3-B6EB-42BE-B788-1007C584D4E3}"/>
    <cellStyle name="Comma [0] 2 143 2 2" xfId="55372" hidden="1" xr:uid="{0EB565C1-5C43-4C3B-8B31-CFE34B05B208}"/>
    <cellStyle name="Comma [0] 2 143 2 2" xfId="55538" hidden="1" xr:uid="{5707D290-59F4-48FE-8D87-BA869D7E063A}"/>
    <cellStyle name="Comma [0] 2 143 2 2" xfId="55803" hidden="1" xr:uid="{577EFC05-A84E-458E-AE55-4E6FFA70D727}"/>
    <cellStyle name="Comma [0] 2 143 2 2" xfId="56697" hidden="1" xr:uid="{6C0A07BD-2E52-48ED-9753-45149033DA9B}"/>
    <cellStyle name="Comma [0] 2 143 2 2" xfId="57079" hidden="1" xr:uid="{737CD403-3192-4E5C-AE37-2F7C7B1E0649}"/>
    <cellStyle name="Comma [0] 2 143 2 2" xfId="57245" hidden="1" xr:uid="{3B4425E1-060D-419A-91BE-4E80DF8C7C03}"/>
    <cellStyle name="Comma [0] 2 143 2 2" xfId="57510" hidden="1" xr:uid="{3812BEAE-F542-4248-ACC2-159B8F3CBDF7}"/>
    <cellStyle name="Comma [0] 2 143 2 2" xfId="58394" hidden="1" xr:uid="{070F52AB-04C8-4DA3-94DA-E26F11A38C16}"/>
    <cellStyle name="Comma [0] 2 143 2 2" xfId="58773" hidden="1" xr:uid="{E4518314-5CF0-4204-8E66-F8724F1AFCD6}"/>
    <cellStyle name="Comma [0] 2 143 2 2" xfId="58939" hidden="1" xr:uid="{2DFDC9E8-06C1-4BED-A288-344D75A0A258}"/>
    <cellStyle name="Comma [0] 2 143 2 2" xfId="59204" hidden="1" xr:uid="{3A0A5097-017D-457A-A7C7-439E89744CEE}"/>
    <cellStyle name="Comma [0] 2 143 2 2" xfId="60069" hidden="1" xr:uid="{2054D368-F588-4FC4-AB09-874550D3929D}"/>
    <cellStyle name="Comma [0] 2 143 2 2" xfId="60434" hidden="1" xr:uid="{CF08B5B4-8487-4FA2-934B-39C094829FCB}"/>
    <cellStyle name="Comma [0] 2 143 2 2" xfId="60600" hidden="1" xr:uid="{B58C4F21-1D20-4195-88EC-E1D5DAFBE923}"/>
    <cellStyle name="Comma [0] 2 143 2 2" xfId="60865" hidden="1" xr:uid="{B622C3E8-4664-4F42-AC1D-955EAA2092E9}"/>
    <cellStyle name="Comma [0] 2 143 2 2" xfId="61715" hidden="1" xr:uid="{978F0E75-0018-4F83-B257-1B9F60152C66}"/>
    <cellStyle name="Comma [0] 2 143 2 2" xfId="62069" hidden="1" xr:uid="{AE33AC19-1EA5-47F4-BD19-CAE4DB2025E4}"/>
    <cellStyle name="Comma [0] 2 143 2 2" xfId="62235" hidden="1" xr:uid="{55431CB1-7B77-4B5C-B508-DA775923F117}"/>
    <cellStyle name="Comma [0] 2 143 2 2" xfId="62500" hidden="1" xr:uid="{776F2685-67F0-441E-A1AC-8B37F4A4A81B}"/>
    <cellStyle name="Comma [0] 2 143 2 2" xfId="63292" hidden="1" xr:uid="{42C39785-D006-480C-A167-FC46B2C451F0}"/>
    <cellStyle name="Comma [0] 2 143 2 2" xfId="63591" hidden="1" xr:uid="{39C1F6E5-33CF-435D-AA33-1D584F01CEFD}"/>
    <cellStyle name="Comma [0] 2 143 2 2" xfId="63748" hidden="1" xr:uid="{47EA3804-9C13-458B-B951-07DDD3819BE2}"/>
    <cellStyle name="Comma [0] 2 143 2 2" xfId="64011" hidden="1" xr:uid="{442F67A2-1FF3-4144-8116-2E6DCF071713}"/>
    <cellStyle name="Comma [0] 2 143 2 2" xfId="49773" hidden="1" xr:uid="{89294194-2BEA-414A-93F4-CA233102037F}"/>
    <cellStyle name="Comma [0] 2 143 2 2" xfId="19905" hidden="1" xr:uid="{00000000-0005-0000-0000-0000C44D0000}"/>
    <cellStyle name="Comma [0] 2 143 2 2" xfId="20071" hidden="1" xr:uid="{00000000-0005-0000-0000-00006A4E0000}"/>
    <cellStyle name="Comma [0] 2 143 2 2" xfId="20336" hidden="1" xr:uid="{00000000-0005-0000-0000-0000734F0000}"/>
    <cellStyle name="Comma [0] 2 143 2 2" xfId="21247" hidden="1" xr:uid="{00000000-0005-0000-0000-000002530000}"/>
    <cellStyle name="Comma [0] 2 143 2 2" xfId="21639" hidden="1" xr:uid="{00000000-0005-0000-0000-00008A540000}"/>
    <cellStyle name="Comma [0] 2 143 2 2" xfId="21805" hidden="1" xr:uid="{00000000-0005-0000-0000-000030550000}"/>
    <cellStyle name="Comma [0] 2 143 2 2" xfId="22070" hidden="1" xr:uid="{00000000-0005-0000-0000-000039560000}"/>
    <cellStyle name="Comma [0] 2 143 2 2" xfId="22975" hidden="1" xr:uid="{00000000-0005-0000-0000-0000C2590000}"/>
    <cellStyle name="Comma [0] 2 143 2 2" xfId="23363" hidden="1" xr:uid="{00000000-0005-0000-0000-0000465B0000}"/>
    <cellStyle name="Comma [0] 2 143 2 2" xfId="23529" hidden="1" xr:uid="{00000000-0005-0000-0000-0000EC5B0000}"/>
    <cellStyle name="Comma [0] 2 143 2 2" xfId="23794" hidden="1" xr:uid="{00000000-0005-0000-0000-0000F55C0000}"/>
    <cellStyle name="Comma [0] 2 143 2 2" xfId="24688" hidden="1" xr:uid="{00000000-0005-0000-0000-000073600000}"/>
    <cellStyle name="Comma [0] 2 143 2 2" xfId="25070" hidden="1" xr:uid="{00000000-0005-0000-0000-0000F1610000}"/>
    <cellStyle name="Comma [0] 2 143 2 2" xfId="25236" hidden="1" xr:uid="{00000000-0005-0000-0000-000097620000}"/>
    <cellStyle name="Comma [0] 2 143 2 2" xfId="25501" hidden="1" xr:uid="{00000000-0005-0000-0000-0000A0630000}"/>
    <cellStyle name="Comma [0] 2 143 2 2" xfId="26385" hidden="1" xr:uid="{00000000-0005-0000-0000-000014670000}"/>
    <cellStyle name="Comma [0] 2 143 2 2" xfId="26764" hidden="1" xr:uid="{00000000-0005-0000-0000-00008F680000}"/>
    <cellStyle name="Comma [0] 2 143 2 2" xfId="26930" hidden="1" xr:uid="{00000000-0005-0000-0000-000035690000}"/>
    <cellStyle name="Comma [0] 2 143 2 2" xfId="27195" hidden="1" xr:uid="{00000000-0005-0000-0000-00003E6A0000}"/>
    <cellStyle name="Comma [0] 2 143 2 2" xfId="28060" hidden="1" xr:uid="{00000000-0005-0000-0000-00009F6D0000}"/>
    <cellStyle name="Comma [0] 2 143 2 2" xfId="28425" hidden="1" xr:uid="{00000000-0005-0000-0000-00000C6F0000}"/>
    <cellStyle name="Comma [0] 2 143 2 2" xfId="28591" hidden="1" xr:uid="{00000000-0005-0000-0000-0000B26F0000}"/>
    <cellStyle name="Comma [0] 2 143 2 2" xfId="28856" hidden="1" xr:uid="{00000000-0005-0000-0000-0000BB700000}"/>
    <cellStyle name="Comma [0] 2 143 2 2" xfId="29706" hidden="1" xr:uid="{00000000-0005-0000-0000-00000D740000}"/>
    <cellStyle name="Comma [0] 2 143 2 2" xfId="30060" hidden="1" xr:uid="{00000000-0005-0000-0000-00006F750000}"/>
    <cellStyle name="Comma [0] 2 143 2 2" xfId="30226" hidden="1" xr:uid="{00000000-0005-0000-0000-000015760000}"/>
    <cellStyle name="Comma [0] 2 143 2 2" xfId="30491" hidden="1" xr:uid="{00000000-0005-0000-0000-00001E770000}"/>
    <cellStyle name="Comma [0] 2 143 2 2" xfId="31283" hidden="1" xr:uid="{00000000-0005-0000-0000-0000367A0000}"/>
    <cellStyle name="Comma [0] 2 143 2 2" xfId="31582" hidden="1" xr:uid="{00000000-0005-0000-0000-0000617B0000}"/>
    <cellStyle name="Comma [0] 2 143 2 2" xfId="31739" hidden="1" xr:uid="{00000000-0005-0000-0000-0000FE7B0000}"/>
    <cellStyle name="Comma [0] 2 143 2 2" xfId="32002" hidden="1" xr:uid="{00000000-0005-0000-0000-0000057D0000}"/>
    <cellStyle name="Comma [0] 2 143 2 2" xfId="37027" hidden="1" xr:uid="{A57DCF44-0620-4C79-9657-8333E0E60DEC}"/>
    <cellStyle name="Comma [0] 2 143 2 2" xfId="37424" hidden="1" xr:uid="{395BB9B8-DEE1-489A-8BDE-0B42FF509829}"/>
    <cellStyle name="Comma [0] 2 143 2 2" xfId="12505" hidden="1" xr:uid="{00000000-0005-0000-0000-0000DC300000}"/>
    <cellStyle name="Comma [0] 2 143 2 2" xfId="12902" hidden="1" xr:uid="{00000000-0005-0000-0000-000069320000}"/>
    <cellStyle name="Comma [0] 2 143 2 2" xfId="13068" hidden="1" xr:uid="{00000000-0005-0000-0000-00000F330000}"/>
    <cellStyle name="Comma [0] 2 143 2 2" xfId="13333" hidden="1" xr:uid="{00000000-0005-0000-0000-000018340000}"/>
    <cellStyle name="Comma [0] 2 143 2 2" xfId="14261" hidden="1" xr:uid="{00000000-0005-0000-0000-0000B8370000}"/>
    <cellStyle name="Comma [0] 2 143 2 2" xfId="14658" hidden="1" xr:uid="{00000000-0005-0000-0000-000045390000}"/>
    <cellStyle name="Comma [0] 2 143 2 2" xfId="14824" hidden="1" xr:uid="{00000000-0005-0000-0000-0000EB390000}"/>
    <cellStyle name="Comma [0] 2 143 2 2" xfId="15089" hidden="1" xr:uid="{00000000-0005-0000-0000-0000F43A0000}"/>
    <cellStyle name="Comma [0] 2 143 2 2" xfId="16014" hidden="1" xr:uid="{00000000-0005-0000-0000-0000913E0000}"/>
    <cellStyle name="Comma [0] 2 143 2 2" xfId="16411" hidden="1" xr:uid="{00000000-0005-0000-0000-00001E400000}"/>
    <cellStyle name="Comma [0] 2 143 2 2" xfId="16577" hidden="1" xr:uid="{00000000-0005-0000-0000-0000C4400000}"/>
    <cellStyle name="Comma [0] 2 143 2 2" xfId="16842" hidden="1" xr:uid="{00000000-0005-0000-0000-0000CD410000}"/>
    <cellStyle name="Comma [0] 2 143 2 2" xfId="17764" hidden="1" xr:uid="{00000000-0005-0000-0000-000067450000}"/>
    <cellStyle name="Comma [0] 2 143 2 2" xfId="18161" hidden="1" xr:uid="{00000000-0005-0000-0000-0000F4460000}"/>
    <cellStyle name="Comma [0] 2 143 2 2" xfId="18327" hidden="1" xr:uid="{00000000-0005-0000-0000-00009A470000}"/>
    <cellStyle name="Comma [0] 2 143 2 2" xfId="18592" hidden="1" xr:uid="{00000000-0005-0000-0000-0000A3480000}"/>
    <cellStyle name="Comma [0] 2 143 2 2" xfId="19509" hidden="1" xr:uid="{00000000-0005-0000-0000-0000384C0000}"/>
    <cellStyle name="Comma [0] 2 143 2 2" xfId="8993" hidden="1" xr:uid="{00000000-0005-0000-0000-000024230000}"/>
    <cellStyle name="Comma [0] 2 143 2 2" xfId="9390" hidden="1" xr:uid="{00000000-0005-0000-0000-0000B1240000}"/>
    <cellStyle name="Comma [0] 2 143 2 2" xfId="9556" hidden="1" xr:uid="{00000000-0005-0000-0000-000057250000}"/>
    <cellStyle name="Comma [0] 2 143 2 2" xfId="9821" hidden="1" xr:uid="{00000000-0005-0000-0000-000060260000}"/>
    <cellStyle name="Comma [0] 2 143 2 2" xfId="10749" hidden="1" xr:uid="{00000000-0005-0000-0000-0000002A0000}"/>
    <cellStyle name="Comma [0] 2 143 2 2" xfId="11146" hidden="1" xr:uid="{00000000-0005-0000-0000-00008D2B0000}"/>
    <cellStyle name="Comma [0] 2 143 2 2" xfId="11312" hidden="1" xr:uid="{00000000-0005-0000-0000-0000332C0000}"/>
    <cellStyle name="Comma [0] 2 143 2 2" xfId="11577" hidden="1" xr:uid="{00000000-0005-0000-0000-00003C2D0000}"/>
    <cellStyle name="Comma [0] 2 143 2 2" xfId="7237" hidden="1" xr:uid="{00000000-0005-0000-0000-0000481C0000}"/>
    <cellStyle name="Comma [0] 2 143 2 2" xfId="7634" hidden="1" xr:uid="{00000000-0005-0000-0000-0000D51D0000}"/>
    <cellStyle name="Comma [0] 2 143 2 2" xfId="7800" hidden="1" xr:uid="{00000000-0005-0000-0000-00007B1E0000}"/>
    <cellStyle name="Comma [0] 2 143 2 2" xfId="8065" hidden="1" xr:uid="{00000000-0005-0000-0000-0000841F0000}"/>
    <cellStyle name="Comma [0] 2 143 2 2" xfId="5581" hidden="1" xr:uid="{00000000-0005-0000-0000-0000D0150000}"/>
    <cellStyle name="Comma [0] 2 143 2 2" xfId="5846" hidden="1" xr:uid="{00000000-0005-0000-0000-0000D9160000}"/>
    <cellStyle name="Comma [0] 2 143 2 2" xfId="5415" hidden="1" xr:uid="{00000000-0005-0000-0000-00002A150000}"/>
    <cellStyle name="Comma [0] 2 143 2 2" xfId="5018" hidden="1" xr:uid="{00000000-0005-0000-0000-00009D130000}"/>
    <cellStyle name="Comma [0] 2 143 3" xfId="36366" hidden="1" xr:uid="{4DEB85E2-3419-4CF2-BDC0-9A3861DBBEE9}"/>
    <cellStyle name="Comma [0] 2 143 3" xfId="38585" hidden="1" xr:uid="{DC9B3C17-D605-4727-B13A-C2BC25928BE9}"/>
    <cellStyle name="Comma [0] 2 143 3" xfId="39062" hidden="1" xr:uid="{3D229A77-7E64-4452-A0B2-5C4DA17E4954}"/>
    <cellStyle name="Comma [0] 2 143 3" xfId="40818" hidden="1" xr:uid="{3F0FDF69-7248-4DC6-BCDF-68EF2A9BABB0}"/>
    <cellStyle name="Comma [0] 2 143 3" xfId="42574" hidden="1" xr:uid="{918766F2-FAB0-4FD5-B418-7F77B25764CE}"/>
    <cellStyle name="Comma [0] 2 143 3" xfId="44330" hidden="1" xr:uid="{2B2DE0BB-39C0-4305-AFDD-0F05B0C49E06}"/>
    <cellStyle name="Comma [0] 2 143 3" xfId="46086" hidden="1" xr:uid="{F05DBE06-386D-481D-B6BE-5547FEB83017}"/>
    <cellStyle name="Comma [0] 2 143 3" xfId="47839" hidden="1" xr:uid="{0361E3ED-B71F-439B-BC75-218FB794B762}"/>
    <cellStyle name="Comma [0] 2 143 3" xfId="49589" hidden="1" xr:uid="{1E0442D1-7EB6-42A3-A213-892565240CBB}"/>
    <cellStyle name="Comma [0] 2 143 3" xfId="51335" hidden="1" xr:uid="{32FAAF91-1FA8-435A-BDF8-DB2D28EC7E16}"/>
    <cellStyle name="Comma [0] 2 143 3" xfId="53073" hidden="1" xr:uid="{23600165-C0BF-40ED-A2A4-B55632BABF7C}"/>
    <cellStyle name="Comma [0] 2 143 3" xfId="54801" hidden="1" xr:uid="{AF911F18-D1EE-4D64-908F-EBFB9B748883}"/>
    <cellStyle name="Comma [0] 2 143 3" xfId="56516" hidden="1" xr:uid="{72AB2C8A-92CB-4F88-898B-9B561213619A}"/>
    <cellStyle name="Comma [0] 2 143 3" xfId="58213" hidden="1" xr:uid="{D7D1F3A9-5ACA-4757-A31B-876F4E0A148A}"/>
    <cellStyle name="Comma [0] 2 143 3" xfId="59892" hidden="1" xr:uid="{C92A2230-539D-4CCC-A93E-F2D20352689B}"/>
    <cellStyle name="Comma [0] 2 143 3" xfId="61539" hidden="1" xr:uid="{252980ED-F424-48A5-8553-5382A94167B8}"/>
    <cellStyle name="Comma [0] 2 143 3" xfId="17580" hidden="1" xr:uid="{00000000-0005-0000-0000-0000AF440000}"/>
    <cellStyle name="Comma [0] 2 143 3" xfId="19326" hidden="1" xr:uid="{00000000-0005-0000-0000-0000814B0000}"/>
    <cellStyle name="Comma [0] 2 143 3" xfId="21064" hidden="1" xr:uid="{00000000-0005-0000-0000-00004B520000}"/>
    <cellStyle name="Comma [0] 2 143 3" xfId="22792" hidden="1" xr:uid="{00000000-0005-0000-0000-00000B590000}"/>
    <cellStyle name="Comma [0] 2 143 3" xfId="24507" hidden="1" xr:uid="{00000000-0005-0000-0000-0000BE5F0000}"/>
    <cellStyle name="Comma [0] 2 143 3" xfId="26204" hidden="1" xr:uid="{00000000-0005-0000-0000-00005F660000}"/>
    <cellStyle name="Comma [0] 2 143 3" xfId="27883" hidden="1" xr:uid="{00000000-0005-0000-0000-0000EE6C0000}"/>
    <cellStyle name="Comma [0] 2 143 3" xfId="29530" hidden="1" xr:uid="{00000000-0005-0000-0000-00005D730000}"/>
    <cellStyle name="Comma [0] 2 143 3" xfId="10565" hidden="1" xr:uid="{00000000-0005-0000-0000-000048290000}"/>
    <cellStyle name="Comma [0] 2 143 3" xfId="12321" hidden="1" xr:uid="{00000000-0005-0000-0000-000024300000}"/>
    <cellStyle name="Comma [0] 2 143 3" xfId="14077" hidden="1" xr:uid="{00000000-0005-0000-0000-000000370000}"/>
    <cellStyle name="Comma [0] 2 143 3" xfId="15830" hidden="1" xr:uid="{00000000-0005-0000-0000-0000D93D0000}"/>
    <cellStyle name="Comma [0] 2 143 3" xfId="7053" hidden="1" xr:uid="{00000000-0005-0000-0000-0000901B0000}"/>
    <cellStyle name="Comma [0] 2 143 3" xfId="8809" hidden="1" xr:uid="{00000000-0005-0000-0000-00006C220000}"/>
    <cellStyle name="Comma [0] 2 143 3" xfId="6576" hidden="1" xr:uid="{00000000-0005-0000-0000-0000B3190000}"/>
    <cellStyle name="Comma [0] 2 143 3" xfId="4357" hidden="1" xr:uid="{00000000-0005-0000-0000-000008110000}"/>
    <cellStyle name="Comma [0] 2 144" xfId="570" xr:uid="{00000000-0005-0000-0000-00003D020000}"/>
    <cellStyle name="Comma [0] 2 144 2" xfId="33251" hidden="1" xr:uid="{5742A348-0CF7-47E0-934D-8ACAE8A73866}"/>
    <cellStyle name="Comma [0] 2 144 2" xfId="33636" hidden="1" xr:uid="{17FC96E5-2BAE-4134-927C-C829C0EF9978}"/>
    <cellStyle name="Comma [0] 2 144 2" xfId="33804" hidden="1" xr:uid="{786E66B5-42BB-46A5-8E96-3649F102A0BA}"/>
    <cellStyle name="Comma [0] 2 144 2" xfId="34080" hidden="1" xr:uid="{A88F28D2-BF3F-4077-BB99-E19810220D13}"/>
    <cellStyle name="Comma [0] 2 144 2" xfId="1784" hidden="1" xr:uid="{00000000-0005-0000-0000-0000FB060000}"/>
    <cellStyle name="Comma [0] 2 144 2" xfId="2060" hidden="1" xr:uid="{00000000-0005-0000-0000-00000F080000}"/>
    <cellStyle name="Comma [0] 2 144 2" xfId="1613" hidden="1" xr:uid="{00000000-0005-0000-0000-000050060000}"/>
    <cellStyle name="Comma [0] 2 144 2" xfId="1225" hidden="1" xr:uid="{00000000-0005-0000-0000-0000CC040000}"/>
    <cellStyle name="Comma [0] 2 144 2" xfId="32613" xr:uid="{95FB2C92-0B7E-41CA-8136-7E3AB705E3A0}"/>
    <cellStyle name="Comma [0] 2 144 2 2" xfId="39638" hidden="1" xr:uid="{5B1FCC42-0519-4786-9700-EE084611F270}"/>
    <cellStyle name="Comma [0] 2 144 2 2" xfId="39813" hidden="1" xr:uid="{25017DB0-EB25-4F04-AFE1-C9E113556E0E}"/>
    <cellStyle name="Comma [0] 2 144 2 2" xfId="40090" hidden="1" xr:uid="{D916148C-6A27-4906-A654-35E99D38D122}"/>
    <cellStyle name="Comma [0] 2 144 2 2" xfId="41006" hidden="1" xr:uid="{3C91A7E1-DA42-4A7B-A8C2-05F2694A0DD8}"/>
    <cellStyle name="Comma [0] 2 144 2 2" xfId="41394" hidden="1" xr:uid="{334D464C-C791-4F39-9659-11F3981A6C16}"/>
    <cellStyle name="Comma [0] 2 144 2 2" xfId="41569" hidden="1" xr:uid="{C5E6A503-EC0C-41B8-AB45-3B1175BE6676}"/>
    <cellStyle name="Comma [0] 2 144 2 2" xfId="41846" hidden="1" xr:uid="{E06FCA8D-2914-4677-BCFD-31085FE587B5}"/>
    <cellStyle name="Comma [0] 2 144 2 2" xfId="42762" hidden="1" xr:uid="{0982201F-F890-48AA-A578-FE873AF4E559}"/>
    <cellStyle name="Comma [0] 2 144 2 2" xfId="43150" hidden="1" xr:uid="{5F74BDEF-9164-4F6F-BCD8-512411CD8502}"/>
    <cellStyle name="Comma [0] 2 144 2 2" xfId="43325" hidden="1" xr:uid="{66F2EFE2-71D2-4E62-97D9-8AC31FC9118A}"/>
    <cellStyle name="Comma [0] 2 144 2 2" xfId="43602" hidden="1" xr:uid="{D985B8C8-6EA3-4790-98E7-3E2833E4C3DD}"/>
    <cellStyle name="Comma [0] 2 144 2 2" xfId="44518" hidden="1" xr:uid="{6179CA93-C007-4F1E-AEF8-4360919AD37A}"/>
    <cellStyle name="Comma [0] 2 144 2 2" xfId="44906" hidden="1" xr:uid="{0D992BFB-9BD4-437C-837F-44F864AB7D1D}"/>
    <cellStyle name="Comma [0] 2 144 2 2" xfId="45081" hidden="1" xr:uid="{5841C896-EF24-4EEB-938E-CD3328AF72AF}"/>
    <cellStyle name="Comma [0] 2 144 2 2" xfId="45358" hidden="1" xr:uid="{7EF8A66B-C568-4B13-B2D0-1EC7185A1CC9}"/>
    <cellStyle name="Comma [0] 2 144 2 2" xfId="46274" hidden="1" xr:uid="{1F29A039-589B-49A6-B5B4-427DFA33BD5C}"/>
    <cellStyle name="Comma [0] 2 144 2 2" xfId="46662" hidden="1" xr:uid="{4C741F9D-E4FE-4115-A29E-D9D798779E8D}"/>
    <cellStyle name="Comma [0] 2 144 2 2" xfId="46837" hidden="1" xr:uid="{F0D7D3CE-F3F0-4150-9504-AE2207BD9244}"/>
    <cellStyle name="Comma [0] 2 144 2 2" xfId="47114" hidden="1" xr:uid="{EC1C59A7-5529-4485-9BA5-52809FAFF021}"/>
    <cellStyle name="Comma [0] 2 144 2 2" xfId="48027" hidden="1" xr:uid="{6BE6A442-5AB2-4429-A846-D95D80C0F0EA}"/>
    <cellStyle name="Comma [0] 2 144 2 2" xfId="48415" hidden="1" xr:uid="{45AF9F56-239A-48E1-A402-AC14A458D00B}"/>
    <cellStyle name="Comma [0] 2 144 2 2" xfId="48590" hidden="1" xr:uid="{3A52D782-20B2-4302-95A0-AC6CDA32887D}"/>
    <cellStyle name="Comma [0] 2 144 2 2" xfId="48867" hidden="1" xr:uid="{47056DD1-6FE3-4280-B4C2-0D64B989AB43}"/>
    <cellStyle name="Comma [0] 2 144 2 2" xfId="49777" hidden="1" xr:uid="{653C8975-E2A4-40F2-A507-4A7CD3302B7F}"/>
    <cellStyle name="Comma [0] 2 144 2 2" xfId="50165" hidden="1" xr:uid="{4B259209-C61E-4FEF-8B9E-2A2562D6F2AA}"/>
    <cellStyle name="Comma [0] 2 144 2 2" xfId="50340" hidden="1" xr:uid="{307D7AF1-FBB5-49A6-89A5-7B6DADAEB9F2}"/>
    <cellStyle name="Comma [0] 2 144 2 2" xfId="50617" hidden="1" xr:uid="{8C33D4BA-203E-4339-A140-49296031089C}"/>
    <cellStyle name="Comma [0] 2 144 2 2" xfId="51522" hidden="1" xr:uid="{4769576E-CDB9-45B3-98F5-2550F3DC2553}"/>
    <cellStyle name="Comma [0] 2 144 2 2" xfId="51909" hidden="1" xr:uid="{AD75EBB3-084A-46D6-82F0-76B71045E704}"/>
    <cellStyle name="Comma [0] 2 144 2 2" xfId="52084" hidden="1" xr:uid="{FF02C538-A8A2-4717-9EF3-694A1BD4FDF3}"/>
    <cellStyle name="Comma [0] 2 144 2 2" xfId="52361" hidden="1" xr:uid="{808D0AF0-7DE3-414E-BB9C-0F76E549A3E2}"/>
    <cellStyle name="Comma [0] 2 144 2 2" xfId="53260" hidden="1" xr:uid="{764290A9-4B26-4BBC-B916-095AD6CD9B55}"/>
    <cellStyle name="Comma [0] 2 144 2 2" xfId="53643" hidden="1" xr:uid="{DDCEF5BF-CA61-4886-9B4A-3F9FF78F08E2}"/>
    <cellStyle name="Comma [0] 2 144 2 2" xfId="53818" hidden="1" xr:uid="{514EBBC8-75AD-45CF-8C4C-0F1E9495018D}"/>
    <cellStyle name="Comma [0] 2 144 2 2" xfId="54095" hidden="1" xr:uid="{9940C4E5-6BF6-4454-B0A0-014CEE0B76BF}"/>
    <cellStyle name="Comma [0] 2 144 2 2" xfId="54988" hidden="1" xr:uid="{930D8900-1BF5-481E-84B0-85B70DDEC6F0}"/>
    <cellStyle name="Comma [0] 2 144 2 2" xfId="55367" hidden="1" xr:uid="{24C793FC-FDB9-46B1-998E-5C6588CA90CE}"/>
    <cellStyle name="Comma [0] 2 144 2 2" xfId="55542" hidden="1" xr:uid="{4C53C02B-C100-43E4-B541-3E80C20C769A}"/>
    <cellStyle name="Comma [0] 2 144 2 2" xfId="55819" hidden="1" xr:uid="{212F961D-4A14-4A54-87D2-A42FBBCD6077}"/>
    <cellStyle name="Comma [0] 2 144 2 2" xfId="56701" hidden="1" xr:uid="{41CCDB47-5BA4-42B3-822A-1C93D985044C}"/>
    <cellStyle name="Comma [0] 2 144 2 2" xfId="57074" hidden="1" xr:uid="{DBD57056-735A-4C80-9292-DE86F8DEE757}"/>
    <cellStyle name="Comma [0] 2 144 2 2" xfId="57249" hidden="1" xr:uid="{32E42D73-D798-4453-ACA0-4179675863AC}"/>
    <cellStyle name="Comma [0] 2 144 2 2" xfId="57526" hidden="1" xr:uid="{1A0DFD00-5607-4540-AC00-BA734E0D9DED}"/>
    <cellStyle name="Comma [0] 2 144 2 2" xfId="58398" hidden="1" xr:uid="{ED706EAC-46D9-4CA8-B1E4-52362BE7B96F}"/>
    <cellStyle name="Comma [0] 2 144 2 2" xfId="58768" hidden="1" xr:uid="{D2290436-2647-4E3B-A1DF-560F97F290A5}"/>
    <cellStyle name="Comma [0] 2 144 2 2" xfId="58943" hidden="1" xr:uid="{D3D70CCE-BFF8-493D-BAB6-120425759B45}"/>
    <cellStyle name="Comma [0] 2 144 2 2" xfId="59220" hidden="1" xr:uid="{6CCAF351-7007-48B0-9D38-6DFADE6E46AD}"/>
    <cellStyle name="Comma [0] 2 144 2 2" xfId="60073" hidden="1" xr:uid="{EFDA2E11-1938-4DD4-9179-3F332579CF54}"/>
    <cellStyle name="Comma [0] 2 144 2 2" xfId="60429" hidden="1" xr:uid="{96FD6C01-7D21-476F-9E38-87BE4172EB6D}"/>
    <cellStyle name="Comma [0] 2 144 2 2" xfId="60604" hidden="1" xr:uid="{970AE2FC-D0E2-4C57-A383-6F246355A2A3}"/>
    <cellStyle name="Comma [0] 2 144 2 2" xfId="60881" hidden="1" xr:uid="{1224D6D8-CBD3-473F-8E1A-83EDE4D3FBF7}"/>
    <cellStyle name="Comma [0] 2 144 2 2" xfId="61719" hidden="1" xr:uid="{A90CEF0A-EAB0-401F-9978-7CCF0DC2C6AE}"/>
    <cellStyle name="Comma [0] 2 144 2 2" xfId="62064" hidden="1" xr:uid="{6FC7C4C2-E02A-4CCA-BB3F-5AF7B86C8293}"/>
    <cellStyle name="Comma [0] 2 144 2 2" xfId="62239" hidden="1" xr:uid="{BC712468-66F0-4024-8738-F1C6EABE2660}"/>
    <cellStyle name="Comma [0] 2 144 2 2" xfId="62516" hidden="1" xr:uid="{E9250341-D2DC-4FAB-A00A-08C9797DF227}"/>
    <cellStyle name="Comma [0] 2 144 2 2" xfId="63296" hidden="1" xr:uid="{C26203DE-B313-47E2-A5AC-C901774D5ECC}"/>
    <cellStyle name="Comma [0] 2 144 2 2" xfId="63586" hidden="1" xr:uid="{1AF984A2-E6EF-4368-BF5E-6B357E4ECA2A}"/>
    <cellStyle name="Comma [0] 2 144 2 2" xfId="63752" hidden="1" xr:uid="{90D27FA7-CF68-4EF7-8626-5E98930377D3}"/>
    <cellStyle name="Comma [0] 2 144 2 2" xfId="19900" hidden="1" xr:uid="{00000000-0005-0000-0000-0000BF4D0000}"/>
    <cellStyle name="Comma [0] 2 144 2 2" xfId="20075" hidden="1" xr:uid="{00000000-0005-0000-0000-00006E4E0000}"/>
    <cellStyle name="Comma [0] 2 144 2 2" xfId="20352" hidden="1" xr:uid="{00000000-0005-0000-0000-0000834F0000}"/>
    <cellStyle name="Comma [0] 2 144 2 2" xfId="21251" hidden="1" xr:uid="{00000000-0005-0000-0000-000006530000}"/>
    <cellStyle name="Comma [0] 2 144 2 2" xfId="21634" hidden="1" xr:uid="{00000000-0005-0000-0000-000085540000}"/>
    <cellStyle name="Comma [0] 2 144 2 2" xfId="21809" hidden="1" xr:uid="{00000000-0005-0000-0000-000034550000}"/>
    <cellStyle name="Comma [0] 2 144 2 2" xfId="22086" hidden="1" xr:uid="{00000000-0005-0000-0000-000049560000}"/>
    <cellStyle name="Comma [0] 2 144 2 2" xfId="22979" hidden="1" xr:uid="{00000000-0005-0000-0000-0000C6590000}"/>
    <cellStyle name="Comma [0] 2 144 2 2" xfId="23358" hidden="1" xr:uid="{00000000-0005-0000-0000-0000415B0000}"/>
    <cellStyle name="Comma [0] 2 144 2 2" xfId="23533" hidden="1" xr:uid="{00000000-0005-0000-0000-0000F05B0000}"/>
    <cellStyle name="Comma [0] 2 144 2 2" xfId="23810" hidden="1" xr:uid="{00000000-0005-0000-0000-0000055D0000}"/>
    <cellStyle name="Comma [0] 2 144 2 2" xfId="24692" hidden="1" xr:uid="{00000000-0005-0000-0000-000077600000}"/>
    <cellStyle name="Comma [0] 2 144 2 2" xfId="25065" hidden="1" xr:uid="{00000000-0005-0000-0000-0000EC610000}"/>
    <cellStyle name="Comma [0] 2 144 2 2" xfId="25240" hidden="1" xr:uid="{00000000-0005-0000-0000-00009B620000}"/>
    <cellStyle name="Comma [0] 2 144 2 2" xfId="25517" hidden="1" xr:uid="{00000000-0005-0000-0000-0000B0630000}"/>
    <cellStyle name="Comma [0] 2 144 2 2" xfId="26389" hidden="1" xr:uid="{00000000-0005-0000-0000-000018670000}"/>
    <cellStyle name="Comma [0] 2 144 2 2" xfId="26759" hidden="1" xr:uid="{00000000-0005-0000-0000-00008A680000}"/>
    <cellStyle name="Comma [0] 2 144 2 2" xfId="27211" hidden="1" xr:uid="{00000000-0005-0000-0000-00004E6A0000}"/>
    <cellStyle name="Comma [0] 2 144 2 2" xfId="28064" hidden="1" xr:uid="{00000000-0005-0000-0000-0000A36D0000}"/>
    <cellStyle name="Comma [0] 2 144 2 2" xfId="28420" hidden="1" xr:uid="{00000000-0005-0000-0000-0000076F0000}"/>
    <cellStyle name="Comma [0] 2 144 2 2" xfId="28595" hidden="1" xr:uid="{00000000-0005-0000-0000-0000B66F0000}"/>
    <cellStyle name="Comma [0] 2 144 2 2" xfId="28872" hidden="1" xr:uid="{00000000-0005-0000-0000-0000CB700000}"/>
    <cellStyle name="Comma [0] 2 144 2 2" xfId="29710" hidden="1" xr:uid="{00000000-0005-0000-0000-000011740000}"/>
    <cellStyle name="Comma [0] 2 144 2 2" xfId="30055" hidden="1" xr:uid="{00000000-0005-0000-0000-00006A750000}"/>
    <cellStyle name="Comma [0] 2 144 2 2" xfId="30230" hidden="1" xr:uid="{00000000-0005-0000-0000-000019760000}"/>
    <cellStyle name="Comma [0] 2 144 2 2" xfId="30507" hidden="1" xr:uid="{00000000-0005-0000-0000-00002E770000}"/>
    <cellStyle name="Comma [0] 2 144 2 2" xfId="31287" hidden="1" xr:uid="{00000000-0005-0000-0000-00003A7A0000}"/>
    <cellStyle name="Comma [0] 2 144 2 2" xfId="31577" hidden="1" xr:uid="{00000000-0005-0000-0000-00005C7B0000}"/>
    <cellStyle name="Comma [0] 2 144 2 2" xfId="31743" hidden="1" xr:uid="{00000000-0005-0000-0000-0000027C0000}"/>
    <cellStyle name="Comma [0] 2 144 2 2" xfId="37031" hidden="1" xr:uid="{DEED3E88-C882-4E8E-A83F-1313B192CF36}"/>
    <cellStyle name="Comma [0] 2 144 2 2" xfId="37419" hidden="1" xr:uid="{4BAFA6F6-B6FE-4AB9-BB8E-09ED0E3D1CE8}"/>
    <cellStyle name="Comma [0] 2 144 2 2" xfId="37594" hidden="1" xr:uid="{AB03F078-3DEA-4500-814A-5A0CC1B38D1B}"/>
    <cellStyle name="Comma [0] 2 144 2 2" xfId="37871" hidden="1" xr:uid="{0E513393-1B33-4962-B135-F0AB62EB0666}"/>
    <cellStyle name="Comma [0] 2 144 2 2" xfId="39250" hidden="1" xr:uid="{F8792042-4EE1-466F-9E7C-5E4A5F3FEE17}"/>
    <cellStyle name="Comma [0] 2 144 2 2" xfId="26934" hidden="1" xr:uid="{00000000-0005-0000-0000-000039690000}"/>
    <cellStyle name="Comma [0] 2 144 2 2" xfId="12509" hidden="1" xr:uid="{00000000-0005-0000-0000-0000E0300000}"/>
    <cellStyle name="Comma [0] 2 144 2 2" xfId="12897" hidden="1" xr:uid="{00000000-0005-0000-0000-000064320000}"/>
    <cellStyle name="Comma [0] 2 144 2 2" xfId="13072" hidden="1" xr:uid="{00000000-0005-0000-0000-000013330000}"/>
    <cellStyle name="Comma [0] 2 144 2 2" xfId="13349" hidden="1" xr:uid="{00000000-0005-0000-0000-000028340000}"/>
    <cellStyle name="Comma [0] 2 144 2 2" xfId="14265" hidden="1" xr:uid="{00000000-0005-0000-0000-0000BC370000}"/>
    <cellStyle name="Comma [0] 2 144 2 2" xfId="14653" hidden="1" xr:uid="{00000000-0005-0000-0000-000040390000}"/>
    <cellStyle name="Comma [0] 2 144 2 2" xfId="14828" hidden="1" xr:uid="{00000000-0005-0000-0000-0000EF390000}"/>
    <cellStyle name="Comma [0] 2 144 2 2" xfId="15105" hidden="1" xr:uid="{00000000-0005-0000-0000-0000043B0000}"/>
    <cellStyle name="Comma [0] 2 144 2 2" xfId="16018" hidden="1" xr:uid="{00000000-0005-0000-0000-0000953E0000}"/>
    <cellStyle name="Comma [0] 2 144 2 2" xfId="16406" hidden="1" xr:uid="{00000000-0005-0000-0000-000019400000}"/>
    <cellStyle name="Comma [0] 2 144 2 2" xfId="16581" hidden="1" xr:uid="{00000000-0005-0000-0000-0000C8400000}"/>
    <cellStyle name="Comma [0] 2 144 2 2" xfId="16858" hidden="1" xr:uid="{00000000-0005-0000-0000-0000DD410000}"/>
    <cellStyle name="Comma [0] 2 144 2 2" xfId="17768" hidden="1" xr:uid="{00000000-0005-0000-0000-00006B450000}"/>
    <cellStyle name="Comma [0] 2 144 2 2" xfId="18156" hidden="1" xr:uid="{00000000-0005-0000-0000-0000EF460000}"/>
    <cellStyle name="Comma [0] 2 144 2 2" xfId="18331" hidden="1" xr:uid="{00000000-0005-0000-0000-00009E470000}"/>
    <cellStyle name="Comma [0] 2 144 2 2" xfId="18608" hidden="1" xr:uid="{00000000-0005-0000-0000-0000B3480000}"/>
    <cellStyle name="Comma [0] 2 144 2 2" xfId="19513" hidden="1" xr:uid="{00000000-0005-0000-0000-00003C4C0000}"/>
    <cellStyle name="Comma [0] 2 144 2 2" xfId="8997" hidden="1" xr:uid="{00000000-0005-0000-0000-000028230000}"/>
    <cellStyle name="Comma [0] 2 144 2 2" xfId="9385" hidden="1" xr:uid="{00000000-0005-0000-0000-0000AC240000}"/>
    <cellStyle name="Comma [0] 2 144 2 2" xfId="9560" hidden="1" xr:uid="{00000000-0005-0000-0000-00005B250000}"/>
    <cellStyle name="Comma [0] 2 144 2 2" xfId="9837" hidden="1" xr:uid="{00000000-0005-0000-0000-000070260000}"/>
    <cellStyle name="Comma [0] 2 144 2 2" xfId="10753" hidden="1" xr:uid="{00000000-0005-0000-0000-0000042A0000}"/>
    <cellStyle name="Comma [0] 2 144 2 2" xfId="11141" hidden="1" xr:uid="{00000000-0005-0000-0000-0000882B0000}"/>
    <cellStyle name="Comma [0] 2 144 2 2" xfId="11316" hidden="1" xr:uid="{00000000-0005-0000-0000-0000372C0000}"/>
    <cellStyle name="Comma [0] 2 144 2 2" xfId="11593" hidden="1" xr:uid="{00000000-0005-0000-0000-00004C2D0000}"/>
    <cellStyle name="Comma [0] 2 144 2 2" xfId="7241" hidden="1" xr:uid="{00000000-0005-0000-0000-00004C1C0000}"/>
    <cellStyle name="Comma [0] 2 144 2 2" xfId="7629" hidden="1" xr:uid="{00000000-0005-0000-0000-0000D01D0000}"/>
    <cellStyle name="Comma [0] 2 144 2 2" xfId="7804" hidden="1" xr:uid="{00000000-0005-0000-0000-00007F1E0000}"/>
    <cellStyle name="Comma [0] 2 144 2 2" xfId="8081" hidden="1" xr:uid="{00000000-0005-0000-0000-0000941F0000}"/>
    <cellStyle name="Comma [0] 2 144 2 2" xfId="5585" hidden="1" xr:uid="{00000000-0005-0000-0000-0000D4150000}"/>
    <cellStyle name="Comma [0] 2 144 2 2" xfId="5862" hidden="1" xr:uid="{00000000-0005-0000-0000-0000E9160000}"/>
    <cellStyle name="Comma [0] 2 144 2 2" xfId="5410" hidden="1" xr:uid="{00000000-0005-0000-0000-000025150000}"/>
    <cellStyle name="Comma [0] 2 144 2 2" xfId="5022" hidden="1" xr:uid="{00000000-0005-0000-0000-0000A1130000}"/>
    <cellStyle name="Comma [0] 2 144 3" xfId="38589" hidden="1" xr:uid="{E6CD205B-560A-4E59-9E80-4CC2C9D5094D}"/>
    <cellStyle name="Comma [0] 2 144 3" xfId="39072" hidden="1" xr:uid="{D3558762-4CC4-4E58-8588-D93AE2E81627}"/>
    <cellStyle name="Comma [0] 2 144 3" xfId="40828" hidden="1" xr:uid="{883F3348-2153-4544-8689-274C24F622EE}"/>
    <cellStyle name="Comma [0] 2 144 3" xfId="42584" hidden="1" xr:uid="{88FBB748-1B25-49F2-80CB-263C31468384}"/>
    <cellStyle name="Comma [0] 2 144 3" xfId="44340" hidden="1" xr:uid="{A710333D-18B4-4D53-BD09-F5CE2079DA1D}"/>
    <cellStyle name="Comma [0] 2 144 3" xfId="46096" hidden="1" xr:uid="{93172466-64FF-4513-B273-3C663009D21C}"/>
    <cellStyle name="Comma [0] 2 144 3" xfId="47849" hidden="1" xr:uid="{21C66C8E-B696-4711-A6EF-5C22304D786B}"/>
    <cellStyle name="Comma [0] 2 144 3" xfId="49599" hidden="1" xr:uid="{F3995A76-64C2-432C-8ECA-B0EAEB85370D}"/>
    <cellStyle name="Comma [0] 2 144 3" xfId="51345" hidden="1" xr:uid="{397857C9-D72F-48CA-9DC0-138261BC34E4}"/>
    <cellStyle name="Comma [0] 2 144 3" xfId="53083" hidden="1" xr:uid="{6ACBA318-7D47-4D57-856C-023D539C2FA7}"/>
    <cellStyle name="Comma [0] 2 144 3" xfId="54811" hidden="1" xr:uid="{FE3BD61C-95B5-438F-89B9-FE15421A8255}"/>
    <cellStyle name="Comma [0] 2 144 3" xfId="56525" hidden="1" xr:uid="{EDFE060B-0E00-4C61-86CF-72D78010348D}"/>
    <cellStyle name="Comma [0] 2 144 3" xfId="58222" hidden="1" xr:uid="{6FCB2999-4ABC-4BB2-BA75-B3333CA21443}"/>
    <cellStyle name="Comma [0] 2 144 3" xfId="59901" hidden="1" xr:uid="{9856B810-4EC0-4B57-9B39-9C0EF304DB19}"/>
    <cellStyle name="Comma [0] 2 144 3" xfId="61548" hidden="1" xr:uid="{7E085C9A-B18A-4D3D-A6FA-E761B7E27731}"/>
    <cellStyle name="Comma [0] 2 144 3" xfId="17590" hidden="1" xr:uid="{00000000-0005-0000-0000-0000B9440000}"/>
    <cellStyle name="Comma [0] 2 144 3" xfId="19336" hidden="1" xr:uid="{00000000-0005-0000-0000-00008B4B0000}"/>
    <cellStyle name="Comma [0] 2 144 3" xfId="21074" hidden="1" xr:uid="{00000000-0005-0000-0000-000055520000}"/>
    <cellStyle name="Comma [0] 2 144 3" xfId="22802" hidden="1" xr:uid="{00000000-0005-0000-0000-000015590000}"/>
    <cellStyle name="Comma [0] 2 144 3" xfId="24516" hidden="1" xr:uid="{00000000-0005-0000-0000-0000C75F0000}"/>
    <cellStyle name="Comma [0] 2 144 3" xfId="26213" hidden="1" xr:uid="{00000000-0005-0000-0000-000068660000}"/>
    <cellStyle name="Comma [0] 2 144 3" xfId="27892" hidden="1" xr:uid="{00000000-0005-0000-0000-0000F76C0000}"/>
    <cellStyle name="Comma [0] 2 144 3" xfId="29539" hidden="1" xr:uid="{00000000-0005-0000-0000-000066730000}"/>
    <cellStyle name="Comma [0] 2 144 3" xfId="36370" hidden="1" xr:uid="{FF90C218-3341-4CA1-9B9F-1628EEAA3443}"/>
    <cellStyle name="Comma [0] 2 144 3" xfId="10575" hidden="1" xr:uid="{00000000-0005-0000-0000-000052290000}"/>
    <cellStyle name="Comma [0] 2 144 3" xfId="12331" hidden="1" xr:uid="{00000000-0005-0000-0000-00002E300000}"/>
    <cellStyle name="Comma [0] 2 144 3" xfId="14087" hidden="1" xr:uid="{00000000-0005-0000-0000-00000A370000}"/>
    <cellStyle name="Comma [0] 2 144 3" xfId="15840" hidden="1" xr:uid="{00000000-0005-0000-0000-0000E33D0000}"/>
    <cellStyle name="Comma [0] 2 144 3" xfId="7063" hidden="1" xr:uid="{00000000-0005-0000-0000-00009A1B0000}"/>
    <cellStyle name="Comma [0] 2 144 3" xfId="8819" hidden="1" xr:uid="{00000000-0005-0000-0000-000076220000}"/>
    <cellStyle name="Comma [0] 2 144 3" xfId="6580" hidden="1" xr:uid="{00000000-0005-0000-0000-0000B7190000}"/>
    <cellStyle name="Comma [0] 2 144 3" xfId="4361" hidden="1" xr:uid="{00000000-0005-0000-0000-00000C110000}"/>
    <cellStyle name="Comma [0] 2 145" xfId="563" xr:uid="{00000000-0005-0000-0000-000036020000}"/>
    <cellStyle name="Comma [0] 2 145 2" xfId="33244" hidden="1" xr:uid="{66C52852-EC9E-4874-A3B9-B3BD32699F03}"/>
    <cellStyle name="Comma [0] 2 145 2" xfId="33634" hidden="1" xr:uid="{54E52842-AE3C-49EC-91E2-8643EDA934A0}"/>
    <cellStyle name="Comma [0] 2 145 2" xfId="33797" hidden="1" xr:uid="{823664EE-3375-4D04-AC29-A7F667BD616F}"/>
    <cellStyle name="Comma [0] 2 145 2" xfId="34086" hidden="1" xr:uid="{FBAD8EFE-F8DB-4CFC-B0B0-04A5594426E9}"/>
    <cellStyle name="Comma [0] 2 145 2" xfId="1777" hidden="1" xr:uid="{00000000-0005-0000-0000-0000F4060000}"/>
    <cellStyle name="Comma [0] 2 145 2" xfId="2066" hidden="1" xr:uid="{00000000-0005-0000-0000-000015080000}"/>
    <cellStyle name="Comma [0] 2 145 2" xfId="1611" hidden="1" xr:uid="{00000000-0005-0000-0000-00004E060000}"/>
    <cellStyle name="Comma [0] 2 145 2" xfId="1218" hidden="1" xr:uid="{00000000-0005-0000-0000-0000C5040000}"/>
    <cellStyle name="Comma [0] 2 145 2" xfId="32606" xr:uid="{7B9F78B0-14DD-41B6-B7B9-15CD3C896BD9}"/>
    <cellStyle name="Comma [0] 2 145 2 2" xfId="39806" hidden="1" xr:uid="{E92564CB-2584-4CDA-9AD0-895D46184FBE}"/>
    <cellStyle name="Comma [0] 2 145 2 2" xfId="40096" hidden="1" xr:uid="{645FE2C9-3B59-417F-A687-70D6F59B5F77}"/>
    <cellStyle name="Comma [0] 2 145 2 2" xfId="40999" hidden="1" xr:uid="{695C7CE2-C6C1-4DC1-AD63-AEA3FC2B97F8}"/>
    <cellStyle name="Comma [0] 2 145 2 2" xfId="41392" hidden="1" xr:uid="{002DAD94-F934-484B-B449-BE26F8A5E859}"/>
    <cellStyle name="Comma [0] 2 145 2 2" xfId="41562" hidden="1" xr:uid="{41C0E5CB-D734-4FED-B6CD-B136DD399FDC}"/>
    <cellStyle name="Comma [0] 2 145 2 2" xfId="41852" hidden="1" xr:uid="{5874B942-521B-4339-80A9-1C00DF7CB4B7}"/>
    <cellStyle name="Comma [0] 2 145 2 2" xfId="42755" hidden="1" xr:uid="{86EA01C4-DE4C-4B94-BF3D-D0FD59A980BC}"/>
    <cellStyle name="Comma [0] 2 145 2 2" xfId="43148" hidden="1" xr:uid="{ED13F09D-A257-47F5-BDAF-8D4CFFB1C26B}"/>
    <cellStyle name="Comma [0] 2 145 2 2" xfId="43318" hidden="1" xr:uid="{E56301AE-2F97-4645-B7AD-F118CDF7EBF3}"/>
    <cellStyle name="Comma [0] 2 145 2 2" xfId="43608" hidden="1" xr:uid="{7A0BC2DC-94B9-4567-AF90-04F997B469E6}"/>
    <cellStyle name="Comma [0] 2 145 2 2" xfId="44511" hidden="1" xr:uid="{E352D8FF-4F41-45EE-8900-C25378FF934E}"/>
    <cellStyle name="Comma [0] 2 145 2 2" xfId="44904" hidden="1" xr:uid="{DFFA3381-648E-4E20-A0B0-A19DC6D2EA15}"/>
    <cellStyle name="Comma [0] 2 145 2 2" xfId="45074" hidden="1" xr:uid="{23A09D1E-E12C-40E3-A6C4-589A062056B0}"/>
    <cellStyle name="Comma [0] 2 145 2 2" xfId="45364" hidden="1" xr:uid="{84DEAD5B-A760-4DD7-867F-C037C16A934E}"/>
    <cellStyle name="Comma [0] 2 145 2 2" xfId="46267" hidden="1" xr:uid="{A08EE6FE-91C3-4E46-A16E-006587B9683C}"/>
    <cellStyle name="Comma [0] 2 145 2 2" xfId="46660" hidden="1" xr:uid="{F015AD28-F66D-46CE-B2EA-ADEE40FA179D}"/>
    <cellStyle name="Comma [0] 2 145 2 2" xfId="46830" hidden="1" xr:uid="{B6179637-D2E1-4A61-BE42-4E296D362588}"/>
    <cellStyle name="Comma [0] 2 145 2 2" xfId="47120" hidden="1" xr:uid="{20F2C9D9-2E86-46FD-9715-299616C06289}"/>
    <cellStyle name="Comma [0] 2 145 2 2" xfId="48020" hidden="1" xr:uid="{A2AC0912-B947-4B66-83C0-5B79B9F1458E}"/>
    <cellStyle name="Comma [0] 2 145 2 2" xfId="48413" hidden="1" xr:uid="{00A11117-6386-485B-A675-0DA8938E8DFD}"/>
    <cellStyle name="Comma [0] 2 145 2 2" xfId="48583" hidden="1" xr:uid="{082130E2-3BA3-42B7-A31D-E7DD15F63648}"/>
    <cellStyle name="Comma [0] 2 145 2 2" xfId="48873" hidden="1" xr:uid="{C5D20EDB-5F5B-4710-B5C5-AAEB16CE8767}"/>
    <cellStyle name="Comma [0] 2 145 2 2" xfId="49770" hidden="1" xr:uid="{2DB68A29-ABD4-4EF8-ABAC-12CB0ACDD2B5}"/>
    <cellStyle name="Comma [0] 2 145 2 2" xfId="50163" hidden="1" xr:uid="{D8616422-8F70-4933-A935-6AAAEEF8D9C2}"/>
    <cellStyle name="Comma [0] 2 145 2 2" xfId="50333" hidden="1" xr:uid="{AA0DAECF-2893-4578-963D-D58E94760C2C}"/>
    <cellStyle name="Comma [0] 2 145 2 2" xfId="50623" hidden="1" xr:uid="{02D0AD03-EED8-4FCD-AA45-C9AF5C42F133}"/>
    <cellStyle name="Comma [0] 2 145 2 2" xfId="51515" hidden="1" xr:uid="{8A43A18E-BEFD-483A-BB9F-B246A99EA100}"/>
    <cellStyle name="Comma [0] 2 145 2 2" xfId="51907" hidden="1" xr:uid="{E89D1C2E-8E4B-4CC2-8C0F-EBF11EB41616}"/>
    <cellStyle name="Comma [0] 2 145 2 2" xfId="52077" hidden="1" xr:uid="{40D716D8-18A1-4DA4-980D-45C4B5D5BD7E}"/>
    <cellStyle name="Comma [0] 2 145 2 2" xfId="52367" hidden="1" xr:uid="{14BB7C73-A01D-4B7D-B33C-3DF612412B6C}"/>
    <cellStyle name="Comma [0] 2 145 2 2" xfId="53253" hidden="1" xr:uid="{7DB6CAF3-9A2A-4B56-81E4-09C428F699E4}"/>
    <cellStyle name="Comma [0] 2 145 2 2" xfId="53641" hidden="1" xr:uid="{10774D03-6E41-448F-B67C-043ED543247C}"/>
    <cellStyle name="Comma [0] 2 145 2 2" xfId="53811" hidden="1" xr:uid="{DC2E65B1-E635-441C-80E0-9E34A393584A}"/>
    <cellStyle name="Comma [0] 2 145 2 2" xfId="54101" hidden="1" xr:uid="{3D5714EB-A835-4AC8-A867-BD520D141CE6}"/>
    <cellStyle name="Comma [0] 2 145 2 2" xfId="54981" hidden="1" xr:uid="{5CD96CAA-21A8-4688-9D3F-4703B130F552}"/>
    <cellStyle name="Comma [0] 2 145 2 2" xfId="55365" hidden="1" xr:uid="{55772041-E4C2-46AF-A8AB-0150C055BE4B}"/>
    <cellStyle name="Comma [0] 2 145 2 2" xfId="55535" hidden="1" xr:uid="{17CA0B74-9BAB-4979-9A1E-5F951697E538}"/>
    <cellStyle name="Comma [0] 2 145 2 2" xfId="55825" hidden="1" xr:uid="{818C5CC9-D009-4B5C-8415-FE89AA32AB4E}"/>
    <cellStyle name="Comma [0] 2 145 2 2" xfId="56694" hidden="1" xr:uid="{0216379B-9CEE-45E7-B855-43F7794BA42C}"/>
    <cellStyle name="Comma [0] 2 145 2 2" xfId="57072" hidden="1" xr:uid="{61FFEDA8-5201-4E9B-BEAB-DE94FC6DE4CB}"/>
    <cellStyle name="Comma [0] 2 145 2 2" xfId="57242" hidden="1" xr:uid="{514D220E-E31C-4918-B1C2-F38D5506B9CF}"/>
    <cellStyle name="Comma [0] 2 145 2 2" xfId="57532" hidden="1" xr:uid="{2F264CB8-C6A6-4D9C-A696-377BC364687A}"/>
    <cellStyle name="Comma [0] 2 145 2 2" xfId="58391" hidden="1" xr:uid="{B786CA30-E8B1-4045-A928-80040B4E99E3}"/>
    <cellStyle name="Comma [0] 2 145 2 2" xfId="58766" hidden="1" xr:uid="{2231BF6C-3CA7-4015-B030-6962D71A89CB}"/>
    <cellStyle name="Comma [0] 2 145 2 2" xfId="58936" hidden="1" xr:uid="{17C0BC9D-F82D-479E-8B90-B27CB3A32347}"/>
    <cellStyle name="Comma [0] 2 145 2 2" xfId="59226" hidden="1" xr:uid="{7176183B-7CC0-41D3-9868-F2501DD27442}"/>
    <cellStyle name="Comma [0] 2 145 2 2" xfId="60066" hidden="1" xr:uid="{D3B1F0A5-DC8D-4BA7-8711-062531FA9FD4}"/>
    <cellStyle name="Comma [0] 2 145 2 2" xfId="60427" hidden="1" xr:uid="{2BF52E9E-A7D2-4BF8-AD12-F3633F8B8FF8}"/>
    <cellStyle name="Comma [0] 2 145 2 2" xfId="60597" hidden="1" xr:uid="{7A1CD015-A8DC-495A-97A9-548B6060AC29}"/>
    <cellStyle name="Comma [0] 2 145 2 2" xfId="60887" hidden="1" xr:uid="{B914999C-22B5-4FDE-BB25-31990DBE6B72}"/>
    <cellStyle name="Comma [0] 2 145 2 2" xfId="61712" hidden="1" xr:uid="{2DEE621C-2742-45D7-B05C-249B827173B4}"/>
    <cellStyle name="Comma [0] 2 145 2 2" xfId="62062" hidden="1" xr:uid="{4D428CA4-1B89-47E3-A2F0-85E7E7F336D3}"/>
    <cellStyle name="Comma [0] 2 145 2 2" xfId="62232" hidden="1" xr:uid="{A8640363-8697-4C00-9801-2032767215F9}"/>
    <cellStyle name="Comma [0] 2 145 2 2" xfId="62522" hidden="1" xr:uid="{61BF0221-F91D-4A4E-ACED-72D1D4AE3463}"/>
    <cellStyle name="Comma [0] 2 145 2 2" xfId="63289" hidden="1" xr:uid="{3B033CFF-53F0-450B-9C07-E49A394F4D70}"/>
    <cellStyle name="Comma [0] 2 145 2 2" xfId="63584" hidden="1" xr:uid="{A1FF6996-60F8-4A03-976A-EC4E81609796}"/>
    <cellStyle name="Comma [0] 2 145 2 2" xfId="63745" hidden="1" xr:uid="{269F0FBC-5522-491A-9E04-134787B26641}"/>
    <cellStyle name="Comma [0] 2 145 2 2" xfId="20068" hidden="1" xr:uid="{00000000-0005-0000-0000-0000674E0000}"/>
    <cellStyle name="Comma [0] 2 145 2 2" xfId="20358" hidden="1" xr:uid="{00000000-0005-0000-0000-0000894F0000}"/>
    <cellStyle name="Comma [0] 2 145 2 2" xfId="21244" hidden="1" xr:uid="{00000000-0005-0000-0000-0000FF520000}"/>
    <cellStyle name="Comma [0] 2 145 2 2" xfId="21632" hidden="1" xr:uid="{00000000-0005-0000-0000-000083540000}"/>
    <cellStyle name="Comma [0] 2 145 2 2" xfId="21802" hidden="1" xr:uid="{00000000-0005-0000-0000-00002D550000}"/>
    <cellStyle name="Comma [0] 2 145 2 2" xfId="22092" hidden="1" xr:uid="{00000000-0005-0000-0000-00004F560000}"/>
    <cellStyle name="Comma [0] 2 145 2 2" xfId="22972" hidden="1" xr:uid="{00000000-0005-0000-0000-0000BF590000}"/>
    <cellStyle name="Comma [0] 2 145 2 2" xfId="23356" hidden="1" xr:uid="{00000000-0005-0000-0000-00003F5B0000}"/>
    <cellStyle name="Comma [0] 2 145 2 2" xfId="23526" hidden="1" xr:uid="{00000000-0005-0000-0000-0000E95B0000}"/>
    <cellStyle name="Comma [0] 2 145 2 2" xfId="23816" hidden="1" xr:uid="{00000000-0005-0000-0000-00000B5D0000}"/>
    <cellStyle name="Comma [0] 2 145 2 2" xfId="24685" hidden="1" xr:uid="{00000000-0005-0000-0000-000070600000}"/>
    <cellStyle name="Comma [0] 2 145 2 2" xfId="25063" hidden="1" xr:uid="{00000000-0005-0000-0000-0000EA610000}"/>
    <cellStyle name="Comma [0] 2 145 2 2" xfId="25233" hidden="1" xr:uid="{00000000-0005-0000-0000-000094620000}"/>
    <cellStyle name="Comma [0] 2 145 2 2" xfId="25523" hidden="1" xr:uid="{00000000-0005-0000-0000-0000B6630000}"/>
    <cellStyle name="Comma [0] 2 145 2 2" xfId="26382" hidden="1" xr:uid="{00000000-0005-0000-0000-000011670000}"/>
    <cellStyle name="Comma [0] 2 145 2 2" xfId="26757" hidden="1" xr:uid="{00000000-0005-0000-0000-000088680000}"/>
    <cellStyle name="Comma [0] 2 145 2 2" xfId="26927" hidden="1" xr:uid="{00000000-0005-0000-0000-000032690000}"/>
    <cellStyle name="Comma [0] 2 145 2 2" xfId="27217" hidden="1" xr:uid="{00000000-0005-0000-0000-0000546A0000}"/>
    <cellStyle name="Comma [0] 2 145 2 2" xfId="28057" hidden="1" xr:uid="{00000000-0005-0000-0000-00009C6D0000}"/>
    <cellStyle name="Comma [0] 2 145 2 2" xfId="28418" hidden="1" xr:uid="{00000000-0005-0000-0000-0000056F0000}"/>
    <cellStyle name="Comma [0] 2 145 2 2" xfId="28588" hidden="1" xr:uid="{00000000-0005-0000-0000-0000AF6F0000}"/>
    <cellStyle name="Comma [0] 2 145 2 2" xfId="28878" hidden="1" xr:uid="{00000000-0005-0000-0000-0000D1700000}"/>
    <cellStyle name="Comma [0] 2 145 2 2" xfId="29703" hidden="1" xr:uid="{00000000-0005-0000-0000-00000A740000}"/>
    <cellStyle name="Comma [0] 2 145 2 2" xfId="30053" hidden="1" xr:uid="{00000000-0005-0000-0000-000068750000}"/>
    <cellStyle name="Comma [0] 2 145 2 2" xfId="30223" hidden="1" xr:uid="{00000000-0005-0000-0000-000012760000}"/>
    <cellStyle name="Comma [0] 2 145 2 2" xfId="30513" hidden="1" xr:uid="{00000000-0005-0000-0000-000034770000}"/>
    <cellStyle name="Comma [0] 2 145 2 2" xfId="31280" hidden="1" xr:uid="{00000000-0005-0000-0000-0000337A0000}"/>
    <cellStyle name="Comma [0] 2 145 2 2" xfId="31575" hidden="1" xr:uid="{00000000-0005-0000-0000-00005A7B0000}"/>
    <cellStyle name="Comma [0] 2 145 2 2" xfId="31736" hidden="1" xr:uid="{00000000-0005-0000-0000-0000FB7B0000}"/>
    <cellStyle name="Comma [0] 2 145 2 2" xfId="37024" hidden="1" xr:uid="{7FE75163-5169-4A8B-8750-C813F5C16B1B}"/>
    <cellStyle name="Comma [0] 2 145 2 2" xfId="37417" hidden="1" xr:uid="{D70D5E03-374A-4D97-94C4-226F1308ECDB}"/>
    <cellStyle name="Comma [0] 2 145 2 2" xfId="37587" hidden="1" xr:uid="{92D7B6D4-3B65-434C-A9B7-0811D270F367}"/>
    <cellStyle name="Comma [0] 2 145 2 2" xfId="37877" hidden="1" xr:uid="{88B3F447-8D0B-4200-A2C8-B600A2C3E14B}"/>
    <cellStyle name="Comma [0] 2 145 2 2" xfId="39243" hidden="1" xr:uid="{B38ECC0A-C4C9-4F6E-BB18-52B04BD8DCDA}"/>
    <cellStyle name="Comma [0] 2 145 2 2" xfId="39636" hidden="1" xr:uid="{7A6ABFCB-52D7-4D8D-B0CE-783DC241FE22}"/>
    <cellStyle name="Comma [0] 2 145 2 2" xfId="12895" hidden="1" xr:uid="{00000000-0005-0000-0000-000062320000}"/>
    <cellStyle name="Comma [0] 2 145 2 2" xfId="13065" hidden="1" xr:uid="{00000000-0005-0000-0000-00000C330000}"/>
    <cellStyle name="Comma [0] 2 145 2 2" xfId="13355" hidden="1" xr:uid="{00000000-0005-0000-0000-00002E340000}"/>
    <cellStyle name="Comma [0] 2 145 2 2" xfId="14258" hidden="1" xr:uid="{00000000-0005-0000-0000-0000B5370000}"/>
    <cellStyle name="Comma [0] 2 145 2 2" xfId="14651" hidden="1" xr:uid="{00000000-0005-0000-0000-00003E390000}"/>
    <cellStyle name="Comma [0] 2 145 2 2" xfId="14821" hidden="1" xr:uid="{00000000-0005-0000-0000-0000E8390000}"/>
    <cellStyle name="Comma [0] 2 145 2 2" xfId="15111" hidden="1" xr:uid="{00000000-0005-0000-0000-00000A3B0000}"/>
    <cellStyle name="Comma [0] 2 145 2 2" xfId="16011" hidden="1" xr:uid="{00000000-0005-0000-0000-00008E3E0000}"/>
    <cellStyle name="Comma [0] 2 145 2 2" xfId="16404" hidden="1" xr:uid="{00000000-0005-0000-0000-000017400000}"/>
    <cellStyle name="Comma [0] 2 145 2 2" xfId="16574" hidden="1" xr:uid="{00000000-0005-0000-0000-0000C1400000}"/>
    <cellStyle name="Comma [0] 2 145 2 2" xfId="16864" hidden="1" xr:uid="{00000000-0005-0000-0000-0000E3410000}"/>
    <cellStyle name="Comma [0] 2 145 2 2" xfId="17761" hidden="1" xr:uid="{00000000-0005-0000-0000-000064450000}"/>
    <cellStyle name="Comma [0] 2 145 2 2" xfId="18154" hidden="1" xr:uid="{00000000-0005-0000-0000-0000ED460000}"/>
    <cellStyle name="Comma [0] 2 145 2 2" xfId="18324" hidden="1" xr:uid="{00000000-0005-0000-0000-000097470000}"/>
    <cellStyle name="Comma [0] 2 145 2 2" xfId="18614" hidden="1" xr:uid="{00000000-0005-0000-0000-0000B9480000}"/>
    <cellStyle name="Comma [0] 2 145 2 2" xfId="19506" hidden="1" xr:uid="{00000000-0005-0000-0000-0000354C0000}"/>
    <cellStyle name="Comma [0] 2 145 2 2" xfId="19898" hidden="1" xr:uid="{00000000-0005-0000-0000-0000BD4D0000}"/>
    <cellStyle name="Comma [0] 2 145 2 2" xfId="8990" hidden="1" xr:uid="{00000000-0005-0000-0000-000021230000}"/>
    <cellStyle name="Comma [0] 2 145 2 2" xfId="9383" hidden="1" xr:uid="{00000000-0005-0000-0000-0000AA240000}"/>
    <cellStyle name="Comma [0] 2 145 2 2" xfId="9553" hidden="1" xr:uid="{00000000-0005-0000-0000-000054250000}"/>
    <cellStyle name="Comma [0] 2 145 2 2" xfId="9843" hidden="1" xr:uid="{00000000-0005-0000-0000-000076260000}"/>
    <cellStyle name="Comma [0] 2 145 2 2" xfId="10746" hidden="1" xr:uid="{00000000-0005-0000-0000-0000FD290000}"/>
    <cellStyle name="Comma [0] 2 145 2 2" xfId="11139" hidden="1" xr:uid="{00000000-0005-0000-0000-0000862B0000}"/>
    <cellStyle name="Comma [0] 2 145 2 2" xfId="11309" hidden="1" xr:uid="{00000000-0005-0000-0000-0000302C0000}"/>
    <cellStyle name="Comma [0] 2 145 2 2" xfId="11599" hidden="1" xr:uid="{00000000-0005-0000-0000-0000522D0000}"/>
    <cellStyle name="Comma [0] 2 145 2 2" xfId="12502" hidden="1" xr:uid="{00000000-0005-0000-0000-0000D9300000}"/>
    <cellStyle name="Comma [0] 2 145 2 2" xfId="7234" hidden="1" xr:uid="{00000000-0005-0000-0000-0000451C0000}"/>
    <cellStyle name="Comma [0] 2 145 2 2" xfId="7627" hidden="1" xr:uid="{00000000-0005-0000-0000-0000CE1D0000}"/>
    <cellStyle name="Comma [0] 2 145 2 2" xfId="7797" hidden="1" xr:uid="{00000000-0005-0000-0000-0000781E0000}"/>
    <cellStyle name="Comma [0] 2 145 2 2" xfId="8087" hidden="1" xr:uid="{00000000-0005-0000-0000-00009A1F0000}"/>
    <cellStyle name="Comma [0] 2 145 2 2" xfId="5578" hidden="1" xr:uid="{00000000-0005-0000-0000-0000CD150000}"/>
    <cellStyle name="Comma [0] 2 145 2 2" xfId="5868" hidden="1" xr:uid="{00000000-0005-0000-0000-0000EF160000}"/>
    <cellStyle name="Comma [0] 2 145 2 2" xfId="5408" hidden="1" xr:uid="{00000000-0005-0000-0000-000023150000}"/>
    <cellStyle name="Comma [0] 2 145 2 2" xfId="5015" hidden="1" xr:uid="{00000000-0005-0000-0000-00009A130000}"/>
    <cellStyle name="Comma [0] 2 145 3" xfId="36363" hidden="1" xr:uid="{08804BD2-07FE-46B6-A61B-8B007A0FE2D6}"/>
    <cellStyle name="Comma [0] 2 145 3" xfId="38582" hidden="1" xr:uid="{034B60A0-E838-45E3-A9C2-715AC4321EF8}"/>
    <cellStyle name="Comma [0] 2 145 3" xfId="39015" hidden="1" xr:uid="{701F9B3F-5DD4-4167-9193-19BD32AAE3DD}"/>
    <cellStyle name="Comma [0] 2 145 3" xfId="40771" hidden="1" xr:uid="{CB687C66-DA90-4B5B-B9CE-2E09572804C7}"/>
    <cellStyle name="Comma [0] 2 145 3" xfId="42527" hidden="1" xr:uid="{26F177AC-6D7D-442C-A3EE-0E3FA09D101A}"/>
    <cellStyle name="Comma [0] 2 145 3" xfId="44283" hidden="1" xr:uid="{82480804-37F7-46AF-A997-4B6325FC1807}"/>
    <cellStyle name="Comma [0] 2 145 3" xfId="46039" hidden="1" xr:uid="{2FB568CF-2DCE-4A71-BE8E-80AE57592C8F}"/>
    <cellStyle name="Comma [0] 2 145 3" xfId="47793" hidden="1" xr:uid="{02FC73AF-9024-4095-935B-A8A9CDD7D7F5}"/>
    <cellStyle name="Comma [0] 2 145 3" xfId="49544" hidden="1" xr:uid="{32B5759B-8C5B-41C1-ADED-F75E03E984D8}"/>
    <cellStyle name="Comma [0] 2 145 3" xfId="51290" hidden="1" xr:uid="{DB32665D-9EBB-4A0B-AC7C-D2311373FF5E}"/>
    <cellStyle name="Comma [0] 2 145 3" xfId="53029" hidden="1" xr:uid="{2EB446DE-E4D8-4C41-B053-244BC5CE35FE}"/>
    <cellStyle name="Comma [0] 2 145 3" xfId="54757" hidden="1" xr:uid="{F5B6F1CA-5B09-4FDF-B186-53E3F1BEBE55}"/>
    <cellStyle name="Comma [0] 2 145 3" xfId="56474" hidden="1" xr:uid="{685ACA50-A6BE-4877-8CA5-24798EEEB9A9}"/>
    <cellStyle name="Comma [0] 2 145 3" xfId="58172" hidden="1" xr:uid="{B648A4F0-53A8-4445-A113-66A6CD4C1F7A}"/>
    <cellStyle name="Comma [0] 2 145 3" xfId="59852" hidden="1" xr:uid="{2313E9CA-7D92-47C9-A08E-80B3C4454A4C}"/>
    <cellStyle name="Comma [0] 2 145 3" xfId="15784" hidden="1" xr:uid="{00000000-0005-0000-0000-0000AB3D0000}"/>
    <cellStyle name="Comma [0] 2 145 3" xfId="17535" hidden="1" xr:uid="{00000000-0005-0000-0000-000082440000}"/>
    <cellStyle name="Comma [0] 2 145 3" xfId="19281" hidden="1" xr:uid="{00000000-0005-0000-0000-0000544B0000}"/>
    <cellStyle name="Comma [0] 2 145 3" xfId="21020" hidden="1" xr:uid="{00000000-0005-0000-0000-00001F520000}"/>
    <cellStyle name="Comma [0] 2 145 3" xfId="22748" hidden="1" xr:uid="{00000000-0005-0000-0000-0000DF580000}"/>
    <cellStyle name="Comma [0] 2 145 3" xfId="24465" hidden="1" xr:uid="{00000000-0005-0000-0000-0000945F0000}"/>
    <cellStyle name="Comma [0] 2 145 3" xfId="26163" hidden="1" xr:uid="{00000000-0005-0000-0000-000036660000}"/>
    <cellStyle name="Comma [0] 2 145 3" xfId="27843" hidden="1" xr:uid="{00000000-0005-0000-0000-0000C66C0000}"/>
    <cellStyle name="Comma [0] 2 145 3" xfId="36060" hidden="1" xr:uid="{433744A8-C00A-4231-844B-9C4E5478238C}"/>
    <cellStyle name="Comma [0] 2 145 3" xfId="8762" hidden="1" xr:uid="{00000000-0005-0000-0000-00003D220000}"/>
    <cellStyle name="Comma [0] 2 145 3" xfId="10518" hidden="1" xr:uid="{00000000-0005-0000-0000-000019290000}"/>
    <cellStyle name="Comma [0] 2 145 3" xfId="12274" hidden="1" xr:uid="{00000000-0005-0000-0000-0000F52F0000}"/>
    <cellStyle name="Comma [0] 2 145 3" xfId="14030" hidden="1" xr:uid="{00000000-0005-0000-0000-0000D1360000}"/>
    <cellStyle name="Comma [0] 2 145 3" xfId="6573" hidden="1" xr:uid="{00000000-0005-0000-0000-0000B0190000}"/>
    <cellStyle name="Comma [0] 2 145 3" xfId="7006" hidden="1" xr:uid="{00000000-0005-0000-0000-0000611B0000}"/>
    <cellStyle name="Comma [0] 2 145 3" xfId="4354" hidden="1" xr:uid="{00000000-0005-0000-0000-000005110000}"/>
    <cellStyle name="Comma [0] 2 145 3" xfId="4051" hidden="1" xr:uid="{00000000-0005-0000-0000-0000D60F0000}"/>
    <cellStyle name="Comma [0] 2 146" xfId="561" xr:uid="{00000000-0005-0000-0000-000034020000}"/>
    <cellStyle name="Comma [0] 2 146 2" xfId="33242" hidden="1" xr:uid="{9D5CC5A9-79EA-486A-9B9E-7E0AD80933D3}"/>
    <cellStyle name="Comma [0] 2 146 2" xfId="33656" hidden="1" xr:uid="{5A6A30A1-2F8B-4BE4-A781-9F0F12EB13E1}"/>
    <cellStyle name="Comma [0] 2 146 2" xfId="33795" hidden="1" xr:uid="{0F094C19-9067-4879-A370-DBBBE0DC31C0}"/>
    <cellStyle name="Comma [0] 2 146 2" xfId="34032" hidden="1" xr:uid="{03F45A04-2FD6-458B-A4DC-2B92DBDB2E36}"/>
    <cellStyle name="Comma [0] 2 146 2" xfId="1775" hidden="1" xr:uid="{00000000-0005-0000-0000-0000F2060000}"/>
    <cellStyle name="Comma [0] 2 146 2" xfId="2012" hidden="1" xr:uid="{00000000-0005-0000-0000-0000DF070000}"/>
    <cellStyle name="Comma [0] 2 146 2" xfId="1633" hidden="1" xr:uid="{00000000-0005-0000-0000-000064060000}"/>
    <cellStyle name="Comma [0] 2 146 2" xfId="1216" hidden="1" xr:uid="{00000000-0005-0000-0000-0000C3040000}"/>
    <cellStyle name="Comma [0] 2 146 2" xfId="32604" xr:uid="{1373D0DE-9C72-4C4A-BC6C-C1E19810EA1C}"/>
    <cellStyle name="Comma [0] 2 146 2 2" xfId="39804" hidden="1" xr:uid="{60D052BB-31AC-4080-94AC-D24E014985D3}"/>
    <cellStyle name="Comma [0] 2 146 2 2" xfId="40042" hidden="1" xr:uid="{8D0EAB3E-D5BC-4328-867E-C3DEE75C338F}"/>
    <cellStyle name="Comma [0] 2 146 2 2" xfId="40997" hidden="1" xr:uid="{ED502773-9EF4-41E6-BBE8-95BAB4A5F5B6}"/>
    <cellStyle name="Comma [0] 2 146 2 2" xfId="41414" hidden="1" xr:uid="{D093B707-B021-4B22-9FFB-AA155702A7AF}"/>
    <cellStyle name="Comma [0] 2 146 2 2" xfId="41560" hidden="1" xr:uid="{9610ACD0-2D37-456F-BE47-8C7F2EC1D8C1}"/>
    <cellStyle name="Comma [0] 2 146 2 2" xfId="41798" hidden="1" xr:uid="{01561C3A-98AF-4B11-B628-883E4E378067}"/>
    <cellStyle name="Comma [0] 2 146 2 2" xfId="42753" hidden="1" xr:uid="{5F91E10D-BC78-4140-9C6E-DD8F37B0B051}"/>
    <cellStyle name="Comma [0] 2 146 2 2" xfId="43170" hidden="1" xr:uid="{0401B9D1-037C-4E5F-B70E-561EC4A1F375}"/>
    <cellStyle name="Comma [0] 2 146 2 2" xfId="43316" hidden="1" xr:uid="{5381806F-AF4D-46A1-9FE9-BECF675F3364}"/>
    <cellStyle name="Comma [0] 2 146 2 2" xfId="43554" hidden="1" xr:uid="{A0C3473A-E366-481D-9617-4C988816E1D3}"/>
    <cellStyle name="Comma [0] 2 146 2 2" xfId="44509" hidden="1" xr:uid="{A2737B5C-A7BF-4696-A11A-978489F1BFC0}"/>
    <cellStyle name="Comma [0] 2 146 2 2" xfId="44926" hidden="1" xr:uid="{F81325CC-B2A9-4CE9-A044-D4B4C90249E2}"/>
    <cellStyle name="Comma [0] 2 146 2 2" xfId="45072" hidden="1" xr:uid="{10FE56D3-D835-4966-9AD3-5A91EE6AAF0A}"/>
    <cellStyle name="Comma [0] 2 146 2 2" xfId="45310" hidden="1" xr:uid="{3AB23899-12B2-4B82-AA8B-FB93E2C83030}"/>
    <cellStyle name="Comma [0] 2 146 2 2" xfId="46265" hidden="1" xr:uid="{86978C2D-DFF8-4716-B1B1-5574E374D4D5}"/>
    <cellStyle name="Comma [0] 2 146 2 2" xfId="46682" hidden="1" xr:uid="{31F46E6A-92A7-4D9F-9E12-4DBE55F121F9}"/>
    <cellStyle name="Comma [0] 2 146 2 2" xfId="46828" hidden="1" xr:uid="{6092FED1-02FC-4363-91EF-F3991B204E79}"/>
    <cellStyle name="Comma [0] 2 146 2 2" xfId="47066" hidden="1" xr:uid="{0B428945-AA63-4F4F-B8A8-CF54101D7D1E}"/>
    <cellStyle name="Comma [0] 2 146 2 2" xfId="48018" hidden="1" xr:uid="{513394DC-3C78-44B6-831C-8660CB3E369D}"/>
    <cellStyle name="Comma [0] 2 146 2 2" xfId="48435" hidden="1" xr:uid="{6425B17B-681A-4433-B2A5-457FFA5FE0F3}"/>
    <cellStyle name="Comma [0] 2 146 2 2" xfId="48581" hidden="1" xr:uid="{E17C848E-49D4-4244-BD3C-7132D9AACE24}"/>
    <cellStyle name="Comma [0] 2 146 2 2" xfId="48819" hidden="1" xr:uid="{1FD4AF6E-FCB9-41E2-9066-24586F045E50}"/>
    <cellStyle name="Comma [0] 2 146 2 2" xfId="49768" hidden="1" xr:uid="{95D4E471-5B4A-40D3-B194-BD73065DF0D6}"/>
    <cellStyle name="Comma [0] 2 146 2 2" xfId="50185" hidden="1" xr:uid="{6DA10133-428C-412D-AAC2-EACC031863EE}"/>
    <cellStyle name="Comma [0] 2 146 2 2" xfId="50331" hidden="1" xr:uid="{9DDB1783-A4B5-4CA1-8E52-0EA49A1B6D6E}"/>
    <cellStyle name="Comma [0] 2 146 2 2" xfId="50569" hidden="1" xr:uid="{16A1230D-EEAC-4B74-90C7-BDD7C1CEE9ED}"/>
    <cellStyle name="Comma [0] 2 146 2 2" xfId="51513" hidden="1" xr:uid="{006A0AE5-75FC-4AAF-B95E-11C4DAF3F211}"/>
    <cellStyle name="Comma [0] 2 146 2 2" xfId="51929" hidden="1" xr:uid="{9DAD8015-3078-4BDB-A959-806D7A3650A5}"/>
    <cellStyle name="Comma [0] 2 146 2 2" xfId="52313" hidden="1" xr:uid="{9E5789FA-FB9E-4160-B301-B3095910DE1B}"/>
    <cellStyle name="Comma [0] 2 146 2 2" xfId="53251" hidden="1" xr:uid="{F15A639D-4B68-4923-87A3-691C58838DCC}"/>
    <cellStyle name="Comma [0] 2 146 2 2" xfId="53663" hidden="1" xr:uid="{DEECA8B5-91DA-410D-8F8C-B0156CE25803}"/>
    <cellStyle name="Comma [0] 2 146 2 2" xfId="53809" hidden="1" xr:uid="{32AEF872-94A2-44E5-A015-DA58BAA8E61C}"/>
    <cellStyle name="Comma [0] 2 146 2 2" xfId="54047" hidden="1" xr:uid="{656E5F77-76FA-44D0-A770-B2D3BACA18A3}"/>
    <cellStyle name="Comma [0] 2 146 2 2" xfId="54979" hidden="1" xr:uid="{F1693F2C-BDFF-4714-BFA1-C3358D87ACE6}"/>
    <cellStyle name="Comma [0] 2 146 2 2" xfId="55387" hidden="1" xr:uid="{5C138B7D-6B9C-4F76-ADC7-56230361832D}"/>
    <cellStyle name="Comma [0] 2 146 2 2" xfId="55533" hidden="1" xr:uid="{5600B76A-A100-4643-BE6A-2853AE3B99E3}"/>
    <cellStyle name="Comma [0] 2 146 2 2" xfId="55771" hidden="1" xr:uid="{9F5228BA-538E-4C1D-A2EE-9428DBBCC194}"/>
    <cellStyle name="Comma [0] 2 146 2 2" xfId="56692" hidden="1" xr:uid="{ED41A114-69BB-4F81-B8F2-14008C4CBE8C}"/>
    <cellStyle name="Comma [0] 2 146 2 2" xfId="57094" hidden="1" xr:uid="{9B6F3288-8EC4-4C08-B55F-BECD941D6547}"/>
    <cellStyle name="Comma [0] 2 146 2 2" xfId="57240" hidden="1" xr:uid="{FAA7B4D9-D33E-43AD-8290-CAB080E5B29A}"/>
    <cellStyle name="Comma [0] 2 146 2 2" xfId="57478" hidden="1" xr:uid="{46009546-FDCA-4D6A-804E-ECB2D121B375}"/>
    <cellStyle name="Comma [0] 2 146 2 2" xfId="58389" hidden="1" xr:uid="{2896EC29-2186-4690-AACA-6CF24B5929C4}"/>
    <cellStyle name="Comma [0] 2 146 2 2" xfId="58788" hidden="1" xr:uid="{76DF29E6-661E-46CF-8B86-317898AD4021}"/>
    <cellStyle name="Comma [0] 2 146 2 2" xfId="58934" hidden="1" xr:uid="{54D7892E-D295-46EA-9CAD-8CB51C76BDFD}"/>
    <cellStyle name="Comma [0] 2 146 2 2" xfId="59172" hidden="1" xr:uid="{CCE9B637-EB6C-40AB-AF75-B0D30670C193}"/>
    <cellStyle name="Comma [0] 2 146 2 2" xfId="60064" hidden="1" xr:uid="{C3FAA375-6C9E-417E-B296-35427156211B}"/>
    <cellStyle name="Comma [0] 2 146 2 2" xfId="60449" hidden="1" xr:uid="{4380CF3F-8299-4641-9FA6-766A3349A215}"/>
    <cellStyle name="Comma [0] 2 146 2 2" xfId="60595" hidden="1" xr:uid="{7FC7725B-DF80-486A-9524-756C722A69AD}"/>
    <cellStyle name="Comma [0] 2 146 2 2" xfId="60833" hidden="1" xr:uid="{ECDE2501-AA5C-4F78-8E41-B60F1F445A30}"/>
    <cellStyle name="Comma [0] 2 146 2 2" xfId="61710" hidden="1" xr:uid="{B1CA9FA3-3556-4DC8-83BF-7A2998195D53}"/>
    <cellStyle name="Comma [0] 2 146 2 2" xfId="62084" hidden="1" xr:uid="{314AA671-A71D-4C19-984E-801C364B1F84}"/>
    <cellStyle name="Comma [0] 2 146 2 2" xfId="62230" hidden="1" xr:uid="{092E0F52-1ED6-4841-842F-CDCC82609A71}"/>
    <cellStyle name="Comma [0] 2 146 2 2" xfId="62468" hidden="1" xr:uid="{2552D081-6606-492F-9120-BD9320339E34}"/>
    <cellStyle name="Comma [0] 2 146 2 2" xfId="63287" hidden="1" xr:uid="{50EDCCA3-3EB6-4DC8-A391-13A535E6887E}"/>
    <cellStyle name="Comma [0] 2 146 2 2" xfId="63606" hidden="1" xr:uid="{AB3B9F9A-D7BC-4679-8029-7F9894390856}"/>
    <cellStyle name="Comma [0] 2 146 2 2" xfId="63743" hidden="1" xr:uid="{0122446B-6D90-453C-85DA-696D61199330}"/>
    <cellStyle name="Comma [0] 2 146 2 2" xfId="63979" hidden="1" xr:uid="{D74F53D0-5F83-4BFA-B101-8B707CBA81A9}"/>
    <cellStyle name="Comma [0] 2 146 2 2" xfId="52075" hidden="1" xr:uid="{A173554F-1E5A-4F65-8569-A207968BC606}"/>
    <cellStyle name="Comma [0] 2 146 2 2" xfId="20304" hidden="1" xr:uid="{00000000-0005-0000-0000-0000534F0000}"/>
    <cellStyle name="Comma [0] 2 146 2 2" xfId="21242" hidden="1" xr:uid="{00000000-0005-0000-0000-0000FD520000}"/>
    <cellStyle name="Comma [0] 2 146 2 2" xfId="21654" hidden="1" xr:uid="{00000000-0005-0000-0000-000099540000}"/>
    <cellStyle name="Comma [0] 2 146 2 2" xfId="21800" hidden="1" xr:uid="{00000000-0005-0000-0000-00002B550000}"/>
    <cellStyle name="Comma [0] 2 146 2 2" xfId="22038" hidden="1" xr:uid="{00000000-0005-0000-0000-000019560000}"/>
    <cellStyle name="Comma [0] 2 146 2 2" xfId="22970" hidden="1" xr:uid="{00000000-0005-0000-0000-0000BD590000}"/>
    <cellStyle name="Comma [0] 2 146 2 2" xfId="23378" hidden="1" xr:uid="{00000000-0005-0000-0000-0000555B0000}"/>
    <cellStyle name="Comma [0] 2 146 2 2" xfId="23524" hidden="1" xr:uid="{00000000-0005-0000-0000-0000E75B0000}"/>
    <cellStyle name="Comma [0] 2 146 2 2" xfId="23762" hidden="1" xr:uid="{00000000-0005-0000-0000-0000D55C0000}"/>
    <cellStyle name="Comma [0] 2 146 2 2" xfId="24683" hidden="1" xr:uid="{00000000-0005-0000-0000-00006E600000}"/>
    <cellStyle name="Comma [0] 2 146 2 2" xfId="25085" hidden="1" xr:uid="{00000000-0005-0000-0000-000000620000}"/>
    <cellStyle name="Comma [0] 2 146 2 2" xfId="25231" hidden="1" xr:uid="{00000000-0005-0000-0000-000092620000}"/>
    <cellStyle name="Comma [0] 2 146 2 2" xfId="25469" hidden="1" xr:uid="{00000000-0005-0000-0000-000080630000}"/>
    <cellStyle name="Comma [0] 2 146 2 2" xfId="26380" hidden="1" xr:uid="{00000000-0005-0000-0000-00000F670000}"/>
    <cellStyle name="Comma [0] 2 146 2 2" xfId="26779" hidden="1" xr:uid="{00000000-0005-0000-0000-00009E680000}"/>
    <cellStyle name="Comma [0] 2 146 2 2" xfId="26925" hidden="1" xr:uid="{00000000-0005-0000-0000-000030690000}"/>
    <cellStyle name="Comma [0] 2 146 2 2" xfId="27163" hidden="1" xr:uid="{00000000-0005-0000-0000-00001E6A0000}"/>
    <cellStyle name="Comma [0] 2 146 2 2" xfId="28055" hidden="1" xr:uid="{00000000-0005-0000-0000-00009A6D0000}"/>
    <cellStyle name="Comma [0] 2 146 2 2" xfId="28440" hidden="1" xr:uid="{00000000-0005-0000-0000-00001B6F0000}"/>
    <cellStyle name="Comma [0] 2 146 2 2" xfId="28586" hidden="1" xr:uid="{00000000-0005-0000-0000-0000AD6F0000}"/>
    <cellStyle name="Comma [0] 2 146 2 2" xfId="28824" hidden="1" xr:uid="{00000000-0005-0000-0000-00009B700000}"/>
    <cellStyle name="Comma [0] 2 146 2 2" xfId="29701" hidden="1" xr:uid="{00000000-0005-0000-0000-000008740000}"/>
    <cellStyle name="Comma [0] 2 146 2 2" xfId="30075" hidden="1" xr:uid="{00000000-0005-0000-0000-00007E750000}"/>
    <cellStyle name="Comma [0] 2 146 2 2" xfId="30221" hidden="1" xr:uid="{00000000-0005-0000-0000-000010760000}"/>
    <cellStyle name="Comma [0] 2 146 2 2" xfId="30459" hidden="1" xr:uid="{00000000-0005-0000-0000-0000FE760000}"/>
    <cellStyle name="Comma [0] 2 146 2 2" xfId="31278" hidden="1" xr:uid="{00000000-0005-0000-0000-0000317A0000}"/>
    <cellStyle name="Comma [0] 2 146 2 2" xfId="31597" hidden="1" xr:uid="{00000000-0005-0000-0000-0000707B0000}"/>
    <cellStyle name="Comma [0] 2 146 2 2" xfId="31734" hidden="1" xr:uid="{00000000-0005-0000-0000-0000F97B0000}"/>
    <cellStyle name="Comma [0] 2 146 2 2" xfId="31970" hidden="1" xr:uid="{00000000-0005-0000-0000-0000E57C0000}"/>
    <cellStyle name="Comma [0] 2 146 2 2" xfId="37022" hidden="1" xr:uid="{1B4D30DD-0B7A-4FF5-9E3F-4AABA8AD6BAD}"/>
    <cellStyle name="Comma [0] 2 146 2 2" xfId="37439" hidden="1" xr:uid="{41A575BB-34F5-4388-92B9-EC9951A5FDC9}"/>
    <cellStyle name="Comma [0] 2 146 2 2" xfId="37585" hidden="1" xr:uid="{BEB77DC2-3203-4F4C-80F1-24FD42EF1999}"/>
    <cellStyle name="Comma [0] 2 146 2 2" xfId="37823" hidden="1" xr:uid="{9840AE4C-8AC2-443D-9289-82989325ADBF}"/>
    <cellStyle name="Comma [0] 2 146 2 2" xfId="39241" hidden="1" xr:uid="{A68A5AE9-14C7-43B2-B40B-15FCF92BA96E}"/>
    <cellStyle name="Comma [0] 2 146 2 2" xfId="39658" hidden="1" xr:uid="{D94AA8DD-74BF-4A0B-B42E-ABB2E730DE65}"/>
    <cellStyle name="Comma [0] 2 146 2 2" xfId="12917" hidden="1" xr:uid="{00000000-0005-0000-0000-000078320000}"/>
    <cellStyle name="Comma [0] 2 146 2 2" xfId="13063" hidden="1" xr:uid="{00000000-0005-0000-0000-00000A330000}"/>
    <cellStyle name="Comma [0] 2 146 2 2" xfId="13301" hidden="1" xr:uid="{00000000-0005-0000-0000-0000F8330000}"/>
    <cellStyle name="Comma [0] 2 146 2 2" xfId="14256" hidden="1" xr:uid="{00000000-0005-0000-0000-0000B3370000}"/>
    <cellStyle name="Comma [0] 2 146 2 2" xfId="14673" hidden="1" xr:uid="{00000000-0005-0000-0000-000054390000}"/>
    <cellStyle name="Comma [0] 2 146 2 2" xfId="14819" hidden="1" xr:uid="{00000000-0005-0000-0000-0000E6390000}"/>
    <cellStyle name="Comma [0] 2 146 2 2" xfId="15057" hidden="1" xr:uid="{00000000-0005-0000-0000-0000D43A0000}"/>
    <cellStyle name="Comma [0] 2 146 2 2" xfId="16009" hidden="1" xr:uid="{00000000-0005-0000-0000-00008C3E0000}"/>
    <cellStyle name="Comma [0] 2 146 2 2" xfId="16426" hidden="1" xr:uid="{00000000-0005-0000-0000-00002D400000}"/>
    <cellStyle name="Comma [0] 2 146 2 2" xfId="16572" hidden="1" xr:uid="{00000000-0005-0000-0000-0000BF400000}"/>
    <cellStyle name="Comma [0] 2 146 2 2" xfId="16810" hidden="1" xr:uid="{00000000-0005-0000-0000-0000AD410000}"/>
    <cellStyle name="Comma [0] 2 146 2 2" xfId="17759" hidden="1" xr:uid="{00000000-0005-0000-0000-000062450000}"/>
    <cellStyle name="Comma [0] 2 146 2 2" xfId="18176" hidden="1" xr:uid="{00000000-0005-0000-0000-000003470000}"/>
    <cellStyle name="Comma [0] 2 146 2 2" xfId="18322" hidden="1" xr:uid="{00000000-0005-0000-0000-000095470000}"/>
    <cellStyle name="Comma [0] 2 146 2 2" xfId="18560" hidden="1" xr:uid="{00000000-0005-0000-0000-000083480000}"/>
    <cellStyle name="Comma [0] 2 146 2 2" xfId="19504" hidden="1" xr:uid="{00000000-0005-0000-0000-0000334C0000}"/>
    <cellStyle name="Comma [0] 2 146 2 2" xfId="19920" hidden="1" xr:uid="{00000000-0005-0000-0000-0000D34D0000}"/>
    <cellStyle name="Comma [0] 2 146 2 2" xfId="20066" hidden="1" xr:uid="{00000000-0005-0000-0000-0000654E0000}"/>
    <cellStyle name="Comma [0] 2 146 2 2" xfId="8988" hidden="1" xr:uid="{00000000-0005-0000-0000-00001F230000}"/>
    <cellStyle name="Comma [0] 2 146 2 2" xfId="9405" hidden="1" xr:uid="{00000000-0005-0000-0000-0000C0240000}"/>
    <cellStyle name="Comma [0] 2 146 2 2" xfId="9551" hidden="1" xr:uid="{00000000-0005-0000-0000-000052250000}"/>
    <cellStyle name="Comma [0] 2 146 2 2" xfId="9789" hidden="1" xr:uid="{00000000-0005-0000-0000-000040260000}"/>
    <cellStyle name="Comma [0] 2 146 2 2" xfId="10744" hidden="1" xr:uid="{00000000-0005-0000-0000-0000FB290000}"/>
    <cellStyle name="Comma [0] 2 146 2 2" xfId="11161" hidden="1" xr:uid="{00000000-0005-0000-0000-00009C2B0000}"/>
    <cellStyle name="Comma [0] 2 146 2 2" xfId="11307" hidden="1" xr:uid="{00000000-0005-0000-0000-00002E2C0000}"/>
    <cellStyle name="Comma [0] 2 146 2 2" xfId="11545" hidden="1" xr:uid="{00000000-0005-0000-0000-00001C2D0000}"/>
    <cellStyle name="Comma [0] 2 146 2 2" xfId="12500" hidden="1" xr:uid="{00000000-0005-0000-0000-0000D7300000}"/>
    <cellStyle name="Comma [0] 2 146 2 2" xfId="7232" hidden="1" xr:uid="{00000000-0005-0000-0000-0000431C0000}"/>
    <cellStyle name="Comma [0] 2 146 2 2" xfId="7649" hidden="1" xr:uid="{00000000-0005-0000-0000-0000E41D0000}"/>
    <cellStyle name="Comma [0] 2 146 2 2" xfId="7795" hidden="1" xr:uid="{00000000-0005-0000-0000-0000761E0000}"/>
    <cellStyle name="Comma [0] 2 146 2 2" xfId="8033" hidden="1" xr:uid="{00000000-0005-0000-0000-0000641F0000}"/>
    <cellStyle name="Comma [0] 2 146 2 2" xfId="5576" hidden="1" xr:uid="{00000000-0005-0000-0000-0000CB150000}"/>
    <cellStyle name="Comma [0] 2 146 2 2" xfId="5814" hidden="1" xr:uid="{00000000-0005-0000-0000-0000B9160000}"/>
    <cellStyle name="Comma [0] 2 146 2 2" xfId="5430" hidden="1" xr:uid="{00000000-0005-0000-0000-000039150000}"/>
    <cellStyle name="Comma [0] 2 146 2 2" xfId="5013" hidden="1" xr:uid="{00000000-0005-0000-0000-000098130000}"/>
    <cellStyle name="Comma [0] 2 146 3" xfId="36361" hidden="1" xr:uid="{A5AA44B2-DB57-48C6-AFC7-8EF9EB22316D}"/>
    <cellStyle name="Comma [0] 2 146 3" xfId="38580" hidden="1" xr:uid="{FD53004A-F39E-44C4-8E3F-ABB7BBDEBE92}"/>
    <cellStyle name="Comma [0] 2 146 3" xfId="39004" hidden="1" xr:uid="{47081E4F-1138-4552-AB59-E9E90C31E73D}"/>
    <cellStyle name="Comma [0] 2 146 3" xfId="40760" hidden="1" xr:uid="{843EF564-5B43-42B3-A38B-46C7CDF78B90}"/>
    <cellStyle name="Comma [0] 2 146 3" xfId="42516" hidden="1" xr:uid="{113E6E31-F33F-4016-88F4-0474272FEC49}"/>
    <cellStyle name="Comma [0] 2 146 3" xfId="44272" hidden="1" xr:uid="{CB8B2F6B-3C38-42CE-ADC2-0DF9A3816083}"/>
    <cellStyle name="Comma [0] 2 146 3" xfId="46028" hidden="1" xr:uid="{BB5EF2DF-3995-4E68-9754-531DF9E760EC}"/>
    <cellStyle name="Comma [0] 2 146 3" xfId="47782" hidden="1" xr:uid="{77ACB407-E28A-405E-B40A-9DA88C24119E}"/>
    <cellStyle name="Comma [0] 2 146 3" xfId="49533" hidden="1" xr:uid="{84357DBB-68DB-4B7C-9370-BAE6A268FBB3}"/>
    <cellStyle name="Comma [0] 2 146 3" xfId="51279" hidden="1" xr:uid="{64ABBD14-B350-42A5-B4B2-68F37B98054F}"/>
    <cellStyle name="Comma [0] 2 146 3" xfId="53018" hidden="1" xr:uid="{B2797C35-8881-4340-A997-259C08A2268C}"/>
    <cellStyle name="Comma [0] 2 146 3" xfId="54746" hidden="1" xr:uid="{A2D29457-E2D2-4043-B075-C2AF6194FC20}"/>
    <cellStyle name="Comma [0] 2 146 3" xfId="56463" hidden="1" xr:uid="{50FB2CEC-6589-43A6-BE27-F7972E7E4DFC}"/>
    <cellStyle name="Comma [0] 2 146 3" xfId="58161" hidden="1" xr:uid="{C9EC44B0-9036-42D4-8ABD-BC9ABD710C13}"/>
    <cellStyle name="Comma [0] 2 146 3" xfId="59841" hidden="1" xr:uid="{594EDE89-2ABB-4BB5-981E-E0E30FC0164B}"/>
    <cellStyle name="Comma [0] 2 146 3" xfId="15773" hidden="1" xr:uid="{00000000-0005-0000-0000-0000A03D0000}"/>
    <cellStyle name="Comma [0] 2 146 3" xfId="17524" hidden="1" xr:uid="{00000000-0005-0000-0000-000077440000}"/>
    <cellStyle name="Comma [0] 2 146 3" xfId="19270" hidden="1" xr:uid="{00000000-0005-0000-0000-0000494B0000}"/>
    <cellStyle name="Comma [0] 2 146 3" xfId="21009" hidden="1" xr:uid="{00000000-0005-0000-0000-000014520000}"/>
    <cellStyle name="Comma [0] 2 146 3" xfId="22737" hidden="1" xr:uid="{00000000-0005-0000-0000-0000D4580000}"/>
    <cellStyle name="Comma [0] 2 146 3" xfId="24454" hidden="1" xr:uid="{00000000-0005-0000-0000-0000895F0000}"/>
    <cellStyle name="Comma [0] 2 146 3" xfId="26152" hidden="1" xr:uid="{00000000-0005-0000-0000-00002B660000}"/>
    <cellStyle name="Comma [0] 2 146 3" xfId="27832" hidden="1" xr:uid="{00000000-0005-0000-0000-0000BB6C0000}"/>
    <cellStyle name="Comma [0] 2 146 3" xfId="36069" hidden="1" xr:uid="{4903663D-71D3-47DB-AF3D-E6186086CDD1}"/>
    <cellStyle name="Comma [0] 2 146 3" xfId="8751" hidden="1" xr:uid="{00000000-0005-0000-0000-000032220000}"/>
    <cellStyle name="Comma [0] 2 146 3" xfId="10507" hidden="1" xr:uid="{00000000-0005-0000-0000-00000E290000}"/>
    <cellStyle name="Comma [0] 2 146 3" xfId="12263" hidden="1" xr:uid="{00000000-0005-0000-0000-0000EA2F0000}"/>
    <cellStyle name="Comma [0] 2 146 3" xfId="14019" hidden="1" xr:uid="{00000000-0005-0000-0000-0000C6360000}"/>
    <cellStyle name="Comma [0] 2 146 3" xfId="6571" hidden="1" xr:uid="{00000000-0005-0000-0000-0000AE190000}"/>
    <cellStyle name="Comma [0] 2 146 3" xfId="6995" hidden="1" xr:uid="{00000000-0005-0000-0000-0000561B0000}"/>
    <cellStyle name="Comma [0] 2 146 3" xfId="4352" hidden="1" xr:uid="{00000000-0005-0000-0000-000003110000}"/>
    <cellStyle name="Comma [0] 2 146 3" xfId="4060" hidden="1" xr:uid="{00000000-0005-0000-0000-0000DF0F0000}"/>
    <cellStyle name="Comma [0] 2 147" xfId="556" xr:uid="{00000000-0005-0000-0000-00002F020000}"/>
    <cellStyle name="Comma [0] 2 147 2" xfId="33237" hidden="1" xr:uid="{B67E2433-356D-4988-B18A-B53E9A6E2DED}"/>
    <cellStyle name="Comma [0] 2 147 2" xfId="33667" hidden="1" xr:uid="{4A61506D-D7C5-4E70-A07C-035FEB414442}"/>
    <cellStyle name="Comma [0] 2 147 2" xfId="33790" hidden="1" xr:uid="{3E0F64DA-3912-4EFD-B90B-1F46758B5246}"/>
    <cellStyle name="Comma [0] 2 147 2" xfId="33941" hidden="1" xr:uid="{30BEF31B-A46D-4BBC-B82A-231AE4007332}"/>
    <cellStyle name="Comma [0] 2 147 2" xfId="1770" hidden="1" xr:uid="{00000000-0005-0000-0000-0000ED060000}"/>
    <cellStyle name="Comma [0] 2 147 2" xfId="1921" hidden="1" xr:uid="{00000000-0005-0000-0000-000084070000}"/>
    <cellStyle name="Comma [0] 2 147 2" xfId="1644" hidden="1" xr:uid="{00000000-0005-0000-0000-00006F060000}"/>
    <cellStyle name="Comma [0] 2 147 2" xfId="1211" hidden="1" xr:uid="{00000000-0005-0000-0000-0000BE040000}"/>
    <cellStyle name="Comma [0] 2 147 2" xfId="32599" xr:uid="{9D8B77F8-E7C1-410F-9BB8-71782B6D844E}"/>
    <cellStyle name="Comma [0] 2 147 2 2" xfId="40992" hidden="1" xr:uid="{CA754215-40BA-4BF1-8E05-778F9883B076}"/>
    <cellStyle name="Comma [0] 2 147 2 2" xfId="41425" hidden="1" xr:uid="{706FDDC3-12DA-4C75-9F28-1EFD2F1A7C59}"/>
    <cellStyle name="Comma [0] 2 147 2 2" xfId="41555" hidden="1" xr:uid="{5BA865E7-DD75-456A-B0F7-11EDB2EDBF47}"/>
    <cellStyle name="Comma [0] 2 147 2 2" xfId="41707" hidden="1" xr:uid="{D5CCDB60-B25D-4A88-96D2-07376AE50637}"/>
    <cellStyle name="Comma [0] 2 147 2 2" xfId="42748" hidden="1" xr:uid="{E49F1974-E982-454C-810A-B9E451224B1C}"/>
    <cellStyle name="Comma [0] 2 147 2 2" xfId="43181" hidden="1" xr:uid="{875417DE-3A6C-4C62-BE16-FF4967FBA903}"/>
    <cellStyle name="Comma [0] 2 147 2 2" xfId="43311" hidden="1" xr:uid="{D10BD218-716A-46A7-9DA7-904E480D87A7}"/>
    <cellStyle name="Comma [0] 2 147 2 2" xfId="43463" hidden="1" xr:uid="{EA54556F-B046-4860-95F5-6CB6FDDDE68B}"/>
    <cellStyle name="Comma [0] 2 147 2 2" xfId="44504" hidden="1" xr:uid="{77A8F1E3-2864-4319-BA1A-04B5EF091E43}"/>
    <cellStyle name="Comma [0] 2 147 2 2" xfId="44937" hidden="1" xr:uid="{56A507E1-0359-44C6-9202-3D8BB4282036}"/>
    <cellStyle name="Comma [0] 2 147 2 2" xfId="45067" hidden="1" xr:uid="{5C4EA32C-60B6-4F15-B64E-C7EAE1EBABCF}"/>
    <cellStyle name="Comma [0] 2 147 2 2" xfId="45219" hidden="1" xr:uid="{AF683569-ACFE-41C1-AAB4-3E0678939567}"/>
    <cellStyle name="Comma [0] 2 147 2 2" xfId="46260" hidden="1" xr:uid="{ED77BE57-9F62-4E39-A67D-8161D89A1AA7}"/>
    <cellStyle name="Comma [0] 2 147 2 2" xfId="46693" hidden="1" xr:uid="{5A85032A-E8E5-41FE-BAF8-AE8390C437C4}"/>
    <cellStyle name="Comma [0] 2 147 2 2" xfId="46823" hidden="1" xr:uid="{37D79736-8E8E-465A-BBE3-C16EDF14804D}"/>
    <cellStyle name="Comma [0] 2 147 2 2" xfId="46975" hidden="1" xr:uid="{B837E4BB-BE17-4BD3-A29C-545DC9C49ECB}"/>
    <cellStyle name="Comma [0] 2 147 2 2" xfId="48013" hidden="1" xr:uid="{9E7D57D4-AD7E-4B46-85B8-D4324DF6F3FF}"/>
    <cellStyle name="Comma [0] 2 147 2 2" xfId="48446" hidden="1" xr:uid="{0692B56D-08B8-489B-BBAD-30A75FE98636}"/>
    <cellStyle name="Comma [0] 2 147 2 2" xfId="48576" hidden="1" xr:uid="{424A1393-DF3B-4A5B-9FEA-9CDDE9C86698}"/>
    <cellStyle name="Comma [0] 2 147 2 2" xfId="48728" hidden="1" xr:uid="{6C136E33-E1E1-4E20-B5F7-145550DF981B}"/>
    <cellStyle name="Comma [0] 2 147 2 2" xfId="49763" hidden="1" xr:uid="{120CD537-CDD6-40F5-846A-B7DDFC4468EF}"/>
    <cellStyle name="Comma [0] 2 147 2 2" xfId="50196" hidden="1" xr:uid="{C7CF6497-BCBE-4D67-9014-6EE11BFC4308}"/>
    <cellStyle name="Comma [0] 2 147 2 2" xfId="50326" hidden="1" xr:uid="{8C3A9A6A-2223-4B4F-9794-611D82BFEF2E}"/>
    <cellStyle name="Comma [0] 2 147 2 2" xfId="50478" hidden="1" xr:uid="{7D37C582-E0A5-4BD3-AB45-1055732B9588}"/>
    <cellStyle name="Comma [0] 2 147 2 2" xfId="51508" hidden="1" xr:uid="{31452EDC-44EA-4845-86AB-DC8118683F1A}"/>
    <cellStyle name="Comma [0] 2 147 2 2" xfId="51940" hidden="1" xr:uid="{ECD0D4D7-406D-471A-89B4-D05B57EACAF9}"/>
    <cellStyle name="Comma [0] 2 147 2 2" xfId="52070" hidden="1" xr:uid="{D301D066-C2AB-4A8B-8C9F-01D50A2A84FC}"/>
    <cellStyle name="Comma [0] 2 147 2 2" xfId="52222" hidden="1" xr:uid="{156A369A-32EE-4C02-A6FA-B68CE4CBA239}"/>
    <cellStyle name="Comma [0] 2 147 2 2" xfId="53246" hidden="1" xr:uid="{56FE691D-B6E6-49BB-B142-3B2FB62B74CA}"/>
    <cellStyle name="Comma [0] 2 147 2 2" xfId="53674" hidden="1" xr:uid="{F0C754DF-F25E-4283-97E1-3FD0A8136C94}"/>
    <cellStyle name="Comma [0] 2 147 2 2" xfId="53804" hidden="1" xr:uid="{A0419BF5-3CBB-4C3C-A260-481BDBF0EAF4}"/>
    <cellStyle name="Comma [0] 2 147 2 2" xfId="53956" hidden="1" xr:uid="{0CB57452-6B8C-4D26-95C9-DACBB50AE204}"/>
    <cellStyle name="Comma [0] 2 147 2 2" xfId="54974" hidden="1" xr:uid="{ECA4B893-D6A0-45CC-B02F-63993D2ABE89}"/>
    <cellStyle name="Comma [0] 2 147 2 2" xfId="55398" hidden="1" xr:uid="{A1941D32-0B6F-417E-8099-35B92C6C83E5}"/>
    <cellStyle name="Comma [0] 2 147 2 2" xfId="55528" hidden="1" xr:uid="{608A3513-EFF8-41EE-944A-555399F7CDBC}"/>
    <cellStyle name="Comma [0] 2 147 2 2" xfId="55680" hidden="1" xr:uid="{09A01A21-3E91-4D95-951D-A66CADF36B6D}"/>
    <cellStyle name="Comma [0] 2 147 2 2" xfId="56687" hidden="1" xr:uid="{DFE4AFB4-8519-47BB-A5F9-7E6D1C4278F8}"/>
    <cellStyle name="Comma [0] 2 147 2 2" xfId="57105" hidden="1" xr:uid="{FCB8E1E4-6E91-4755-B0C1-288138A4D6BB}"/>
    <cellStyle name="Comma [0] 2 147 2 2" xfId="57235" hidden="1" xr:uid="{BE23B0FB-865B-4CD9-87D9-29AA97762FA3}"/>
    <cellStyle name="Comma [0] 2 147 2 2" xfId="57387" hidden="1" xr:uid="{3F7E5912-2404-4AB6-B70D-E55A9E9BCF75}"/>
    <cellStyle name="Comma [0] 2 147 2 2" xfId="58384" hidden="1" xr:uid="{E58617EB-D5E5-4192-BAA6-680EF2C45CB5}"/>
    <cellStyle name="Comma [0] 2 147 2 2" xfId="58799" hidden="1" xr:uid="{8FABF76C-1F3A-4CF7-855A-791FC4C93CED}"/>
    <cellStyle name="Comma [0] 2 147 2 2" xfId="58929" hidden="1" xr:uid="{CDBFE76D-B7D5-483E-8167-CAFE22E6BC41}"/>
    <cellStyle name="Comma [0] 2 147 2 2" xfId="59081" hidden="1" xr:uid="{5ED869C8-4214-4A6E-8EB8-569A401523D7}"/>
    <cellStyle name="Comma [0] 2 147 2 2" xfId="60059" hidden="1" xr:uid="{FFB3258B-7CCC-465B-855D-C70CE1DEDED8}"/>
    <cellStyle name="Comma [0] 2 147 2 2" xfId="60460" hidden="1" xr:uid="{6035C74F-BCE9-469D-9B41-77433232992A}"/>
    <cellStyle name="Comma [0] 2 147 2 2" xfId="60590" hidden="1" xr:uid="{3404F663-905A-4A04-8EA4-35A62A3F94AF}"/>
    <cellStyle name="Comma [0] 2 147 2 2" xfId="60742" hidden="1" xr:uid="{4402A4DE-46E9-4671-BE8F-21F6603D47D1}"/>
    <cellStyle name="Comma [0] 2 147 2 2" xfId="61705" hidden="1" xr:uid="{C93AEEE1-AD55-4202-A0AA-481524240388}"/>
    <cellStyle name="Comma [0] 2 147 2 2" xfId="62095" hidden="1" xr:uid="{763F95FB-CEDE-40A2-A424-F0207DF46EDA}"/>
    <cellStyle name="Comma [0] 2 147 2 2" xfId="62225" hidden="1" xr:uid="{2E100F59-6268-48D9-AF47-CAAC4C7DF130}"/>
    <cellStyle name="Comma [0] 2 147 2 2" xfId="62377" hidden="1" xr:uid="{C41EE828-425F-4C58-9D2B-37CAE41681CD}"/>
    <cellStyle name="Comma [0] 2 147 2 2" xfId="63282" hidden="1" xr:uid="{8F72321D-38B6-4AFF-B1FC-7479BCF90972}"/>
    <cellStyle name="Comma [0] 2 147 2 2" xfId="63617" hidden="1" xr:uid="{D0B224E3-AF46-4A5F-9876-0025CE35ED32}"/>
    <cellStyle name="Comma [0] 2 147 2 2" xfId="63738" hidden="1" xr:uid="{1ECDF281-13EC-40B2-980B-2CFC34474F38}"/>
    <cellStyle name="Comma [0] 2 147 2 2" xfId="63888" hidden="1" xr:uid="{847C0099-B2C6-41E7-8B30-ED65D79D9840}"/>
    <cellStyle name="Comma [0] 2 147 2 2" xfId="20213" hidden="1" xr:uid="{00000000-0005-0000-0000-0000F84E0000}"/>
    <cellStyle name="Comma [0] 2 147 2 2" xfId="21237" hidden="1" xr:uid="{00000000-0005-0000-0000-0000F8520000}"/>
    <cellStyle name="Comma [0] 2 147 2 2" xfId="21665" hidden="1" xr:uid="{00000000-0005-0000-0000-0000A4540000}"/>
    <cellStyle name="Comma [0] 2 147 2 2" xfId="21795" hidden="1" xr:uid="{00000000-0005-0000-0000-000026550000}"/>
    <cellStyle name="Comma [0] 2 147 2 2" xfId="21947" hidden="1" xr:uid="{00000000-0005-0000-0000-0000BE550000}"/>
    <cellStyle name="Comma [0] 2 147 2 2" xfId="22965" hidden="1" xr:uid="{00000000-0005-0000-0000-0000B8590000}"/>
    <cellStyle name="Comma [0] 2 147 2 2" xfId="23389" hidden="1" xr:uid="{00000000-0005-0000-0000-0000605B0000}"/>
    <cellStyle name="Comma [0] 2 147 2 2" xfId="23519" hidden="1" xr:uid="{00000000-0005-0000-0000-0000E25B0000}"/>
    <cellStyle name="Comma [0] 2 147 2 2" xfId="23671" hidden="1" xr:uid="{00000000-0005-0000-0000-00007A5C0000}"/>
    <cellStyle name="Comma [0] 2 147 2 2" xfId="24678" hidden="1" xr:uid="{00000000-0005-0000-0000-000069600000}"/>
    <cellStyle name="Comma [0] 2 147 2 2" xfId="25096" hidden="1" xr:uid="{00000000-0005-0000-0000-00000B620000}"/>
    <cellStyle name="Comma [0] 2 147 2 2" xfId="25226" hidden="1" xr:uid="{00000000-0005-0000-0000-00008D620000}"/>
    <cellStyle name="Comma [0] 2 147 2 2" xfId="25378" hidden="1" xr:uid="{00000000-0005-0000-0000-000025630000}"/>
    <cellStyle name="Comma [0] 2 147 2 2" xfId="26375" hidden="1" xr:uid="{00000000-0005-0000-0000-00000A670000}"/>
    <cellStyle name="Comma [0] 2 147 2 2" xfId="26790" hidden="1" xr:uid="{00000000-0005-0000-0000-0000A9680000}"/>
    <cellStyle name="Comma [0] 2 147 2 2" xfId="26920" hidden="1" xr:uid="{00000000-0005-0000-0000-00002B690000}"/>
    <cellStyle name="Comma [0] 2 147 2 2" xfId="27072" hidden="1" xr:uid="{00000000-0005-0000-0000-0000C3690000}"/>
    <cellStyle name="Comma [0] 2 147 2 2" xfId="28050" hidden="1" xr:uid="{00000000-0005-0000-0000-0000956D0000}"/>
    <cellStyle name="Comma [0] 2 147 2 2" xfId="28451" hidden="1" xr:uid="{00000000-0005-0000-0000-0000266F0000}"/>
    <cellStyle name="Comma [0] 2 147 2 2" xfId="28581" hidden="1" xr:uid="{00000000-0005-0000-0000-0000A86F0000}"/>
    <cellStyle name="Comma [0] 2 147 2 2" xfId="28733" hidden="1" xr:uid="{00000000-0005-0000-0000-000040700000}"/>
    <cellStyle name="Comma [0] 2 147 2 2" xfId="30086" hidden="1" xr:uid="{00000000-0005-0000-0000-000089750000}"/>
    <cellStyle name="Comma [0] 2 147 2 2" xfId="30216" hidden="1" xr:uid="{00000000-0005-0000-0000-00000B760000}"/>
    <cellStyle name="Comma [0] 2 147 2 2" xfId="30368" hidden="1" xr:uid="{00000000-0005-0000-0000-0000A3760000}"/>
    <cellStyle name="Comma [0] 2 147 2 2" xfId="31273" hidden="1" xr:uid="{00000000-0005-0000-0000-00002C7A0000}"/>
    <cellStyle name="Comma [0] 2 147 2 2" xfId="31608" hidden="1" xr:uid="{00000000-0005-0000-0000-00007B7B0000}"/>
    <cellStyle name="Comma [0] 2 147 2 2" xfId="31729" hidden="1" xr:uid="{00000000-0005-0000-0000-0000F47B0000}"/>
    <cellStyle name="Comma [0] 2 147 2 2" xfId="31879" hidden="1" xr:uid="{00000000-0005-0000-0000-00008A7C0000}"/>
    <cellStyle name="Comma [0] 2 147 2 2" xfId="37017" hidden="1" xr:uid="{8C8470F5-3490-4E30-B2AF-002B28E2D0B0}"/>
    <cellStyle name="Comma [0] 2 147 2 2" xfId="37450" hidden="1" xr:uid="{54FDBA0C-F60A-4299-B410-7ADA8D986722}"/>
    <cellStyle name="Comma [0] 2 147 2 2" xfId="37580" hidden="1" xr:uid="{DE94F477-A359-4486-A8B2-852E01089DDA}"/>
    <cellStyle name="Comma [0] 2 147 2 2" xfId="37732" hidden="1" xr:uid="{4361AD16-E256-46DF-AB89-A27B706957EE}"/>
    <cellStyle name="Comma [0] 2 147 2 2" xfId="39236" hidden="1" xr:uid="{2BE26F86-C2D4-4F2E-9839-2821100C1DB7}"/>
    <cellStyle name="Comma [0] 2 147 2 2" xfId="39669" hidden="1" xr:uid="{6BEE036A-DEF1-4C10-AF8A-65EE916CEDD7}"/>
    <cellStyle name="Comma [0] 2 147 2 2" xfId="39799" hidden="1" xr:uid="{71281D0B-1B0C-4970-86C9-28348A0BB7C5}"/>
    <cellStyle name="Comma [0] 2 147 2 2" xfId="39951" hidden="1" xr:uid="{56928F16-C68B-45A3-AF9F-E585EB6655C7}"/>
    <cellStyle name="Comma [0] 2 147 2 2" xfId="29696" hidden="1" xr:uid="{00000000-0005-0000-0000-000003740000}"/>
    <cellStyle name="Comma [0] 2 147 2 2" xfId="12928" hidden="1" xr:uid="{00000000-0005-0000-0000-000083320000}"/>
    <cellStyle name="Comma [0] 2 147 2 2" xfId="13058" hidden="1" xr:uid="{00000000-0005-0000-0000-000005330000}"/>
    <cellStyle name="Comma [0] 2 147 2 2" xfId="13210" hidden="1" xr:uid="{00000000-0005-0000-0000-00009D330000}"/>
    <cellStyle name="Comma [0] 2 147 2 2" xfId="14251" hidden="1" xr:uid="{00000000-0005-0000-0000-0000AE370000}"/>
    <cellStyle name="Comma [0] 2 147 2 2" xfId="14684" hidden="1" xr:uid="{00000000-0005-0000-0000-00005F390000}"/>
    <cellStyle name="Comma [0] 2 147 2 2" xfId="14814" hidden="1" xr:uid="{00000000-0005-0000-0000-0000E1390000}"/>
    <cellStyle name="Comma [0] 2 147 2 2" xfId="14966" hidden="1" xr:uid="{00000000-0005-0000-0000-0000793A0000}"/>
    <cellStyle name="Comma [0] 2 147 2 2" xfId="16004" hidden="1" xr:uid="{00000000-0005-0000-0000-0000873E0000}"/>
    <cellStyle name="Comma [0] 2 147 2 2" xfId="16437" hidden="1" xr:uid="{00000000-0005-0000-0000-000038400000}"/>
    <cellStyle name="Comma [0] 2 147 2 2" xfId="16567" hidden="1" xr:uid="{00000000-0005-0000-0000-0000BA400000}"/>
    <cellStyle name="Comma [0] 2 147 2 2" xfId="16719" hidden="1" xr:uid="{00000000-0005-0000-0000-000052410000}"/>
    <cellStyle name="Comma [0] 2 147 2 2" xfId="17754" hidden="1" xr:uid="{00000000-0005-0000-0000-00005D450000}"/>
    <cellStyle name="Comma [0] 2 147 2 2" xfId="18187" hidden="1" xr:uid="{00000000-0005-0000-0000-00000E470000}"/>
    <cellStyle name="Comma [0] 2 147 2 2" xfId="18317" hidden="1" xr:uid="{00000000-0005-0000-0000-000090470000}"/>
    <cellStyle name="Comma [0] 2 147 2 2" xfId="18469" hidden="1" xr:uid="{00000000-0005-0000-0000-000028480000}"/>
    <cellStyle name="Comma [0] 2 147 2 2" xfId="19499" hidden="1" xr:uid="{00000000-0005-0000-0000-00002E4C0000}"/>
    <cellStyle name="Comma [0] 2 147 2 2" xfId="19931" hidden="1" xr:uid="{00000000-0005-0000-0000-0000DE4D0000}"/>
    <cellStyle name="Comma [0] 2 147 2 2" xfId="20061" hidden="1" xr:uid="{00000000-0005-0000-0000-0000604E0000}"/>
    <cellStyle name="Comma [0] 2 147 2 2" xfId="8983" hidden="1" xr:uid="{00000000-0005-0000-0000-00001A230000}"/>
    <cellStyle name="Comma [0] 2 147 2 2" xfId="9416" hidden="1" xr:uid="{00000000-0005-0000-0000-0000CB240000}"/>
    <cellStyle name="Comma [0] 2 147 2 2" xfId="9546" hidden="1" xr:uid="{00000000-0005-0000-0000-00004D250000}"/>
    <cellStyle name="Comma [0] 2 147 2 2" xfId="9698" hidden="1" xr:uid="{00000000-0005-0000-0000-0000E5250000}"/>
    <cellStyle name="Comma [0] 2 147 2 2" xfId="10739" hidden="1" xr:uid="{00000000-0005-0000-0000-0000F6290000}"/>
    <cellStyle name="Comma [0] 2 147 2 2" xfId="11172" hidden="1" xr:uid="{00000000-0005-0000-0000-0000A72B0000}"/>
    <cellStyle name="Comma [0] 2 147 2 2" xfId="11302" hidden="1" xr:uid="{00000000-0005-0000-0000-0000292C0000}"/>
    <cellStyle name="Comma [0] 2 147 2 2" xfId="11454" hidden="1" xr:uid="{00000000-0005-0000-0000-0000C12C0000}"/>
    <cellStyle name="Comma [0] 2 147 2 2" xfId="12495" hidden="1" xr:uid="{00000000-0005-0000-0000-0000D2300000}"/>
    <cellStyle name="Comma [0] 2 147 2 2" xfId="7227" hidden="1" xr:uid="{00000000-0005-0000-0000-00003E1C0000}"/>
    <cellStyle name="Comma [0] 2 147 2 2" xfId="7660" hidden="1" xr:uid="{00000000-0005-0000-0000-0000EF1D0000}"/>
    <cellStyle name="Comma [0] 2 147 2 2" xfId="7790" hidden="1" xr:uid="{00000000-0005-0000-0000-0000711E0000}"/>
    <cellStyle name="Comma [0] 2 147 2 2" xfId="7942" hidden="1" xr:uid="{00000000-0005-0000-0000-0000091F0000}"/>
    <cellStyle name="Comma [0] 2 147 2 2" xfId="5571" hidden="1" xr:uid="{00000000-0005-0000-0000-0000C6150000}"/>
    <cellStyle name="Comma [0] 2 147 2 2" xfId="5723" hidden="1" xr:uid="{00000000-0005-0000-0000-00005E160000}"/>
    <cellStyle name="Comma [0] 2 147 2 2" xfId="5441" hidden="1" xr:uid="{00000000-0005-0000-0000-000044150000}"/>
    <cellStyle name="Comma [0] 2 147 2 2" xfId="5008" hidden="1" xr:uid="{00000000-0005-0000-0000-000093130000}"/>
    <cellStyle name="Comma [0] 2 147 3" xfId="39566" hidden="1" xr:uid="{C6F8F71D-388A-48DB-AFD0-187B722977BB}"/>
    <cellStyle name="Comma [0] 2 147 3" xfId="41322" hidden="1" xr:uid="{B629A36A-3B79-480B-97D9-BB802EFC66F8}"/>
    <cellStyle name="Comma [0] 2 147 3" xfId="43078" hidden="1" xr:uid="{CD4468C0-1456-4721-9E96-E31AFB29A03B}"/>
    <cellStyle name="Comma [0] 2 147 3" xfId="44834" hidden="1" xr:uid="{106AB74D-DD8A-40AF-B1B5-DBB67017DFF9}"/>
    <cellStyle name="Comma [0] 2 147 3" xfId="46590" hidden="1" xr:uid="{44356292-4EE6-4308-A2A9-F1645CE64948}"/>
    <cellStyle name="Comma [0] 2 147 3" xfId="48343" hidden="1" xr:uid="{1DB46555-E029-4885-B008-0F0C83C567AC}"/>
    <cellStyle name="Comma [0] 2 147 3" xfId="50093" hidden="1" xr:uid="{75B9A4F8-B1BF-4264-BF8D-B1ECC4AD5C41}"/>
    <cellStyle name="Comma [0] 2 147 3" xfId="51837" hidden="1" xr:uid="{A28196E6-5A3F-4261-89C7-BB02CD052EDE}"/>
    <cellStyle name="Comma [0] 2 147 3" xfId="53571" hidden="1" xr:uid="{62A5D6F0-3572-4418-912C-D3B507129015}"/>
    <cellStyle name="Comma [0] 2 147 3" xfId="55297" hidden="1" xr:uid="{2FD65AB0-4D68-426A-890A-10E7F299FB63}"/>
    <cellStyle name="Comma [0] 2 147 3" xfId="57005" hidden="1" xr:uid="{FAEF06F7-6292-49F1-843A-801B097AED42}"/>
    <cellStyle name="Comma [0] 2 147 3" xfId="58700" hidden="1" xr:uid="{C6B10911-C9B7-4AD2-AA0A-2F2BF832B88A}"/>
    <cellStyle name="Comma [0] 2 147 3" xfId="60364" hidden="1" xr:uid="{5FB53F56-7049-4E55-B556-813ACAB07E04}"/>
    <cellStyle name="Comma [0] 2 147 3" xfId="62000" hidden="1" xr:uid="{88B16193-EA82-4F38-B323-D098C4DBA072}"/>
    <cellStyle name="Comma [0] 2 147 3" xfId="19828" hidden="1" xr:uid="{00000000-0005-0000-0000-0000774D0000}"/>
    <cellStyle name="Comma [0] 2 147 3" xfId="21562" hidden="1" xr:uid="{00000000-0005-0000-0000-00003D540000}"/>
    <cellStyle name="Comma [0] 2 147 3" xfId="23288" hidden="1" xr:uid="{00000000-0005-0000-0000-0000FB5A0000}"/>
    <cellStyle name="Comma [0] 2 147 3" xfId="24996" hidden="1" xr:uid="{00000000-0005-0000-0000-0000A7610000}"/>
    <cellStyle name="Comma [0] 2 147 3" xfId="26691" hidden="1" xr:uid="{00000000-0005-0000-0000-000046680000}"/>
    <cellStyle name="Comma [0] 2 147 3" xfId="28355" hidden="1" xr:uid="{00000000-0005-0000-0000-0000C66E0000}"/>
    <cellStyle name="Comma [0] 2 147 3" xfId="29991" hidden="1" xr:uid="{00000000-0005-0000-0000-00002A750000}"/>
    <cellStyle name="Comma [0] 2 147 3" xfId="36356" hidden="1" xr:uid="{C1937E86-7D45-49AE-9950-21426D3BB8C6}"/>
    <cellStyle name="Comma [0] 2 147 3" xfId="38575" hidden="1" xr:uid="{46F72F47-3A3F-4355-AF73-E63AF3DDB3F3}"/>
    <cellStyle name="Comma [0] 2 147 3" xfId="11069" hidden="1" xr:uid="{00000000-0005-0000-0000-0000402B0000}"/>
    <cellStyle name="Comma [0] 2 147 3" xfId="12825" hidden="1" xr:uid="{00000000-0005-0000-0000-00001C320000}"/>
    <cellStyle name="Comma [0] 2 147 3" xfId="14581" hidden="1" xr:uid="{00000000-0005-0000-0000-0000F8380000}"/>
    <cellStyle name="Comma [0] 2 147 3" xfId="16334" hidden="1" xr:uid="{00000000-0005-0000-0000-0000D13F0000}"/>
    <cellStyle name="Comma [0] 2 147 3" xfId="18084" hidden="1" xr:uid="{00000000-0005-0000-0000-0000A7460000}"/>
    <cellStyle name="Comma [0] 2 147 3" xfId="7557" hidden="1" xr:uid="{00000000-0005-0000-0000-0000881D0000}"/>
    <cellStyle name="Comma [0] 2 147 3" xfId="9313" hidden="1" xr:uid="{00000000-0005-0000-0000-000064240000}"/>
    <cellStyle name="Comma [0] 2 147 3" xfId="6566" hidden="1" xr:uid="{00000000-0005-0000-0000-0000A9190000}"/>
    <cellStyle name="Comma [0] 2 147 3" xfId="4347" hidden="1" xr:uid="{00000000-0005-0000-0000-0000FE100000}"/>
    <cellStyle name="Comma [0] 2 148" xfId="554" xr:uid="{00000000-0005-0000-0000-00002D020000}"/>
    <cellStyle name="Comma [0] 2 148 2" xfId="33235" hidden="1" xr:uid="{173FB6EB-D63C-4E2A-ACEA-E22E7ADCF141}"/>
    <cellStyle name="Comma [0] 2 148 2" xfId="33674" hidden="1" xr:uid="{31E3CEF9-2A30-4AB7-878D-572CB8DE23D9}"/>
    <cellStyle name="Comma [0] 2 148 2" xfId="33788" hidden="1" xr:uid="{C307998D-8455-4A12-89B4-5B37AD95AE92}"/>
    <cellStyle name="Comma [0] 2 148 2" xfId="33985" hidden="1" xr:uid="{CAB77272-E559-43A3-84DA-FA94BD52DC81}"/>
    <cellStyle name="Comma [0] 2 148 2" xfId="1768" hidden="1" xr:uid="{00000000-0005-0000-0000-0000EB060000}"/>
    <cellStyle name="Comma [0] 2 148 2" xfId="1965" hidden="1" xr:uid="{00000000-0005-0000-0000-0000B0070000}"/>
    <cellStyle name="Comma [0] 2 148 2" xfId="1651" hidden="1" xr:uid="{00000000-0005-0000-0000-000076060000}"/>
    <cellStyle name="Comma [0] 2 148 2" xfId="1209" hidden="1" xr:uid="{00000000-0005-0000-0000-0000BC040000}"/>
    <cellStyle name="Comma [0] 2 148 2" xfId="32597" xr:uid="{45BBA237-326C-4BB1-B2E5-364EBA9B68D9}"/>
    <cellStyle name="Comma [0] 2 148 2 2" xfId="41432" hidden="1" xr:uid="{3068B3B1-A889-4EAA-9CB5-F5DA90ED4C43}"/>
    <cellStyle name="Comma [0] 2 148 2 2" xfId="41553" hidden="1" xr:uid="{00365304-B4BC-46FB-BA21-1E7E88254260}"/>
    <cellStyle name="Comma [0] 2 148 2 2" xfId="41751" hidden="1" xr:uid="{89F13564-E561-433C-9E4B-FC3E06067BE2}"/>
    <cellStyle name="Comma [0] 2 148 2 2" xfId="42746" hidden="1" xr:uid="{A5B214FA-126E-40CE-933D-96E3E94185A2}"/>
    <cellStyle name="Comma [0] 2 148 2 2" xfId="43188" hidden="1" xr:uid="{1CB5C93A-0334-4D4D-A0A8-51E7375AB21A}"/>
    <cellStyle name="Comma [0] 2 148 2 2" xfId="43309" hidden="1" xr:uid="{470311EC-42EF-467B-976F-2FF2AC1E1FB0}"/>
    <cellStyle name="Comma [0] 2 148 2 2" xfId="43507" hidden="1" xr:uid="{139625E5-3320-456E-8054-65553C415986}"/>
    <cellStyle name="Comma [0] 2 148 2 2" xfId="44502" hidden="1" xr:uid="{BF458C01-ADCF-44D5-9111-3B43DFE643D7}"/>
    <cellStyle name="Comma [0] 2 148 2 2" xfId="44944" hidden="1" xr:uid="{A86D1058-C5A3-4019-BAD4-7BAA6F52B777}"/>
    <cellStyle name="Comma [0] 2 148 2 2" xfId="45065" hidden="1" xr:uid="{2F7497F4-5C81-436E-BC5D-24C9B891AF3B}"/>
    <cellStyle name="Comma [0] 2 148 2 2" xfId="45263" hidden="1" xr:uid="{372C3E57-2DDB-4521-BCBC-49E6CA970686}"/>
    <cellStyle name="Comma [0] 2 148 2 2" xfId="46258" hidden="1" xr:uid="{85873E27-A20D-4E97-8826-D63FB3A0CEB5}"/>
    <cellStyle name="Comma [0] 2 148 2 2" xfId="46700" hidden="1" xr:uid="{ED3FBC17-6B04-4481-BDE2-97D9D272EAD9}"/>
    <cellStyle name="Comma [0] 2 148 2 2" xfId="46821" hidden="1" xr:uid="{BE205069-B727-45F5-9501-E3FD2A83FC73}"/>
    <cellStyle name="Comma [0] 2 148 2 2" xfId="47019" hidden="1" xr:uid="{086A4EB8-DE06-4F23-A979-60AD8EDE8ADD}"/>
    <cellStyle name="Comma [0] 2 148 2 2" xfId="48011" hidden="1" xr:uid="{7B97A0C0-9848-425B-881C-8A28E9A63994}"/>
    <cellStyle name="Comma [0] 2 148 2 2" xfId="48453" hidden="1" xr:uid="{9D0814AB-89C0-4473-9C64-00FF67F65F2E}"/>
    <cellStyle name="Comma [0] 2 148 2 2" xfId="48574" hidden="1" xr:uid="{C8B7247D-05B6-426F-87E9-0E46B2669D41}"/>
    <cellStyle name="Comma [0] 2 148 2 2" xfId="48772" hidden="1" xr:uid="{06D8F95E-1FBB-4FAF-8FD6-3E58E82930FF}"/>
    <cellStyle name="Comma [0] 2 148 2 2" xfId="49761" hidden="1" xr:uid="{52CBDF62-F8C6-4DE3-BEA5-B858E651A890}"/>
    <cellStyle name="Comma [0] 2 148 2 2" xfId="50203" hidden="1" xr:uid="{6BB0A9D2-9A22-41BC-B4D0-93ECC0CB44A4}"/>
    <cellStyle name="Comma [0] 2 148 2 2" xfId="50324" hidden="1" xr:uid="{E620E9D9-B852-4229-95BF-1FCA73347D17}"/>
    <cellStyle name="Comma [0] 2 148 2 2" xfId="50522" hidden="1" xr:uid="{98D0A560-C95D-4D97-9557-293A3F2D2C87}"/>
    <cellStyle name="Comma [0] 2 148 2 2" xfId="51506" hidden="1" xr:uid="{5576A2FA-2C84-46CB-B048-EE9650D4058F}"/>
    <cellStyle name="Comma [0] 2 148 2 2" xfId="51947" hidden="1" xr:uid="{6625C857-9049-4167-8314-C6170524A988}"/>
    <cellStyle name="Comma [0] 2 148 2 2" xfId="52068" hidden="1" xr:uid="{D2209A95-2354-4155-9B4F-2E5395157498}"/>
    <cellStyle name="Comma [0] 2 148 2 2" xfId="52266" hidden="1" xr:uid="{D163FB8A-62A0-4AD0-A00D-5CEE5B5A97EE}"/>
    <cellStyle name="Comma [0] 2 148 2 2" xfId="53244" hidden="1" xr:uid="{25EF19F3-C8EA-4C1A-9829-34059EC33E8D}"/>
    <cellStyle name="Comma [0] 2 148 2 2" xfId="53681" hidden="1" xr:uid="{9556A72B-F12D-4EEB-B8EC-5AEF2705D4DF}"/>
    <cellStyle name="Comma [0] 2 148 2 2" xfId="53802" hidden="1" xr:uid="{1737E999-B9EE-439E-8C63-BD8A51424CCE}"/>
    <cellStyle name="Comma [0] 2 148 2 2" xfId="54000" hidden="1" xr:uid="{8C8698AE-BCC5-498A-A814-6E37AEEA1E14}"/>
    <cellStyle name="Comma [0] 2 148 2 2" xfId="54972" hidden="1" xr:uid="{72E9AC1C-BCF2-4A3F-8BD9-8E7D8692704F}"/>
    <cellStyle name="Comma [0] 2 148 2 2" xfId="55405" hidden="1" xr:uid="{09F95B13-68FD-4076-94A0-0A50EC75DB50}"/>
    <cellStyle name="Comma [0] 2 148 2 2" xfId="55526" hidden="1" xr:uid="{501D9B64-2B6B-4EAC-82FC-CEC73243B737}"/>
    <cellStyle name="Comma [0] 2 148 2 2" xfId="55724" hidden="1" xr:uid="{5FAEAA57-315D-4999-8312-4B7734E2B1D8}"/>
    <cellStyle name="Comma [0] 2 148 2 2" xfId="56685" hidden="1" xr:uid="{C626327B-22AB-4B30-A32D-6BD653167B00}"/>
    <cellStyle name="Comma [0] 2 148 2 2" xfId="57112" hidden="1" xr:uid="{F8A4AFAF-C68F-4AA0-A31A-990D6BB41694}"/>
    <cellStyle name="Comma [0] 2 148 2 2" xfId="57233" hidden="1" xr:uid="{65085938-618E-489E-8F9E-2D73FE449EEB}"/>
    <cellStyle name="Comma [0] 2 148 2 2" xfId="57431" hidden="1" xr:uid="{1422757F-5C08-40EE-9A1A-A71F5C003EAA}"/>
    <cellStyle name="Comma [0] 2 148 2 2" xfId="58382" hidden="1" xr:uid="{7AF9DD17-4DF7-4ABE-BCC2-C81336E77650}"/>
    <cellStyle name="Comma [0] 2 148 2 2" xfId="58806" hidden="1" xr:uid="{111C1F55-9620-4291-879F-7C5761FCACE9}"/>
    <cellStyle name="Comma [0] 2 148 2 2" xfId="58927" hidden="1" xr:uid="{CBEAA777-674D-4787-AD4E-5F69BD1DD224}"/>
    <cellStyle name="Comma [0] 2 148 2 2" xfId="59125" hidden="1" xr:uid="{6288864B-F445-4D6B-BD7A-5E17CBC97614}"/>
    <cellStyle name="Comma [0] 2 148 2 2" xfId="60057" hidden="1" xr:uid="{0CBF5310-48EC-4A1C-961B-044CD953884B}"/>
    <cellStyle name="Comma [0] 2 148 2 2" xfId="60467" hidden="1" xr:uid="{D9FEB029-4182-4913-8794-BEDBD853C1C5}"/>
    <cellStyle name="Comma [0] 2 148 2 2" xfId="60588" hidden="1" xr:uid="{9A526ADF-79D7-4876-BB8E-C873A7FCB172}"/>
    <cellStyle name="Comma [0] 2 148 2 2" xfId="60786" hidden="1" xr:uid="{A3792B0F-8082-44A4-94D4-E7657EA59A15}"/>
    <cellStyle name="Comma [0] 2 148 2 2" xfId="61703" hidden="1" xr:uid="{41E5B369-AA6E-460E-A3A5-F0E2D1EFF8C7}"/>
    <cellStyle name="Comma [0] 2 148 2 2" xfId="62102" hidden="1" xr:uid="{9C28B0B6-C518-4835-A7E8-633D55291EFF}"/>
    <cellStyle name="Comma [0] 2 148 2 2" xfId="62223" hidden="1" xr:uid="{C9C562A2-1DE4-48D3-BE7B-7E33E3EBA6C0}"/>
    <cellStyle name="Comma [0] 2 148 2 2" xfId="62421" hidden="1" xr:uid="{ECBF0EB8-42D7-42E2-8DB9-890DAD572913}"/>
    <cellStyle name="Comma [0] 2 148 2 2" xfId="63280" hidden="1" xr:uid="{D579D21D-4430-4A6B-9C8C-3050D9AFEFC9}"/>
    <cellStyle name="Comma [0] 2 148 2 2" xfId="63624" hidden="1" xr:uid="{22AB8D73-9874-4FE9-A2FA-D8FC764EE0DA}"/>
    <cellStyle name="Comma [0] 2 148 2 2" xfId="63736" hidden="1" xr:uid="{1C79F315-C871-4924-89CE-9D2487A1BA19}"/>
    <cellStyle name="Comma [0] 2 148 2 2" xfId="63932" hidden="1" xr:uid="{46AC1B14-4A5D-405C-B459-33C2BF419CEF}"/>
    <cellStyle name="Comma [0] 2 148 2 2" xfId="21235" hidden="1" xr:uid="{00000000-0005-0000-0000-0000F6520000}"/>
    <cellStyle name="Comma [0] 2 148 2 2" xfId="21672" hidden="1" xr:uid="{00000000-0005-0000-0000-0000AB540000}"/>
    <cellStyle name="Comma [0] 2 148 2 2" xfId="21793" hidden="1" xr:uid="{00000000-0005-0000-0000-000024550000}"/>
    <cellStyle name="Comma [0] 2 148 2 2" xfId="21991" hidden="1" xr:uid="{00000000-0005-0000-0000-0000EA550000}"/>
    <cellStyle name="Comma [0] 2 148 2 2" xfId="22963" hidden="1" xr:uid="{00000000-0005-0000-0000-0000B6590000}"/>
    <cellStyle name="Comma [0] 2 148 2 2" xfId="23396" hidden="1" xr:uid="{00000000-0005-0000-0000-0000675B0000}"/>
    <cellStyle name="Comma [0] 2 148 2 2" xfId="23517" hidden="1" xr:uid="{00000000-0005-0000-0000-0000E05B0000}"/>
    <cellStyle name="Comma [0] 2 148 2 2" xfId="23715" hidden="1" xr:uid="{00000000-0005-0000-0000-0000A65C0000}"/>
    <cellStyle name="Comma [0] 2 148 2 2" xfId="24676" hidden="1" xr:uid="{00000000-0005-0000-0000-000067600000}"/>
    <cellStyle name="Comma [0] 2 148 2 2" xfId="25103" hidden="1" xr:uid="{00000000-0005-0000-0000-000012620000}"/>
    <cellStyle name="Comma [0] 2 148 2 2" xfId="25224" hidden="1" xr:uid="{00000000-0005-0000-0000-00008B620000}"/>
    <cellStyle name="Comma [0] 2 148 2 2" xfId="25422" hidden="1" xr:uid="{00000000-0005-0000-0000-000051630000}"/>
    <cellStyle name="Comma [0] 2 148 2 2" xfId="26373" hidden="1" xr:uid="{00000000-0005-0000-0000-000008670000}"/>
    <cellStyle name="Comma [0] 2 148 2 2" xfId="26797" hidden="1" xr:uid="{00000000-0005-0000-0000-0000B0680000}"/>
    <cellStyle name="Comma [0] 2 148 2 2" xfId="26918" hidden="1" xr:uid="{00000000-0005-0000-0000-000029690000}"/>
    <cellStyle name="Comma [0] 2 148 2 2" xfId="27116" hidden="1" xr:uid="{00000000-0005-0000-0000-0000EF690000}"/>
    <cellStyle name="Comma [0] 2 148 2 2" xfId="28048" hidden="1" xr:uid="{00000000-0005-0000-0000-0000936D0000}"/>
    <cellStyle name="Comma [0] 2 148 2 2" xfId="28458" hidden="1" xr:uid="{00000000-0005-0000-0000-00002D6F0000}"/>
    <cellStyle name="Comma [0] 2 148 2 2" xfId="28579" hidden="1" xr:uid="{00000000-0005-0000-0000-0000A66F0000}"/>
    <cellStyle name="Comma [0] 2 148 2 2" xfId="28777" hidden="1" xr:uid="{00000000-0005-0000-0000-00006C700000}"/>
    <cellStyle name="Comma [0] 2 148 2 2" xfId="29694" hidden="1" xr:uid="{00000000-0005-0000-0000-000001740000}"/>
    <cellStyle name="Comma [0] 2 148 2 2" xfId="30093" hidden="1" xr:uid="{00000000-0005-0000-0000-000090750000}"/>
    <cellStyle name="Comma [0] 2 148 2 2" xfId="30214" hidden="1" xr:uid="{00000000-0005-0000-0000-000009760000}"/>
    <cellStyle name="Comma [0] 2 148 2 2" xfId="30412" hidden="1" xr:uid="{00000000-0005-0000-0000-0000CF760000}"/>
    <cellStyle name="Comma [0] 2 148 2 2" xfId="31271" hidden="1" xr:uid="{00000000-0005-0000-0000-00002A7A0000}"/>
    <cellStyle name="Comma [0] 2 148 2 2" xfId="31615" hidden="1" xr:uid="{00000000-0005-0000-0000-0000827B0000}"/>
    <cellStyle name="Comma [0] 2 148 2 2" xfId="31727" hidden="1" xr:uid="{00000000-0005-0000-0000-0000F27B0000}"/>
    <cellStyle name="Comma [0] 2 148 2 2" xfId="31923" hidden="1" xr:uid="{00000000-0005-0000-0000-0000B67C0000}"/>
    <cellStyle name="Comma [0] 2 148 2 2" xfId="37015" hidden="1" xr:uid="{8102BFE8-A781-454C-BE05-58ECF856F9EA}"/>
    <cellStyle name="Comma [0] 2 148 2 2" xfId="37457" hidden="1" xr:uid="{C66B9BDA-74F1-4B7F-A596-939A65171BA0}"/>
    <cellStyle name="Comma [0] 2 148 2 2" xfId="37578" hidden="1" xr:uid="{C34C74CB-C935-4A69-9665-6BE464CEC16F}"/>
    <cellStyle name="Comma [0] 2 148 2 2" xfId="37776" hidden="1" xr:uid="{927147F8-1FD8-4EB0-9B8A-68FE0BD7333D}"/>
    <cellStyle name="Comma [0] 2 148 2 2" xfId="39234" hidden="1" xr:uid="{49A07AC9-8149-4ED1-B491-F9B3421EE258}"/>
    <cellStyle name="Comma [0] 2 148 2 2" xfId="39676" hidden="1" xr:uid="{F729AB0B-4AA9-4677-8397-FF33B333D35A}"/>
    <cellStyle name="Comma [0] 2 148 2 2" xfId="39797" hidden="1" xr:uid="{C548F50E-E314-4B2D-B4BA-17304D0D1ACF}"/>
    <cellStyle name="Comma [0] 2 148 2 2" xfId="39995" hidden="1" xr:uid="{6DD2AEC9-B24A-4FE1-B397-0A0F86E941AE}"/>
    <cellStyle name="Comma [0] 2 148 2 2" xfId="40990" hidden="1" xr:uid="{E89173AD-453E-4A6C-AD4B-EE6697233106}"/>
    <cellStyle name="Comma [0] 2 148 2 2" xfId="13056" hidden="1" xr:uid="{00000000-0005-0000-0000-000003330000}"/>
    <cellStyle name="Comma [0] 2 148 2 2" xfId="13254" hidden="1" xr:uid="{00000000-0005-0000-0000-0000C9330000}"/>
    <cellStyle name="Comma [0] 2 148 2 2" xfId="14249" hidden="1" xr:uid="{00000000-0005-0000-0000-0000AC370000}"/>
    <cellStyle name="Comma [0] 2 148 2 2" xfId="14691" hidden="1" xr:uid="{00000000-0005-0000-0000-000066390000}"/>
    <cellStyle name="Comma [0] 2 148 2 2" xfId="14812" hidden="1" xr:uid="{00000000-0005-0000-0000-0000DF390000}"/>
    <cellStyle name="Comma [0] 2 148 2 2" xfId="15010" hidden="1" xr:uid="{00000000-0005-0000-0000-0000A53A0000}"/>
    <cellStyle name="Comma [0] 2 148 2 2" xfId="16002" hidden="1" xr:uid="{00000000-0005-0000-0000-0000853E0000}"/>
    <cellStyle name="Comma [0] 2 148 2 2" xfId="16444" hidden="1" xr:uid="{00000000-0005-0000-0000-00003F400000}"/>
    <cellStyle name="Comma [0] 2 148 2 2" xfId="16565" hidden="1" xr:uid="{00000000-0005-0000-0000-0000B8400000}"/>
    <cellStyle name="Comma [0] 2 148 2 2" xfId="16763" hidden="1" xr:uid="{00000000-0005-0000-0000-00007E410000}"/>
    <cellStyle name="Comma [0] 2 148 2 2" xfId="17752" hidden="1" xr:uid="{00000000-0005-0000-0000-00005B450000}"/>
    <cellStyle name="Comma [0] 2 148 2 2" xfId="18194" hidden="1" xr:uid="{00000000-0005-0000-0000-000015470000}"/>
    <cellStyle name="Comma [0] 2 148 2 2" xfId="18315" hidden="1" xr:uid="{00000000-0005-0000-0000-00008E470000}"/>
    <cellStyle name="Comma [0] 2 148 2 2" xfId="18513" hidden="1" xr:uid="{00000000-0005-0000-0000-000054480000}"/>
    <cellStyle name="Comma [0] 2 148 2 2" xfId="19497" hidden="1" xr:uid="{00000000-0005-0000-0000-00002C4C0000}"/>
    <cellStyle name="Comma [0] 2 148 2 2" xfId="19938" hidden="1" xr:uid="{00000000-0005-0000-0000-0000E54D0000}"/>
    <cellStyle name="Comma [0] 2 148 2 2" xfId="20059" hidden="1" xr:uid="{00000000-0005-0000-0000-00005E4E0000}"/>
    <cellStyle name="Comma [0] 2 148 2 2" xfId="20257" hidden="1" xr:uid="{00000000-0005-0000-0000-0000244F0000}"/>
    <cellStyle name="Comma [0] 2 148 2 2" xfId="9423" hidden="1" xr:uid="{00000000-0005-0000-0000-0000D2240000}"/>
    <cellStyle name="Comma [0] 2 148 2 2" xfId="9544" hidden="1" xr:uid="{00000000-0005-0000-0000-00004B250000}"/>
    <cellStyle name="Comma [0] 2 148 2 2" xfId="9742" hidden="1" xr:uid="{00000000-0005-0000-0000-000011260000}"/>
    <cellStyle name="Comma [0] 2 148 2 2" xfId="10737" hidden="1" xr:uid="{00000000-0005-0000-0000-0000F4290000}"/>
    <cellStyle name="Comma [0] 2 148 2 2" xfId="11179" hidden="1" xr:uid="{00000000-0005-0000-0000-0000AE2B0000}"/>
    <cellStyle name="Comma [0] 2 148 2 2" xfId="11300" hidden="1" xr:uid="{00000000-0005-0000-0000-0000272C0000}"/>
    <cellStyle name="Comma [0] 2 148 2 2" xfId="11498" hidden="1" xr:uid="{00000000-0005-0000-0000-0000ED2C0000}"/>
    <cellStyle name="Comma [0] 2 148 2 2" xfId="12493" hidden="1" xr:uid="{00000000-0005-0000-0000-0000D0300000}"/>
    <cellStyle name="Comma [0] 2 148 2 2" xfId="12935" hidden="1" xr:uid="{00000000-0005-0000-0000-00008A320000}"/>
    <cellStyle name="Comma [0] 2 148 2 2" xfId="7225" hidden="1" xr:uid="{00000000-0005-0000-0000-00003C1C0000}"/>
    <cellStyle name="Comma [0] 2 148 2 2" xfId="7667" hidden="1" xr:uid="{00000000-0005-0000-0000-0000F61D0000}"/>
    <cellStyle name="Comma [0] 2 148 2 2" xfId="7788" hidden="1" xr:uid="{00000000-0005-0000-0000-00006F1E0000}"/>
    <cellStyle name="Comma [0] 2 148 2 2" xfId="7986" hidden="1" xr:uid="{00000000-0005-0000-0000-0000351F0000}"/>
    <cellStyle name="Comma [0] 2 148 2 2" xfId="8981" hidden="1" xr:uid="{00000000-0005-0000-0000-000018230000}"/>
    <cellStyle name="Comma [0] 2 148 2 2" xfId="5569" hidden="1" xr:uid="{00000000-0005-0000-0000-0000C4150000}"/>
    <cellStyle name="Comma [0] 2 148 2 2" xfId="5767" hidden="1" xr:uid="{00000000-0005-0000-0000-00008A160000}"/>
    <cellStyle name="Comma [0] 2 148 2 2" xfId="5448" hidden="1" xr:uid="{00000000-0005-0000-0000-00004B150000}"/>
    <cellStyle name="Comma [0] 2 148 2 2" xfId="5006" hidden="1" xr:uid="{00000000-0005-0000-0000-000091130000}"/>
    <cellStyle name="Comma [0] 2 148 3" xfId="39572" hidden="1" xr:uid="{34EE42EA-F57F-4BE8-B7B3-D2F013CEA08F}"/>
    <cellStyle name="Comma [0] 2 148 3" xfId="41328" hidden="1" xr:uid="{624F152E-DE04-4CA9-994E-6BFDEF64EB5E}"/>
    <cellStyle name="Comma [0] 2 148 3" xfId="43084" hidden="1" xr:uid="{C7A3310F-C454-46F6-8F96-B0A0FC8AA54E}"/>
    <cellStyle name="Comma [0] 2 148 3" xfId="44840" hidden="1" xr:uid="{DDFC4696-4368-463B-A22C-F9A7824B2EB1}"/>
    <cellStyle name="Comma [0] 2 148 3" xfId="46596" hidden="1" xr:uid="{2E58CF70-9D01-4435-9C7C-E913F35CB82A}"/>
    <cellStyle name="Comma [0] 2 148 3" xfId="48349" hidden="1" xr:uid="{4005A023-22E5-4678-9489-E376BAB0791B}"/>
    <cellStyle name="Comma [0] 2 148 3" xfId="50099" hidden="1" xr:uid="{5C22D3BB-3F78-48E9-AFC3-981A0DCDFA1D}"/>
    <cellStyle name="Comma [0] 2 148 3" xfId="51843" hidden="1" xr:uid="{AAD26DAB-E839-4117-97ED-00CECB90E50A}"/>
    <cellStyle name="Comma [0] 2 148 3" xfId="53577" hidden="1" xr:uid="{D07C6EDC-E300-4EA1-A4C1-3F5063CB88A3}"/>
    <cellStyle name="Comma [0] 2 148 3" xfId="55303" hidden="1" xr:uid="{317C04E8-6066-4DF4-8B56-C92D6834DFDE}"/>
    <cellStyle name="Comma [0] 2 148 3" xfId="57011" hidden="1" xr:uid="{6097A260-2C64-4570-A0B7-6A153CCFE01D}"/>
    <cellStyle name="Comma [0] 2 148 3" xfId="58706" hidden="1" xr:uid="{3252B005-647D-4FCE-8F0C-4F35B36E2D37}"/>
    <cellStyle name="Comma [0] 2 148 3" xfId="60370" hidden="1" xr:uid="{C98EFB79-0A0A-4B5D-B22F-01CD754DA448}"/>
    <cellStyle name="Comma [0] 2 148 3" xfId="62005" hidden="1" xr:uid="{088746DF-6B35-474F-839C-E429FDC16D2E}"/>
    <cellStyle name="Comma [0] 2 148 3" xfId="19834" hidden="1" xr:uid="{00000000-0005-0000-0000-00007D4D0000}"/>
    <cellStyle name="Comma [0] 2 148 3" xfId="21568" hidden="1" xr:uid="{00000000-0005-0000-0000-000043540000}"/>
    <cellStyle name="Comma [0] 2 148 3" xfId="23294" hidden="1" xr:uid="{00000000-0005-0000-0000-0000015B0000}"/>
    <cellStyle name="Comma [0] 2 148 3" xfId="25002" hidden="1" xr:uid="{00000000-0005-0000-0000-0000AD610000}"/>
    <cellStyle name="Comma [0] 2 148 3" xfId="26697" hidden="1" xr:uid="{00000000-0005-0000-0000-00004C680000}"/>
    <cellStyle name="Comma [0] 2 148 3" xfId="28361" hidden="1" xr:uid="{00000000-0005-0000-0000-0000CC6E0000}"/>
    <cellStyle name="Comma [0] 2 148 3" xfId="29996" hidden="1" xr:uid="{00000000-0005-0000-0000-00002F750000}"/>
    <cellStyle name="Comma [0] 2 148 3" xfId="36354" hidden="1" xr:uid="{11FF97E2-B462-4B0B-9536-AF41E54CD029}"/>
    <cellStyle name="Comma [0] 2 148 3" xfId="38573" hidden="1" xr:uid="{32970D7D-9343-4CC4-BA23-C6400B2C1EB2}"/>
    <cellStyle name="Comma [0] 2 148 3" xfId="11075" hidden="1" xr:uid="{00000000-0005-0000-0000-0000462B0000}"/>
    <cellStyle name="Comma [0] 2 148 3" xfId="12831" hidden="1" xr:uid="{00000000-0005-0000-0000-000022320000}"/>
    <cellStyle name="Comma [0] 2 148 3" xfId="14587" hidden="1" xr:uid="{00000000-0005-0000-0000-0000FE380000}"/>
    <cellStyle name="Comma [0] 2 148 3" xfId="16340" hidden="1" xr:uid="{00000000-0005-0000-0000-0000D73F0000}"/>
    <cellStyle name="Comma [0] 2 148 3" xfId="18090" hidden="1" xr:uid="{00000000-0005-0000-0000-0000AD460000}"/>
    <cellStyle name="Comma [0] 2 148 3" xfId="7563" hidden="1" xr:uid="{00000000-0005-0000-0000-00008E1D0000}"/>
    <cellStyle name="Comma [0] 2 148 3" xfId="9319" hidden="1" xr:uid="{00000000-0005-0000-0000-00006A240000}"/>
    <cellStyle name="Comma [0] 2 148 3" xfId="6564" hidden="1" xr:uid="{00000000-0005-0000-0000-0000A7190000}"/>
    <cellStyle name="Comma [0] 2 148 3" xfId="4345" hidden="1" xr:uid="{00000000-0005-0000-0000-0000FC100000}"/>
    <cellStyle name="Comma [0] 2 149" xfId="548" xr:uid="{00000000-0005-0000-0000-000027020000}"/>
    <cellStyle name="Comma [0] 2 149 2" xfId="33229" hidden="1" xr:uid="{635CBA50-0090-4587-A5C9-8AC464A0A5AF}"/>
    <cellStyle name="Comma [0] 2 149 2" xfId="33654" hidden="1" xr:uid="{F2E8EEA8-5EA9-4469-9B6C-380D557C6D0F}"/>
    <cellStyle name="Comma [0] 2 149 2" xfId="33782" hidden="1" xr:uid="{10C91F3B-165E-4B9F-8EBE-1F36CB0A8D85}"/>
    <cellStyle name="Comma [0] 2 149 2" xfId="34037" hidden="1" xr:uid="{9EA2B4A9-5F4C-42B7-AFAA-DC5F2BE56886}"/>
    <cellStyle name="Comma [0] 2 149 2" xfId="1762" hidden="1" xr:uid="{00000000-0005-0000-0000-0000E5060000}"/>
    <cellStyle name="Comma [0] 2 149 2" xfId="2017" hidden="1" xr:uid="{00000000-0005-0000-0000-0000E4070000}"/>
    <cellStyle name="Comma [0] 2 149 2" xfId="1631" hidden="1" xr:uid="{00000000-0005-0000-0000-000062060000}"/>
    <cellStyle name="Comma [0] 2 149 2" xfId="1203" hidden="1" xr:uid="{00000000-0005-0000-0000-0000B6040000}"/>
    <cellStyle name="Comma [0] 2 149 2" xfId="32591" xr:uid="{F1C22B0E-2F61-46F0-987C-4FD16FFD29DB}"/>
    <cellStyle name="Comma [0] 2 149 2 2" xfId="41547" hidden="1" xr:uid="{EF657101-98A9-475D-9CC4-9ECBB42F15A0}"/>
    <cellStyle name="Comma [0] 2 149 2 2" xfId="41803" hidden="1" xr:uid="{37521F8D-BB71-40F3-BF28-9402462D2950}"/>
    <cellStyle name="Comma [0] 2 149 2 2" xfId="42740" hidden="1" xr:uid="{4859C467-EF1A-4C72-9F49-17F1CD92D53B}"/>
    <cellStyle name="Comma [0] 2 149 2 2" xfId="43168" hidden="1" xr:uid="{CDB50A56-99CA-49D0-9511-FEAC8FC09A96}"/>
    <cellStyle name="Comma [0] 2 149 2 2" xfId="43303" hidden="1" xr:uid="{DC89E373-3AED-4649-AFC8-F9C8887C02E2}"/>
    <cellStyle name="Comma [0] 2 149 2 2" xfId="43559" hidden="1" xr:uid="{3F5F6D5F-24AD-423D-868F-81EB4CE24F06}"/>
    <cellStyle name="Comma [0] 2 149 2 2" xfId="44496" hidden="1" xr:uid="{7297D632-F19C-4109-8156-E40C1AB62262}"/>
    <cellStyle name="Comma [0] 2 149 2 2" xfId="44924" hidden="1" xr:uid="{7986BEDA-28C2-4F73-8310-1AA09A286337}"/>
    <cellStyle name="Comma [0] 2 149 2 2" xfId="45059" hidden="1" xr:uid="{20B0B75D-0DFD-4254-908E-CB5A638B0620}"/>
    <cellStyle name="Comma [0] 2 149 2 2" xfId="45315" hidden="1" xr:uid="{52909E5D-8D5B-4F6C-9C86-B7CF59FEB702}"/>
    <cellStyle name="Comma [0] 2 149 2 2" xfId="46252" hidden="1" xr:uid="{2514668B-E505-4A18-984D-BBB573F0B82E}"/>
    <cellStyle name="Comma [0] 2 149 2 2" xfId="46680" hidden="1" xr:uid="{3B762511-13E3-4018-A025-92A1D74E85B7}"/>
    <cellStyle name="Comma [0] 2 149 2 2" xfId="46815" hidden="1" xr:uid="{8C032AB1-B1B1-40A9-9610-109BB5F4F3DB}"/>
    <cellStyle name="Comma [0] 2 149 2 2" xfId="47071" hidden="1" xr:uid="{AF0D87EF-FCC5-4679-9BA9-E885C7E234B2}"/>
    <cellStyle name="Comma [0] 2 149 2 2" xfId="48005" hidden="1" xr:uid="{DA7DD806-E5C5-4B69-AA99-D03C99248930}"/>
    <cellStyle name="Comma [0] 2 149 2 2" xfId="48433" hidden="1" xr:uid="{90DC76A8-A990-44D1-A251-264063BE3D05}"/>
    <cellStyle name="Comma [0] 2 149 2 2" xfId="48568" hidden="1" xr:uid="{270040A6-71B8-4368-A34C-5C13A8A7484C}"/>
    <cellStyle name="Comma [0] 2 149 2 2" xfId="48824" hidden="1" xr:uid="{5D87F5FC-578A-4264-92CB-524334FF2904}"/>
    <cellStyle name="Comma [0] 2 149 2 2" xfId="49755" hidden="1" xr:uid="{A1F80FDD-54C2-4E4D-B385-251614B73479}"/>
    <cellStyle name="Comma [0] 2 149 2 2" xfId="50183" hidden="1" xr:uid="{98614207-BC32-45BB-853D-227A8E8E1EB2}"/>
    <cellStyle name="Comma [0] 2 149 2 2" xfId="50318" hidden="1" xr:uid="{3E70C278-9DD2-468F-8AB1-774B63B84DDC}"/>
    <cellStyle name="Comma [0] 2 149 2 2" xfId="50574" hidden="1" xr:uid="{3A490ED0-B306-4348-B92B-3ED29BA78B79}"/>
    <cellStyle name="Comma [0] 2 149 2 2" xfId="51500" hidden="1" xr:uid="{DE378ADF-3B88-4DA5-A9B6-1B790A3DED3E}"/>
    <cellStyle name="Comma [0] 2 149 2 2" xfId="51927" hidden="1" xr:uid="{FC1CC149-CEE4-4C2F-B214-E054279006A5}"/>
    <cellStyle name="Comma [0] 2 149 2 2" xfId="52062" hidden="1" xr:uid="{4F248C88-3463-4BD7-899C-3F24BB06CE78}"/>
    <cellStyle name="Comma [0] 2 149 2 2" xfId="52318" hidden="1" xr:uid="{7321CBDA-5CC3-411E-A96A-09F1A9A504B0}"/>
    <cellStyle name="Comma [0] 2 149 2 2" xfId="53661" hidden="1" xr:uid="{651CE851-554C-495C-8CD6-6373790C5A8D}"/>
    <cellStyle name="Comma [0] 2 149 2 2" xfId="53796" hidden="1" xr:uid="{FF835B91-5863-4058-A6F7-EF4A4F1E5D46}"/>
    <cellStyle name="Comma [0] 2 149 2 2" xfId="54052" hidden="1" xr:uid="{9FABB7DF-B824-4D11-909C-B33EF9609EC2}"/>
    <cellStyle name="Comma [0] 2 149 2 2" xfId="54966" hidden="1" xr:uid="{EDA7283E-49F0-4E1C-8988-19272F750D2D}"/>
    <cellStyle name="Comma [0] 2 149 2 2" xfId="55385" hidden="1" xr:uid="{6560D05E-B388-4BA5-9BE4-50A60F9549F6}"/>
    <cellStyle name="Comma [0] 2 149 2 2" xfId="55520" hidden="1" xr:uid="{E915EAA9-2CCC-42FC-AF51-30B611E8EA41}"/>
    <cellStyle name="Comma [0] 2 149 2 2" xfId="55776" hidden="1" xr:uid="{3611968B-AF4B-4873-99FC-3309926263C6}"/>
    <cellStyle name="Comma [0] 2 149 2 2" xfId="56679" hidden="1" xr:uid="{521FD2AC-31CE-43ED-9AA6-C860E75F1930}"/>
    <cellStyle name="Comma [0] 2 149 2 2" xfId="57092" hidden="1" xr:uid="{CA9D9960-893B-462E-842B-1BF8FF56D9A9}"/>
    <cellStyle name="Comma [0] 2 149 2 2" xfId="57227" hidden="1" xr:uid="{6CAB6902-CE28-4611-8C1C-EF5CB04DE5DE}"/>
    <cellStyle name="Comma [0] 2 149 2 2" xfId="57483" hidden="1" xr:uid="{F3D5D754-B3B5-4FF3-985E-733F6E4F58B5}"/>
    <cellStyle name="Comma [0] 2 149 2 2" xfId="58376" hidden="1" xr:uid="{A1F3B465-2290-49DB-93F3-CEABF411EDF4}"/>
    <cellStyle name="Comma [0] 2 149 2 2" xfId="58786" hidden="1" xr:uid="{05D74795-A036-4235-8B42-76076DA22979}"/>
    <cellStyle name="Comma [0] 2 149 2 2" xfId="58921" hidden="1" xr:uid="{FEC5A3AC-7687-4D0D-B7A0-E7DC54DAB6F4}"/>
    <cellStyle name="Comma [0] 2 149 2 2" xfId="59177" hidden="1" xr:uid="{6445DBD8-6A72-49E4-95A2-F7C11FDED434}"/>
    <cellStyle name="Comma [0] 2 149 2 2" xfId="60051" hidden="1" xr:uid="{D082B153-EF97-4CD0-8874-AB9975C6D095}"/>
    <cellStyle name="Comma [0] 2 149 2 2" xfId="60447" hidden="1" xr:uid="{99D7E6B2-A14E-4F47-B964-D18B97CE7F85}"/>
    <cellStyle name="Comma [0] 2 149 2 2" xfId="60582" hidden="1" xr:uid="{531143B4-6AF4-4E76-983E-E6BF98109AB9}"/>
    <cellStyle name="Comma [0] 2 149 2 2" xfId="60838" hidden="1" xr:uid="{ED3E50BB-A51B-459A-8142-959C712F7544}"/>
    <cellStyle name="Comma [0] 2 149 2 2" xfId="61697" hidden="1" xr:uid="{A2F6E43C-61D4-48E1-942B-E1BDCC240C84}"/>
    <cellStyle name="Comma [0] 2 149 2 2" xfId="62082" hidden="1" xr:uid="{7EDB1BFA-02F5-4EA5-B1BC-616A83B46453}"/>
    <cellStyle name="Comma [0] 2 149 2 2" xfId="62217" hidden="1" xr:uid="{099AD4B9-DC89-44D0-9DE8-897388724DE3}"/>
    <cellStyle name="Comma [0] 2 149 2 2" xfId="62473" hidden="1" xr:uid="{D7AC54F9-F4A6-4BCC-BA26-F99DDB1D831A}"/>
    <cellStyle name="Comma [0] 2 149 2 2" xfId="63274" hidden="1" xr:uid="{EB7B5F72-1CB6-4862-B94F-AB58D6FF3FE8}"/>
    <cellStyle name="Comma [0] 2 149 2 2" xfId="63604" hidden="1" xr:uid="{6A0378AA-F6F2-496F-BE07-2F5A5605A1BF}"/>
    <cellStyle name="Comma [0] 2 149 2 2" xfId="63730" hidden="1" xr:uid="{F70C53BC-0DF1-4832-A3CC-27B6A7D7F716}"/>
    <cellStyle name="Comma [0] 2 149 2 2" xfId="63984" hidden="1" xr:uid="{2C8F620C-BEA7-4801-9294-75A41D676C61}"/>
    <cellStyle name="Comma [0] 2 149 2 2" xfId="53238" hidden="1" xr:uid="{D69A462C-EFDF-491B-9EED-EC5DFB8F393E}"/>
    <cellStyle name="Comma [0] 2 149 2 2" xfId="21652" hidden="1" xr:uid="{00000000-0005-0000-0000-000097540000}"/>
    <cellStyle name="Comma [0] 2 149 2 2" xfId="21787" hidden="1" xr:uid="{00000000-0005-0000-0000-00001E550000}"/>
    <cellStyle name="Comma [0] 2 149 2 2" xfId="22043" hidden="1" xr:uid="{00000000-0005-0000-0000-00001E560000}"/>
    <cellStyle name="Comma [0] 2 149 2 2" xfId="22957" hidden="1" xr:uid="{00000000-0005-0000-0000-0000B0590000}"/>
    <cellStyle name="Comma [0] 2 149 2 2" xfId="23376" hidden="1" xr:uid="{00000000-0005-0000-0000-0000535B0000}"/>
    <cellStyle name="Comma [0] 2 149 2 2" xfId="23511" hidden="1" xr:uid="{00000000-0005-0000-0000-0000DA5B0000}"/>
    <cellStyle name="Comma [0] 2 149 2 2" xfId="23767" hidden="1" xr:uid="{00000000-0005-0000-0000-0000DA5C0000}"/>
    <cellStyle name="Comma [0] 2 149 2 2" xfId="24670" hidden="1" xr:uid="{00000000-0005-0000-0000-000061600000}"/>
    <cellStyle name="Comma [0] 2 149 2 2" xfId="25083" hidden="1" xr:uid="{00000000-0005-0000-0000-0000FE610000}"/>
    <cellStyle name="Comma [0] 2 149 2 2" xfId="25218" hidden="1" xr:uid="{00000000-0005-0000-0000-000085620000}"/>
    <cellStyle name="Comma [0] 2 149 2 2" xfId="25474" hidden="1" xr:uid="{00000000-0005-0000-0000-000085630000}"/>
    <cellStyle name="Comma [0] 2 149 2 2" xfId="26367" hidden="1" xr:uid="{00000000-0005-0000-0000-000002670000}"/>
    <cellStyle name="Comma [0] 2 149 2 2" xfId="26777" hidden="1" xr:uid="{00000000-0005-0000-0000-00009C680000}"/>
    <cellStyle name="Comma [0] 2 149 2 2" xfId="26912" hidden="1" xr:uid="{00000000-0005-0000-0000-000023690000}"/>
    <cellStyle name="Comma [0] 2 149 2 2" xfId="27168" hidden="1" xr:uid="{00000000-0005-0000-0000-0000236A0000}"/>
    <cellStyle name="Comma [0] 2 149 2 2" xfId="28042" hidden="1" xr:uid="{00000000-0005-0000-0000-00008D6D0000}"/>
    <cellStyle name="Comma [0] 2 149 2 2" xfId="28438" hidden="1" xr:uid="{00000000-0005-0000-0000-0000196F0000}"/>
    <cellStyle name="Comma [0] 2 149 2 2" xfId="28573" hidden="1" xr:uid="{00000000-0005-0000-0000-0000A06F0000}"/>
    <cellStyle name="Comma [0] 2 149 2 2" xfId="28829" hidden="1" xr:uid="{00000000-0005-0000-0000-0000A0700000}"/>
    <cellStyle name="Comma [0] 2 149 2 2" xfId="29688" hidden="1" xr:uid="{00000000-0005-0000-0000-0000FB730000}"/>
    <cellStyle name="Comma [0] 2 149 2 2" xfId="30073" hidden="1" xr:uid="{00000000-0005-0000-0000-00007C750000}"/>
    <cellStyle name="Comma [0] 2 149 2 2" xfId="30208" hidden="1" xr:uid="{00000000-0005-0000-0000-000003760000}"/>
    <cellStyle name="Comma [0] 2 149 2 2" xfId="30464" hidden="1" xr:uid="{00000000-0005-0000-0000-000003770000}"/>
    <cellStyle name="Comma [0] 2 149 2 2" xfId="31265" hidden="1" xr:uid="{00000000-0005-0000-0000-0000247A0000}"/>
    <cellStyle name="Comma [0] 2 149 2 2" xfId="31595" hidden="1" xr:uid="{00000000-0005-0000-0000-00006E7B0000}"/>
    <cellStyle name="Comma [0] 2 149 2 2" xfId="31721" hidden="1" xr:uid="{00000000-0005-0000-0000-0000EC7B0000}"/>
    <cellStyle name="Comma [0] 2 149 2 2" xfId="31975" hidden="1" xr:uid="{00000000-0005-0000-0000-0000EA7C0000}"/>
    <cellStyle name="Comma [0] 2 149 2 2" xfId="37009" hidden="1" xr:uid="{D1F99488-0792-426B-AA04-CACFE1536950}"/>
    <cellStyle name="Comma [0] 2 149 2 2" xfId="37437" hidden="1" xr:uid="{5D537D8F-3872-4AE9-8725-5F8FB509A0D6}"/>
    <cellStyle name="Comma [0] 2 149 2 2" xfId="37572" hidden="1" xr:uid="{86F467D4-4D58-48AD-B03D-285B3E9504C7}"/>
    <cellStyle name="Comma [0] 2 149 2 2" xfId="37828" hidden="1" xr:uid="{2F7EE334-368F-4335-AFE7-EB466C4C4FD6}"/>
    <cellStyle name="Comma [0] 2 149 2 2" xfId="39228" hidden="1" xr:uid="{E02519E0-EA53-4876-ADA3-A70F6AC2E6E5}"/>
    <cellStyle name="Comma [0] 2 149 2 2" xfId="39656" hidden="1" xr:uid="{FA1CF64C-8BFD-4379-AA67-082FCC6EFFA5}"/>
    <cellStyle name="Comma [0] 2 149 2 2" xfId="39791" hidden="1" xr:uid="{35B3BC11-EB36-4397-8FF4-ED3B8327E98F}"/>
    <cellStyle name="Comma [0] 2 149 2 2" xfId="40047" hidden="1" xr:uid="{0471AC69-9463-419E-A5F2-A4FC0830ABF6}"/>
    <cellStyle name="Comma [0] 2 149 2 2" xfId="40984" hidden="1" xr:uid="{AA5BB6DB-6FAC-44B4-A3B8-FEAD33EA922D}"/>
    <cellStyle name="Comma [0] 2 149 2 2" xfId="41412" hidden="1" xr:uid="{12BCFADB-0A6C-4F96-99A2-B54C2F02A87B}"/>
    <cellStyle name="Comma [0] 2 149 2 2" xfId="13050" hidden="1" xr:uid="{00000000-0005-0000-0000-0000FD320000}"/>
    <cellStyle name="Comma [0] 2 149 2 2" xfId="13306" hidden="1" xr:uid="{00000000-0005-0000-0000-0000FD330000}"/>
    <cellStyle name="Comma [0] 2 149 2 2" xfId="14243" hidden="1" xr:uid="{00000000-0005-0000-0000-0000A6370000}"/>
    <cellStyle name="Comma [0] 2 149 2 2" xfId="14671" hidden="1" xr:uid="{00000000-0005-0000-0000-000052390000}"/>
    <cellStyle name="Comma [0] 2 149 2 2" xfId="14806" hidden="1" xr:uid="{00000000-0005-0000-0000-0000D9390000}"/>
    <cellStyle name="Comma [0] 2 149 2 2" xfId="15062" hidden="1" xr:uid="{00000000-0005-0000-0000-0000D93A0000}"/>
    <cellStyle name="Comma [0] 2 149 2 2" xfId="15996" hidden="1" xr:uid="{00000000-0005-0000-0000-00007F3E0000}"/>
    <cellStyle name="Comma [0] 2 149 2 2" xfId="16424" hidden="1" xr:uid="{00000000-0005-0000-0000-00002B400000}"/>
    <cellStyle name="Comma [0] 2 149 2 2" xfId="16559" hidden="1" xr:uid="{00000000-0005-0000-0000-0000B2400000}"/>
    <cellStyle name="Comma [0] 2 149 2 2" xfId="16815" hidden="1" xr:uid="{00000000-0005-0000-0000-0000B2410000}"/>
    <cellStyle name="Comma [0] 2 149 2 2" xfId="17746" hidden="1" xr:uid="{00000000-0005-0000-0000-000055450000}"/>
    <cellStyle name="Comma [0] 2 149 2 2" xfId="18174" hidden="1" xr:uid="{00000000-0005-0000-0000-000001470000}"/>
    <cellStyle name="Comma [0] 2 149 2 2" xfId="18309" hidden="1" xr:uid="{00000000-0005-0000-0000-000088470000}"/>
    <cellStyle name="Comma [0] 2 149 2 2" xfId="18565" hidden="1" xr:uid="{00000000-0005-0000-0000-000088480000}"/>
    <cellStyle name="Comma [0] 2 149 2 2" xfId="19491" hidden="1" xr:uid="{00000000-0005-0000-0000-0000264C0000}"/>
    <cellStyle name="Comma [0] 2 149 2 2" xfId="19918" hidden="1" xr:uid="{00000000-0005-0000-0000-0000D14D0000}"/>
    <cellStyle name="Comma [0] 2 149 2 2" xfId="20053" hidden="1" xr:uid="{00000000-0005-0000-0000-0000584E0000}"/>
    <cellStyle name="Comma [0] 2 149 2 2" xfId="20309" hidden="1" xr:uid="{00000000-0005-0000-0000-0000584F0000}"/>
    <cellStyle name="Comma [0] 2 149 2 2" xfId="21229" hidden="1" xr:uid="{00000000-0005-0000-0000-0000F0520000}"/>
    <cellStyle name="Comma [0] 2 149 2 2" xfId="9403" hidden="1" xr:uid="{00000000-0005-0000-0000-0000BE240000}"/>
    <cellStyle name="Comma [0] 2 149 2 2" xfId="9538" hidden="1" xr:uid="{00000000-0005-0000-0000-000045250000}"/>
    <cellStyle name="Comma [0] 2 149 2 2" xfId="9794" hidden="1" xr:uid="{00000000-0005-0000-0000-000045260000}"/>
    <cellStyle name="Comma [0] 2 149 2 2" xfId="10731" hidden="1" xr:uid="{00000000-0005-0000-0000-0000EE290000}"/>
    <cellStyle name="Comma [0] 2 149 2 2" xfId="11159" hidden="1" xr:uid="{00000000-0005-0000-0000-00009A2B0000}"/>
    <cellStyle name="Comma [0] 2 149 2 2" xfId="11294" hidden="1" xr:uid="{00000000-0005-0000-0000-0000212C0000}"/>
    <cellStyle name="Comma [0] 2 149 2 2" xfId="11550" hidden="1" xr:uid="{00000000-0005-0000-0000-0000212D0000}"/>
    <cellStyle name="Comma [0] 2 149 2 2" xfId="12487" hidden="1" xr:uid="{00000000-0005-0000-0000-0000CA300000}"/>
    <cellStyle name="Comma [0] 2 149 2 2" xfId="12915" hidden="1" xr:uid="{00000000-0005-0000-0000-000076320000}"/>
    <cellStyle name="Comma [0] 2 149 2 2" xfId="7219" hidden="1" xr:uid="{00000000-0005-0000-0000-0000361C0000}"/>
    <cellStyle name="Comma [0] 2 149 2 2" xfId="7647" hidden="1" xr:uid="{00000000-0005-0000-0000-0000E21D0000}"/>
    <cellStyle name="Comma [0] 2 149 2 2" xfId="7782" hidden="1" xr:uid="{00000000-0005-0000-0000-0000691E0000}"/>
    <cellStyle name="Comma [0] 2 149 2 2" xfId="8038" hidden="1" xr:uid="{00000000-0005-0000-0000-0000691F0000}"/>
    <cellStyle name="Comma [0] 2 149 2 2" xfId="8975" hidden="1" xr:uid="{00000000-0005-0000-0000-000012230000}"/>
    <cellStyle name="Comma [0] 2 149 2 2" xfId="5563" hidden="1" xr:uid="{00000000-0005-0000-0000-0000BE150000}"/>
    <cellStyle name="Comma [0] 2 149 2 2" xfId="5819" hidden="1" xr:uid="{00000000-0005-0000-0000-0000BE160000}"/>
    <cellStyle name="Comma [0] 2 149 2 2" xfId="5428" hidden="1" xr:uid="{00000000-0005-0000-0000-000037150000}"/>
    <cellStyle name="Comma [0] 2 149 2 2" xfId="5000" hidden="1" xr:uid="{00000000-0005-0000-0000-00008B130000}"/>
    <cellStyle name="Comma [0] 2 149 3" xfId="39597" hidden="1" xr:uid="{2034237B-FA22-4D12-B385-64F9F17FA425}"/>
    <cellStyle name="Comma [0] 2 149 3" xfId="41353" hidden="1" xr:uid="{2533B9D6-753F-457B-99D9-2F7E01F90182}"/>
    <cellStyle name="Comma [0] 2 149 3" xfId="43109" hidden="1" xr:uid="{A0176A7C-B514-43E0-8B95-E14CCBBF2EAE}"/>
    <cellStyle name="Comma [0] 2 149 3" xfId="44865" hidden="1" xr:uid="{7177B94F-E53B-4E5A-ACFA-89A5DB38E068}"/>
    <cellStyle name="Comma [0] 2 149 3" xfId="46621" hidden="1" xr:uid="{ED0F74BA-F69C-406F-825B-67DD07ACCD4F}"/>
    <cellStyle name="Comma [0] 2 149 3" xfId="48374" hidden="1" xr:uid="{8986CDD3-FBCC-4DB3-94C5-93A5562DA52A}"/>
    <cellStyle name="Comma [0] 2 149 3" xfId="50124" hidden="1" xr:uid="{41ADE20F-9540-4931-8AC5-3BA314180CC4}"/>
    <cellStyle name="Comma [0] 2 149 3" xfId="51868" hidden="1" xr:uid="{9223B127-07C7-4F59-A54C-97BA2FF09CB8}"/>
    <cellStyle name="Comma [0] 2 149 3" xfId="53602" hidden="1" xr:uid="{966C11A1-2B0F-4036-AF9A-A45CAEFEDB8E}"/>
    <cellStyle name="Comma [0] 2 149 3" xfId="55328" hidden="1" xr:uid="{C7B0D4BC-19E3-48F1-8620-239E18CF0781}"/>
    <cellStyle name="Comma [0] 2 149 3" xfId="57036" hidden="1" xr:uid="{E6F453FA-4D0E-4ACC-8B9B-587D9826E763}"/>
    <cellStyle name="Comma [0] 2 149 3" xfId="58731" hidden="1" xr:uid="{DA52A7B8-ABD1-4708-B6DE-5BA2A12711F0}"/>
    <cellStyle name="Comma [0] 2 149 3" xfId="60395" hidden="1" xr:uid="{01035943-A048-4438-B659-7FBD9EAF90E2}"/>
    <cellStyle name="Comma [0] 2 149 3" xfId="62030" hidden="1" xr:uid="{43CA333E-5E1F-4548-8A1B-26AF1037EB7F}"/>
    <cellStyle name="Comma [0] 2 149 3" xfId="19859" hidden="1" xr:uid="{00000000-0005-0000-0000-0000964D0000}"/>
    <cellStyle name="Comma [0] 2 149 3" xfId="21593" hidden="1" xr:uid="{00000000-0005-0000-0000-00005C540000}"/>
    <cellStyle name="Comma [0] 2 149 3" xfId="23319" hidden="1" xr:uid="{00000000-0005-0000-0000-00001A5B0000}"/>
    <cellStyle name="Comma [0] 2 149 3" xfId="25027" hidden="1" xr:uid="{00000000-0005-0000-0000-0000C6610000}"/>
    <cellStyle name="Comma [0] 2 149 3" xfId="26722" hidden="1" xr:uid="{00000000-0005-0000-0000-000065680000}"/>
    <cellStyle name="Comma [0] 2 149 3" xfId="28386" hidden="1" xr:uid="{00000000-0005-0000-0000-0000E56E0000}"/>
    <cellStyle name="Comma [0] 2 149 3" xfId="30021" hidden="1" xr:uid="{00000000-0005-0000-0000-000048750000}"/>
    <cellStyle name="Comma [0] 2 149 3" xfId="36348" hidden="1" xr:uid="{500DA772-3AD1-4E67-BE39-373B7175F798}"/>
    <cellStyle name="Comma [0] 2 149 3" xfId="38567" hidden="1" xr:uid="{8EEEF0A7-BA19-465C-A4F4-21E80003E45A}"/>
    <cellStyle name="Comma [0] 2 149 3" xfId="11100" hidden="1" xr:uid="{00000000-0005-0000-0000-00005F2B0000}"/>
    <cellStyle name="Comma [0] 2 149 3" xfId="12856" hidden="1" xr:uid="{00000000-0005-0000-0000-00003B320000}"/>
    <cellStyle name="Comma [0] 2 149 3" xfId="14612" hidden="1" xr:uid="{00000000-0005-0000-0000-000017390000}"/>
    <cellStyle name="Comma [0] 2 149 3" xfId="16365" hidden="1" xr:uid="{00000000-0005-0000-0000-0000F03F0000}"/>
    <cellStyle name="Comma [0] 2 149 3" xfId="18115" hidden="1" xr:uid="{00000000-0005-0000-0000-0000C6460000}"/>
    <cellStyle name="Comma [0] 2 149 3" xfId="7588" hidden="1" xr:uid="{00000000-0005-0000-0000-0000A71D0000}"/>
    <cellStyle name="Comma [0] 2 149 3" xfId="9344" hidden="1" xr:uid="{00000000-0005-0000-0000-000083240000}"/>
    <cellStyle name="Comma [0] 2 149 3" xfId="6558" hidden="1" xr:uid="{00000000-0005-0000-0000-0000A1190000}"/>
    <cellStyle name="Comma [0] 2 149 3" xfId="4339" hidden="1" xr:uid="{00000000-0005-0000-0000-0000F6100000}"/>
    <cellStyle name="Comma [0] 2 15" xfId="905" xr:uid="{00000000-0005-0000-0000-00008C030000}"/>
    <cellStyle name="Comma [0] 2 15 2" xfId="33583" hidden="1" xr:uid="{7A39FBE0-7CAF-4F0A-9965-BA802A97E688}"/>
    <cellStyle name="Comma [0] 2 15 2" xfId="34114" hidden="1" xr:uid="{8FBE269D-0C43-4BFA-865A-C6446F51E03B}"/>
    <cellStyle name="Comma [0] 2 15 2" xfId="34386" hidden="1" xr:uid="{F053BE59-6B15-40DE-A62F-A48D0A24E02F}"/>
    <cellStyle name="Comma [0] 2 15 2" xfId="34591" hidden="1" xr:uid="{215B1619-D904-405A-87EE-7CA921EC9554}"/>
    <cellStyle name="Comma [0] 2 15 2" xfId="2366" hidden="1" xr:uid="{00000000-0005-0000-0000-000041090000}"/>
    <cellStyle name="Comma [0] 2 15 2" xfId="2571" hidden="1" xr:uid="{00000000-0005-0000-0000-00000E0A0000}"/>
    <cellStyle name="Comma [0] 2 15 2" xfId="2094" hidden="1" xr:uid="{00000000-0005-0000-0000-000031080000}"/>
    <cellStyle name="Comma [0] 2 15 2" xfId="1560" hidden="1" xr:uid="{00000000-0005-0000-0000-00001B060000}"/>
    <cellStyle name="Comma [0] 2 15 2" xfId="32948" xr:uid="{FFC7F93E-6731-41A2-87C8-D84A8622F165}"/>
    <cellStyle name="Comma [0] 2 15 2 2" xfId="44113" hidden="1" xr:uid="{45C421F9-DD6E-4B4A-B80D-19F435691AF3}"/>
    <cellStyle name="Comma [0] 2 15 2 2" xfId="44853" hidden="1" xr:uid="{F52785A0-EC97-4648-AE99-C2268144F43F}"/>
    <cellStyle name="Comma [0] 2 15 2 2" xfId="45392" hidden="1" xr:uid="{E34BFC17-D01C-44BA-9805-2C1D24E35F59}"/>
    <cellStyle name="Comma [0] 2 15 2 2" xfId="45664" hidden="1" xr:uid="{6E3EC300-B9C7-40FB-B81F-9F42716DC320}"/>
    <cellStyle name="Comma [0] 2 15 2 2" xfId="45869" hidden="1" xr:uid="{68D77C6A-88A3-40A6-9B11-687EFE92DBBF}"/>
    <cellStyle name="Comma [0] 2 15 2 2" xfId="46609" hidden="1" xr:uid="{497BC87E-50D8-4133-99BB-E5359974B7B7}"/>
    <cellStyle name="Comma [0] 2 15 2 2" xfId="47148" hidden="1" xr:uid="{3B37CB7F-F5A6-431E-BEC5-F5D0F036B677}"/>
    <cellStyle name="Comma [0] 2 15 2 2" xfId="47420" hidden="1" xr:uid="{2DCE7602-4EA5-4F37-9495-C85BD651C35E}"/>
    <cellStyle name="Comma [0] 2 15 2 2" xfId="47625" hidden="1" xr:uid="{CDF21127-E9E4-41C8-879F-01D28D3DB4C9}"/>
    <cellStyle name="Comma [0] 2 15 2 2" xfId="48362" hidden="1" xr:uid="{91291429-CD0D-41E2-998D-5A29C0AD33F9}"/>
    <cellStyle name="Comma [0] 2 15 2 2" xfId="48901" hidden="1" xr:uid="{EC5702AD-1C46-4003-86C8-4B1C06B12A9A}"/>
    <cellStyle name="Comma [0] 2 15 2 2" xfId="49173" hidden="1" xr:uid="{5AF82160-2C90-4392-A620-0ED85EE43B3B}"/>
    <cellStyle name="Comma [0] 2 15 2 2" xfId="49378" hidden="1" xr:uid="{95FD244A-4AC4-4AB2-B262-F5401FAD6835}"/>
    <cellStyle name="Comma [0] 2 15 2 2" xfId="50112" hidden="1" xr:uid="{694494BE-993B-4A08-93C2-20B27653496C}"/>
    <cellStyle name="Comma [0] 2 15 2 2" xfId="50651" hidden="1" xr:uid="{D589459A-D3F0-4AEF-AFF8-956465D1E18E}"/>
    <cellStyle name="Comma [0] 2 15 2 2" xfId="50923" hidden="1" xr:uid="{1A60BB12-D6D9-4CAD-9205-3855FC294687}"/>
    <cellStyle name="Comma [0] 2 15 2 2" xfId="51128" hidden="1" xr:uid="{8540F654-58A7-4972-8DC1-3EB30CF7D32C}"/>
    <cellStyle name="Comma [0] 2 15 2 2" xfId="51856" hidden="1" xr:uid="{289A4AAB-6E51-4FBB-9E23-149CAC54AF84}"/>
    <cellStyle name="Comma [0] 2 15 2 2" xfId="52395" hidden="1" xr:uid="{1C9CDF6E-5DB2-4E43-9BA1-4E8DFC41FE9D}"/>
    <cellStyle name="Comma [0] 2 15 2 2" xfId="52667" hidden="1" xr:uid="{30A3A92F-E506-4EBE-9672-F4CDA867C8B5}"/>
    <cellStyle name="Comma [0] 2 15 2 2" xfId="52872" hidden="1" xr:uid="{894860AA-3248-4B2F-A47D-DB48049FB804}"/>
    <cellStyle name="Comma [0] 2 15 2 2" xfId="53590" hidden="1" xr:uid="{A3275EC4-5A9C-41A6-A56D-0DD971EBAA05}"/>
    <cellStyle name="Comma [0] 2 15 2 2" xfId="54129" hidden="1" xr:uid="{3C3B7D2A-1361-4612-A379-285367CDC320}"/>
    <cellStyle name="Comma [0] 2 15 2 2" xfId="54401" hidden="1" xr:uid="{98981501-59B3-42AD-80BC-91728A308777}"/>
    <cellStyle name="Comma [0] 2 15 2 2" xfId="54606" hidden="1" xr:uid="{B439CEE0-D1B0-4E50-B681-F62ED6557C90}"/>
    <cellStyle name="Comma [0] 2 15 2 2" xfId="55316" hidden="1" xr:uid="{11D4F4E2-C03A-41B6-99A2-A5CCBC6F1156}"/>
    <cellStyle name="Comma [0] 2 15 2 2" xfId="55853" hidden="1" xr:uid="{3E184E11-B101-4CB2-BE2A-BC8066BCEDC2}"/>
    <cellStyle name="Comma [0] 2 15 2 2" xfId="56125" hidden="1" xr:uid="{BA3BAFA5-C913-41E3-905D-DFC397BF4162}"/>
    <cellStyle name="Comma [0] 2 15 2 2" xfId="56330" hidden="1" xr:uid="{C6A0A12B-0BD2-4355-802A-345BEB16C757}"/>
    <cellStyle name="Comma [0] 2 15 2 2" xfId="57024" hidden="1" xr:uid="{4E9F1D26-02E4-41B5-A3E2-536E74C1B86B}"/>
    <cellStyle name="Comma [0] 2 15 2 2" xfId="57560" hidden="1" xr:uid="{A29F2AF3-19C3-434E-A8E8-8F4BEAB3921B}"/>
    <cellStyle name="Comma [0] 2 15 2 2" xfId="57832" hidden="1" xr:uid="{3D2BD437-D169-4F34-B57C-D5CAB548E44F}"/>
    <cellStyle name="Comma [0] 2 15 2 2" xfId="58037" hidden="1" xr:uid="{EAC38194-EBA4-49E6-965A-6461F3A1FB29}"/>
    <cellStyle name="Comma [0] 2 15 2 2" xfId="58719" hidden="1" xr:uid="{CAE948D8-3860-4E1C-AC82-BF4FDFA0D25B}"/>
    <cellStyle name="Comma [0] 2 15 2 2" xfId="59254" hidden="1" xr:uid="{73755E9A-087F-4301-B23B-CED439255586}"/>
    <cellStyle name="Comma [0] 2 15 2 2" xfId="59526" hidden="1" xr:uid="{0D384B07-4D04-420B-8A31-4951195EB8BF}"/>
    <cellStyle name="Comma [0] 2 15 2 2" xfId="59731" hidden="1" xr:uid="{DDAA2267-DD10-404A-BEBE-AA7D6AF4266B}"/>
    <cellStyle name="Comma [0] 2 15 2 2" xfId="60383" hidden="1" xr:uid="{1F99FAAB-0D67-4092-B556-8C5A38911A74}"/>
    <cellStyle name="Comma [0] 2 15 2 2" xfId="60915" hidden="1" xr:uid="{5EE9162A-1870-4601-B343-7B47BB8C386E}"/>
    <cellStyle name="Comma [0] 2 15 2 2" xfId="61187" hidden="1" xr:uid="{88ED8F3E-CD67-47E6-B8D0-1C37B9E58DA7}"/>
    <cellStyle name="Comma [0] 2 15 2 2" xfId="61392" hidden="1" xr:uid="{F89E6BE3-ADAF-4859-8115-E5B2EF88040B}"/>
    <cellStyle name="Comma [0] 2 15 2 2" xfId="62018" hidden="1" xr:uid="{0FEE4F04-9C87-47AA-A453-DD6E2D0F1F0C}"/>
    <cellStyle name="Comma [0] 2 15 2 2" xfId="62550" hidden="1" xr:uid="{C325BA03-C884-4EAA-BDB8-4D0320017278}"/>
    <cellStyle name="Comma [0] 2 15 2 2" xfId="62822" hidden="1" xr:uid="{A92C86FB-98C6-41A6-9FC5-C4600C9701C9}"/>
    <cellStyle name="Comma [0] 2 15 2 2" xfId="63027" hidden="1" xr:uid="{C441C6B8-90D4-4885-9475-22AE0B2A0D91}"/>
    <cellStyle name="Comma [0] 2 15 2 2" xfId="63545" hidden="1" xr:uid="{98DBA582-C71C-4DA4-B136-3C40BC4FA2A2}"/>
    <cellStyle name="Comma [0] 2 15 2 2" xfId="22120" hidden="1" xr:uid="{00000000-0005-0000-0000-00006B560000}"/>
    <cellStyle name="Comma [0] 2 15 2 2" xfId="22392" hidden="1" xr:uid="{00000000-0005-0000-0000-00007B570000}"/>
    <cellStyle name="Comma [0] 2 15 2 2" xfId="22597" hidden="1" xr:uid="{00000000-0005-0000-0000-000048580000}"/>
    <cellStyle name="Comma [0] 2 15 2 2" xfId="23307" hidden="1" xr:uid="{00000000-0005-0000-0000-00000E5B0000}"/>
    <cellStyle name="Comma [0] 2 15 2 2" xfId="23844" hidden="1" xr:uid="{00000000-0005-0000-0000-0000275D0000}"/>
    <cellStyle name="Comma [0] 2 15 2 2" xfId="24116" hidden="1" xr:uid="{00000000-0005-0000-0000-0000375E0000}"/>
    <cellStyle name="Comma [0] 2 15 2 2" xfId="24321" hidden="1" xr:uid="{00000000-0005-0000-0000-0000045F0000}"/>
    <cellStyle name="Comma [0] 2 15 2 2" xfId="25015" hidden="1" xr:uid="{00000000-0005-0000-0000-0000BA610000}"/>
    <cellStyle name="Comma [0] 2 15 2 2" xfId="25551" hidden="1" xr:uid="{00000000-0005-0000-0000-0000D2630000}"/>
    <cellStyle name="Comma [0] 2 15 2 2" xfId="25823" hidden="1" xr:uid="{00000000-0005-0000-0000-0000E2640000}"/>
    <cellStyle name="Comma [0] 2 15 2 2" xfId="26028" hidden="1" xr:uid="{00000000-0005-0000-0000-0000AF650000}"/>
    <cellStyle name="Comma [0] 2 15 2 2" xfId="26710" hidden="1" xr:uid="{00000000-0005-0000-0000-000059680000}"/>
    <cellStyle name="Comma [0] 2 15 2 2" xfId="27245" hidden="1" xr:uid="{00000000-0005-0000-0000-0000706A0000}"/>
    <cellStyle name="Comma [0] 2 15 2 2" xfId="27517" hidden="1" xr:uid="{00000000-0005-0000-0000-0000806B0000}"/>
    <cellStyle name="Comma [0] 2 15 2 2" xfId="27722" hidden="1" xr:uid="{00000000-0005-0000-0000-00004D6C0000}"/>
    <cellStyle name="Comma [0] 2 15 2 2" xfId="28374" hidden="1" xr:uid="{00000000-0005-0000-0000-0000D96E0000}"/>
    <cellStyle name="Comma [0] 2 15 2 2" xfId="28906" hidden="1" xr:uid="{00000000-0005-0000-0000-0000ED700000}"/>
    <cellStyle name="Comma [0] 2 15 2 2" xfId="29178" hidden="1" xr:uid="{00000000-0005-0000-0000-0000FD710000}"/>
    <cellStyle name="Comma [0] 2 15 2 2" xfId="29383" hidden="1" xr:uid="{00000000-0005-0000-0000-0000CA720000}"/>
    <cellStyle name="Comma [0] 2 15 2 2" xfId="30009" hidden="1" xr:uid="{00000000-0005-0000-0000-00003C750000}"/>
    <cellStyle name="Comma [0] 2 15 2 2" xfId="30541" hidden="1" xr:uid="{00000000-0005-0000-0000-000050770000}"/>
    <cellStyle name="Comma [0] 2 15 2 2" xfId="31018" hidden="1" xr:uid="{00000000-0005-0000-0000-00002D790000}"/>
    <cellStyle name="Comma [0] 2 15 2 2" xfId="31536" hidden="1" xr:uid="{00000000-0005-0000-0000-0000337B0000}"/>
    <cellStyle name="Comma [0] 2 15 2 2" xfId="37366" hidden="1" xr:uid="{8A43A691-BCD4-4DEC-A5ED-8B7A509B8529}"/>
    <cellStyle name="Comma [0] 2 15 2 2" xfId="37905" hidden="1" xr:uid="{4E8BF9C0-5C32-4F43-8BCA-2673C94EB693}"/>
    <cellStyle name="Comma [0] 2 15 2 2" xfId="38177" hidden="1" xr:uid="{F271CB71-39BE-4E3E-A439-29D63A3817E8}"/>
    <cellStyle name="Comma [0] 2 15 2 2" xfId="38382" hidden="1" xr:uid="{D5B66A6F-7481-428E-BDB1-5E50C066B753}"/>
    <cellStyle name="Comma [0] 2 15 2 2" xfId="39585" hidden="1" xr:uid="{6B76203E-083A-49B3-B05D-0DF0FFC33010}"/>
    <cellStyle name="Comma [0] 2 15 2 2" xfId="40124" hidden="1" xr:uid="{C7114135-111B-4342-87A6-643AA02A9CB8}"/>
    <cellStyle name="Comma [0] 2 15 2 2" xfId="40396" hidden="1" xr:uid="{F3C574D5-FEAA-4F2A-BE67-CF33A7EFBBE8}"/>
    <cellStyle name="Comma [0] 2 15 2 2" xfId="40601" hidden="1" xr:uid="{B57F336D-B350-4F3E-848A-4AD9E21BAD03}"/>
    <cellStyle name="Comma [0] 2 15 2 2" xfId="41341" hidden="1" xr:uid="{E533ADFA-6EFB-4B20-A6E8-2425D50FEDAA}"/>
    <cellStyle name="Comma [0] 2 15 2 2" xfId="41880" hidden="1" xr:uid="{8FDD9BAC-653D-453B-A582-745DBC8C0304}"/>
    <cellStyle name="Comma [0] 2 15 2 2" xfId="42152" hidden="1" xr:uid="{5587CA5C-CB81-4ECA-84CF-CE4927296A28}"/>
    <cellStyle name="Comma [0] 2 15 2 2" xfId="42357" hidden="1" xr:uid="{E0A42665-7289-4F74-9C11-637F5C1D54B1}"/>
    <cellStyle name="Comma [0] 2 15 2 2" xfId="43097" hidden="1" xr:uid="{D39CE080-4907-4823-99D5-55BB9D28E286}"/>
    <cellStyle name="Comma [0] 2 15 2 2" xfId="43636" hidden="1" xr:uid="{D2253204-439A-4EB0-9148-55C48CD9C6E1}"/>
    <cellStyle name="Comma [0] 2 15 2 2" xfId="43908" hidden="1" xr:uid="{4AC7EB8D-76C1-460B-949E-3D70CECF7F33}"/>
    <cellStyle name="Comma [0] 2 15 2 2" xfId="30813" hidden="1" xr:uid="{00000000-0005-0000-0000-000060780000}"/>
    <cellStyle name="Comma [0] 2 15 2 2" xfId="13655" hidden="1" xr:uid="{00000000-0005-0000-0000-00005A350000}"/>
    <cellStyle name="Comma [0] 2 15 2 2" xfId="13860" hidden="1" xr:uid="{00000000-0005-0000-0000-000027360000}"/>
    <cellStyle name="Comma [0] 2 15 2 2" xfId="14600" hidden="1" xr:uid="{00000000-0005-0000-0000-00000B390000}"/>
    <cellStyle name="Comma [0] 2 15 2 2" xfId="15139" hidden="1" xr:uid="{00000000-0005-0000-0000-0000263B0000}"/>
    <cellStyle name="Comma [0] 2 15 2 2" xfId="15411" hidden="1" xr:uid="{00000000-0005-0000-0000-0000363C0000}"/>
    <cellStyle name="Comma [0] 2 15 2 2" xfId="15616" hidden="1" xr:uid="{00000000-0005-0000-0000-0000033D0000}"/>
    <cellStyle name="Comma [0] 2 15 2 2" xfId="16353" hidden="1" xr:uid="{00000000-0005-0000-0000-0000E43F0000}"/>
    <cellStyle name="Comma [0] 2 15 2 2" xfId="16892" hidden="1" xr:uid="{00000000-0005-0000-0000-0000FF410000}"/>
    <cellStyle name="Comma [0] 2 15 2 2" xfId="17164" hidden="1" xr:uid="{00000000-0005-0000-0000-00000F430000}"/>
    <cellStyle name="Comma [0] 2 15 2 2" xfId="17369" hidden="1" xr:uid="{00000000-0005-0000-0000-0000DC430000}"/>
    <cellStyle name="Comma [0] 2 15 2 2" xfId="18103" hidden="1" xr:uid="{00000000-0005-0000-0000-0000BA460000}"/>
    <cellStyle name="Comma [0] 2 15 2 2" xfId="18642" hidden="1" xr:uid="{00000000-0005-0000-0000-0000D5480000}"/>
    <cellStyle name="Comma [0] 2 15 2 2" xfId="18914" hidden="1" xr:uid="{00000000-0005-0000-0000-0000E5490000}"/>
    <cellStyle name="Comma [0] 2 15 2 2" xfId="19119" hidden="1" xr:uid="{00000000-0005-0000-0000-0000B24A0000}"/>
    <cellStyle name="Comma [0] 2 15 2 2" xfId="19847" hidden="1" xr:uid="{00000000-0005-0000-0000-00008A4D0000}"/>
    <cellStyle name="Comma [0] 2 15 2 2" xfId="20386" hidden="1" xr:uid="{00000000-0005-0000-0000-0000A54F0000}"/>
    <cellStyle name="Comma [0] 2 15 2 2" xfId="20658" hidden="1" xr:uid="{00000000-0005-0000-0000-0000B5500000}"/>
    <cellStyle name="Comma [0] 2 15 2 2" xfId="20863" hidden="1" xr:uid="{00000000-0005-0000-0000-000082510000}"/>
    <cellStyle name="Comma [0] 2 15 2 2" xfId="21581" hidden="1" xr:uid="{00000000-0005-0000-0000-000050540000}"/>
    <cellStyle name="Comma [0] 2 15 2 2" xfId="9871" hidden="1" xr:uid="{00000000-0005-0000-0000-000092260000}"/>
    <cellStyle name="Comma [0] 2 15 2 2" xfId="10143" hidden="1" xr:uid="{00000000-0005-0000-0000-0000A2270000}"/>
    <cellStyle name="Comma [0] 2 15 2 2" xfId="10348" hidden="1" xr:uid="{00000000-0005-0000-0000-00006F280000}"/>
    <cellStyle name="Comma [0] 2 15 2 2" xfId="11088" hidden="1" xr:uid="{00000000-0005-0000-0000-0000532B0000}"/>
    <cellStyle name="Comma [0] 2 15 2 2" xfId="11627" hidden="1" xr:uid="{00000000-0005-0000-0000-00006E2D0000}"/>
    <cellStyle name="Comma [0] 2 15 2 2" xfId="11899" hidden="1" xr:uid="{00000000-0005-0000-0000-00007E2E0000}"/>
    <cellStyle name="Comma [0] 2 15 2 2" xfId="12104" hidden="1" xr:uid="{00000000-0005-0000-0000-00004B2F0000}"/>
    <cellStyle name="Comma [0] 2 15 2 2" xfId="12844" hidden="1" xr:uid="{00000000-0005-0000-0000-00002F320000}"/>
    <cellStyle name="Comma [0] 2 15 2 2" xfId="13383" hidden="1" xr:uid="{00000000-0005-0000-0000-00004A340000}"/>
    <cellStyle name="Comma [0] 2 15 2 2" xfId="7576" hidden="1" xr:uid="{00000000-0005-0000-0000-00009B1D0000}"/>
    <cellStyle name="Comma [0] 2 15 2 2" xfId="8115" hidden="1" xr:uid="{00000000-0005-0000-0000-0000B61F0000}"/>
    <cellStyle name="Comma [0] 2 15 2 2" xfId="8387" hidden="1" xr:uid="{00000000-0005-0000-0000-0000C6200000}"/>
    <cellStyle name="Comma [0] 2 15 2 2" xfId="8592" hidden="1" xr:uid="{00000000-0005-0000-0000-000093210000}"/>
    <cellStyle name="Comma [0] 2 15 2 2" xfId="9332" hidden="1" xr:uid="{00000000-0005-0000-0000-000077240000}"/>
    <cellStyle name="Comma [0] 2 15 2 2" xfId="6168" hidden="1" xr:uid="{00000000-0005-0000-0000-00001B180000}"/>
    <cellStyle name="Comma [0] 2 15 2 2" xfId="6373" hidden="1" xr:uid="{00000000-0005-0000-0000-0000E8180000}"/>
    <cellStyle name="Comma [0] 2 15 2 2" xfId="5896" hidden="1" xr:uid="{00000000-0005-0000-0000-00000B170000}"/>
    <cellStyle name="Comma [0] 2 15 2 2" xfId="5357" hidden="1" xr:uid="{00000000-0005-0000-0000-0000F0140000}"/>
    <cellStyle name="Comma [0] 2 15 3" xfId="42436" hidden="1" xr:uid="{C7EC8A47-048A-4752-AFE6-A82872736224}"/>
    <cellStyle name="Comma [0] 2 15 3" xfId="44192" hidden="1" xr:uid="{57C528FA-E16C-4D63-8E35-6F543F4606F6}"/>
    <cellStyle name="Comma [0] 2 15 3" xfId="45948" hidden="1" xr:uid="{EF0C2208-0FCE-424B-89EA-9C80AB825F59}"/>
    <cellStyle name="Comma [0] 2 15 3" xfId="47704" hidden="1" xr:uid="{E848761D-6236-466F-AB97-2F6FCDC4C439}"/>
    <cellStyle name="Comma [0] 2 15 3" xfId="49456" hidden="1" xr:uid="{ACAB620F-95C5-49CF-99D2-82752224EDD5}"/>
    <cellStyle name="Comma [0] 2 15 3" xfId="51205" hidden="1" xr:uid="{CD34D1AD-DACB-4566-AB48-EFD4F7A34C92}"/>
    <cellStyle name="Comma [0] 2 15 3" xfId="52948" hidden="1" xr:uid="{C80A37EF-A0E5-4526-8D9E-14E4B55A52C6}"/>
    <cellStyle name="Comma [0] 2 15 3" xfId="54678" hidden="1" xr:uid="{A4729B7A-1B77-4A6A-966F-343C72694759}"/>
    <cellStyle name="Comma [0] 2 15 3" xfId="56401" hidden="1" xr:uid="{33AC2070-AB1E-49D5-95B1-A9D4F66D5F9E}"/>
    <cellStyle name="Comma [0] 2 15 3" xfId="58104" hidden="1" xr:uid="{C7871A88-4604-4A98-9F15-81B6AB4C62C2}"/>
    <cellStyle name="Comma [0] 2 15 3" xfId="59793" hidden="1" xr:uid="{6E6DA1E0-A1E7-43A9-B0BB-1610963B30D1}"/>
    <cellStyle name="Comma [0] 2 15 3" xfId="61448" hidden="1" xr:uid="{CA543EA3-7649-4D42-9268-A3690F0866DB}"/>
    <cellStyle name="Comma [0] 2 15 3" xfId="63066" hidden="1" xr:uid="{C00E9FCC-D497-4E64-8587-82ADF3E1BF77}"/>
    <cellStyle name="Comma [0] 2 15 3" xfId="20939" hidden="1" xr:uid="{00000000-0005-0000-0000-0000CE510000}"/>
    <cellStyle name="Comma [0] 2 15 3" xfId="22669" hidden="1" xr:uid="{00000000-0005-0000-0000-000090580000}"/>
    <cellStyle name="Comma [0] 2 15 3" xfId="24392" hidden="1" xr:uid="{00000000-0005-0000-0000-00004B5F0000}"/>
    <cellStyle name="Comma [0] 2 15 3" xfId="26095" hidden="1" xr:uid="{00000000-0005-0000-0000-0000F2650000}"/>
    <cellStyle name="Comma [0] 2 15 3" xfId="27784" hidden="1" xr:uid="{00000000-0005-0000-0000-00008B6C0000}"/>
    <cellStyle name="Comma [0] 2 15 3" xfId="29439" hidden="1" xr:uid="{00000000-0005-0000-0000-000002730000}"/>
    <cellStyle name="Comma [0] 2 15 3" xfId="31057" hidden="1" xr:uid="{00000000-0005-0000-0000-000054790000}"/>
    <cellStyle name="Comma [0] 2 15 3" xfId="36705" hidden="1" xr:uid="{A797DD99-BC08-46D2-BC39-F57658EF9FD4}"/>
    <cellStyle name="Comma [0] 2 15 3" xfId="38924" hidden="1" xr:uid="{B6079D19-22EF-42FC-AE51-A1CD9B79AAAC}"/>
    <cellStyle name="Comma [0] 2 15 3" xfId="40680" hidden="1" xr:uid="{40780B69-CB7B-46C3-BA15-BCE18D7F5234}"/>
    <cellStyle name="Comma [0] 2 15 3" xfId="12183" hidden="1" xr:uid="{00000000-0005-0000-0000-00009A2F0000}"/>
    <cellStyle name="Comma [0] 2 15 3" xfId="13939" hidden="1" xr:uid="{00000000-0005-0000-0000-000076360000}"/>
    <cellStyle name="Comma [0] 2 15 3" xfId="15695" hidden="1" xr:uid="{00000000-0005-0000-0000-0000523D0000}"/>
    <cellStyle name="Comma [0] 2 15 3" xfId="17447" hidden="1" xr:uid="{00000000-0005-0000-0000-00002A440000}"/>
    <cellStyle name="Comma [0] 2 15 3" xfId="19196" hidden="1" xr:uid="{00000000-0005-0000-0000-0000FF4A0000}"/>
    <cellStyle name="Comma [0] 2 15 3" xfId="8671" hidden="1" xr:uid="{00000000-0005-0000-0000-0000E2210000}"/>
    <cellStyle name="Comma [0] 2 15 3" xfId="10427" hidden="1" xr:uid="{00000000-0005-0000-0000-0000BE280000}"/>
    <cellStyle name="Comma [0] 2 15 3" xfId="6915" hidden="1" xr:uid="{00000000-0005-0000-0000-0000061B0000}"/>
    <cellStyle name="Comma [0] 2 15 3" xfId="4696" hidden="1" xr:uid="{00000000-0005-0000-0000-00005B120000}"/>
    <cellStyle name="Comma [0] 2 150" xfId="546" xr:uid="{00000000-0005-0000-0000-000025020000}"/>
    <cellStyle name="Comma [0] 2 150 2" xfId="33227" hidden="1" xr:uid="{E66D6D8D-757F-4908-8922-9DC89D656177}"/>
    <cellStyle name="Comma [0] 2 150 2" xfId="33692" hidden="1" xr:uid="{B02F85B4-CC02-4A79-98CD-C3595E8BB5FE}"/>
    <cellStyle name="Comma [0] 2 150 2" xfId="33780" hidden="1" xr:uid="{103DD022-4323-4000-8AF4-590D903E1D9F}"/>
    <cellStyle name="Comma [0] 2 150 2" xfId="33939" hidden="1" xr:uid="{1ECD2906-7691-4C57-B0F2-FF5441EFDE23}"/>
    <cellStyle name="Comma [0] 2 150 2" xfId="1760" hidden="1" xr:uid="{00000000-0005-0000-0000-0000E3060000}"/>
    <cellStyle name="Comma [0] 2 150 2" xfId="1919" hidden="1" xr:uid="{00000000-0005-0000-0000-000082070000}"/>
    <cellStyle name="Comma [0] 2 150 2" xfId="1669" hidden="1" xr:uid="{00000000-0005-0000-0000-000088060000}"/>
    <cellStyle name="Comma [0] 2 150 2" xfId="1201" hidden="1" xr:uid="{00000000-0005-0000-0000-0000B4040000}"/>
    <cellStyle name="Comma [0] 2 150 2" xfId="32589" xr:uid="{36EDBBBA-201A-451D-9987-B5E6E9C8241C}"/>
    <cellStyle name="Comma [0] 2 150 2 2" xfId="43206" hidden="1" xr:uid="{F982829B-A36A-45AB-BD93-ABF0B41C2794}"/>
    <cellStyle name="Comma [0] 2 150 2 2" xfId="43301" hidden="1" xr:uid="{63B17762-60AA-4779-AFF4-1B93C6F48181}"/>
    <cellStyle name="Comma [0] 2 150 2 2" xfId="43461" hidden="1" xr:uid="{77F76D6C-000B-417B-89C2-C0D9ABC965FE}"/>
    <cellStyle name="Comma [0] 2 150 2 2" xfId="44494" hidden="1" xr:uid="{F6041E2C-8D84-4671-A6E6-F31069BDDF60}"/>
    <cellStyle name="Comma [0] 2 150 2 2" xfId="44962" hidden="1" xr:uid="{5A308531-E745-4C4C-897D-5FCC80502F91}"/>
    <cellStyle name="Comma [0] 2 150 2 2" xfId="45057" hidden="1" xr:uid="{EF651396-23C7-4FBD-AB08-92BC74ACAB6A}"/>
    <cellStyle name="Comma [0] 2 150 2 2" xfId="45217" hidden="1" xr:uid="{1DD52769-316A-43E6-83CA-B1665DDA8909}"/>
    <cellStyle name="Comma [0] 2 150 2 2" xfId="46250" hidden="1" xr:uid="{641DA2B2-9BEF-4975-B902-AE4DC10D96F8}"/>
    <cellStyle name="Comma [0] 2 150 2 2" xfId="46718" hidden="1" xr:uid="{931859A7-4B35-4A13-B0E9-6944F392910F}"/>
    <cellStyle name="Comma [0] 2 150 2 2" xfId="46813" hidden="1" xr:uid="{8A2EA944-A2C1-49A1-8750-FA9D6F094A34}"/>
    <cellStyle name="Comma [0] 2 150 2 2" xfId="46973" hidden="1" xr:uid="{50340CEF-2920-40B5-88EE-28A421C1E0BD}"/>
    <cellStyle name="Comma [0] 2 150 2 2" xfId="48003" hidden="1" xr:uid="{380D310A-8047-45A2-857E-2FDEC8BF3DED}"/>
    <cellStyle name="Comma [0] 2 150 2 2" xfId="48471" hidden="1" xr:uid="{A76ACA9E-A23E-4408-8A89-B1E215DE40A2}"/>
    <cellStyle name="Comma [0] 2 150 2 2" xfId="48566" hidden="1" xr:uid="{199A0628-6067-463A-BCEC-61F3D8489C2A}"/>
    <cellStyle name="Comma [0] 2 150 2 2" xfId="48726" hidden="1" xr:uid="{16452630-F86E-4C90-B6AB-DFACE420F04C}"/>
    <cellStyle name="Comma [0] 2 150 2 2" xfId="49753" hidden="1" xr:uid="{B80A88C0-AB3C-4AA2-8069-3D40940103BA}"/>
    <cellStyle name="Comma [0] 2 150 2 2" xfId="50221" hidden="1" xr:uid="{E465B8C4-57BF-49EC-BD08-18E151AE4DFB}"/>
    <cellStyle name="Comma [0] 2 150 2 2" xfId="50316" hidden="1" xr:uid="{E370FC06-23B9-4D2F-8325-B80D1ACC1340}"/>
    <cellStyle name="Comma [0] 2 150 2 2" xfId="50476" hidden="1" xr:uid="{166F31D3-9D2D-40FB-955C-62FD2F3E4037}"/>
    <cellStyle name="Comma [0] 2 150 2 2" xfId="51498" hidden="1" xr:uid="{9712E252-65D2-4936-ACE8-601CAB99A2C3}"/>
    <cellStyle name="Comma [0] 2 150 2 2" xfId="51965" hidden="1" xr:uid="{62C0DAB8-4E21-4E48-BF0B-87C5F09D5108}"/>
    <cellStyle name="Comma [0] 2 150 2 2" xfId="52060" hidden="1" xr:uid="{63AE5454-4D98-4BCB-AE19-049B9B2A4D40}"/>
    <cellStyle name="Comma [0] 2 150 2 2" xfId="52220" hidden="1" xr:uid="{3C3D5741-7A4F-414F-9188-57E9A1883B3E}"/>
    <cellStyle name="Comma [0] 2 150 2 2" xfId="53236" hidden="1" xr:uid="{489A25C1-3A86-4089-BADD-9A3C7E8018C5}"/>
    <cellStyle name="Comma [0] 2 150 2 2" xfId="53699" hidden="1" xr:uid="{F78682D9-C866-431A-8869-3091BDD343F1}"/>
    <cellStyle name="Comma [0] 2 150 2 2" xfId="53794" hidden="1" xr:uid="{F52BEE8C-02F5-4460-9FBE-52908F8EBF72}"/>
    <cellStyle name="Comma [0] 2 150 2 2" xfId="53954" hidden="1" xr:uid="{3AE233AA-4142-4D27-B0D3-4A784D5B07AF}"/>
    <cellStyle name="Comma [0] 2 150 2 2" xfId="54964" hidden="1" xr:uid="{0D0DB09E-E410-46A8-863B-13D779CD0AA7}"/>
    <cellStyle name="Comma [0] 2 150 2 2" xfId="55423" hidden="1" xr:uid="{7ADDB48D-4E91-441E-9461-7E6588F6938A}"/>
    <cellStyle name="Comma [0] 2 150 2 2" xfId="55518" hidden="1" xr:uid="{D3AA15E4-4AF6-43A1-B3EC-400016FE25F1}"/>
    <cellStyle name="Comma [0] 2 150 2 2" xfId="55678" hidden="1" xr:uid="{4B2BA3E2-3F40-4D64-850A-CD5B654AA9A8}"/>
    <cellStyle name="Comma [0] 2 150 2 2" xfId="56677" hidden="1" xr:uid="{5EFA491D-5728-4F04-B5D3-579AAAF62A86}"/>
    <cellStyle name="Comma [0] 2 150 2 2" xfId="57130" hidden="1" xr:uid="{2689DD84-283E-4637-A828-303C5C4E7E56}"/>
    <cellStyle name="Comma [0] 2 150 2 2" xfId="57225" hidden="1" xr:uid="{3D183CE0-1C4C-48A6-8ED1-C3E42F3B0108}"/>
    <cellStyle name="Comma [0] 2 150 2 2" xfId="57385" hidden="1" xr:uid="{B251909A-3BAE-4EED-9D53-0B79ADEA0EEA}"/>
    <cellStyle name="Comma [0] 2 150 2 2" xfId="58374" hidden="1" xr:uid="{ABC44BE3-9BCC-40F0-8407-79A49970D790}"/>
    <cellStyle name="Comma [0] 2 150 2 2" xfId="58824" hidden="1" xr:uid="{770B36AB-A605-49B0-98B2-58DE75F289B7}"/>
    <cellStyle name="Comma [0] 2 150 2 2" xfId="58919" hidden="1" xr:uid="{5B9E59B2-2800-428E-89D0-CAEE21584D7F}"/>
    <cellStyle name="Comma [0] 2 150 2 2" xfId="59079" hidden="1" xr:uid="{E2D3287C-817F-49F6-AFED-9E2C38CBA269}"/>
    <cellStyle name="Comma [0] 2 150 2 2" xfId="60049" hidden="1" xr:uid="{C8EF4B20-FE0E-4AC0-A60D-254DD0D95A72}"/>
    <cellStyle name="Comma [0] 2 150 2 2" xfId="60485" hidden="1" xr:uid="{2BCD884D-B96C-4CDD-B7FF-91D7D24288B5}"/>
    <cellStyle name="Comma [0] 2 150 2 2" xfId="60580" hidden="1" xr:uid="{C9C61DED-A832-4FE5-997C-05DF617F0921}"/>
    <cellStyle name="Comma [0] 2 150 2 2" xfId="60740" hidden="1" xr:uid="{BF5AEB4D-E587-42BC-97A1-E008782F5EE4}"/>
    <cellStyle name="Comma [0] 2 150 2 2" xfId="61695" hidden="1" xr:uid="{B4754AEB-68FA-4A90-BA99-0D55F104687B}"/>
    <cellStyle name="Comma [0] 2 150 2 2" xfId="62120" hidden="1" xr:uid="{F2713B17-C779-4995-8054-579040124CF9}"/>
    <cellStyle name="Comma [0] 2 150 2 2" xfId="62215" hidden="1" xr:uid="{210AB98E-F4D7-4FAE-9773-D77B29EE2C19}"/>
    <cellStyle name="Comma [0] 2 150 2 2" xfId="62375" hidden="1" xr:uid="{9485FAE0-5B7D-46E0-9CD0-3B0B048894A1}"/>
    <cellStyle name="Comma [0] 2 150 2 2" xfId="63272" hidden="1" xr:uid="{7BDF8ECF-5BBB-476E-8883-923FB25E266B}"/>
    <cellStyle name="Comma [0] 2 150 2 2" xfId="63642" hidden="1" xr:uid="{38B2FEDF-1F89-457A-8FF1-183160950D2E}"/>
    <cellStyle name="Comma [0] 2 150 2 2" xfId="63728" hidden="1" xr:uid="{228DB10F-4491-42CE-A08E-44D5E6B7155C}"/>
    <cellStyle name="Comma [0] 2 150 2 2" xfId="63886" hidden="1" xr:uid="{044A4E12-7AB5-4524-8E93-2F962A4F7B6C}"/>
    <cellStyle name="Comma [0] 2 150 2 2" xfId="21785" hidden="1" xr:uid="{00000000-0005-0000-0000-00001C550000}"/>
    <cellStyle name="Comma [0] 2 150 2 2" xfId="21945" hidden="1" xr:uid="{00000000-0005-0000-0000-0000BC550000}"/>
    <cellStyle name="Comma [0] 2 150 2 2" xfId="22955" hidden="1" xr:uid="{00000000-0005-0000-0000-0000AE590000}"/>
    <cellStyle name="Comma [0] 2 150 2 2" xfId="23414" hidden="1" xr:uid="{00000000-0005-0000-0000-0000795B0000}"/>
    <cellStyle name="Comma [0] 2 150 2 2" xfId="23509" hidden="1" xr:uid="{00000000-0005-0000-0000-0000D85B0000}"/>
    <cellStyle name="Comma [0] 2 150 2 2" xfId="23669" hidden="1" xr:uid="{00000000-0005-0000-0000-0000785C0000}"/>
    <cellStyle name="Comma [0] 2 150 2 2" xfId="24668" hidden="1" xr:uid="{00000000-0005-0000-0000-00005F600000}"/>
    <cellStyle name="Comma [0] 2 150 2 2" xfId="25121" hidden="1" xr:uid="{00000000-0005-0000-0000-000024620000}"/>
    <cellStyle name="Comma [0] 2 150 2 2" xfId="25216" hidden="1" xr:uid="{00000000-0005-0000-0000-000083620000}"/>
    <cellStyle name="Comma [0] 2 150 2 2" xfId="25376" hidden="1" xr:uid="{00000000-0005-0000-0000-000023630000}"/>
    <cellStyle name="Comma [0] 2 150 2 2" xfId="26365" hidden="1" xr:uid="{00000000-0005-0000-0000-000000670000}"/>
    <cellStyle name="Comma [0] 2 150 2 2" xfId="26815" hidden="1" xr:uid="{00000000-0005-0000-0000-0000C2680000}"/>
    <cellStyle name="Comma [0] 2 150 2 2" xfId="26910" hidden="1" xr:uid="{00000000-0005-0000-0000-000021690000}"/>
    <cellStyle name="Comma [0] 2 150 2 2" xfId="27070" hidden="1" xr:uid="{00000000-0005-0000-0000-0000C1690000}"/>
    <cellStyle name="Comma [0] 2 150 2 2" xfId="28040" hidden="1" xr:uid="{00000000-0005-0000-0000-00008B6D0000}"/>
    <cellStyle name="Comma [0] 2 150 2 2" xfId="28476" hidden="1" xr:uid="{00000000-0005-0000-0000-00003F6F0000}"/>
    <cellStyle name="Comma [0] 2 150 2 2" xfId="28571" hidden="1" xr:uid="{00000000-0005-0000-0000-00009E6F0000}"/>
    <cellStyle name="Comma [0] 2 150 2 2" xfId="28731" hidden="1" xr:uid="{00000000-0005-0000-0000-00003E700000}"/>
    <cellStyle name="Comma [0] 2 150 2 2" xfId="29686" hidden="1" xr:uid="{00000000-0005-0000-0000-0000F9730000}"/>
    <cellStyle name="Comma [0] 2 150 2 2" xfId="30111" hidden="1" xr:uid="{00000000-0005-0000-0000-0000A2750000}"/>
    <cellStyle name="Comma [0] 2 150 2 2" xfId="30206" hidden="1" xr:uid="{00000000-0005-0000-0000-000001760000}"/>
    <cellStyle name="Comma [0] 2 150 2 2" xfId="30366" hidden="1" xr:uid="{00000000-0005-0000-0000-0000A1760000}"/>
    <cellStyle name="Comma [0] 2 150 2 2" xfId="31263" hidden="1" xr:uid="{00000000-0005-0000-0000-0000227A0000}"/>
    <cellStyle name="Comma [0] 2 150 2 2" xfId="31633" hidden="1" xr:uid="{00000000-0005-0000-0000-0000947B0000}"/>
    <cellStyle name="Comma [0] 2 150 2 2" xfId="31719" hidden="1" xr:uid="{00000000-0005-0000-0000-0000EA7B0000}"/>
    <cellStyle name="Comma [0] 2 150 2 2" xfId="31877" hidden="1" xr:uid="{00000000-0005-0000-0000-0000887C0000}"/>
    <cellStyle name="Comma [0] 2 150 2 2" xfId="37007" hidden="1" xr:uid="{BBF9F731-5163-4334-BC44-744C831C11E6}"/>
    <cellStyle name="Comma [0] 2 150 2 2" xfId="37475" hidden="1" xr:uid="{3DE95BAB-BB46-43BD-ABAA-C01A19359630}"/>
    <cellStyle name="Comma [0] 2 150 2 2" xfId="37570" hidden="1" xr:uid="{ADC3247F-E67E-4136-B26E-4E5FE97EE92A}"/>
    <cellStyle name="Comma [0] 2 150 2 2" xfId="37730" hidden="1" xr:uid="{1E419DD1-04CA-48F3-BE50-B226FBA746E2}"/>
    <cellStyle name="Comma [0] 2 150 2 2" xfId="39226" hidden="1" xr:uid="{18B218C2-6D68-444E-AE1E-6D764FCCACDE}"/>
    <cellStyle name="Comma [0] 2 150 2 2" xfId="39694" hidden="1" xr:uid="{E13B16B3-9B4E-4EAD-80F2-745D78019F04}"/>
    <cellStyle name="Comma [0] 2 150 2 2" xfId="39789" hidden="1" xr:uid="{5E015BD7-EA62-4516-9C12-47839AC0F75B}"/>
    <cellStyle name="Comma [0] 2 150 2 2" xfId="39949" hidden="1" xr:uid="{FE917785-E34E-4349-8549-400451C32309}"/>
    <cellStyle name="Comma [0] 2 150 2 2" xfId="40982" hidden="1" xr:uid="{879F7B74-2CED-477E-9521-C78D3D20A39B}"/>
    <cellStyle name="Comma [0] 2 150 2 2" xfId="41450" hidden="1" xr:uid="{B58A6C88-D998-4AE2-A9ED-2F49DCFA4510}"/>
    <cellStyle name="Comma [0] 2 150 2 2" xfId="41545" hidden="1" xr:uid="{C70C8974-C24F-4D98-ACDA-229D8468A70A}"/>
    <cellStyle name="Comma [0] 2 150 2 2" xfId="41705" hidden="1" xr:uid="{5038A667-DF62-4314-A15D-1C45EF891947}"/>
    <cellStyle name="Comma [0] 2 150 2 2" xfId="42738" hidden="1" xr:uid="{1E9D82CF-8CC8-4614-80BD-FFF1A1D8D924}"/>
    <cellStyle name="Comma [0] 2 150 2 2" xfId="13208" hidden="1" xr:uid="{00000000-0005-0000-0000-00009B330000}"/>
    <cellStyle name="Comma [0] 2 150 2 2" xfId="14241" hidden="1" xr:uid="{00000000-0005-0000-0000-0000A4370000}"/>
    <cellStyle name="Comma [0] 2 150 2 2" xfId="14709" hidden="1" xr:uid="{00000000-0005-0000-0000-000078390000}"/>
    <cellStyle name="Comma [0] 2 150 2 2" xfId="14804" hidden="1" xr:uid="{00000000-0005-0000-0000-0000D7390000}"/>
    <cellStyle name="Comma [0] 2 150 2 2" xfId="14964" hidden="1" xr:uid="{00000000-0005-0000-0000-0000773A0000}"/>
    <cellStyle name="Comma [0] 2 150 2 2" xfId="15994" hidden="1" xr:uid="{00000000-0005-0000-0000-00007D3E0000}"/>
    <cellStyle name="Comma [0] 2 150 2 2" xfId="16462" hidden="1" xr:uid="{00000000-0005-0000-0000-000051400000}"/>
    <cellStyle name="Comma [0] 2 150 2 2" xfId="16557" hidden="1" xr:uid="{00000000-0005-0000-0000-0000B0400000}"/>
    <cellStyle name="Comma [0] 2 150 2 2" xfId="16717" hidden="1" xr:uid="{00000000-0005-0000-0000-000050410000}"/>
    <cellStyle name="Comma [0] 2 150 2 2" xfId="17744" hidden="1" xr:uid="{00000000-0005-0000-0000-000053450000}"/>
    <cellStyle name="Comma [0] 2 150 2 2" xfId="18212" hidden="1" xr:uid="{00000000-0005-0000-0000-000027470000}"/>
    <cellStyle name="Comma [0] 2 150 2 2" xfId="18307" hidden="1" xr:uid="{00000000-0005-0000-0000-000086470000}"/>
    <cellStyle name="Comma [0] 2 150 2 2" xfId="18467" hidden="1" xr:uid="{00000000-0005-0000-0000-000026480000}"/>
    <cellStyle name="Comma [0] 2 150 2 2" xfId="19489" hidden="1" xr:uid="{00000000-0005-0000-0000-0000244C0000}"/>
    <cellStyle name="Comma [0] 2 150 2 2" xfId="19956" hidden="1" xr:uid="{00000000-0005-0000-0000-0000F74D0000}"/>
    <cellStyle name="Comma [0] 2 150 2 2" xfId="20051" hidden="1" xr:uid="{00000000-0005-0000-0000-0000564E0000}"/>
    <cellStyle name="Comma [0] 2 150 2 2" xfId="20211" hidden="1" xr:uid="{00000000-0005-0000-0000-0000F64E0000}"/>
    <cellStyle name="Comma [0] 2 150 2 2" xfId="21227" hidden="1" xr:uid="{00000000-0005-0000-0000-0000EE520000}"/>
    <cellStyle name="Comma [0] 2 150 2 2" xfId="21690" hidden="1" xr:uid="{00000000-0005-0000-0000-0000BD540000}"/>
    <cellStyle name="Comma [0] 2 150 2 2" xfId="9441" hidden="1" xr:uid="{00000000-0005-0000-0000-0000E4240000}"/>
    <cellStyle name="Comma [0] 2 150 2 2" xfId="9536" hidden="1" xr:uid="{00000000-0005-0000-0000-000043250000}"/>
    <cellStyle name="Comma [0] 2 150 2 2" xfId="9696" hidden="1" xr:uid="{00000000-0005-0000-0000-0000E3250000}"/>
    <cellStyle name="Comma [0] 2 150 2 2" xfId="10729" hidden="1" xr:uid="{00000000-0005-0000-0000-0000EC290000}"/>
    <cellStyle name="Comma [0] 2 150 2 2" xfId="11197" hidden="1" xr:uid="{00000000-0005-0000-0000-0000C02B0000}"/>
    <cellStyle name="Comma [0] 2 150 2 2" xfId="11292" hidden="1" xr:uid="{00000000-0005-0000-0000-00001F2C0000}"/>
    <cellStyle name="Comma [0] 2 150 2 2" xfId="11452" hidden="1" xr:uid="{00000000-0005-0000-0000-0000BF2C0000}"/>
    <cellStyle name="Comma [0] 2 150 2 2" xfId="12485" hidden="1" xr:uid="{00000000-0005-0000-0000-0000C8300000}"/>
    <cellStyle name="Comma [0] 2 150 2 2" xfId="12953" hidden="1" xr:uid="{00000000-0005-0000-0000-00009C320000}"/>
    <cellStyle name="Comma [0] 2 150 2 2" xfId="13048" hidden="1" xr:uid="{00000000-0005-0000-0000-0000FB320000}"/>
    <cellStyle name="Comma [0] 2 150 2 2" xfId="7217" hidden="1" xr:uid="{00000000-0005-0000-0000-0000341C0000}"/>
    <cellStyle name="Comma [0] 2 150 2 2" xfId="7685" hidden="1" xr:uid="{00000000-0005-0000-0000-0000081E0000}"/>
    <cellStyle name="Comma [0] 2 150 2 2" xfId="7780" hidden="1" xr:uid="{00000000-0005-0000-0000-0000671E0000}"/>
    <cellStyle name="Comma [0] 2 150 2 2" xfId="7940" hidden="1" xr:uid="{00000000-0005-0000-0000-0000071F0000}"/>
    <cellStyle name="Comma [0] 2 150 2 2" xfId="8973" hidden="1" xr:uid="{00000000-0005-0000-0000-000010230000}"/>
    <cellStyle name="Comma [0] 2 150 2 2" xfId="5561" hidden="1" xr:uid="{00000000-0005-0000-0000-0000BC150000}"/>
    <cellStyle name="Comma [0] 2 150 2 2" xfId="5721" hidden="1" xr:uid="{00000000-0005-0000-0000-00005C160000}"/>
    <cellStyle name="Comma [0] 2 150 2 2" xfId="5466" hidden="1" xr:uid="{00000000-0005-0000-0000-00005D150000}"/>
    <cellStyle name="Comma [0] 2 150 2 2" xfId="4998" hidden="1" xr:uid="{00000000-0005-0000-0000-000089130000}"/>
    <cellStyle name="Comma [0] 2 150 3" xfId="41312" hidden="1" xr:uid="{E8F5DA48-27F7-4F0E-AD67-F13EB70CAB32}"/>
    <cellStyle name="Comma [0] 2 150 3" xfId="43068" hidden="1" xr:uid="{54251643-7DC9-4F45-A163-81DC3910BD0A}"/>
    <cellStyle name="Comma [0] 2 150 3" xfId="44824" hidden="1" xr:uid="{07D1851A-D498-46F8-9AFC-84F97C44F98E}"/>
    <cellStyle name="Comma [0] 2 150 3" xfId="46580" hidden="1" xr:uid="{E8B460D3-F1B1-4854-90F0-2630090B91EF}"/>
    <cellStyle name="Comma [0] 2 150 3" xfId="48333" hidden="1" xr:uid="{4B4D973F-BD90-41CB-97A0-9F07758FA753}"/>
    <cellStyle name="Comma [0] 2 150 3" xfId="50083" hidden="1" xr:uid="{9DD6909F-5F5D-4ED8-AB02-99D69CBE6C05}"/>
    <cellStyle name="Comma [0] 2 150 3" xfId="51827" hidden="1" xr:uid="{E21621D4-AF41-420A-9B8B-363D79FF1042}"/>
    <cellStyle name="Comma [0] 2 150 3" xfId="53561" hidden="1" xr:uid="{86CA70BD-E2C0-42E1-AB80-F8862511B12C}"/>
    <cellStyle name="Comma [0] 2 150 3" xfId="55287" hidden="1" xr:uid="{2DD0AFAC-DEFF-4B9C-A1CE-4EF8A592848A}"/>
    <cellStyle name="Comma [0] 2 150 3" xfId="56995" hidden="1" xr:uid="{F2F6E546-850A-471B-98D4-EFC2B4627C4F}"/>
    <cellStyle name="Comma [0] 2 150 3" xfId="58690" hidden="1" xr:uid="{FBB31602-B915-4142-8CB5-CAA0FEEC7FC0}"/>
    <cellStyle name="Comma [0] 2 150 3" xfId="60354" hidden="1" xr:uid="{95B1441D-75E7-420C-A19E-7F33A564521F}"/>
    <cellStyle name="Comma [0] 2 150 3" xfId="61990" hidden="1" xr:uid="{BEED4C4A-3804-4171-81EC-5690C20186CB}"/>
    <cellStyle name="Comma [0] 2 150 3" xfId="19818" hidden="1" xr:uid="{00000000-0005-0000-0000-00006D4D0000}"/>
    <cellStyle name="Comma [0] 2 150 3" xfId="21552" hidden="1" xr:uid="{00000000-0005-0000-0000-000033540000}"/>
    <cellStyle name="Comma [0] 2 150 3" xfId="23278" hidden="1" xr:uid="{00000000-0005-0000-0000-0000F15A0000}"/>
    <cellStyle name="Comma [0] 2 150 3" xfId="24986" hidden="1" xr:uid="{00000000-0005-0000-0000-00009D610000}"/>
    <cellStyle name="Comma [0] 2 150 3" xfId="26681" hidden="1" xr:uid="{00000000-0005-0000-0000-00003C680000}"/>
    <cellStyle name="Comma [0] 2 150 3" xfId="28345" hidden="1" xr:uid="{00000000-0005-0000-0000-0000BC6E0000}"/>
    <cellStyle name="Comma [0] 2 150 3" xfId="29981" hidden="1" xr:uid="{00000000-0005-0000-0000-000020750000}"/>
    <cellStyle name="Comma [0] 2 150 3" xfId="36346" hidden="1" xr:uid="{16E24A2C-C239-4F2E-9FF2-AB455722BAE0}"/>
    <cellStyle name="Comma [0] 2 150 3" xfId="38565" hidden="1" xr:uid="{7EB0B194-A594-4C2F-87DE-FA04DD9BC435}"/>
    <cellStyle name="Comma [0] 2 150 3" xfId="39556" hidden="1" xr:uid="{CC5B4EC4-CFF8-482C-8AD7-553749E3BE9A}"/>
    <cellStyle name="Comma [0] 2 150 3" xfId="11059" hidden="1" xr:uid="{00000000-0005-0000-0000-0000362B0000}"/>
    <cellStyle name="Comma [0] 2 150 3" xfId="12815" hidden="1" xr:uid="{00000000-0005-0000-0000-000012320000}"/>
    <cellStyle name="Comma [0] 2 150 3" xfId="14571" hidden="1" xr:uid="{00000000-0005-0000-0000-0000EE380000}"/>
    <cellStyle name="Comma [0] 2 150 3" xfId="16324" hidden="1" xr:uid="{00000000-0005-0000-0000-0000C73F0000}"/>
    <cellStyle name="Comma [0] 2 150 3" xfId="18074" hidden="1" xr:uid="{00000000-0005-0000-0000-00009D460000}"/>
    <cellStyle name="Comma [0] 2 150 3" xfId="7547" hidden="1" xr:uid="{00000000-0005-0000-0000-00007E1D0000}"/>
    <cellStyle name="Comma [0] 2 150 3" xfId="9303" hidden="1" xr:uid="{00000000-0005-0000-0000-00005A240000}"/>
    <cellStyle name="Comma [0] 2 150 3" xfId="6556" hidden="1" xr:uid="{00000000-0005-0000-0000-00009F190000}"/>
    <cellStyle name="Comma [0] 2 150 3" xfId="4337" hidden="1" xr:uid="{00000000-0005-0000-0000-0000F4100000}"/>
    <cellStyle name="Comma [0] 2 151" xfId="550" xr:uid="{00000000-0005-0000-0000-000029020000}"/>
    <cellStyle name="Comma [0] 2 151 2" xfId="33231" hidden="1" xr:uid="{EBF3E6C4-2AB7-4B0E-AB3C-FD986BC1F298}"/>
    <cellStyle name="Comma [0] 2 151 2" xfId="33686" hidden="1" xr:uid="{72D4B857-9CBF-403E-9779-1433E9EF7E12}"/>
    <cellStyle name="Comma [0] 2 151 2" xfId="33784" hidden="1" xr:uid="{6837961C-5440-43A8-862D-BAD0F63C7F7C}"/>
    <cellStyle name="Comma [0] 2 151 2" xfId="33952" hidden="1" xr:uid="{D6457E10-2878-41B1-91CA-E9A5082D9A4D}"/>
    <cellStyle name="Comma [0] 2 151 2" xfId="1764" hidden="1" xr:uid="{00000000-0005-0000-0000-0000E7060000}"/>
    <cellStyle name="Comma [0] 2 151 2" xfId="1932" hidden="1" xr:uid="{00000000-0005-0000-0000-00008F070000}"/>
    <cellStyle name="Comma [0] 2 151 2" xfId="1663" hidden="1" xr:uid="{00000000-0005-0000-0000-000082060000}"/>
    <cellStyle name="Comma [0] 2 151 2" xfId="1205" hidden="1" xr:uid="{00000000-0005-0000-0000-0000B8040000}"/>
    <cellStyle name="Comma [0] 2 151 2" xfId="32593" xr:uid="{BBD94BB7-5799-4F4D-930D-1D19E8FFE8E4}"/>
    <cellStyle name="Comma [0] 2 151 2 2" xfId="43305" hidden="1" xr:uid="{AA2CB77E-CDCC-402B-B6B6-600E8DC99848}"/>
    <cellStyle name="Comma [0] 2 151 2 2" xfId="43474" hidden="1" xr:uid="{6DE4C5AF-8A79-4876-98FF-6F1A8E935AF1}"/>
    <cellStyle name="Comma [0] 2 151 2 2" xfId="44498" hidden="1" xr:uid="{F5ED682C-7E11-4C6E-8F8D-B26A4072BFA3}"/>
    <cellStyle name="Comma [0] 2 151 2 2" xfId="44956" hidden="1" xr:uid="{3AFF7DDA-BCBD-40A5-8CB8-F52C6373F51F}"/>
    <cellStyle name="Comma [0] 2 151 2 2" xfId="45061" hidden="1" xr:uid="{76E747E0-0A4A-4A60-870E-4034DBB7803D}"/>
    <cellStyle name="Comma [0] 2 151 2 2" xfId="45230" hidden="1" xr:uid="{5FA2ED92-8500-46B8-8EB6-363C94911AB8}"/>
    <cellStyle name="Comma [0] 2 151 2 2" xfId="46254" hidden="1" xr:uid="{96D74D76-9970-4A64-AF9B-7F3245E5DEA7}"/>
    <cellStyle name="Comma [0] 2 151 2 2" xfId="46712" hidden="1" xr:uid="{63F0A0B7-6748-4F33-981C-486D71E4F558}"/>
    <cellStyle name="Comma [0] 2 151 2 2" xfId="46817" hidden="1" xr:uid="{C7DDF7F6-4C09-4A18-8BCB-2F233DC64298}"/>
    <cellStyle name="Comma [0] 2 151 2 2" xfId="46986" hidden="1" xr:uid="{BCBC5B0B-E9B6-4F48-81DC-84D185E76683}"/>
    <cellStyle name="Comma [0] 2 151 2 2" xfId="48007" hidden="1" xr:uid="{0FB7BEBA-0DC4-42E7-9740-B9FA6E57AA12}"/>
    <cellStyle name="Comma [0] 2 151 2 2" xfId="48465" hidden="1" xr:uid="{3AE66C8F-0517-4A3D-9646-FB6CC4E65CE5}"/>
    <cellStyle name="Comma [0] 2 151 2 2" xfId="48570" hidden="1" xr:uid="{FAE37B67-00ED-4895-A60A-538A9B1AB735}"/>
    <cellStyle name="Comma [0] 2 151 2 2" xfId="48739" hidden="1" xr:uid="{ACE51493-71FB-4FF8-B428-06A31FFF8F20}"/>
    <cellStyle name="Comma [0] 2 151 2 2" xfId="49757" hidden="1" xr:uid="{E4AC0145-3482-421A-8B02-9E0DCC00734A}"/>
    <cellStyle name="Comma [0] 2 151 2 2" xfId="50215" hidden="1" xr:uid="{861B64A2-3D8A-4FBD-AEC0-7E42572F1A9F}"/>
    <cellStyle name="Comma [0] 2 151 2 2" xfId="50320" hidden="1" xr:uid="{C8C51B71-48E1-4544-B7F2-44277FF92303}"/>
    <cellStyle name="Comma [0] 2 151 2 2" xfId="50489" hidden="1" xr:uid="{633A3F43-6E3A-41AC-B3BC-5E71E5D80C29}"/>
    <cellStyle name="Comma [0] 2 151 2 2" xfId="51502" hidden="1" xr:uid="{3DC51E87-7DA9-4C07-8E5F-FED3443DCAD0}"/>
    <cellStyle name="Comma [0] 2 151 2 2" xfId="51959" hidden="1" xr:uid="{E2674564-3E16-4899-BF47-17CC122CE910}"/>
    <cellStyle name="Comma [0] 2 151 2 2" xfId="52064" hidden="1" xr:uid="{E92754AC-DF9B-49EE-9C24-008862CF61B3}"/>
    <cellStyle name="Comma [0] 2 151 2 2" xfId="52233" hidden="1" xr:uid="{5550BBB6-8C5B-4D87-B0DA-762A777D18DE}"/>
    <cellStyle name="Comma [0] 2 151 2 2" xfId="53240" hidden="1" xr:uid="{58F3A8C1-D190-4007-9161-D256F7A3A714}"/>
    <cellStyle name="Comma [0] 2 151 2 2" xfId="53693" hidden="1" xr:uid="{89BD90B9-D516-4C28-B1FC-D6BC16B7E8A0}"/>
    <cellStyle name="Comma [0] 2 151 2 2" xfId="53798" hidden="1" xr:uid="{4F28623C-543F-4595-8A58-CA943A8FDFDF}"/>
    <cellStyle name="Comma [0] 2 151 2 2" xfId="53967" hidden="1" xr:uid="{88106B3A-E7A9-43B8-86A8-D5557A535820}"/>
    <cellStyle name="Comma [0] 2 151 2 2" xfId="54968" hidden="1" xr:uid="{A191CD2E-C2F0-43A7-A111-81FE82617524}"/>
    <cellStyle name="Comma [0] 2 151 2 2" xfId="55417" hidden="1" xr:uid="{A28F7BFF-9781-4601-8D49-5C4A2C3ED177}"/>
    <cellStyle name="Comma [0] 2 151 2 2" xfId="55522" hidden="1" xr:uid="{512A6FFD-9112-43B7-A473-D8FB30C3DEF4}"/>
    <cellStyle name="Comma [0] 2 151 2 2" xfId="55691" hidden="1" xr:uid="{07F0D923-25E9-42B8-B6E3-070F53100194}"/>
    <cellStyle name="Comma [0] 2 151 2 2" xfId="57124" hidden="1" xr:uid="{BD841E37-AA8E-4BA4-8190-76A487DC3166}"/>
    <cellStyle name="Comma [0] 2 151 2 2" xfId="57229" hidden="1" xr:uid="{BDEA6CF9-B626-4DA1-BDBC-C5AA9BA00BDF}"/>
    <cellStyle name="Comma [0] 2 151 2 2" xfId="57398" hidden="1" xr:uid="{FB3764CC-425A-4864-A012-928A33C9D9EE}"/>
    <cellStyle name="Comma [0] 2 151 2 2" xfId="58378" hidden="1" xr:uid="{3090B82D-E47D-476A-9D31-4D493F28BA2E}"/>
    <cellStyle name="Comma [0] 2 151 2 2" xfId="58818" hidden="1" xr:uid="{66DC7C57-3E16-4FF0-AD43-6968EA893098}"/>
    <cellStyle name="Comma [0] 2 151 2 2" xfId="58923" hidden="1" xr:uid="{6167FB59-DB5E-4403-8035-F8684171D670}"/>
    <cellStyle name="Comma [0] 2 151 2 2" xfId="59092" hidden="1" xr:uid="{7E364410-DD1A-438F-A81A-18E356C8F3BE}"/>
    <cellStyle name="Comma [0] 2 151 2 2" xfId="60053" hidden="1" xr:uid="{C0B0BBF0-5149-425A-9957-84FCAC8A8BC8}"/>
    <cellStyle name="Comma [0] 2 151 2 2" xfId="60479" hidden="1" xr:uid="{08F0AEFF-310B-4320-BA4E-491E2F91D699}"/>
    <cellStyle name="Comma [0] 2 151 2 2" xfId="60584" hidden="1" xr:uid="{2716CB9A-882B-420F-82BF-CCA34DD8EB27}"/>
    <cellStyle name="Comma [0] 2 151 2 2" xfId="60753" hidden="1" xr:uid="{1D75347C-E835-45C3-80CA-5B254B19A393}"/>
    <cellStyle name="Comma [0] 2 151 2 2" xfId="61699" hidden="1" xr:uid="{1A207C04-ADC9-4AFB-8E05-929947EB1B4C}"/>
    <cellStyle name="Comma [0] 2 151 2 2" xfId="62114" hidden="1" xr:uid="{732A1987-8F96-4482-BFDC-B1259C0E37AA}"/>
    <cellStyle name="Comma [0] 2 151 2 2" xfId="62219" hidden="1" xr:uid="{F5DA2F80-7130-40FF-8E1B-44FE594B7DC8}"/>
    <cellStyle name="Comma [0] 2 151 2 2" xfId="62388" hidden="1" xr:uid="{B771606B-8480-45B1-B98F-B009CCA023E7}"/>
    <cellStyle name="Comma [0] 2 151 2 2" xfId="63276" hidden="1" xr:uid="{A385B54B-AFD8-45F2-89F0-5A0600B959A3}"/>
    <cellStyle name="Comma [0] 2 151 2 2" xfId="63636" hidden="1" xr:uid="{FA191BE2-5080-4BEE-9A8D-789AF94A9B6E}"/>
    <cellStyle name="Comma [0] 2 151 2 2" xfId="63732" hidden="1" xr:uid="{8C9E5DBE-B519-4A3C-8D6A-E92C5B441D0E}"/>
    <cellStyle name="Comma [0] 2 151 2 2" xfId="63899" hidden="1" xr:uid="{7276D5D8-7219-485B-BF3E-5C57F7C122B4}"/>
    <cellStyle name="Comma [0] 2 151 2 2" xfId="56681" hidden="1" xr:uid="{14A6DEA5-984B-424A-8520-C761732313C2}"/>
    <cellStyle name="Comma [0] 2 151 2 2" xfId="21958" hidden="1" xr:uid="{00000000-0005-0000-0000-0000C9550000}"/>
    <cellStyle name="Comma [0] 2 151 2 2" xfId="22959" hidden="1" xr:uid="{00000000-0005-0000-0000-0000B2590000}"/>
    <cellStyle name="Comma [0] 2 151 2 2" xfId="23408" hidden="1" xr:uid="{00000000-0005-0000-0000-0000735B0000}"/>
    <cellStyle name="Comma [0] 2 151 2 2" xfId="23513" hidden="1" xr:uid="{00000000-0005-0000-0000-0000DC5B0000}"/>
    <cellStyle name="Comma [0] 2 151 2 2" xfId="23682" hidden="1" xr:uid="{00000000-0005-0000-0000-0000855C0000}"/>
    <cellStyle name="Comma [0] 2 151 2 2" xfId="24672" hidden="1" xr:uid="{00000000-0005-0000-0000-000063600000}"/>
    <cellStyle name="Comma [0] 2 151 2 2" xfId="25115" hidden="1" xr:uid="{00000000-0005-0000-0000-00001E620000}"/>
    <cellStyle name="Comma [0] 2 151 2 2" xfId="25220" hidden="1" xr:uid="{00000000-0005-0000-0000-000087620000}"/>
    <cellStyle name="Comma [0] 2 151 2 2" xfId="25389" hidden="1" xr:uid="{00000000-0005-0000-0000-000030630000}"/>
    <cellStyle name="Comma [0] 2 151 2 2" xfId="26369" hidden="1" xr:uid="{00000000-0005-0000-0000-000004670000}"/>
    <cellStyle name="Comma [0] 2 151 2 2" xfId="26809" hidden="1" xr:uid="{00000000-0005-0000-0000-0000BC680000}"/>
    <cellStyle name="Comma [0] 2 151 2 2" xfId="26914" hidden="1" xr:uid="{00000000-0005-0000-0000-000025690000}"/>
    <cellStyle name="Comma [0] 2 151 2 2" xfId="27083" hidden="1" xr:uid="{00000000-0005-0000-0000-0000CE690000}"/>
    <cellStyle name="Comma [0] 2 151 2 2" xfId="28044" hidden="1" xr:uid="{00000000-0005-0000-0000-00008F6D0000}"/>
    <cellStyle name="Comma [0] 2 151 2 2" xfId="28470" hidden="1" xr:uid="{00000000-0005-0000-0000-0000396F0000}"/>
    <cellStyle name="Comma [0] 2 151 2 2" xfId="28575" hidden="1" xr:uid="{00000000-0005-0000-0000-0000A26F0000}"/>
    <cellStyle name="Comma [0] 2 151 2 2" xfId="28744" hidden="1" xr:uid="{00000000-0005-0000-0000-00004B700000}"/>
    <cellStyle name="Comma [0] 2 151 2 2" xfId="29690" hidden="1" xr:uid="{00000000-0005-0000-0000-0000FD730000}"/>
    <cellStyle name="Comma [0] 2 151 2 2" xfId="30105" hidden="1" xr:uid="{00000000-0005-0000-0000-00009C750000}"/>
    <cellStyle name="Comma [0] 2 151 2 2" xfId="30210" hidden="1" xr:uid="{00000000-0005-0000-0000-000005760000}"/>
    <cellStyle name="Comma [0] 2 151 2 2" xfId="30379" hidden="1" xr:uid="{00000000-0005-0000-0000-0000AE760000}"/>
    <cellStyle name="Comma [0] 2 151 2 2" xfId="31267" hidden="1" xr:uid="{00000000-0005-0000-0000-0000267A0000}"/>
    <cellStyle name="Comma [0] 2 151 2 2" xfId="31627" hidden="1" xr:uid="{00000000-0005-0000-0000-00008E7B0000}"/>
    <cellStyle name="Comma [0] 2 151 2 2" xfId="31723" hidden="1" xr:uid="{00000000-0005-0000-0000-0000EE7B0000}"/>
    <cellStyle name="Comma [0] 2 151 2 2" xfId="31890" hidden="1" xr:uid="{00000000-0005-0000-0000-0000957C0000}"/>
    <cellStyle name="Comma [0] 2 151 2 2" xfId="37011" hidden="1" xr:uid="{018C7715-1D62-49A8-A31B-32CACC766A94}"/>
    <cellStyle name="Comma [0] 2 151 2 2" xfId="37469" hidden="1" xr:uid="{9883DC17-2622-4B3D-A1EE-9D234B900359}"/>
    <cellStyle name="Comma [0] 2 151 2 2" xfId="37574" hidden="1" xr:uid="{A3CA1A7B-A2DD-4814-ABF7-1D3B73DB8041}"/>
    <cellStyle name="Comma [0] 2 151 2 2" xfId="37743" hidden="1" xr:uid="{05EE4639-AA63-4334-9D4D-DB4E24D54A1B}"/>
    <cellStyle name="Comma [0] 2 151 2 2" xfId="39230" hidden="1" xr:uid="{76FDC8AC-3FB7-4949-AC22-E7875FC1EE4F}"/>
    <cellStyle name="Comma [0] 2 151 2 2" xfId="39688" hidden="1" xr:uid="{E5B8C714-4725-4BC7-9ED4-40549200306E}"/>
    <cellStyle name="Comma [0] 2 151 2 2" xfId="39793" hidden="1" xr:uid="{719945A7-C207-4C76-836E-B6CD20EB8410}"/>
    <cellStyle name="Comma [0] 2 151 2 2" xfId="39962" hidden="1" xr:uid="{7601F38E-09E5-45DE-857F-1E08B7D8509E}"/>
    <cellStyle name="Comma [0] 2 151 2 2" xfId="40986" hidden="1" xr:uid="{05722463-5B43-4D20-B534-74E419AB67D6}"/>
    <cellStyle name="Comma [0] 2 151 2 2" xfId="41444" hidden="1" xr:uid="{F9A5767D-68C9-4917-B582-7DFC63E0A4EB}"/>
    <cellStyle name="Comma [0] 2 151 2 2" xfId="41549" hidden="1" xr:uid="{6D782FA1-41D2-42A1-94BE-1149DDB1FD18}"/>
    <cellStyle name="Comma [0] 2 151 2 2" xfId="41718" hidden="1" xr:uid="{2981ABD2-A1D2-4718-BD92-CDCD0661196F}"/>
    <cellStyle name="Comma [0] 2 151 2 2" xfId="42742" hidden="1" xr:uid="{F73430DA-1915-403F-9BE0-72D4A422AE52}"/>
    <cellStyle name="Comma [0] 2 151 2 2" xfId="43200" hidden="1" xr:uid="{1AB5374F-5059-4A8D-B1C1-645A465E0A96}"/>
    <cellStyle name="Comma [0] 2 151 2 2" xfId="13221" hidden="1" xr:uid="{00000000-0005-0000-0000-0000A8330000}"/>
    <cellStyle name="Comma [0] 2 151 2 2" xfId="14245" hidden="1" xr:uid="{00000000-0005-0000-0000-0000A8370000}"/>
    <cellStyle name="Comma [0] 2 151 2 2" xfId="14703" hidden="1" xr:uid="{00000000-0005-0000-0000-000072390000}"/>
    <cellStyle name="Comma [0] 2 151 2 2" xfId="14808" hidden="1" xr:uid="{00000000-0005-0000-0000-0000DB390000}"/>
    <cellStyle name="Comma [0] 2 151 2 2" xfId="14977" hidden="1" xr:uid="{00000000-0005-0000-0000-0000843A0000}"/>
    <cellStyle name="Comma [0] 2 151 2 2" xfId="15998" hidden="1" xr:uid="{00000000-0005-0000-0000-0000813E0000}"/>
    <cellStyle name="Comma [0] 2 151 2 2" xfId="16456" hidden="1" xr:uid="{00000000-0005-0000-0000-00004B400000}"/>
    <cellStyle name="Comma [0] 2 151 2 2" xfId="16561" hidden="1" xr:uid="{00000000-0005-0000-0000-0000B4400000}"/>
    <cellStyle name="Comma [0] 2 151 2 2" xfId="16730" hidden="1" xr:uid="{00000000-0005-0000-0000-00005D410000}"/>
    <cellStyle name="Comma [0] 2 151 2 2" xfId="17748" hidden="1" xr:uid="{00000000-0005-0000-0000-000057450000}"/>
    <cellStyle name="Comma [0] 2 151 2 2" xfId="18206" hidden="1" xr:uid="{00000000-0005-0000-0000-000021470000}"/>
    <cellStyle name="Comma [0] 2 151 2 2" xfId="18311" hidden="1" xr:uid="{00000000-0005-0000-0000-00008A470000}"/>
    <cellStyle name="Comma [0] 2 151 2 2" xfId="18480" hidden="1" xr:uid="{00000000-0005-0000-0000-000033480000}"/>
    <cellStyle name="Comma [0] 2 151 2 2" xfId="19493" hidden="1" xr:uid="{00000000-0005-0000-0000-0000284C0000}"/>
    <cellStyle name="Comma [0] 2 151 2 2" xfId="19950" hidden="1" xr:uid="{00000000-0005-0000-0000-0000F14D0000}"/>
    <cellStyle name="Comma [0] 2 151 2 2" xfId="20055" hidden="1" xr:uid="{00000000-0005-0000-0000-00005A4E0000}"/>
    <cellStyle name="Comma [0] 2 151 2 2" xfId="20224" hidden="1" xr:uid="{00000000-0005-0000-0000-0000034F0000}"/>
    <cellStyle name="Comma [0] 2 151 2 2" xfId="21231" hidden="1" xr:uid="{00000000-0005-0000-0000-0000F2520000}"/>
    <cellStyle name="Comma [0] 2 151 2 2" xfId="21684" hidden="1" xr:uid="{00000000-0005-0000-0000-0000B7540000}"/>
    <cellStyle name="Comma [0] 2 151 2 2" xfId="21789" hidden="1" xr:uid="{00000000-0005-0000-0000-000020550000}"/>
    <cellStyle name="Comma [0] 2 151 2 2" xfId="9435" hidden="1" xr:uid="{00000000-0005-0000-0000-0000DE240000}"/>
    <cellStyle name="Comma [0] 2 151 2 2" xfId="9540" hidden="1" xr:uid="{00000000-0005-0000-0000-000047250000}"/>
    <cellStyle name="Comma [0] 2 151 2 2" xfId="9709" hidden="1" xr:uid="{00000000-0005-0000-0000-0000F0250000}"/>
    <cellStyle name="Comma [0] 2 151 2 2" xfId="10733" hidden="1" xr:uid="{00000000-0005-0000-0000-0000F0290000}"/>
    <cellStyle name="Comma [0] 2 151 2 2" xfId="11191" hidden="1" xr:uid="{00000000-0005-0000-0000-0000BA2B0000}"/>
    <cellStyle name="Comma [0] 2 151 2 2" xfId="11296" hidden="1" xr:uid="{00000000-0005-0000-0000-0000232C0000}"/>
    <cellStyle name="Comma [0] 2 151 2 2" xfId="11465" hidden="1" xr:uid="{00000000-0005-0000-0000-0000CC2C0000}"/>
    <cellStyle name="Comma [0] 2 151 2 2" xfId="12489" hidden="1" xr:uid="{00000000-0005-0000-0000-0000CC300000}"/>
    <cellStyle name="Comma [0] 2 151 2 2" xfId="12947" hidden="1" xr:uid="{00000000-0005-0000-0000-000096320000}"/>
    <cellStyle name="Comma [0] 2 151 2 2" xfId="13052" hidden="1" xr:uid="{00000000-0005-0000-0000-0000FF320000}"/>
    <cellStyle name="Comma [0] 2 151 2 2" xfId="7221" hidden="1" xr:uid="{00000000-0005-0000-0000-0000381C0000}"/>
    <cellStyle name="Comma [0] 2 151 2 2" xfId="7679" hidden="1" xr:uid="{00000000-0005-0000-0000-0000021E0000}"/>
    <cellStyle name="Comma [0] 2 151 2 2" xfId="7784" hidden="1" xr:uid="{00000000-0005-0000-0000-00006B1E0000}"/>
    <cellStyle name="Comma [0] 2 151 2 2" xfId="7953" hidden="1" xr:uid="{00000000-0005-0000-0000-0000141F0000}"/>
    <cellStyle name="Comma [0] 2 151 2 2" xfId="8977" hidden="1" xr:uid="{00000000-0005-0000-0000-000014230000}"/>
    <cellStyle name="Comma [0] 2 151 2 2" xfId="5565" hidden="1" xr:uid="{00000000-0005-0000-0000-0000C0150000}"/>
    <cellStyle name="Comma [0] 2 151 2 2" xfId="5734" hidden="1" xr:uid="{00000000-0005-0000-0000-000069160000}"/>
    <cellStyle name="Comma [0] 2 151 2 2" xfId="5460" hidden="1" xr:uid="{00000000-0005-0000-0000-000057150000}"/>
    <cellStyle name="Comma [0] 2 151 2 2" xfId="5002" hidden="1" xr:uid="{00000000-0005-0000-0000-00008D130000}"/>
    <cellStyle name="Comma [0] 2 151 3" xfId="41317" hidden="1" xr:uid="{A75062F1-7CBA-43A6-A00E-7085229FA60F}"/>
    <cellStyle name="Comma [0] 2 151 3" xfId="43073" hidden="1" xr:uid="{9523AD3D-106E-4D71-B0AA-16537F2C1919}"/>
    <cellStyle name="Comma [0] 2 151 3" xfId="44829" hidden="1" xr:uid="{24D65B2B-B99A-417F-8205-C3F360BE805C}"/>
    <cellStyle name="Comma [0] 2 151 3" xfId="46585" hidden="1" xr:uid="{E1192DA1-F5B5-4165-A020-6EB3D350592A}"/>
    <cellStyle name="Comma [0] 2 151 3" xfId="48338" hidden="1" xr:uid="{667BC70B-58C7-4B0E-B4EC-CD2BFFCE3ADB}"/>
    <cellStyle name="Comma [0] 2 151 3" xfId="50088" hidden="1" xr:uid="{E2E1F376-2BD2-4D72-81A2-C5E6C47653F7}"/>
    <cellStyle name="Comma [0] 2 151 3" xfId="51832" hidden="1" xr:uid="{7EA2C1DE-31F6-4B7E-A841-DCDC24BA45E1}"/>
    <cellStyle name="Comma [0] 2 151 3" xfId="53566" hidden="1" xr:uid="{8E954F81-2AA7-4E83-B2AA-BC00A035084B}"/>
    <cellStyle name="Comma [0] 2 151 3" xfId="55292" hidden="1" xr:uid="{C3D96CDB-3FD6-4C6D-8AA7-2D69C027465B}"/>
    <cellStyle name="Comma [0] 2 151 3" xfId="57000" hidden="1" xr:uid="{2B2E8163-C6AD-45A6-9726-8265CA3691B2}"/>
    <cellStyle name="Comma [0] 2 151 3" xfId="58695" hidden="1" xr:uid="{0BC187A3-8E02-4569-A5EC-5B5A5FAE3254}"/>
    <cellStyle name="Comma [0] 2 151 3" xfId="60359" hidden="1" xr:uid="{A20A3BE1-5715-4D5B-A019-32DA8F7BAA7C}"/>
    <cellStyle name="Comma [0] 2 151 3" xfId="61995" hidden="1" xr:uid="{ADF4D4FC-CC18-4EB0-8773-B958FB3A354E}"/>
    <cellStyle name="Comma [0] 2 151 3" xfId="19823" hidden="1" xr:uid="{00000000-0005-0000-0000-0000724D0000}"/>
    <cellStyle name="Comma [0] 2 151 3" xfId="21557" hidden="1" xr:uid="{00000000-0005-0000-0000-000038540000}"/>
    <cellStyle name="Comma [0] 2 151 3" xfId="23283" hidden="1" xr:uid="{00000000-0005-0000-0000-0000F65A0000}"/>
    <cellStyle name="Comma [0] 2 151 3" xfId="24991" hidden="1" xr:uid="{00000000-0005-0000-0000-0000A2610000}"/>
    <cellStyle name="Comma [0] 2 151 3" xfId="26686" hidden="1" xr:uid="{00000000-0005-0000-0000-000041680000}"/>
    <cellStyle name="Comma [0] 2 151 3" xfId="28350" hidden="1" xr:uid="{00000000-0005-0000-0000-0000C16E0000}"/>
    <cellStyle name="Comma [0] 2 151 3" xfId="29986" hidden="1" xr:uid="{00000000-0005-0000-0000-000025750000}"/>
    <cellStyle name="Comma [0] 2 151 3" xfId="36350" hidden="1" xr:uid="{FFD5F1FD-BE79-4786-B9A7-1BD499E1E647}"/>
    <cellStyle name="Comma [0] 2 151 3" xfId="38569" hidden="1" xr:uid="{6E20AE73-E964-4091-8E0D-C4848F2EF3E0}"/>
    <cellStyle name="Comma [0] 2 151 3" xfId="39561" hidden="1" xr:uid="{CC067C78-DC05-4025-9FF5-933F35CD7302}"/>
    <cellStyle name="Comma [0] 2 151 3" xfId="11064" hidden="1" xr:uid="{00000000-0005-0000-0000-00003B2B0000}"/>
    <cellStyle name="Comma [0] 2 151 3" xfId="12820" hidden="1" xr:uid="{00000000-0005-0000-0000-000017320000}"/>
    <cellStyle name="Comma [0] 2 151 3" xfId="14576" hidden="1" xr:uid="{00000000-0005-0000-0000-0000F3380000}"/>
    <cellStyle name="Comma [0] 2 151 3" xfId="16329" hidden="1" xr:uid="{00000000-0005-0000-0000-0000CC3F0000}"/>
    <cellStyle name="Comma [0] 2 151 3" xfId="18079" hidden="1" xr:uid="{00000000-0005-0000-0000-0000A2460000}"/>
    <cellStyle name="Comma [0] 2 151 3" xfId="7552" hidden="1" xr:uid="{00000000-0005-0000-0000-0000831D0000}"/>
    <cellStyle name="Comma [0] 2 151 3" xfId="9308" hidden="1" xr:uid="{00000000-0005-0000-0000-00005F240000}"/>
    <cellStyle name="Comma [0] 2 151 3" xfId="6560" hidden="1" xr:uid="{00000000-0005-0000-0000-0000A3190000}"/>
    <cellStyle name="Comma [0] 2 151 3" xfId="4341" hidden="1" xr:uid="{00000000-0005-0000-0000-0000F8100000}"/>
    <cellStyle name="Comma [0] 2 152" xfId="542" xr:uid="{00000000-0005-0000-0000-000021020000}"/>
    <cellStyle name="Comma [0] 2 152 2" xfId="33223" hidden="1" xr:uid="{2FBFC689-9D16-4F9B-A18C-5317559D055A}"/>
    <cellStyle name="Comma [0] 2 152 2" xfId="33704" hidden="1" xr:uid="{76A44528-CE4C-4842-9F91-63646A6CD0A3}"/>
    <cellStyle name="Comma [0] 2 152 2" xfId="33776" hidden="1" xr:uid="{FAD7B050-1E93-449C-B0B5-24E6CD75BA75}"/>
    <cellStyle name="Comma [0] 2 152 2" xfId="33913" hidden="1" xr:uid="{E12CF873-41D3-476B-BE4A-B6E2C3A6F35B}"/>
    <cellStyle name="Comma [0] 2 152 2" xfId="1756" hidden="1" xr:uid="{00000000-0005-0000-0000-0000DF060000}"/>
    <cellStyle name="Comma [0] 2 152 2" xfId="1893" hidden="1" xr:uid="{00000000-0005-0000-0000-000068070000}"/>
    <cellStyle name="Comma [0] 2 152 2" xfId="1681" hidden="1" xr:uid="{00000000-0005-0000-0000-000094060000}"/>
    <cellStyle name="Comma [0] 2 152 2" xfId="1197" hidden="1" xr:uid="{00000000-0005-0000-0000-0000B0040000}"/>
    <cellStyle name="Comma [0] 2 152 2" xfId="32585" xr:uid="{F36F18F3-EABF-4DD9-92F1-49C98FE5A332}"/>
    <cellStyle name="Comma [0] 2 152 2 2" xfId="44490" hidden="1" xr:uid="{65D3DE1D-F3A0-4DA7-AC5D-6075B3031872}"/>
    <cellStyle name="Comma [0] 2 152 2 2" xfId="44974" hidden="1" xr:uid="{2C13A587-147C-4194-BAAD-F8B921B4C326}"/>
    <cellStyle name="Comma [0] 2 152 2 2" xfId="45053" hidden="1" xr:uid="{5BBDD317-18FF-43FE-9E37-1D4CA0137EDF}"/>
    <cellStyle name="Comma [0] 2 152 2 2" xfId="45191" hidden="1" xr:uid="{51A9BE92-DDA6-473A-8E12-D782D63E114B}"/>
    <cellStyle name="Comma [0] 2 152 2 2" xfId="46246" hidden="1" xr:uid="{12A1D965-C9C1-41FE-A081-87AA11AF7DD7}"/>
    <cellStyle name="Comma [0] 2 152 2 2" xfId="46730" hidden="1" xr:uid="{8C27F3BB-830C-4865-9D9B-FCB461B1058F}"/>
    <cellStyle name="Comma [0] 2 152 2 2" xfId="46809" hidden="1" xr:uid="{1927F513-813E-418B-BD74-A429642A5D89}"/>
    <cellStyle name="Comma [0] 2 152 2 2" xfId="46947" hidden="1" xr:uid="{20582573-C14A-4C88-A553-5D266FC655E4}"/>
    <cellStyle name="Comma [0] 2 152 2 2" xfId="47999" hidden="1" xr:uid="{C6BAC534-99AA-4B1F-9A0C-426DA50AA212}"/>
    <cellStyle name="Comma [0] 2 152 2 2" xfId="48483" hidden="1" xr:uid="{ECAF72E8-1CF9-4ABC-85E9-3EFCE9E8D0B9}"/>
    <cellStyle name="Comma [0] 2 152 2 2" xfId="48562" hidden="1" xr:uid="{CDCC9D9C-811A-456A-86D1-481C8A31B4CB}"/>
    <cellStyle name="Comma [0] 2 152 2 2" xfId="48700" hidden="1" xr:uid="{16135837-7603-4EE0-A1D7-46027A928B66}"/>
    <cellStyle name="Comma [0] 2 152 2 2" xfId="49749" hidden="1" xr:uid="{EC580C21-2818-4ACD-956A-F2D6127C892B}"/>
    <cellStyle name="Comma [0] 2 152 2 2" xfId="50233" hidden="1" xr:uid="{21562493-7AA7-4816-9988-3B6ED38CBE25}"/>
    <cellStyle name="Comma [0] 2 152 2 2" xfId="50312" hidden="1" xr:uid="{BAB506B2-4F88-4C1E-A30B-BC31152511BF}"/>
    <cellStyle name="Comma [0] 2 152 2 2" xfId="50450" hidden="1" xr:uid="{D901114E-638F-4119-9361-DD2D6A5A98CD}"/>
    <cellStyle name="Comma [0] 2 152 2 2" xfId="51494" hidden="1" xr:uid="{47241AFF-EB21-4C13-B760-D169B1A0923A}"/>
    <cellStyle name="Comma [0] 2 152 2 2" xfId="51977" hidden="1" xr:uid="{86526FB3-109D-42A2-B4C7-72E7DDCA7F22}"/>
    <cellStyle name="Comma [0] 2 152 2 2" xfId="52056" hidden="1" xr:uid="{4ED52E3A-8784-4682-865E-4A08C67FBD0C}"/>
    <cellStyle name="Comma [0] 2 152 2 2" xfId="52194" hidden="1" xr:uid="{BBE28E76-A853-4175-A7E6-F3156BFA84EF}"/>
    <cellStyle name="Comma [0] 2 152 2 2" xfId="53232" hidden="1" xr:uid="{BD5CD911-B8AE-43EA-AC38-4A07ECE08414}"/>
    <cellStyle name="Comma [0] 2 152 2 2" xfId="53711" hidden="1" xr:uid="{56604090-E3D3-4BAE-A127-3F1DAED32E1D}"/>
    <cellStyle name="Comma [0] 2 152 2 2" xfId="53790" hidden="1" xr:uid="{52B64F33-97C1-4F70-9CE8-E59867951719}"/>
    <cellStyle name="Comma [0] 2 152 2 2" xfId="53928" hidden="1" xr:uid="{FBE97506-5B28-41B7-87AE-4E7DDA815F91}"/>
    <cellStyle name="Comma [0] 2 152 2 2" xfId="54960" hidden="1" xr:uid="{D02C5B72-66FA-471F-82BF-C05211C230F7}"/>
    <cellStyle name="Comma [0] 2 152 2 2" xfId="55435" hidden="1" xr:uid="{2DC48609-8281-442D-B859-B79D9181DEF3}"/>
    <cellStyle name="Comma [0] 2 152 2 2" xfId="55514" hidden="1" xr:uid="{0485C7B1-B31C-4A4E-9C52-64176FEC62BF}"/>
    <cellStyle name="Comma [0] 2 152 2 2" xfId="55652" hidden="1" xr:uid="{8AFC9B32-2502-4289-8FE0-6E9BA661F9A4}"/>
    <cellStyle name="Comma [0] 2 152 2 2" xfId="56673" hidden="1" xr:uid="{3B670649-3C65-4993-8E3B-8DB12DDAF9A6}"/>
    <cellStyle name="Comma [0] 2 152 2 2" xfId="57142" hidden="1" xr:uid="{24B749F9-DE1F-4540-9844-A10B9926AC91}"/>
    <cellStyle name="Comma [0] 2 152 2 2" xfId="57221" hidden="1" xr:uid="{338A2432-1E23-4591-9243-E170BBBBA7E6}"/>
    <cellStyle name="Comma [0] 2 152 2 2" xfId="57359" hidden="1" xr:uid="{2DF5AE42-90E5-4025-B1E7-20ECE745DB4A}"/>
    <cellStyle name="Comma [0] 2 152 2 2" xfId="58370" hidden="1" xr:uid="{FC9E418F-0758-49A9-97BC-C3DA63AFC5A5}"/>
    <cellStyle name="Comma [0] 2 152 2 2" xfId="58836" hidden="1" xr:uid="{A04A1F47-792B-4CE8-A1F9-33748370CF95}"/>
    <cellStyle name="Comma [0] 2 152 2 2" xfId="58915" hidden="1" xr:uid="{9F498B1C-98CE-49E0-8750-9A475E14D645}"/>
    <cellStyle name="Comma [0] 2 152 2 2" xfId="59053" hidden="1" xr:uid="{555DA125-B417-4984-8E58-5DE7A051205B}"/>
    <cellStyle name="Comma [0] 2 152 2 2" xfId="60045" hidden="1" xr:uid="{1087E952-3FB1-4892-8867-277D38D09558}"/>
    <cellStyle name="Comma [0] 2 152 2 2" xfId="60497" hidden="1" xr:uid="{AEE145E2-B77C-4B08-BF97-416E422F1B7A}"/>
    <cellStyle name="Comma [0] 2 152 2 2" xfId="60576" hidden="1" xr:uid="{4A82A22D-51B8-41E3-809D-254C26F8A1A6}"/>
    <cellStyle name="Comma [0] 2 152 2 2" xfId="60714" hidden="1" xr:uid="{A942D5E3-5DAB-4AEA-80E9-5DA3D2C62B0B}"/>
    <cellStyle name="Comma [0] 2 152 2 2" xfId="61691" hidden="1" xr:uid="{53768FBC-789D-4B0F-93B1-FFC6207D5B65}"/>
    <cellStyle name="Comma [0] 2 152 2 2" xfId="62132" hidden="1" xr:uid="{655D50B0-F888-490B-BB7F-D922B0DCBF20}"/>
    <cellStyle name="Comma [0] 2 152 2 2" xfId="62211" hidden="1" xr:uid="{DA653256-1023-4EF6-A672-C57CB45DAE66}"/>
    <cellStyle name="Comma [0] 2 152 2 2" xfId="62349" hidden="1" xr:uid="{CFD57402-AC8C-4EB1-A7D9-C7E9079B598B}"/>
    <cellStyle name="Comma [0] 2 152 2 2" xfId="63268" hidden="1" xr:uid="{35CB3C08-F90B-45EC-AF90-56E1C1D75D29}"/>
    <cellStyle name="Comma [0] 2 152 2 2" xfId="63654" hidden="1" xr:uid="{B1FBC9FF-3BCA-4C1D-8B3A-9B67BE370232}"/>
    <cellStyle name="Comma [0] 2 152 2 2" xfId="63724" hidden="1" xr:uid="{490ACFFA-3786-44CC-8E4E-F0687FDE1B67}"/>
    <cellStyle name="Comma [0] 2 152 2 2" xfId="63860" hidden="1" xr:uid="{DA563F8D-1D96-439A-A0C6-694F6D293DF6}"/>
    <cellStyle name="Comma [0] 2 152 2 2" xfId="21919" hidden="1" xr:uid="{00000000-0005-0000-0000-0000A2550000}"/>
    <cellStyle name="Comma [0] 2 152 2 2" xfId="22951" hidden="1" xr:uid="{00000000-0005-0000-0000-0000AA590000}"/>
    <cellStyle name="Comma [0] 2 152 2 2" xfId="23426" hidden="1" xr:uid="{00000000-0005-0000-0000-0000855B0000}"/>
    <cellStyle name="Comma [0] 2 152 2 2" xfId="23505" hidden="1" xr:uid="{00000000-0005-0000-0000-0000D45B0000}"/>
    <cellStyle name="Comma [0] 2 152 2 2" xfId="23643" hidden="1" xr:uid="{00000000-0005-0000-0000-00005E5C0000}"/>
    <cellStyle name="Comma [0] 2 152 2 2" xfId="24664" hidden="1" xr:uid="{00000000-0005-0000-0000-00005B600000}"/>
    <cellStyle name="Comma [0] 2 152 2 2" xfId="25133" hidden="1" xr:uid="{00000000-0005-0000-0000-000030620000}"/>
    <cellStyle name="Comma [0] 2 152 2 2" xfId="25212" hidden="1" xr:uid="{00000000-0005-0000-0000-00007F620000}"/>
    <cellStyle name="Comma [0] 2 152 2 2" xfId="25350" hidden="1" xr:uid="{00000000-0005-0000-0000-000009630000}"/>
    <cellStyle name="Comma [0] 2 152 2 2" xfId="26361" hidden="1" xr:uid="{00000000-0005-0000-0000-0000FC660000}"/>
    <cellStyle name="Comma [0] 2 152 2 2" xfId="26827" hidden="1" xr:uid="{00000000-0005-0000-0000-0000CE680000}"/>
    <cellStyle name="Comma [0] 2 152 2 2" xfId="26906" hidden="1" xr:uid="{00000000-0005-0000-0000-00001D690000}"/>
    <cellStyle name="Comma [0] 2 152 2 2" xfId="27044" hidden="1" xr:uid="{00000000-0005-0000-0000-0000A7690000}"/>
    <cellStyle name="Comma [0] 2 152 2 2" xfId="28036" hidden="1" xr:uid="{00000000-0005-0000-0000-0000876D0000}"/>
    <cellStyle name="Comma [0] 2 152 2 2" xfId="28488" hidden="1" xr:uid="{00000000-0005-0000-0000-00004B6F0000}"/>
    <cellStyle name="Comma [0] 2 152 2 2" xfId="28567" hidden="1" xr:uid="{00000000-0005-0000-0000-00009A6F0000}"/>
    <cellStyle name="Comma [0] 2 152 2 2" xfId="28705" hidden="1" xr:uid="{00000000-0005-0000-0000-000024700000}"/>
    <cellStyle name="Comma [0] 2 152 2 2" xfId="29682" hidden="1" xr:uid="{00000000-0005-0000-0000-0000F5730000}"/>
    <cellStyle name="Comma [0] 2 152 2 2" xfId="30123" hidden="1" xr:uid="{00000000-0005-0000-0000-0000AE750000}"/>
    <cellStyle name="Comma [0] 2 152 2 2" xfId="30202" hidden="1" xr:uid="{00000000-0005-0000-0000-0000FD750000}"/>
    <cellStyle name="Comma [0] 2 152 2 2" xfId="30340" hidden="1" xr:uid="{00000000-0005-0000-0000-000087760000}"/>
    <cellStyle name="Comma [0] 2 152 2 2" xfId="31259" hidden="1" xr:uid="{00000000-0005-0000-0000-00001E7A0000}"/>
    <cellStyle name="Comma [0] 2 152 2 2" xfId="31645" hidden="1" xr:uid="{00000000-0005-0000-0000-0000A07B0000}"/>
    <cellStyle name="Comma [0] 2 152 2 2" xfId="31715" hidden="1" xr:uid="{00000000-0005-0000-0000-0000E67B0000}"/>
    <cellStyle name="Comma [0] 2 152 2 2" xfId="31851" hidden="1" xr:uid="{00000000-0005-0000-0000-00006E7C0000}"/>
    <cellStyle name="Comma [0] 2 152 2 2" xfId="37003" hidden="1" xr:uid="{69B2AF3A-49ED-4F2F-8F3A-8252BA292028}"/>
    <cellStyle name="Comma [0] 2 152 2 2" xfId="37487" hidden="1" xr:uid="{4AE6D953-7385-4318-946A-5E3181D5C50B}"/>
    <cellStyle name="Comma [0] 2 152 2 2" xfId="37704" hidden="1" xr:uid="{E865CF70-16BD-4092-B329-AE807699CA78}"/>
    <cellStyle name="Comma [0] 2 152 2 2" xfId="39222" hidden="1" xr:uid="{3123DA95-51B3-452B-B71A-C58495F17F7E}"/>
    <cellStyle name="Comma [0] 2 152 2 2" xfId="39706" hidden="1" xr:uid="{7D7448F6-B328-41CA-8C51-1FEF737E8EBD}"/>
    <cellStyle name="Comma [0] 2 152 2 2" xfId="39785" hidden="1" xr:uid="{5EC1F99D-D131-49B6-991F-4DCEA562765D}"/>
    <cellStyle name="Comma [0] 2 152 2 2" xfId="39923" hidden="1" xr:uid="{31D106E2-5246-488B-9133-24FA67288B7C}"/>
    <cellStyle name="Comma [0] 2 152 2 2" xfId="40978" hidden="1" xr:uid="{EEAB9B7B-810E-4E6C-A167-35D0D41329EC}"/>
    <cellStyle name="Comma [0] 2 152 2 2" xfId="41462" hidden="1" xr:uid="{72A0DD84-B875-4888-A0A6-ED960972938D}"/>
    <cellStyle name="Comma [0] 2 152 2 2" xfId="41541" hidden="1" xr:uid="{27F03BF3-336C-4006-8127-C17C5974D3D6}"/>
    <cellStyle name="Comma [0] 2 152 2 2" xfId="41679" hidden="1" xr:uid="{5C47254B-4C08-42BE-96DF-2299FE6D98B4}"/>
    <cellStyle name="Comma [0] 2 152 2 2" xfId="42734" hidden="1" xr:uid="{5C5A5869-99AE-4CA7-8BF4-FFA3F0398420}"/>
    <cellStyle name="Comma [0] 2 152 2 2" xfId="43218" hidden="1" xr:uid="{43CA40FA-5C0C-4436-A1EB-77EB2039ABB7}"/>
    <cellStyle name="Comma [0] 2 152 2 2" xfId="43297" hidden="1" xr:uid="{7EF50C6B-FBBB-46BA-91CA-2A0DB6CD9A3D}"/>
    <cellStyle name="Comma [0] 2 152 2 2" xfId="43435" hidden="1" xr:uid="{5A898CF5-3489-44F6-9F45-E1AAFC3DBF98}"/>
    <cellStyle name="Comma [0] 2 152 2 2" xfId="37566" hidden="1" xr:uid="{8DBD29EA-28A0-4DA4-8B94-08D488A13310}"/>
    <cellStyle name="Comma [0] 2 152 2 2" xfId="13182" hidden="1" xr:uid="{00000000-0005-0000-0000-000081330000}"/>
    <cellStyle name="Comma [0] 2 152 2 2" xfId="14237" hidden="1" xr:uid="{00000000-0005-0000-0000-0000A0370000}"/>
    <cellStyle name="Comma [0] 2 152 2 2" xfId="14721" hidden="1" xr:uid="{00000000-0005-0000-0000-000084390000}"/>
    <cellStyle name="Comma [0] 2 152 2 2" xfId="14800" hidden="1" xr:uid="{00000000-0005-0000-0000-0000D3390000}"/>
    <cellStyle name="Comma [0] 2 152 2 2" xfId="14938" hidden="1" xr:uid="{00000000-0005-0000-0000-00005D3A0000}"/>
    <cellStyle name="Comma [0] 2 152 2 2" xfId="15990" hidden="1" xr:uid="{00000000-0005-0000-0000-0000793E0000}"/>
    <cellStyle name="Comma [0] 2 152 2 2" xfId="16474" hidden="1" xr:uid="{00000000-0005-0000-0000-00005D400000}"/>
    <cellStyle name="Comma [0] 2 152 2 2" xfId="16553" hidden="1" xr:uid="{00000000-0005-0000-0000-0000AC400000}"/>
    <cellStyle name="Comma [0] 2 152 2 2" xfId="16691" hidden="1" xr:uid="{00000000-0005-0000-0000-000036410000}"/>
    <cellStyle name="Comma [0] 2 152 2 2" xfId="17740" hidden="1" xr:uid="{00000000-0005-0000-0000-00004F450000}"/>
    <cellStyle name="Comma [0] 2 152 2 2" xfId="18224" hidden="1" xr:uid="{00000000-0005-0000-0000-000033470000}"/>
    <cellStyle name="Comma [0] 2 152 2 2" xfId="18303" hidden="1" xr:uid="{00000000-0005-0000-0000-000082470000}"/>
    <cellStyle name="Comma [0] 2 152 2 2" xfId="18441" hidden="1" xr:uid="{00000000-0005-0000-0000-00000C480000}"/>
    <cellStyle name="Comma [0] 2 152 2 2" xfId="19485" hidden="1" xr:uid="{00000000-0005-0000-0000-0000204C0000}"/>
    <cellStyle name="Comma [0] 2 152 2 2" xfId="19968" hidden="1" xr:uid="{00000000-0005-0000-0000-0000034E0000}"/>
    <cellStyle name="Comma [0] 2 152 2 2" xfId="20047" hidden="1" xr:uid="{00000000-0005-0000-0000-0000524E0000}"/>
    <cellStyle name="Comma [0] 2 152 2 2" xfId="20185" hidden="1" xr:uid="{00000000-0005-0000-0000-0000DC4E0000}"/>
    <cellStyle name="Comma [0] 2 152 2 2" xfId="21223" hidden="1" xr:uid="{00000000-0005-0000-0000-0000EA520000}"/>
    <cellStyle name="Comma [0] 2 152 2 2" xfId="21702" hidden="1" xr:uid="{00000000-0005-0000-0000-0000C9540000}"/>
    <cellStyle name="Comma [0] 2 152 2 2" xfId="21781" hidden="1" xr:uid="{00000000-0005-0000-0000-000018550000}"/>
    <cellStyle name="Comma [0] 2 152 2 2" xfId="9453" hidden="1" xr:uid="{00000000-0005-0000-0000-0000F0240000}"/>
    <cellStyle name="Comma [0] 2 152 2 2" xfId="9532" hidden="1" xr:uid="{00000000-0005-0000-0000-00003F250000}"/>
    <cellStyle name="Comma [0] 2 152 2 2" xfId="9670" hidden="1" xr:uid="{00000000-0005-0000-0000-0000C9250000}"/>
    <cellStyle name="Comma [0] 2 152 2 2" xfId="10725" hidden="1" xr:uid="{00000000-0005-0000-0000-0000E8290000}"/>
    <cellStyle name="Comma [0] 2 152 2 2" xfId="11209" hidden="1" xr:uid="{00000000-0005-0000-0000-0000CC2B0000}"/>
    <cellStyle name="Comma [0] 2 152 2 2" xfId="11288" hidden="1" xr:uid="{00000000-0005-0000-0000-00001B2C0000}"/>
    <cellStyle name="Comma [0] 2 152 2 2" xfId="11426" hidden="1" xr:uid="{00000000-0005-0000-0000-0000A52C0000}"/>
    <cellStyle name="Comma [0] 2 152 2 2" xfId="12481" hidden="1" xr:uid="{00000000-0005-0000-0000-0000C4300000}"/>
    <cellStyle name="Comma [0] 2 152 2 2" xfId="12965" hidden="1" xr:uid="{00000000-0005-0000-0000-0000A8320000}"/>
    <cellStyle name="Comma [0] 2 152 2 2" xfId="13044" hidden="1" xr:uid="{00000000-0005-0000-0000-0000F7320000}"/>
    <cellStyle name="Comma [0] 2 152 2 2" xfId="7213" hidden="1" xr:uid="{00000000-0005-0000-0000-0000301C0000}"/>
    <cellStyle name="Comma [0] 2 152 2 2" xfId="7697" hidden="1" xr:uid="{00000000-0005-0000-0000-0000141E0000}"/>
    <cellStyle name="Comma [0] 2 152 2 2" xfId="7776" hidden="1" xr:uid="{00000000-0005-0000-0000-0000631E0000}"/>
    <cellStyle name="Comma [0] 2 152 2 2" xfId="7914" hidden="1" xr:uid="{00000000-0005-0000-0000-0000ED1E0000}"/>
    <cellStyle name="Comma [0] 2 152 2 2" xfId="8969" hidden="1" xr:uid="{00000000-0005-0000-0000-00000C230000}"/>
    <cellStyle name="Comma [0] 2 152 2 2" xfId="5557" hidden="1" xr:uid="{00000000-0005-0000-0000-0000B8150000}"/>
    <cellStyle name="Comma [0] 2 152 2 2" xfId="5695" hidden="1" xr:uid="{00000000-0005-0000-0000-000042160000}"/>
    <cellStyle name="Comma [0] 2 152 2 2" xfId="5478" hidden="1" xr:uid="{00000000-0005-0000-0000-000069150000}"/>
    <cellStyle name="Comma [0] 2 152 2 2" xfId="4994" hidden="1" xr:uid="{00000000-0005-0000-0000-000085130000}"/>
    <cellStyle name="Comma [0] 2 152 3" xfId="43062" hidden="1" xr:uid="{BD9844F4-0D94-4B18-88DD-5E65537A7796}"/>
    <cellStyle name="Comma [0] 2 152 3" xfId="44818" hidden="1" xr:uid="{C9ACB8CA-0ABB-4511-AA69-FE3267B0B50B}"/>
    <cellStyle name="Comma [0] 2 152 3" xfId="46574" hidden="1" xr:uid="{516EAB79-E32B-444D-87CE-92998EFA06A7}"/>
    <cellStyle name="Comma [0] 2 152 3" xfId="48327" hidden="1" xr:uid="{AC4CFD48-58DD-4BBB-AA56-1FD1EABDAE56}"/>
    <cellStyle name="Comma [0] 2 152 3" xfId="50077" hidden="1" xr:uid="{7E7E4108-84AC-48A7-B6B6-B9343DD73C48}"/>
    <cellStyle name="Comma [0] 2 152 3" xfId="51821" hidden="1" xr:uid="{8EB8F786-6A30-47D8-9438-BB5045FCDB9C}"/>
    <cellStyle name="Comma [0] 2 152 3" xfId="53555" hidden="1" xr:uid="{21F83FE5-474D-41FC-AC19-42BD7870CBCC}"/>
    <cellStyle name="Comma [0] 2 152 3" xfId="55281" hidden="1" xr:uid="{F2044D4E-493D-4B49-8ED5-087F5B756130}"/>
    <cellStyle name="Comma [0] 2 152 3" xfId="56989" hidden="1" xr:uid="{107782BB-CA4B-4A04-AFF0-00FFE98A0D7A}"/>
    <cellStyle name="Comma [0] 2 152 3" xfId="58684" hidden="1" xr:uid="{32244B0F-70E1-4F56-86F4-72A5ED8B6944}"/>
    <cellStyle name="Comma [0] 2 152 3" xfId="60349" hidden="1" xr:uid="{D7B93DA9-0F9B-4FF2-94D4-17B294B5E4F8}"/>
    <cellStyle name="Comma [0] 2 152 3" xfId="61985" hidden="1" xr:uid="{D0900EBA-2F49-4F21-8C34-5DDCABF2D9C3}"/>
    <cellStyle name="Comma [0] 2 152 3" xfId="21546" hidden="1" xr:uid="{00000000-0005-0000-0000-00002D540000}"/>
    <cellStyle name="Comma [0] 2 152 3" xfId="23272" hidden="1" xr:uid="{00000000-0005-0000-0000-0000EB5A0000}"/>
    <cellStyle name="Comma [0] 2 152 3" xfId="24980" hidden="1" xr:uid="{00000000-0005-0000-0000-000097610000}"/>
    <cellStyle name="Comma [0] 2 152 3" xfId="26675" hidden="1" xr:uid="{00000000-0005-0000-0000-000036680000}"/>
    <cellStyle name="Comma [0] 2 152 3" xfId="28340" hidden="1" xr:uid="{00000000-0005-0000-0000-0000B76E0000}"/>
    <cellStyle name="Comma [0] 2 152 3" xfId="29976" hidden="1" xr:uid="{00000000-0005-0000-0000-00001B750000}"/>
    <cellStyle name="Comma [0] 2 152 3" xfId="36342" hidden="1" xr:uid="{460FC087-C9F4-4F43-89F7-CFB2EB54D63D}"/>
    <cellStyle name="Comma [0] 2 152 3" xfId="38561" hidden="1" xr:uid="{D013E3DE-A938-4EBA-BB63-E6A74B121CA0}"/>
    <cellStyle name="Comma [0] 2 152 3" xfId="39550" hidden="1" xr:uid="{04CCA9A1-DC30-4136-B44D-CB2B8B6483B6}"/>
    <cellStyle name="Comma [0] 2 152 3" xfId="41306" hidden="1" xr:uid="{465F44F1-8405-47FA-ACB9-6F2CA5FA83E9}"/>
    <cellStyle name="Comma [0] 2 152 3" xfId="12809" hidden="1" xr:uid="{00000000-0005-0000-0000-00000C320000}"/>
    <cellStyle name="Comma [0] 2 152 3" xfId="14565" hidden="1" xr:uid="{00000000-0005-0000-0000-0000E8380000}"/>
    <cellStyle name="Comma [0] 2 152 3" xfId="16318" hidden="1" xr:uid="{00000000-0005-0000-0000-0000C13F0000}"/>
    <cellStyle name="Comma [0] 2 152 3" xfId="18068" hidden="1" xr:uid="{00000000-0005-0000-0000-000097460000}"/>
    <cellStyle name="Comma [0] 2 152 3" xfId="19812" hidden="1" xr:uid="{00000000-0005-0000-0000-0000674D0000}"/>
    <cellStyle name="Comma [0] 2 152 3" xfId="7541" hidden="1" xr:uid="{00000000-0005-0000-0000-0000781D0000}"/>
    <cellStyle name="Comma [0] 2 152 3" xfId="9297" hidden="1" xr:uid="{00000000-0005-0000-0000-000054240000}"/>
    <cellStyle name="Comma [0] 2 152 3" xfId="11053" hidden="1" xr:uid="{00000000-0005-0000-0000-0000302B0000}"/>
    <cellStyle name="Comma [0] 2 152 3" xfId="6552" hidden="1" xr:uid="{00000000-0005-0000-0000-00009B190000}"/>
    <cellStyle name="Comma [0] 2 152 3" xfId="4333" hidden="1" xr:uid="{00000000-0005-0000-0000-0000F0100000}"/>
    <cellStyle name="Comma [0] 2 153" xfId="540" xr:uid="{00000000-0005-0000-0000-00001F020000}"/>
    <cellStyle name="Comma [0] 2 153 2" xfId="33709" hidden="1" xr:uid="{8EA9963D-4857-46CB-8B1F-2DF60182175A}"/>
    <cellStyle name="Comma [0] 2 153 2" xfId="33775" hidden="1" xr:uid="{FE0A7C84-77CC-45FF-93D3-24BD8824D6A9}"/>
    <cellStyle name="Comma [0] 2 153 2" xfId="33891" hidden="1" xr:uid="{276B8709-A959-4BCA-A8FF-B8E4080EC8C7}"/>
    <cellStyle name="Comma [0] 2 153 2" xfId="1755" hidden="1" xr:uid="{00000000-0005-0000-0000-0000DE060000}"/>
    <cellStyle name="Comma [0] 2 153 2" xfId="1871" hidden="1" xr:uid="{00000000-0005-0000-0000-000052070000}"/>
    <cellStyle name="Comma [0] 2 153 2" xfId="33221" hidden="1" xr:uid="{D27C7A79-E773-40E4-AC81-513F98CBF5A0}"/>
    <cellStyle name="Comma [0] 2 153 2" xfId="1686" hidden="1" xr:uid="{00000000-0005-0000-0000-000099060000}"/>
    <cellStyle name="Comma [0] 2 153 2" xfId="1195" hidden="1" xr:uid="{00000000-0005-0000-0000-0000AE040000}"/>
    <cellStyle name="Comma [0] 2 153 2" xfId="32583" xr:uid="{A323847D-5278-4589-B842-C1A86D5A2E4E}"/>
    <cellStyle name="Comma [0] 2 153 2 2" xfId="44979" hidden="1" xr:uid="{EEA4F148-211D-4CB2-B4BF-F0DED576E498}"/>
    <cellStyle name="Comma [0] 2 153 2 2" xfId="45052" hidden="1" xr:uid="{37672623-B8EA-4D65-8096-F60F0643B78B}"/>
    <cellStyle name="Comma [0] 2 153 2 2" xfId="45169" hidden="1" xr:uid="{735A466F-C929-4EDD-8E67-0E2F797C7F76}"/>
    <cellStyle name="Comma [0] 2 153 2 2" xfId="46244" hidden="1" xr:uid="{5090CFAB-8DDD-4726-AB38-6ADFBC43F55F}"/>
    <cellStyle name="Comma [0] 2 153 2 2" xfId="46735" hidden="1" xr:uid="{26E872A9-B313-4136-B9A9-DC087B3A3037}"/>
    <cellStyle name="Comma [0] 2 153 2 2" xfId="46808" hidden="1" xr:uid="{550C0696-38CB-4E1D-BF6E-643061F6AB0A}"/>
    <cellStyle name="Comma [0] 2 153 2 2" xfId="46925" hidden="1" xr:uid="{1B6BA314-FCF6-4E99-931D-8D0EA770DB97}"/>
    <cellStyle name="Comma [0] 2 153 2 2" xfId="47997" hidden="1" xr:uid="{0DEBAD60-A63A-48CA-9BC5-7B5E892FD2EB}"/>
    <cellStyle name="Comma [0] 2 153 2 2" xfId="48488" hidden="1" xr:uid="{2A5EA266-15E1-4B44-928E-2A1486F3876E}"/>
    <cellStyle name="Comma [0] 2 153 2 2" xfId="48561" hidden="1" xr:uid="{170C2FF7-B3FB-48CF-A811-8DC3198029F8}"/>
    <cellStyle name="Comma [0] 2 153 2 2" xfId="48678" hidden="1" xr:uid="{CEB68195-F783-4980-8DF5-D002A350F260}"/>
    <cellStyle name="Comma [0] 2 153 2 2" xfId="49747" hidden="1" xr:uid="{EF24F403-580A-40D8-BC9F-AD4F641B17C5}"/>
    <cellStyle name="Comma [0] 2 153 2 2" xfId="50238" hidden="1" xr:uid="{EB0F01F6-C30C-41A5-9F57-EABC80CEFBF6}"/>
    <cellStyle name="Comma [0] 2 153 2 2" xfId="50311" hidden="1" xr:uid="{A918D42E-6FDE-4E14-BF2B-FB387A573287}"/>
    <cellStyle name="Comma [0] 2 153 2 2" xfId="50428" hidden="1" xr:uid="{58BB7396-7764-4056-8DAF-E72A09853EF0}"/>
    <cellStyle name="Comma [0] 2 153 2 2" xfId="51492" hidden="1" xr:uid="{6E37CD42-EC2A-4579-824F-528E225EF2AE}"/>
    <cellStyle name="Comma [0] 2 153 2 2" xfId="51982" hidden="1" xr:uid="{72B3C51B-C6D8-44D7-B7D9-7A251FBB94FE}"/>
    <cellStyle name="Comma [0] 2 153 2 2" xfId="52055" hidden="1" xr:uid="{7C40A190-6384-438E-88A9-C7E41D926C91}"/>
    <cellStyle name="Comma [0] 2 153 2 2" xfId="52172" hidden="1" xr:uid="{DAF4CBEC-8CDD-4E5E-B8C6-EC85EBD6C7FE}"/>
    <cellStyle name="Comma [0] 2 153 2 2" xfId="53230" hidden="1" xr:uid="{3005E606-0FC2-4A91-956B-3D3CF90EF5B9}"/>
    <cellStyle name="Comma [0] 2 153 2 2" xfId="53716" hidden="1" xr:uid="{A868DB90-2F89-434A-9929-22B84D9B8490}"/>
    <cellStyle name="Comma [0] 2 153 2 2" xfId="53789" hidden="1" xr:uid="{4A46F4A5-A87C-4774-B2ED-7E73EB3BCCB7}"/>
    <cellStyle name="Comma [0] 2 153 2 2" xfId="53906" hidden="1" xr:uid="{75ED683D-025B-456B-B657-AD76A4E4DB2B}"/>
    <cellStyle name="Comma [0] 2 153 2 2" xfId="54958" hidden="1" xr:uid="{6093559E-1BBC-41C3-94ED-13DF7776B1F4}"/>
    <cellStyle name="Comma [0] 2 153 2 2" xfId="55440" hidden="1" xr:uid="{124B6482-A532-4917-A642-A4876071FC54}"/>
    <cellStyle name="Comma [0] 2 153 2 2" xfId="55513" hidden="1" xr:uid="{4F13B5EB-66AE-4DC9-9F60-3CC5A216DEC1}"/>
    <cellStyle name="Comma [0] 2 153 2 2" xfId="55630" hidden="1" xr:uid="{511622A3-7101-473D-81E6-013FB1947B98}"/>
    <cellStyle name="Comma [0] 2 153 2 2" xfId="56671" hidden="1" xr:uid="{778E4FB2-0B9F-4DD0-BD1D-45E9155C0989}"/>
    <cellStyle name="Comma [0] 2 153 2 2" xfId="57147" hidden="1" xr:uid="{C111F15C-3B26-431D-9F2B-42AF70A7F1DC}"/>
    <cellStyle name="Comma [0] 2 153 2 2" xfId="57220" hidden="1" xr:uid="{A64C8A35-3BEE-4705-BC12-FAAEEECBE5D8}"/>
    <cellStyle name="Comma [0] 2 153 2 2" xfId="57337" hidden="1" xr:uid="{C1FF9EC9-87F3-4236-B315-B60422D85CD6}"/>
    <cellStyle name="Comma [0] 2 153 2 2" xfId="58368" hidden="1" xr:uid="{7D89B2F1-4077-4315-8426-C565B1BB68B4}"/>
    <cellStyle name="Comma [0] 2 153 2 2" xfId="58841" hidden="1" xr:uid="{2A09BB41-E1DE-4874-B29B-84960DB0B9C7}"/>
    <cellStyle name="Comma [0] 2 153 2 2" xfId="58914" hidden="1" xr:uid="{5E2049F9-B9B0-4146-9144-1CE308DBAD8D}"/>
    <cellStyle name="Comma [0] 2 153 2 2" xfId="59031" hidden="1" xr:uid="{0D543788-37B3-43FE-A2A2-3B8CEA8D2A02}"/>
    <cellStyle name="Comma [0] 2 153 2 2" xfId="60043" hidden="1" xr:uid="{27B41046-E6D9-4DE3-B1AE-BCA451E976D9}"/>
    <cellStyle name="Comma [0] 2 153 2 2" xfId="60502" hidden="1" xr:uid="{B5CFC058-F0A0-4BC1-9A2E-DC2AE35BD78D}"/>
    <cellStyle name="Comma [0] 2 153 2 2" xfId="60575" hidden="1" xr:uid="{C2C0217D-3537-46FE-9A35-B67BF224F843}"/>
    <cellStyle name="Comma [0] 2 153 2 2" xfId="60692" hidden="1" xr:uid="{E45920EF-4DBD-409C-92AB-5BC3F892E8B6}"/>
    <cellStyle name="Comma [0] 2 153 2 2" xfId="61689" hidden="1" xr:uid="{97F1DC95-EABD-43C0-8C64-3B6BA9A8FB3B}"/>
    <cellStyle name="Comma [0] 2 153 2 2" xfId="62137" hidden="1" xr:uid="{E7854625-8AC0-48E5-9F67-62AF7D3124F1}"/>
    <cellStyle name="Comma [0] 2 153 2 2" xfId="62210" hidden="1" xr:uid="{D23A9211-8F2A-49F0-BBC6-59E685A82431}"/>
    <cellStyle name="Comma [0] 2 153 2 2" xfId="62327" hidden="1" xr:uid="{CD69681C-3C3D-4252-99D5-846CDB2B4BCA}"/>
    <cellStyle name="Comma [0] 2 153 2 2" xfId="63266" hidden="1" xr:uid="{3872D87D-B422-4ABE-8E2C-15D53E549039}"/>
    <cellStyle name="Comma [0] 2 153 2 2" xfId="63659" hidden="1" xr:uid="{ED82036D-D4CC-43F7-AD54-13E40A44E08F}"/>
    <cellStyle name="Comma [0] 2 153 2 2" xfId="63723" hidden="1" xr:uid="{93D4BD4C-562D-4311-9A28-C988BDF6FC0C}"/>
    <cellStyle name="Comma [0] 2 153 2 2" xfId="63838" hidden="1" xr:uid="{03A58889-3A3E-49B4-A00F-A3F7A396A2B8}"/>
    <cellStyle name="Comma [0] 2 153 2 2" xfId="22949" hidden="1" xr:uid="{00000000-0005-0000-0000-0000A8590000}"/>
    <cellStyle name="Comma [0] 2 153 2 2" xfId="23431" hidden="1" xr:uid="{00000000-0005-0000-0000-00008A5B0000}"/>
    <cellStyle name="Comma [0] 2 153 2 2" xfId="23504" hidden="1" xr:uid="{00000000-0005-0000-0000-0000D35B0000}"/>
    <cellStyle name="Comma [0] 2 153 2 2" xfId="23621" hidden="1" xr:uid="{00000000-0005-0000-0000-0000485C0000}"/>
    <cellStyle name="Comma [0] 2 153 2 2" xfId="24662" hidden="1" xr:uid="{00000000-0005-0000-0000-000059600000}"/>
    <cellStyle name="Comma [0] 2 153 2 2" xfId="25138" hidden="1" xr:uid="{00000000-0005-0000-0000-000035620000}"/>
    <cellStyle name="Comma [0] 2 153 2 2" xfId="25211" hidden="1" xr:uid="{00000000-0005-0000-0000-00007E620000}"/>
    <cellStyle name="Comma [0] 2 153 2 2" xfId="25328" hidden="1" xr:uid="{00000000-0005-0000-0000-0000F3620000}"/>
    <cellStyle name="Comma [0] 2 153 2 2" xfId="26359" hidden="1" xr:uid="{00000000-0005-0000-0000-0000FA660000}"/>
    <cellStyle name="Comma [0] 2 153 2 2" xfId="26832" hidden="1" xr:uid="{00000000-0005-0000-0000-0000D3680000}"/>
    <cellStyle name="Comma [0] 2 153 2 2" xfId="26905" hidden="1" xr:uid="{00000000-0005-0000-0000-00001C690000}"/>
    <cellStyle name="Comma [0] 2 153 2 2" xfId="27022" hidden="1" xr:uid="{00000000-0005-0000-0000-000091690000}"/>
    <cellStyle name="Comma [0] 2 153 2 2" xfId="28034" hidden="1" xr:uid="{00000000-0005-0000-0000-0000856D0000}"/>
    <cellStyle name="Comma [0] 2 153 2 2" xfId="28493" hidden="1" xr:uid="{00000000-0005-0000-0000-0000506F0000}"/>
    <cellStyle name="Comma [0] 2 153 2 2" xfId="28566" hidden="1" xr:uid="{00000000-0005-0000-0000-0000996F0000}"/>
    <cellStyle name="Comma [0] 2 153 2 2" xfId="28683" hidden="1" xr:uid="{00000000-0005-0000-0000-00000E700000}"/>
    <cellStyle name="Comma [0] 2 153 2 2" xfId="29680" hidden="1" xr:uid="{00000000-0005-0000-0000-0000F3730000}"/>
    <cellStyle name="Comma [0] 2 153 2 2" xfId="30128" hidden="1" xr:uid="{00000000-0005-0000-0000-0000B3750000}"/>
    <cellStyle name="Comma [0] 2 153 2 2" xfId="30201" hidden="1" xr:uid="{00000000-0005-0000-0000-0000FC750000}"/>
    <cellStyle name="Comma [0] 2 153 2 2" xfId="30318" hidden="1" xr:uid="{00000000-0005-0000-0000-000071760000}"/>
    <cellStyle name="Comma [0] 2 153 2 2" xfId="31257" hidden="1" xr:uid="{00000000-0005-0000-0000-00001C7A0000}"/>
    <cellStyle name="Comma [0] 2 153 2 2" xfId="31650" hidden="1" xr:uid="{00000000-0005-0000-0000-0000A57B0000}"/>
    <cellStyle name="Comma [0] 2 153 2 2" xfId="31714" hidden="1" xr:uid="{00000000-0005-0000-0000-0000E57B0000}"/>
    <cellStyle name="Comma [0] 2 153 2 2" xfId="31829" hidden="1" xr:uid="{00000000-0005-0000-0000-0000587C0000}"/>
    <cellStyle name="Comma [0] 2 153 2 2" xfId="37001" hidden="1" xr:uid="{B1495DC6-1E79-465A-973A-9FE4F10CD1BE}"/>
    <cellStyle name="Comma [0] 2 153 2 2" xfId="37492" hidden="1" xr:uid="{B2196DB7-4457-46B8-8227-1FE709BE0E5B}"/>
    <cellStyle name="Comma [0] 2 153 2 2" xfId="37565" hidden="1" xr:uid="{E5B26578-7557-4249-8E0B-6B1C94AB3E70}"/>
    <cellStyle name="Comma [0] 2 153 2 2" xfId="37682" hidden="1" xr:uid="{C7F346DB-913C-4AC7-9D8F-ACFAA3D5380F}"/>
    <cellStyle name="Comma [0] 2 153 2 2" xfId="39220" hidden="1" xr:uid="{FC42D303-0947-4EE8-B995-8C1D6D161AC3}"/>
    <cellStyle name="Comma [0] 2 153 2 2" xfId="39711" hidden="1" xr:uid="{E8FCC7E0-D6F6-489C-8F92-6D6B1E0130E1}"/>
    <cellStyle name="Comma [0] 2 153 2 2" xfId="39784" hidden="1" xr:uid="{7385A794-07ED-40A1-B36D-AE05629AB11E}"/>
    <cellStyle name="Comma [0] 2 153 2 2" xfId="39901" hidden="1" xr:uid="{B4FC6E88-7D3F-4190-B380-5A30CCD396C6}"/>
    <cellStyle name="Comma [0] 2 153 2 2" xfId="40976" hidden="1" xr:uid="{55893BCB-C0C5-4ECB-874B-13BBC6D2398B}"/>
    <cellStyle name="Comma [0] 2 153 2 2" xfId="41467" hidden="1" xr:uid="{E1D99469-E091-4B20-BCF6-9CD89318A84D}"/>
    <cellStyle name="Comma [0] 2 153 2 2" xfId="41540" hidden="1" xr:uid="{2110E59B-8F5C-4159-A0EB-FA85271FC3F8}"/>
    <cellStyle name="Comma [0] 2 153 2 2" xfId="41657" hidden="1" xr:uid="{BBA98DE6-1EB9-4BB2-84A2-427D316C87FD}"/>
    <cellStyle name="Comma [0] 2 153 2 2" xfId="42732" hidden="1" xr:uid="{3385A52B-F858-4248-BD72-DF473AE1CEF6}"/>
    <cellStyle name="Comma [0] 2 153 2 2" xfId="43223" hidden="1" xr:uid="{8DC97D12-7AB0-46D6-B3F7-C6899FE819F5}"/>
    <cellStyle name="Comma [0] 2 153 2 2" xfId="43296" hidden="1" xr:uid="{9EF7A6BD-AF11-4532-A06B-F4AF27F92691}"/>
    <cellStyle name="Comma [0] 2 153 2 2" xfId="43413" hidden="1" xr:uid="{66A0F4A3-4E2A-42ED-8103-D8D6B4CCD371}"/>
    <cellStyle name="Comma [0] 2 153 2 2" xfId="44488" hidden="1" xr:uid="{F0F8BC6F-D384-4D6A-82DB-5A964EB7B640}"/>
    <cellStyle name="Comma [0] 2 153 2 2" xfId="14235" hidden="1" xr:uid="{00000000-0005-0000-0000-00009E370000}"/>
    <cellStyle name="Comma [0] 2 153 2 2" xfId="14726" hidden="1" xr:uid="{00000000-0005-0000-0000-000089390000}"/>
    <cellStyle name="Comma [0] 2 153 2 2" xfId="14799" hidden="1" xr:uid="{00000000-0005-0000-0000-0000D2390000}"/>
    <cellStyle name="Comma [0] 2 153 2 2" xfId="14916" hidden="1" xr:uid="{00000000-0005-0000-0000-0000473A0000}"/>
    <cellStyle name="Comma [0] 2 153 2 2" xfId="15988" hidden="1" xr:uid="{00000000-0005-0000-0000-0000773E0000}"/>
    <cellStyle name="Comma [0] 2 153 2 2" xfId="16479" hidden="1" xr:uid="{00000000-0005-0000-0000-000062400000}"/>
    <cellStyle name="Comma [0] 2 153 2 2" xfId="16552" hidden="1" xr:uid="{00000000-0005-0000-0000-0000AB400000}"/>
    <cellStyle name="Comma [0] 2 153 2 2" xfId="16669" hidden="1" xr:uid="{00000000-0005-0000-0000-000020410000}"/>
    <cellStyle name="Comma [0] 2 153 2 2" xfId="17738" hidden="1" xr:uid="{00000000-0005-0000-0000-00004D450000}"/>
    <cellStyle name="Comma [0] 2 153 2 2" xfId="18229" hidden="1" xr:uid="{00000000-0005-0000-0000-000038470000}"/>
    <cellStyle name="Comma [0] 2 153 2 2" xfId="18302" hidden="1" xr:uid="{00000000-0005-0000-0000-000081470000}"/>
    <cellStyle name="Comma [0] 2 153 2 2" xfId="18419" hidden="1" xr:uid="{00000000-0005-0000-0000-0000F6470000}"/>
    <cellStyle name="Comma [0] 2 153 2 2" xfId="19483" hidden="1" xr:uid="{00000000-0005-0000-0000-00001E4C0000}"/>
    <cellStyle name="Comma [0] 2 153 2 2" xfId="19973" hidden="1" xr:uid="{00000000-0005-0000-0000-0000084E0000}"/>
    <cellStyle name="Comma [0] 2 153 2 2" xfId="20046" hidden="1" xr:uid="{00000000-0005-0000-0000-0000514E0000}"/>
    <cellStyle name="Comma [0] 2 153 2 2" xfId="20163" hidden="1" xr:uid="{00000000-0005-0000-0000-0000C64E0000}"/>
    <cellStyle name="Comma [0] 2 153 2 2" xfId="21221" hidden="1" xr:uid="{00000000-0005-0000-0000-0000E8520000}"/>
    <cellStyle name="Comma [0] 2 153 2 2" xfId="21707" hidden="1" xr:uid="{00000000-0005-0000-0000-0000CE540000}"/>
    <cellStyle name="Comma [0] 2 153 2 2" xfId="21780" hidden="1" xr:uid="{00000000-0005-0000-0000-000017550000}"/>
    <cellStyle name="Comma [0] 2 153 2 2" xfId="21897" hidden="1" xr:uid="{00000000-0005-0000-0000-00008C550000}"/>
    <cellStyle name="Comma [0] 2 153 2 2" xfId="9531" hidden="1" xr:uid="{00000000-0005-0000-0000-00003E250000}"/>
    <cellStyle name="Comma [0] 2 153 2 2" xfId="9648" hidden="1" xr:uid="{00000000-0005-0000-0000-0000B3250000}"/>
    <cellStyle name="Comma [0] 2 153 2 2" xfId="10723" hidden="1" xr:uid="{00000000-0005-0000-0000-0000E6290000}"/>
    <cellStyle name="Comma [0] 2 153 2 2" xfId="11214" hidden="1" xr:uid="{00000000-0005-0000-0000-0000D12B0000}"/>
    <cellStyle name="Comma [0] 2 153 2 2" xfId="11287" hidden="1" xr:uid="{00000000-0005-0000-0000-00001A2C0000}"/>
    <cellStyle name="Comma [0] 2 153 2 2" xfId="11404" hidden="1" xr:uid="{00000000-0005-0000-0000-00008F2C0000}"/>
    <cellStyle name="Comma [0] 2 153 2 2" xfId="12479" hidden="1" xr:uid="{00000000-0005-0000-0000-0000C2300000}"/>
    <cellStyle name="Comma [0] 2 153 2 2" xfId="12970" hidden="1" xr:uid="{00000000-0005-0000-0000-0000AD320000}"/>
    <cellStyle name="Comma [0] 2 153 2 2" xfId="13043" hidden="1" xr:uid="{00000000-0005-0000-0000-0000F6320000}"/>
    <cellStyle name="Comma [0] 2 153 2 2" xfId="13160" hidden="1" xr:uid="{00000000-0005-0000-0000-00006B330000}"/>
    <cellStyle name="Comma [0] 2 153 2 2" xfId="7702" hidden="1" xr:uid="{00000000-0005-0000-0000-0000191E0000}"/>
    <cellStyle name="Comma [0] 2 153 2 2" xfId="7775" hidden="1" xr:uid="{00000000-0005-0000-0000-0000621E0000}"/>
    <cellStyle name="Comma [0] 2 153 2 2" xfId="7892" hidden="1" xr:uid="{00000000-0005-0000-0000-0000D71E0000}"/>
    <cellStyle name="Comma [0] 2 153 2 2" xfId="8967" hidden="1" xr:uid="{00000000-0005-0000-0000-00000A230000}"/>
    <cellStyle name="Comma [0] 2 153 2 2" xfId="9458" hidden="1" xr:uid="{00000000-0005-0000-0000-0000F5240000}"/>
    <cellStyle name="Comma [0] 2 153 2 2" xfId="5556" hidden="1" xr:uid="{00000000-0005-0000-0000-0000B7150000}"/>
    <cellStyle name="Comma [0] 2 153 2 2" xfId="5673" hidden="1" xr:uid="{00000000-0005-0000-0000-00002C160000}"/>
    <cellStyle name="Comma [0] 2 153 2 2" xfId="7211" hidden="1" xr:uid="{00000000-0005-0000-0000-00002E1C0000}"/>
    <cellStyle name="Comma [0] 2 153 2 2" xfId="5483" hidden="1" xr:uid="{00000000-0005-0000-0000-00006E150000}"/>
    <cellStyle name="Comma [0] 2 153 2 2" xfId="4992" hidden="1" xr:uid="{00000000-0005-0000-0000-000083130000}"/>
    <cellStyle name="Comma [0] 2 153 3" xfId="43132" hidden="1" xr:uid="{77E2C684-5733-437B-8D49-EEF670FC837F}"/>
    <cellStyle name="Comma [0] 2 153 3" xfId="44888" hidden="1" xr:uid="{C94EBB3B-5DEC-4269-91D7-B7BC365704FD}"/>
    <cellStyle name="Comma [0] 2 153 3" xfId="46644" hidden="1" xr:uid="{43C5634B-D824-46EE-898C-D9F51260286F}"/>
    <cellStyle name="Comma [0] 2 153 3" xfId="48397" hidden="1" xr:uid="{7DBB4D80-179A-4E31-808E-B422AD0508AC}"/>
    <cellStyle name="Comma [0] 2 153 3" xfId="50147" hidden="1" xr:uid="{E5610606-CE29-44CB-8303-6BF975179343}"/>
    <cellStyle name="Comma [0] 2 153 3" xfId="51891" hidden="1" xr:uid="{19E719BE-694C-4957-9509-00C72F374344}"/>
    <cellStyle name="Comma [0] 2 153 3" xfId="53625" hidden="1" xr:uid="{AA348058-39CB-4820-8C5A-006ECC781FA2}"/>
    <cellStyle name="Comma [0] 2 153 3" xfId="55350" hidden="1" xr:uid="{BE4AE52A-6E6F-4313-A650-D0AC81714625}"/>
    <cellStyle name="Comma [0] 2 153 3" xfId="57058" hidden="1" xr:uid="{F16BB40A-E4D1-4227-93C4-A4486846A01B}"/>
    <cellStyle name="Comma [0] 2 153 3" xfId="58752" hidden="1" xr:uid="{10C15AC1-9AAC-42EC-BAE0-4F46BAAAECC9}"/>
    <cellStyle name="Comma [0] 2 153 3" xfId="60415" hidden="1" xr:uid="{DEF391ED-AD3E-4C65-9483-9EBA07C7DB0F}"/>
    <cellStyle name="Comma [0] 2 153 3" xfId="62050" hidden="1" xr:uid="{07294C19-B062-46FE-95AE-7CBCAB674B78}"/>
    <cellStyle name="Comma [0] 2 153 3" xfId="21616" hidden="1" xr:uid="{00000000-0005-0000-0000-000073540000}"/>
    <cellStyle name="Comma [0] 2 153 3" xfId="23341" hidden="1" xr:uid="{00000000-0005-0000-0000-0000305B0000}"/>
    <cellStyle name="Comma [0] 2 153 3" xfId="25049" hidden="1" xr:uid="{00000000-0005-0000-0000-0000DC610000}"/>
    <cellStyle name="Comma [0] 2 153 3" xfId="26743" hidden="1" xr:uid="{00000000-0005-0000-0000-00007A680000}"/>
    <cellStyle name="Comma [0] 2 153 3" xfId="28406" hidden="1" xr:uid="{00000000-0005-0000-0000-0000F96E0000}"/>
    <cellStyle name="Comma [0] 2 153 3" xfId="30041" hidden="1" xr:uid="{00000000-0005-0000-0000-00005C750000}"/>
    <cellStyle name="Comma [0] 2 153 3" xfId="36340" hidden="1" xr:uid="{2B90BD2C-07FF-4FD9-B3E1-1C010C5B9926}"/>
    <cellStyle name="Comma [0] 2 153 3" xfId="38559" hidden="1" xr:uid="{0CCC0343-802D-4101-A62A-49FC695DA6B7}"/>
    <cellStyle name="Comma [0] 2 153 3" xfId="39620" hidden="1" xr:uid="{D6F9DE9A-FC3A-4596-867F-49ACCF94764D}"/>
    <cellStyle name="Comma [0] 2 153 3" xfId="41376" hidden="1" xr:uid="{4717C3B8-50FC-4C8B-82D8-5563D4875992}"/>
    <cellStyle name="Comma [0] 2 153 3" xfId="12879" hidden="1" xr:uid="{00000000-0005-0000-0000-000052320000}"/>
    <cellStyle name="Comma [0] 2 153 3" xfId="14635" hidden="1" xr:uid="{00000000-0005-0000-0000-00002E390000}"/>
    <cellStyle name="Comma [0] 2 153 3" xfId="16388" hidden="1" xr:uid="{00000000-0005-0000-0000-000007400000}"/>
    <cellStyle name="Comma [0] 2 153 3" xfId="18138" hidden="1" xr:uid="{00000000-0005-0000-0000-0000DD460000}"/>
    <cellStyle name="Comma [0] 2 153 3" xfId="19882" hidden="1" xr:uid="{00000000-0005-0000-0000-0000AD4D0000}"/>
    <cellStyle name="Comma [0] 2 153 3" xfId="7611" hidden="1" xr:uid="{00000000-0005-0000-0000-0000BE1D0000}"/>
    <cellStyle name="Comma [0] 2 153 3" xfId="9367" hidden="1" xr:uid="{00000000-0005-0000-0000-00009A240000}"/>
    <cellStyle name="Comma [0] 2 153 3" xfId="11123" hidden="1" xr:uid="{00000000-0005-0000-0000-0000762B0000}"/>
    <cellStyle name="Comma [0] 2 153 3" xfId="6550" hidden="1" xr:uid="{00000000-0005-0000-0000-000099190000}"/>
    <cellStyle name="Comma [0] 2 153 3" xfId="4331" hidden="1" xr:uid="{00000000-0005-0000-0000-0000EE100000}"/>
    <cellStyle name="Comma [0] 2 154" xfId="577" xr:uid="{00000000-0005-0000-0000-000044020000}"/>
    <cellStyle name="Comma [0] 2 154 2" xfId="33258" hidden="1" xr:uid="{1CD63B0F-07ED-453A-AC63-6BE9EC9A773E}"/>
    <cellStyle name="Comma [0] 2 154 2" xfId="33809" hidden="1" xr:uid="{269C282F-A500-492D-83FC-924FCF181E29}"/>
    <cellStyle name="Comma [0] 2 154 2" xfId="34112" hidden="1" xr:uid="{A17045EA-A041-49E9-9136-AAB7B97CCDB4}"/>
    <cellStyle name="Comma [0] 2 154 2" xfId="1789" hidden="1" xr:uid="{00000000-0005-0000-0000-000000070000}"/>
    <cellStyle name="Comma [0] 2 154 2" xfId="2092" hidden="1" xr:uid="{00000000-0005-0000-0000-00002F080000}"/>
    <cellStyle name="Comma [0] 2 154 2" xfId="33011" hidden="1" xr:uid="{5E8294FF-68A2-4413-846C-C5F086C95DFC}"/>
    <cellStyle name="Comma [0] 2 154 2" xfId="1232" hidden="1" xr:uid="{00000000-0005-0000-0000-0000D3040000}"/>
    <cellStyle name="Comma [0] 2 154 2" xfId="984" hidden="1" xr:uid="{00000000-0005-0000-0000-0000DB030000}"/>
    <cellStyle name="Comma [0] 2 154 2" xfId="32620" xr:uid="{8213CB21-170F-4154-BBCA-C0467A18B55E}"/>
    <cellStyle name="Comma [0] 2 154 2 2" xfId="45390" hidden="1" xr:uid="{8E774264-37B4-4D42-9800-9FE1688E983A}"/>
    <cellStyle name="Comma [0] 2 154 2 2" xfId="46027" hidden="1" xr:uid="{1D35A144-4A92-4FED-A571-C6CC52BC4576}"/>
    <cellStyle name="Comma [0] 2 154 2 2" xfId="46281" hidden="1" xr:uid="{91398B2D-03BD-4ECA-8F7C-7BC1B4D80435}"/>
    <cellStyle name="Comma [0] 2 154 2 2" xfId="46842" hidden="1" xr:uid="{41CEAFA6-D38A-4200-9FEC-4BF59F8C663F}"/>
    <cellStyle name="Comma [0] 2 154 2 2" xfId="47146" hidden="1" xr:uid="{9A16247D-607F-4FC5-8C7E-48271A189154}"/>
    <cellStyle name="Comma [0] 2 154 2 2" xfId="47781" hidden="1" xr:uid="{E75A99AA-9987-4114-9D51-2180607A3F30}"/>
    <cellStyle name="Comma [0] 2 154 2 2" xfId="48034" hidden="1" xr:uid="{87997AE2-26FF-484D-AB14-3DAE015B5A65}"/>
    <cellStyle name="Comma [0] 2 154 2 2" xfId="48595" hidden="1" xr:uid="{A6C4F614-4638-4E87-91CB-FF8D97B35E7E}"/>
    <cellStyle name="Comma [0] 2 154 2 2" xfId="48899" hidden="1" xr:uid="{63B62885-BD39-4290-B306-CFE009945556}"/>
    <cellStyle name="Comma [0] 2 154 2 2" xfId="49532" hidden="1" xr:uid="{5E2020B2-D2E5-4705-8A21-E57C149E6366}"/>
    <cellStyle name="Comma [0] 2 154 2 2" xfId="49784" hidden="1" xr:uid="{B4C26262-6FE2-462C-9040-64663D0ED2FB}"/>
    <cellStyle name="Comma [0] 2 154 2 2" xfId="50345" hidden="1" xr:uid="{F82113D0-EC1B-4921-A75B-9DDADAF130EF}"/>
    <cellStyle name="Comma [0] 2 154 2 2" xfId="50649" hidden="1" xr:uid="{FC35C0FB-8061-4DB2-88D2-B05AC3F083E7}"/>
    <cellStyle name="Comma [0] 2 154 2 2" xfId="51278" hidden="1" xr:uid="{F5DDF40A-B9C8-4CB3-8CD0-2F5FC35A9905}"/>
    <cellStyle name="Comma [0] 2 154 2 2" xfId="51529" hidden="1" xr:uid="{69951EFD-EA2F-4939-AB9B-AAD495D0EE9F}"/>
    <cellStyle name="Comma [0] 2 154 2 2" xfId="52089" hidden="1" xr:uid="{10621556-8634-46A6-9AAF-2259BEA5C60A}"/>
    <cellStyle name="Comma [0] 2 154 2 2" xfId="52393" hidden="1" xr:uid="{F6D50AEA-5CBA-42FB-BBFA-4E04F7BC8697}"/>
    <cellStyle name="Comma [0] 2 154 2 2" xfId="53017" hidden="1" xr:uid="{0ED30108-64F7-4EEA-BA9B-12E90FADAAA3}"/>
    <cellStyle name="Comma [0] 2 154 2 2" xfId="53267" hidden="1" xr:uid="{53E2ECEC-5F4C-420D-B8E6-63621AF89B06}"/>
    <cellStyle name="Comma [0] 2 154 2 2" xfId="53823" hidden="1" xr:uid="{3A95956F-36ED-4CB7-B3A6-8DA2F21DE0BC}"/>
    <cellStyle name="Comma [0] 2 154 2 2" xfId="54127" hidden="1" xr:uid="{B6B52A40-99C6-4A1A-A7A0-B082A5DBA145}"/>
    <cellStyle name="Comma [0] 2 154 2 2" xfId="54745" hidden="1" xr:uid="{40B80CB0-A03D-47DB-82C7-08A64E1F6FF0}"/>
    <cellStyle name="Comma [0] 2 154 2 2" xfId="54995" hidden="1" xr:uid="{0896F35A-51AE-4F19-AE98-6D168C025AA3}"/>
    <cellStyle name="Comma [0] 2 154 2 2" xfId="55547" hidden="1" xr:uid="{4C367E20-E8F2-4ED9-BB36-9295A0F5499A}"/>
    <cellStyle name="Comma [0] 2 154 2 2" xfId="55851" hidden="1" xr:uid="{2F9A4B34-C7B1-4B22-A40C-82BA10C53542}"/>
    <cellStyle name="Comma [0] 2 154 2 2" xfId="56462" hidden="1" xr:uid="{9635C89F-8BA4-436F-8CB6-9EAA43E4F470}"/>
    <cellStyle name="Comma [0] 2 154 2 2" xfId="56708" hidden="1" xr:uid="{C393E650-F2E1-4037-B3D3-97C9A450652A}"/>
    <cellStyle name="Comma [0] 2 154 2 2" xfId="57254" hidden="1" xr:uid="{A935E209-74C7-487B-B01F-8E1EDBF681F3}"/>
    <cellStyle name="Comma [0] 2 154 2 2" xfId="58160" hidden="1" xr:uid="{0238F3A2-B7A5-4A6F-BD72-F35508153F98}"/>
    <cellStyle name="Comma [0] 2 154 2 2" xfId="58405" hidden="1" xr:uid="{D455E353-962F-41CD-A554-0B08A957B5DD}"/>
    <cellStyle name="Comma [0] 2 154 2 2" xfId="58948" hidden="1" xr:uid="{166044BE-09C8-4947-A371-5CA825862FF7}"/>
    <cellStyle name="Comma [0] 2 154 2 2" xfId="59252" hidden="1" xr:uid="{6EE850BB-EE57-4EDC-A831-14ED078365DC}"/>
    <cellStyle name="Comma [0] 2 154 2 2" xfId="59840" hidden="1" xr:uid="{E758A3A6-39A5-454C-8492-BB4A9F76E532}"/>
    <cellStyle name="Comma [0] 2 154 2 2" xfId="60080" hidden="1" xr:uid="{B228CC51-9F6E-4DD2-B875-A0A038017CF0}"/>
    <cellStyle name="Comma [0] 2 154 2 2" xfId="60609" hidden="1" xr:uid="{150D9BC4-98BA-4E28-9096-BEC865277BE9}"/>
    <cellStyle name="Comma [0] 2 154 2 2" xfId="60913" hidden="1" xr:uid="{2A438FC6-9446-4B2E-B1FD-9A20DDA5E3C6}"/>
    <cellStyle name="Comma [0] 2 154 2 2" xfId="61491" hidden="1" xr:uid="{4BA0AC56-58CB-48EA-A555-870EAA807668}"/>
    <cellStyle name="Comma [0] 2 154 2 2" xfId="61726" hidden="1" xr:uid="{B82433CE-53F6-4D1A-8382-E91FE3F576FB}"/>
    <cellStyle name="Comma [0] 2 154 2 2" xfId="62244" hidden="1" xr:uid="{27278DF9-AF2D-41DE-AF65-8C98DB8BEF56}"/>
    <cellStyle name="Comma [0] 2 154 2 2" xfId="62548" hidden="1" xr:uid="{4B5BBC5C-8566-4037-92AE-A2240241DF05}"/>
    <cellStyle name="Comma [0] 2 154 2 2" xfId="63091" hidden="1" xr:uid="{155C2DF7-8734-4BAE-ADA9-6F585E74516F}"/>
    <cellStyle name="Comma [0] 2 154 2 2" xfId="63301" hidden="1" xr:uid="{AE6D63B0-AF5D-4847-87EE-DC7E2C3A3C46}"/>
    <cellStyle name="Comma [0] 2 154 2 2" xfId="63757" hidden="1" xr:uid="{4D3A27F4-2E27-46CB-B3FE-7E31B27C78BB}"/>
    <cellStyle name="Comma [0] 2 154 2 2" xfId="57558" hidden="1" xr:uid="{D41B6FCB-C703-459D-AC6E-C120D9365332}"/>
    <cellStyle name="Comma [0] 2 154 2 2" xfId="22986" hidden="1" xr:uid="{00000000-0005-0000-0000-0000CD590000}"/>
    <cellStyle name="Comma [0] 2 154 2 2" xfId="23538" hidden="1" xr:uid="{00000000-0005-0000-0000-0000F55B0000}"/>
    <cellStyle name="Comma [0] 2 154 2 2" xfId="23842" hidden="1" xr:uid="{00000000-0005-0000-0000-0000255D0000}"/>
    <cellStyle name="Comma [0] 2 154 2 2" xfId="24453" hidden="1" xr:uid="{00000000-0005-0000-0000-0000885F0000}"/>
    <cellStyle name="Comma [0] 2 154 2 2" xfId="24699" hidden="1" xr:uid="{00000000-0005-0000-0000-00007E600000}"/>
    <cellStyle name="Comma [0] 2 154 2 2" xfId="25245" hidden="1" xr:uid="{00000000-0005-0000-0000-0000A0620000}"/>
    <cellStyle name="Comma [0] 2 154 2 2" xfId="25549" hidden="1" xr:uid="{00000000-0005-0000-0000-0000D0630000}"/>
    <cellStyle name="Comma [0] 2 154 2 2" xfId="26151" hidden="1" xr:uid="{00000000-0005-0000-0000-00002A660000}"/>
    <cellStyle name="Comma [0] 2 154 2 2" xfId="26396" hidden="1" xr:uid="{00000000-0005-0000-0000-00001F670000}"/>
    <cellStyle name="Comma [0] 2 154 2 2" xfId="26939" hidden="1" xr:uid="{00000000-0005-0000-0000-00003E690000}"/>
    <cellStyle name="Comma [0] 2 154 2 2" xfId="27243" hidden="1" xr:uid="{00000000-0005-0000-0000-00006E6A0000}"/>
    <cellStyle name="Comma [0] 2 154 2 2" xfId="27831" hidden="1" xr:uid="{00000000-0005-0000-0000-0000BA6C0000}"/>
    <cellStyle name="Comma [0] 2 154 2 2" xfId="28071" hidden="1" xr:uid="{00000000-0005-0000-0000-0000AA6D0000}"/>
    <cellStyle name="Comma [0] 2 154 2 2" xfId="28600" hidden="1" xr:uid="{00000000-0005-0000-0000-0000BB6F0000}"/>
    <cellStyle name="Comma [0] 2 154 2 2" xfId="28904" hidden="1" xr:uid="{00000000-0005-0000-0000-0000EB700000}"/>
    <cellStyle name="Comma [0] 2 154 2 2" xfId="29482" hidden="1" xr:uid="{00000000-0005-0000-0000-00002D730000}"/>
    <cellStyle name="Comma [0] 2 154 2 2" xfId="29717" hidden="1" xr:uid="{00000000-0005-0000-0000-000018740000}"/>
    <cellStyle name="Comma [0] 2 154 2 2" xfId="30235" hidden="1" xr:uid="{00000000-0005-0000-0000-00001E760000}"/>
    <cellStyle name="Comma [0] 2 154 2 2" xfId="30539" hidden="1" xr:uid="{00000000-0005-0000-0000-00004E770000}"/>
    <cellStyle name="Comma [0] 2 154 2 2" xfId="31082" hidden="1" xr:uid="{00000000-0005-0000-0000-00006D790000}"/>
    <cellStyle name="Comma [0] 2 154 2 2" xfId="31292" hidden="1" xr:uid="{00000000-0005-0000-0000-00003F7A0000}"/>
    <cellStyle name="Comma [0] 2 154 2 2" xfId="31748" hidden="1" xr:uid="{00000000-0005-0000-0000-0000077C0000}"/>
    <cellStyle name="Comma [0] 2 154 2 2" xfId="36784" hidden="1" xr:uid="{E1CD9FD7-A008-4154-9FB2-6DB02B34007C}"/>
    <cellStyle name="Comma [0] 2 154 2 2" xfId="37038" hidden="1" xr:uid="{7D128A9D-DCBE-4D0D-953B-3488CB416CD5}"/>
    <cellStyle name="Comma [0] 2 154 2 2" xfId="37599" hidden="1" xr:uid="{D15D14DA-EB56-4D22-9CAA-E62C25919B9B}"/>
    <cellStyle name="Comma [0] 2 154 2 2" xfId="37903" hidden="1" xr:uid="{B2F0ED3E-62A8-412D-83E1-1AA817DF533A}"/>
    <cellStyle name="Comma [0] 2 154 2 2" xfId="39003" hidden="1" xr:uid="{D56791B3-189C-4060-83AC-D1364DA44C7F}"/>
    <cellStyle name="Comma [0] 2 154 2 2" xfId="39257" hidden="1" xr:uid="{76916C38-45D0-40C7-B9D3-2F44FDC418D2}"/>
    <cellStyle name="Comma [0] 2 154 2 2" xfId="39818" hidden="1" xr:uid="{63AA3ACB-6B9F-48E7-B0D0-D8D9304AE684}"/>
    <cellStyle name="Comma [0] 2 154 2 2" xfId="40122" hidden="1" xr:uid="{AD060910-1390-499A-AD59-3B387B0795C1}"/>
    <cellStyle name="Comma [0] 2 154 2 2" xfId="40759" hidden="1" xr:uid="{0DDB6B4B-A68D-4DCB-807A-82BF82B778B1}"/>
    <cellStyle name="Comma [0] 2 154 2 2" xfId="41013" hidden="1" xr:uid="{D2E7CEAC-CAB8-480F-B402-E1E16D5AB491}"/>
    <cellStyle name="Comma [0] 2 154 2 2" xfId="41574" hidden="1" xr:uid="{CE2A7BDB-13CD-49BA-B0C9-DEE52AE4EA8C}"/>
    <cellStyle name="Comma [0] 2 154 2 2" xfId="41878" hidden="1" xr:uid="{20BDCD20-843F-4EF1-A6F4-D1D6FC3C1D7B}"/>
    <cellStyle name="Comma [0] 2 154 2 2" xfId="42515" hidden="1" xr:uid="{0E3EFCEE-48D2-4200-8230-FF54087760C3}"/>
    <cellStyle name="Comma [0] 2 154 2 2" xfId="42769" hidden="1" xr:uid="{5A507D8E-B70B-49E5-8C67-B1E81CDAEA2A}"/>
    <cellStyle name="Comma [0] 2 154 2 2" xfId="43330" hidden="1" xr:uid="{1D890107-F6C4-4656-814A-03754584AECD}"/>
    <cellStyle name="Comma [0] 2 154 2 2" xfId="43634" hidden="1" xr:uid="{519D52D2-1D03-4418-9936-64630ED43862}"/>
    <cellStyle name="Comma [0] 2 154 2 2" xfId="44271" hidden="1" xr:uid="{79E27267-1285-44B7-91EF-F5F23BA9CF2F}"/>
    <cellStyle name="Comma [0] 2 154 2 2" xfId="44525" hidden="1" xr:uid="{DCBD97F3-B6E2-4773-B4BC-89D2D1A10923}"/>
    <cellStyle name="Comma [0] 2 154 2 2" xfId="45086" hidden="1" xr:uid="{3CD87B48-A196-42A6-AC95-A7F070EC4EB4}"/>
    <cellStyle name="Comma [0] 2 154 2 2" xfId="14018" hidden="1" xr:uid="{00000000-0005-0000-0000-0000C5360000}"/>
    <cellStyle name="Comma [0] 2 154 2 2" xfId="14272" hidden="1" xr:uid="{00000000-0005-0000-0000-0000C3370000}"/>
    <cellStyle name="Comma [0] 2 154 2 2" xfId="14833" hidden="1" xr:uid="{00000000-0005-0000-0000-0000F4390000}"/>
    <cellStyle name="Comma [0] 2 154 2 2" xfId="15137" hidden="1" xr:uid="{00000000-0005-0000-0000-0000243B0000}"/>
    <cellStyle name="Comma [0] 2 154 2 2" xfId="15772" hidden="1" xr:uid="{00000000-0005-0000-0000-00009F3D0000}"/>
    <cellStyle name="Comma [0] 2 154 2 2" xfId="16025" hidden="1" xr:uid="{00000000-0005-0000-0000-00009C3E0000}"/>
    <cellStyle name="Comma [0] 2 154 2 2" xfId="16586" hidden="1" xr:uid="{00000000-0005-0000-0000-0000CD400000}"/>
    <cellStyle name="Comma [0] 2 154 2 2" xfId="16890" hidden="1" xr:uid="{00000000-0005-0000-0000-0000FD410000}"/>
    <cellStyle name="Comma [0] 2 154 2 2" xfId="17523" hidden="1" xr:uid="{00000000-0005-0000-0000-000076440000}"/>
    <cellStyle name="Comma [0] 2 154 2 2" xfId="17775" hidden="1" xr:uid="{00000000-0005-0000-0000-000072450000}"/>
    <cellStyle name="Comma [0] 2 154 2 2" xfId="18336" hidden="1" xr:uid="{00000000-0005-0000-0000-0000A3470000}"/>
    <cellStyle name="Comma [0] 2 154 2 2" xfId="18640" hidden="1" xr:uid="{00000000-0005-0000-0000-0000D3480000}"/>
    <cellStyle name="Comma [0] 2 154 2 2" xfId="19269" hidden="1" xr:uid="{00000000-0005-0000-0000-0000484B0000}"/>
    <cellStyle name="Comma [0] 2 154 2 2" xfId="19520" hidden="1" xr:uid="{00000000-0005-0000-0000-0000434C0000}"/>
    <cellStyle name="Comma [0] 2 154 2 2" xfId="20080" hidden="1" xr:uid="{00000000-0005-0000-0000-0000734E0000}"/>
    <cellStyle name="Comma [0] 2 154 2 2" xfId="20384" hidden="1" xr:uid="{00000000-0005-0000-0000-0000A34F0000}"/>
    <cellStyle name="Comma [0] 2 154 2 2" xfId="21008" hidden="1" xr:uid="{00000000-0005-0000-0000-000013520000}"/>
    <cellStyle name="Comma [0] 2 154 2 2" xfId="21258" hidden="1" xr:uid="{00000000-0005-0000-0000-00000D530000}"/>
    <cellStyle name="Comma [0] 2 154 2 2" xfId="21814" hidden="1" xr:uid="{00000000-0005-0000-0000-000039550000}"/>
    <cellStyle name="Comma [0] 2 154 2 2" xfId="22118" hidden="1" xr:uid="{00000000-0005-0000-0000-000069560000}"/>
    <cellStyle name="Comma [0] 2 154 2 2" xfId="22736" hidden="1" xr:uid="{00000000-0005-0000-0000-0000D3580000}"/>
    <cellStyle name="Comma [0] 2 154 2 2" xfId="9565" hidden="1" xr:uid="{00000000-0005-0000-0000-000060250000}"/>
    <cellStyle name="Comma [0] 2 154 2 2" xfId="9869" hidden="1" xr:uid="{00000000-0005-0000-0000-000090260000}"/>
    <cellStyle name="Comma [0] 2 154 2 2" xfId="10506" hidden="1" xr:uid="{00000000-0005-0000-0000-00000D290000}"/>
    <cellStyle name="Comma [0] 2 154 2 2" xfId="10760" hidden="1" xr:uid="{00000000-0005-0000-0000-00000B2A0000}"/>
    <cellStyle name="Comma [0] 2 154 2 2" xfId="11321" hidden="1" xr:uid="{00000000-0005-0000-0000-00003C2C0000}"/>
    <cellStyle name="Comma [0] 2 154 2 2" xfId="11625" hidden="1" xr:uid="{00000000-0005-0000-0000-00006C2D0000}"/>
    <cellStyle name="Comma [0] 2 154 2 2" xfId="12262" hidden="1" xr:uid="{00000000-0005-0000-0000-0000E92F0000}"/>
    <cellStyle name="Comma [0] 2 154 2 2" xfId="12516" hidden="1" xr:uid="{00000000-0005-0000-0000-0000E7300000}"/>
    <cellStyle name="Comma [0] 2 154 2 2" xfId="13077" hidden="1" xr:uid="{00000000-0005-0000-0000-000018330000}"/>
    <cellStyle name="Comma [0] 2 154 2 2" xfId="13381" hidden="1" xr:uid="{00000000-0005-0000-0000-000048340000}"/>
    <cellStyle name="Comma [0] 2 154 2 2" xfId="7248" hidden="1" xr:uid="{00000000-0005-0000-0000-0000531C0000}"/>
    <cellStyle name="Comma [0] 2 154 2 2" xfId="7809" hidden="1" xr:uid="{00000000-0005-0000-0000-0000841E0000}"/>
    <cellStyle name="Comma [0] 2 154 2 2" xfId="8113" hidden="1" xr:uid="{00000000-0005-0000-0000-0000B41F0000}"/>
    <cellStyle name="Comma [0] 2 154 2 2" xfId="8750" hidden="1" xr:uid="{00000000-0005-0000-0000-000031220000}"/>
    <cellStyle name="Comma [0] 2 154 2 2" xfId="9004" hidden="1" xr:uid="{00000000-0005-0000-0000-00002F230000}"/>
    <cellStyle name="Comma [0] 2 154 2 2" xfId="5590" hidden="1" xr:uid="{00000000-0005-0000-0000-0000D9150000}"/>
    <cellStyle name="Comma [0] 2 154 2 2" xfId="5894" hidden="1" xr:uid="{00000000-0005-0000-0000-000009170000}"/>
    <cellStyle name="Comma [0] 2 154 2 2" xfId="6994" hidden="1" xr:uid="{00000000-0005-0000-0000-0000551B0000}"/>
    <cellStyle name="Comma [0] 2 154 2 2" xfId="5029" hidden="1" xr:uid="{00000000-0005-0000-0000-0000A8130000}"/>
    <cellStyle name="Comma [0] 2 154 2 2" xfId="4775" hidden="1" xr:uid="{00000000-0005-0000-0000-0000AA120000}"/>
    <cellStyle name="Comma [0] 2 154 3" xfId="41133" hidden="1" xr:uid="{5CC96B4C-5E90-4097-9DFA-EE8094D80875}"/>
    <cellStyle name="Comma [0] 2 154 3" xfId="42889" hidden="1" xr:uid="{A1019198-3CEF-428A-9379-F02D228FDB1B}"/>
    <cellStyle name="Comma [0] 2 154 3" xfId="44645" hidden="1" xr:uid="{3AA79BDB-C3C0-4A55-8B37-70FDFAF47CB3}"/>
    <cellStyle name="Comma [0] 2 154 3" xfId="46401" hidden="1" xr:uid="{AFE127D3-4978-4D8C-AAEA-F53A1BCD7EDA}"/>
    <cellStyle name="Comma [0] 2 154 3" xfId="48154" hidden="1" xr:uid="{DBCDA776-F808-41EB-BA2E-30BA011FBE77}"/>
    <cellStyle name="Comma [0] 2 154 3" xfId="49904" hidden="1" xr:uid="{5AEC4018-F623-41E0-8C4F-3DB182E785AF}"/>
    <cellStyle name="Comma [0] 2 154 3" xfId="51649" hidden="1" xr:uid="{06863F5C-E555-4F7B-BD75-2D08E0C46EF0}"/>
    <cellStyle name="Comma [0] 2 154 3" xfId="53386" hidden="1" xr:uid="{8CD7E182-35B5-46AE-B685-2BCDAB49A262}"/>
    <cellStyle name="Comma [0] 2 154 3" xfId="55114" hidden="1" xr:uid="{39F19AF0-AB74-4927-9329-9DDABB3CBB59}"/>
    <cellStyle name="Comma [0] 2 154 3" xfId="56827" hidden="1" xr:uid="{1994FB8B-9EFD-4C44-B997-279CDAFD54F8}"/>
    <cellStyle name="Comma [0] 2 154 3" xfId="58524" hidden="1" xr:uid="{E6BE821C-B663-4710-8A20-54F6F965A55B}"/>
    <cellStyle name="Comma [0] 2 154 3" xfId="60197" hidden="1" xr:uid="{A4E407A1-EBF1-4554-B214-EBF8F57D59E3}"/>
    <cellStyle name="Comma [0] 2 154 3" xfId="19640" hidden="1" xr:uid="{00000000-0005-0000-0000-0000BB4C0000}"/>
    <cellStyle name="Comma [0] 2 154 3" xfId="21377" hidden="1" xr:uid="{00000000-0005-0000-0000-000084530000}"/>
    <cellStyle name="Comma [0] 2 154 3" xfId="23105" hidden="1" xr:uid="{00000000-0005-0000-0000-0000445A0000}"/>
    <cellStyle name="Comma [0] 2 154 3" xfId="24818" hidden="1" xr:uid="{00000000-0005-0000-0000-0000F5600000}"/>
    <cellStyle name="Comma [0] 2 154 3" xfId="26515" hidden="1" xr:uid="{00000000-0005-0000-0000-000096670000}"/>
    <cellStyle name="Comma [0] 2 154 3" xfId="28188" hidden="1" xr:uid="{00000000-0005-0000-0000-00001F6E0000}"/>
    <cellStyle name="Comma [0] 2 154 3" xfId="36377" hidden="1" xr:uid="{87AEC667-1D70-4FE7-915F-B78736E38601}"/>
    <cellStyle name="Comma [0] 2 154 3" xfId="38417" hidden="1" xr:uid="{D7E1D22F-0D71-427D-9930-E35BA93E084B}"/>
    <cellStyle name="Comma [0] 2 154 3" xfId="38596" hidden="1" xr:uid="{7B345F81-62F7-4C46-818B-28B926245476}"/>
    <cellStyle name="Comma [0] 2 154 3" xfId="39377" hidden="1" xr:uid="{6288071F-D2F0-49C5-9C24-709FD03AC7C4}"/>
    <cellStyle name="Comma [0] 2 154 3" xfId="10880" hidden="1" xr:uid="{00000000-0005-0000-0000-0000832A0000}"/>
    <cellStyle name="Comma [0] 2 154 3" xfId="12636" hidden="1" xr:uid="{00000000-0005-0000-0000-00005F310000}"/>
    <cellStyle name="Comma [0] 2 154 3" xfId="14392" hidden="1" xr:uid="{00000000-0005-0000-0000-00003B380000}"/>
    <cellStyle name="Comma [0] 2 154 3" xfId="16145" hidden="1" xr:uid="{00000000-0005-0000-0000-0000143F0000}"/>
    <cellStyle name="Comma [0] 2 154 3" xfId="17895" hidden="1" xr:uid="{00000000-0005-0000-0000-0000EA450000}"/>
    <cellStyle name="Comma [0] 2 154 3" xfId="6587" hidden="1" xr:uid="{00000000-0005-0000-0000-0000BE190000}"/>
    <cellStyle name="Comma [0] 2 154 3" xfId="7368" hidden="1" xr:uid="{00000000-0005-0000-0000-0000CB1C0000}"/>
    <cellStyle name="Comma [0] 2 154 3" xfId="9124" hidden="1" xr:uid="{00000000-0005-0000-0000-0000A7230000}"/>
    <cellStyle name="Comma [0] 2 154 3" xfId="6408" hidden="1" xr:uid="{00000000-0005-0000-0000-00000B190000}"/>
    <cellStyle name="Comma [0] 2 154 3" xfId="4368" hidden="1" xr:uid="{00000000-0005-0000-0000-000013110000}"/>
    <cellStyle name="Comma [0] 2 155" xfId="601" xr:uid="{00000000-0005-0000-0000-00005C020000}"/>
    <cellStyle name="Comma [0] 2 155 2" xfId="33833" hidden="1" xr:uid="{B53E062D-1BE9-4294-A6E6-96EED2D0CC35}"/>
    <cellStyle name="Comma [0] 2 155 2" xfId="1813" hidden="1" xr:uid="{00000000-0005-0000-0000-000018070000}"/>
    <cellStyle name="Comma [0] 2 155 2" xfId="33018" hidden="1" xr:uid="{91F60621-F2ED-4D2D-A818-8D69279F3B2B}"/>
    <cellStyle name="Comma [0] 2 155 2" xfId="33279" hidden="1" xr:uid="{2FFC050F-FA1E-472F-B88E-CA4B9E8FA6AE}"/>
    <cellStyle name="Comma [0] 2 155 2" xfId="1256" hidden="1" xr:uid="{00000000-0005-0000-0000-0000EB040000}"/>
    <cellStyle name="Comma [0] 2 155 2" xfId="991" hidden="1" xr:uid="{00000000-0005-0000-0000-0000E2030000}"/>
    <cellStyle name="Comma [0] 2 155 2" xfId="32644" xr:uid="{FB047A34-232D-4CD9-AE91-9C2C18447422}"/>
    <cellStyle name="Comma [0] 2 155 2 2" xfId="46065" hidden="1" xr:uid="{6E5A602F-5053-4451-9474-207AFB0DEE8A}"/>
    <cellStyle name="Comma [0] 2 155 2 2" xfId="46305" hidden="1" xr:uid="{766779F1-CAED-4608-96E2-686F87D71FD4}"/>
    <cellStyle name="Comma [0] 2 155 2 2" xfId="46866" hidden="1" xr:uid="{B67DFB7D-7A55-4846-B03D-A637DBFD61C8}"/>
    <cellStyle name="Comma [0] 2 155 2 2" xfId="47788" hidden="1" xr:uid="{BC0D46E2-50C9-46C2-8DB0-7C0E2DF41803}"/>
    <cellStyle name="Comma [0] 2 155 2 2" xfId="47818" hidden="1" xr:uid="{60E9E7EE-6202-435D-9F5D-5F91D42134E1}"/>
    <cellStyle name="Comma [0] 2 155 2 2" xfId="48058" hidden="1" xr:uid="{E2E13035-76BD-4D46-82AD-F4B1002201BE}"/>
    <cellStyle name="Comma [0] 2 155 2 2" xfId="48619" hidden="1" xr:uid="{7BAAFEB5-F350-45BA-BFA7-6F9B3F69E54F}"/>
    <cellStyle name="Comma [0] 2 155 2 2" xfId="49539" hidden="1" xr:uid="{3C84B7E2-53DE-4416-ACDB-13BAEE42AA19}"/>
    <cellStyle name="Comma [0] 2 155 2 2" xfId="49568" hidden="1" xr:uid="{3D509C76-F92E-48A6-9C22-EDFE3DFA7F56}"/>
    <cellStyle name="Comma [0] 2 155 2 2" xfId="49808" hidden="1" xr:uid="{B9E0C01D-0E38-4216-A2F7-3DC3EBF20733}"/>
    <cellStyle name="Comma [0] 2 155 2 2" xfId="50369" hidden="1" xr:uid="{CA96A33D-0F3F-4A53-9465-B0934D0AE29A}"/>
    <cellStyle name="Comma [0] 2 155 2 2" xfId="51285" hidden="1" xr:uid="{739F0F6E-D54E-4DFE-ACD0-91F861627F78}"/>
    <cellStyle name="Comma [0] 2 155 2 2" xfId="51314" hidden="1" xr:uid="{DB52E37C-0185-45C1-870E-DA3723751ABE}"/>
    <cellStyle name="Comma [0] 2 155 2 2" xfId="51553" hidden="1" xr:uid="{C5A70363-1B13-4474-A20C-23416D8E554A}"/>
    <cellStyle name="Comma [0] 2 155 2 2" xfId="52113" hidden="1" xr:uid="{75E0CE41-3F4D-43FA-9CC7-8F38A58BE5B2}"/>
    <cellStyle name="Comma [0] 2 155 2 2" xfId="53024" hidden="1" xr:uid="{09ED0240-538C-40DC-9073-340E61FB2E6E}"/>
    <cellStyle name="Comma [0] 2 155 2 2" xfId="53052" hidden="1" xr:uid="{7AF7CF44-5E0C-46C6-8368-A757D6E361B1}"/>
    <cellStyle name="Comma [0] 2 155 2 2" xfId="53291" hidden="1" xr:uid="{9F9235D6-CD86-4F1E-95D0-26833BEEE437}"/>
    <cellStyle name="Comma [0] 2 155 2 2" xfId="53847" hidden="1" xr:uid="{D04B7003-6CC2-4C9C-BD38-97E1BD8D2AA6}"/>
    <cellStyle name="Comma [0] 2 155 2 2" xfId="54752" hidden="1" xr:uid="{18FB9C50-2973-47E0-B5D3-F7E38DB90BD9}"/>
    <cellStyle name="Comma [0] 2 155 2 2" xfId="54780" hidden="1" xr:uid="{883B7B82-E95B-45B3-A0A9-7895D6FEA4B9}"/>
    <cellStyle name="Comma [0] 2 155 2 2" xfId="55019" hidden="1" xr:uid="{73443856-1078-43D9-B8B4-F483C49EFE62}"/>
    <cellStyle name="Comma [0] 2 155 2 2" xfId="55571" hidden="1" xr:uid="{009ABDC7-E950-4E3B-8456-77D8C748E144}"/>
    <cellStyle name="Comma [0] 2 155 2 2" xfId="56469" hidden="1" xr:uid="{5B0DEA99-684F-4DB8-B48B-DFEE9CBFF44B}"/>
    <cellStyle name="Comma [0] 2 155 2 2" xfId="56496" hidden="1" xr:uid="{62F1AE43-CA89-4102-8A07-0D87A533A7BA}"/>
    <cellStyle name="Comma [0] 2 155 2 2" xfId="56732" hidden="1" xr:uid="{DDA50E65-854F-4837-8773-590F17157387}"/>
    <cellStyle name="Comma [0] 2 155 2 2" xfId="57278" hidden="1" xr:uid="{D7B9DAAA-F607-479E-8314-D6299CFCFB7C}"/>
    <cellStyle name="Comma [0] 2 155 2 2" xfId="58167" hidden="1" xr:uid="{1DDD04B8-A1C1-48E5-9B2C-AA93ED703781}"/>
    <cellStyle name="Comma [0] 2 155 2 2" xfId="58193" hidden="1" xr:uid="{46D7507E-CFC5-4D87-B948-DAA4AF2805AC}"/>
    <cellStyle name="Comma [0] 2 155 2 2" xfId="58429" hidden="1" xr:uid="{666C99E6-027D-4614-914C-842FE6952D7F}"/>
    <cellStyle name="Comma [0] 2 155 2 2" xfId="58972" hidden="1" xr:uid="{ADC35F27-AE71-4ECC-BBD2-B6B0152863BA}"/>
    <cellStyle name="Comma [0] 2 155 2 2" xfId="59847" hidden="1" xr:uid="{CC255D91-630B-4945-B98C-02A7DD57B4CA}"/>
    <cellStyle name="Comma [0] 2 155 2 2" xfId="59873" hidden="1" xr:uid="{88574E3A-E653-4509-A265-82DD714219DF}"/>
    <cellStyle name="Comma [0] 2 155 2 2" xfId="60104" hidden="1" xr:uid="{D3CA268F-1687-41B2-8D1D-C5749E2CFB3F}"/>
    <cellStyle name="Comma [0] 2 155 2 2" xfId="60633" hidden="1" xr:uid="{A381EE17-B4E5-475E-8D9C-0287315BC7FC}"/>
    <cellStyle name="Comma [0] 2 155 2 2" xfId="61497" hidden="1" xr:uid="{6CBB41FC-0681-4DFD-9E9C-2551E9FF7CFB}"/>
    <cellStyle name="Comma [0] 2 155 2 2" xfId="61520" hidden="1" xr:uid="{C8B5C104-C443-4AB8-A616-11D82026239B}"/>
    <cellStyle name="Comma [0] 2 155 2 2" xfId="61750" hidden="1" xr:uid="{75709922-038F-4729-8E5E-A061EBC5C22F}"/>
    <cellStyle name="Comma [0] 2 155 2 2" xfId="62268" hidden="1" xr:uid="{7220CEC6-B6F2-4E5B-808D-17100A50FD4F}"/>
    <cellStyle name="Comma [0] 2 155 2 2" xfId="63097" hidden="1" xr:uid="{B96CF445-C890-4401-9C6C-47EB0A8012DE}"/>
    <cellStyle name="Comma [0] 2 155 2 2" xfId="63320" hidden="1" xr:uid="{A38D0AF3-D047-49AE-A61A-DDC165222B18}"/>
    <cellStyle name="Comma [0] 2 155 2 2" xfId="63781" hidden="1" xr:uid="{1EEB374D-414C-4B2C-A9D2-5FE09AF801A7}"/>
    <cellStyle name="Comma [0] 2 155 2 2" xfId="22771" hidden="1" xr:uid="{00000000-0005-0000-0000-0000F6580000}"/>
    <cellStyle name="Comma [0] 2 155 2 2" xfId="23010" hidden="1" xr:uid="{00000000-0005-0000-0000-0000E5590000}"/>
    <cellStyle name="Comma [0] 2 155 2 2" xfId="23562" hidden="1" xr:uid="{00000000-0005-0000-0000-00000D5C0000}"/>
    <cellStyle name="Comma [0] 2 155 2 2" xfId="24460" hidden="1" xr:uid="{00000000-0005-0000-0000-00008F5F0000}"/>
    <cellStyle name="Comma [0] 2 155 2 2" xfId="24487" hidden="1" xr:uid="{00000000-0005-0000-0000-0000AA5F0000}"/>
    <cellStyle name="Comma [0] 2 155 2 2" xfId="24723" hidden="1" xr:uid="{00000000-0005-0000-0000-000096600000}"/>
    <cellStyle name="Comma [0] 2 155 2 2" xfId="25269" hidden="1" xr:uid="{00000000-0005-0000-0000-0000B8620000}"/>
    <cellStyle name="Comma [0] 2 155 2 2" xfId="26158" hidden="1" xr:uid="{00000000-0005-0000-0000-000031660000}"/>
    <cellStyle name="Comma [0] 2 155 2 2" xfId="26184" hidden="1" xr:uid="{00000000-0005-0000-0000-00004B660000}"/>
    <cellStyle name="Comma [0] 2 155 2 2" xfId="26420" hidden="1" xr:uid="{00000000-0005-0000-0000-000037670000}"/>
    <cellStyle name="Comma [0] 2 155 2 2" xfId="26963" hidden="1" xr:uid="{00000000-0005-0000-0000-000056690000}"/>
    <cellStyle name="Comma [0] 2 155 2 2" xfId="27838" hidden="1" xr:uid="{00000000-0005-0000-0000-0000C16C0000}"/>
    <cellStyle name="Comma [0] 2 155 2 2" xfId="27864" hidden="1" xr:uid="{00000000-0005-0000-0000-0000DB6C0000}"/>
    <cellStyle name="Comma [0] 2 155 2 2" xfId="28095" hidden="1" xr:uid="{00000000-0005-0000-0000-0000C26D0000}"/>
    <cellStyle name="Comma [0] 2 155 2 2" xfId="28624" hidden="1" xr:uid="{00000000-0005-0000-0000-0000D36F0000}"/>
    <cellStyle name="Comma [0] 2 155 2 2" xfId="29488" hidden="1" xr:uid="{00000000-0005-0000-0000-000033730000}"/>
    <cellStyle name="Comma [0] 2 155 2 2" xfId="29511" hidden="1" xr:uid="{00000000-0005-0000-0000-00004A730000}"/>
    <cellStyle name="Comma [0] 2 155 2 2" xfId="29741" hidden="1" xr:uid="{00000000-0005-0000-0000-000030740000}"/>
    <cellStyle name="Comma [0] 2 155 2 2" xfId="30259" hidden="1" xr:uid="{00000000-0005-0000-0000-000036760000}"/>
    <cellStyle name="Comma [0] 2 155 2 2" xfId="31088" hidden="1" xr:uid="{00000000-0005-0000-0000-000073790000}"/>
    <cellStyle name="Comma [0] 2 155 2 2" xfId="31311" hidden="1" xr:uid="{00000000-0005-0000-0000-0000527A0000}"/>
    <cellStyle name="Comma [0] 2 155 2 2" xfId="31772" hidden="1" xr:uid="{00000000-0005-0000-0000-00001F7C0000}"/>
    <cellStyle name="Comma [0] 2 155 2 2" xfId="36791" hidden="1" xr:uid="{696D3A67-166A-4C3A-AD00-4FF9F773189D}"/>
    <cellStyle name="Comma [0] 2 155 2 2" xfId="36822" hidden="1" xr:uid="{49F51D48-BEF5-4D0F-9DBB-D357E7804324}"/>
    <cellStyle name="Comma [0] 2 155 2 2" xfId="37062" hidden="1" xr:uid="{1D212595-266D-4A17-9FE6-38FAE103E81C}"/>
    <cellStyle name="Comma [0] 2 155 2 2" xfId="37623" hidden="1" xr:uid="{89D43198-5893-45DB-9348-26A2C4E80FBE}"/>
    <cellStyle name="Comma [0] 2 155 2 2" xfId="39010" hidden="1" xr:uid="{C47A49C7-588F-4457-942C-181D2A6F1131}"/>
    <cellStyle name="Comma [0] 2 155 2 2" xfId="39041" hidden="1" xr:uid="{FFBA0A0A-0BCD-40F6-8763-8E70DA6C6D71}"/>
    <cellStyle name="Comma [0] 2 155 2 2" xfId="39281" hidden="1" xr:uid="{42D0D813-B338-43B9-BBFE-0E793F13D441}"/>
    <cellStyle name="Comma [0] 2 155 2 2" xfId="39842" hidden="1" xr:uid="{3660D807-7C06-4EE0-8A62-24B955361C53}"/>
    <cellStyle name="Comma [0] 2 155 2 2" xfId="40766" hidden="1" xr:uid="{DC67FAB3-4C4B-43BB-BC6C-8245425F02CC}"/>
    <cellStyle name="Comma [0] 2 155 2 2" xfId="41037" hidden="1" xr:uid="{E458FA96-37E9-46ED-B120-8F44415CD3E6}"/>
    <cellStyle name="Comma [0] 2 155 2 2" xfId="41598" hidden="1" xr:uid="{BB0B6438-DA98-4D2F-AA8F-F1F748D52062}"/>
    <cellStyle name="Comma [0] 2 155 2 2" xfId="42522" hidden="1" xr:uid="{D15B424D-505B-4F5E-8296-5B8CC8FD938A}"/>
    <cellStyle name="Comma [0] 2 155 2 2" xfId="42553" hidden="1" xr:uid="{D474CC2B-92EF-4AF2-AB89-8F4F1B3B78DD}"/>
    <cellStyle name="Comma [0] 2 155 2 2" xfId="42793" hidden="1" xr:uid="{713C9442-9595-4041-9584-FBBA58138436}"/>
    <cellStyle name="Comma [0] 2 155 2 2" xfId="43354" hidden="1" xr:uid="{E7CA00A2-814C-4D3C-9184-1426FE9039E1}"/>
    <cellStyle name="Comma [0] 2 155 2 2" xfId="44278" hidden="1" xr:uid="{7A7B52D2-51A9-432D-BC5E-AD8559DA7F92}"/>
    <cellStyle name="Comma [0] 2 155 2 2" xfId="44309" hidden="1" xr:uid="{8EC7CD80-D52F-43B4-B5E3-3762B32D3C66}"/>
    <cellStyle name="Comma [0] 2 155 2 2" xfId="44549" hidden="1" xr:uid="{72D7970D-C04E-4610-B03C-75824A7C8D68}"/>
    <cellStyle name="Comma [0] 2 155 2 2" xfId="45110" hidden="1" xr:uid="{140CDEC5-A004-476E-81C0-6D44104E3C22}"/>
    <cellStyle name="Comma [0] 2 155 2 2" xfId="46034" hidden="1" xr:uid="{840C2D5D-46BB-492E-B347-7E7B54FADD76}"/>
    <cellStyle name="Comma [0] 2 155 2 2" xfId="40797" hidden="1" xr:uid="{D1426B7C-43C0-4ACF-92F9-ACB4932B906E}"/>
    <cellStyle name="Comma [0] 2 155 2 2" xfId="14025" hidden="1" xr:uid="{00000000-0005-0000-0000-0000CC360000}"/>
    <cellStyle name="Comma [0] 2 155 2 2" xfId="14056" hidden="1" xr:uid="{00000000-0005-0000-0000-0000EB360000}"/>
    <cellStyle name="Comma [0] 2 155 2 2" xfId="14296" hidden="1" xr:uid="{00000000-0005-0000-0000-0000DB370000}"/>
    <cellStyle name="Comma [0] 2 155 2 2" xfId="14857" hidden="1" xr:uid="{00000000-0005-0000-0000-00000C3A0000}"/>
    <cellStyle name="Comma [0] 2 155 2 2" xfId="15779" hidden="1" xr:uid="{00000000-0005-0000-0000-0000A63D0000}"/>
    <cellStyle name="Comma [0] 2 155 2 2" xfId="15809" hidden="1" xr:uid="{00000000-0005-0000-0000-0000C43D0000}"/>
    <cellStyle name="Comma [0] 2 155 2 2" xfId="16049" hidden="1" xr:uid="{00000000-0005-0000-0000-0000B43E0000}"/>
    <cellStyle name="Comma [0] 2 155 2 2" xfId="16610" hidden="1" xr:uid="{00000000-0005-0000-0000-0000E5400000}"/>
    <cellStyle name="Comma [0] 2 155 2 2" xfId="17530" hidden="1" xr:uid="{00000000-0005-0000-0000-00007D440000}"/>
    <cellStyle name="Comma [0] 2 155 2 2" xfId="17559" hidden="1" xr:uid="{00000000-0005-0000-0000-00009A440000}"/>
    <cellStyle name="Comma [0] 2 155 2 2" xfId="17799" hidden="1" xr:uid="{00000000-0005-0000-0000-00008A450000}"/>
    <cellStyle name="Comma [0] 2 155 2 2" xfId="18360" hidden="1" xr:uid="{00000000-0005-0000-0000-0000BB470000}"/>
    <cellStyle name="Comma [0] 2 155 2 2" xfId="19276" hidden="1" xr:uid="{00000000-0005-0000-0000-00004F4B0000}"/>
    <cellStyle name="Comma [0] 2 155 2 2" xfId="19305" hidden="1" xr:uid="{00000000-0005-0000-0000-00006C4B0000}"/>
    <cellStyle name="Comma [0] 2 155 2 2" xfId="19544" hidden="1" xr:uid="{00000000-0005-0000-0000-00005B4C0000}"/>
    <cellStyle name="Comma [0] 2 155 2 2" xfId="20104" hidden="1" xr:uid="{00000000-0005-0000-0000-00008B4E0000}"/>
    <cellStyle name="Comma [0] 2 155 2 2" xfId="21015" hidden="1" xr:uid="{00000000-0005-0000-0000-00001A520000}"/>
    <cellStyle name="Comma [0] 2 155 2 2" xfId="21043" hidden="1" xr:uid="{00000000-0005-0000-0000-000036520000}"/>
    <cellStyle name="Comma [0] 2 155 2 2" xfId="21282" hidden="1" xr:uid="{00000000-0005-0000-0000-000025530000}"/>
    <cellStyle name="Comma [0] 2 155 2 2" xfId="21838" hidden="1" xr:uid="{00000000-0005-0000-0000-000051550000}"/>
    <cellStyle name="Comma [0] 2 155 2 2" xfId="22743" hidden="1" xr:uid="{00000000-0005-0000-0000-0000DA580000}"/>
    <cellStyle name="Comma [0] 2 155 2 2" xfId="9028" hidden="1" xr:uid="{00000000-0005-0000-0000-000047230000}"/>
    <cellStyle name="Comma [0] 2 155 2 2" xfId="9589" hidden="1" xr:uid="{00000000-0005-0000-0000-000078250000}"/>
    <cellStyle name="Comma [0] 2 155 2 2" xfId="10513" hidden="1" xr:uid="{00000000-0005-0000-0000-000014290000}"/>
    <cellStyle name="Comma [0] 2 155 2 2" xfId="10544" hidden="1" xr:uid="{00000000-0005-0000-0000-000033290000}"/>
    <cellStyle name="Comma [0] 2 155 2 2" xfId="10784" hidden="1" xr:uid="{00000000-0005-0000-0000-0000232A0000}"/>
    <cellStyle name="Comma [0] 2 155 2 2" xfId="11345" hidden="1" xr:uid="{00000000-0005-0000-0000-0000542C0000}"/>
    <cellStyle name="Comma [0] 2 155 2 2" xfId="12269" hidden="1" xr:uid="{00000000-0005-0000-0000-0000F02F0000}"/>
    <cellStyle name="Comma [0] 2 155 2 2" xfId="12300" hidden="1" xr:uid="{00000000-0005-0000-0000-00000F300000}"/>
    <cellStyle name="Comma [0] 2 155 2 2" xfId="12540" hidden="1" xr:uid="{00000000-0005-0000-0000-0000FF300000}"/>
    <cellStyle name="Comma [0] 2 155 2 2" xfId="13101" hidden="1" xr:uid="{00000000-0005-0000-0000-000030330000}"/>
    <cellStyle name="Comma [0] 2 155 2 2" xfId="7032" hidden="1" xr:uid="{00000000-0005-0000-0000-00007B1B0000}"/>
    <cellStyle name="Comma [0] 2 155 2 2" xfId="7272" hidden="1" xr:uid="{00000000-0005-0000-0000-00006B1C0000}"/>
    <cellStyle name="Comma [0] 2 155 2 2" xfId="7833" hidden="1" xr:uid="{00000000-0005-0000-0000-00009C1E0000}"/>
    <cellStyle name="Comma [0] 2 155 2 2" xfId="8757" hidden="1" xr:uid="{00000000-0005-0000-0000-000038220000}"/>
    <cellStyle name="Comma [0] 2 155 2 2" xfId="8788" hidden="1" xr:uid="{00000000-0005-0000-0000-000057220000}"/>
    <cellStyle name="Comma [0] 2 155 2 2" xfId="5053" hidden="1" xr:uid="{00000000-0005-0000-0000-0000C0130000}"/>
    <cellStyle name="Comma [0] 2 155 2 2" xfId="5614" hidden="1" xr:uid="{00000000-0005-0000-0000-0000F1150000}"/>
    <cellStyle name="Comma [0] 2 155 2 2" xfId="7001" hidden="1" xr:uid="{00000000-0005-0000-0000-00005C1B0000}"/>
    <cellStyle name="Comma [0] 2 155 2 2" xfId="4813" hidden="1" xr:uid="{00000000-0005-0000-0000-0000D0120000}"/>
    <cellStyle name="Comma [0] 2 155 2 2" xfId="4782" hidden="1" xr:uid="{00000000-0005-0000-0000-0000B1120000}"/>
    <cellStyle name="Comma [0] 2 155 3" xfId="42917" hidden="1" xr:uid="{639987BD-D46D-42C5-8BF0-632D80F82F6F}"/>
    <cellStyle name="Comma [0] 2 155 3" xfId="44673" hidden="1" xr:uid="{E5404945-0B5D-4A7B-A62D-DE82D83EFD75}"/>
    <cellStyle name="Comma [0] 2 155 3" xfId="46429" hidden="1" xr:uid="{84047B9E-CDAA-4DA5-83B6-85C02DA890D3}"/>
    <cellStyle name="Comma [0] 2 155 3" xfId="48182" hidden="1" xr:uid="{FF9F3B04-9A94-4D8C-B614-E7D323F5F266}"/>
    <cellStyle name="Comma [0] 2 155 3" xfId="49932" hidden="1" xr:uid="{679AE10C-CDD8-486A-A718-703A80B99D4A}"/>
    <cellStyle name="Comma [0] 2 155 3" xfId="51676" hidden="1" xr:uid="{7EC328E8-A9A6-4E0B-9BE2-AD10FA77DAFA}"/>
    <cellStyle name="Comma [0] 2 155 3" xfId="53412" hidden="1" xr:uid="{D51A2449-4B42-4413-845E-A7277730450D}"/>
    <cellStyle name="Comma [0] 2 155 3" xfId="55139" hidden="1" xr:uid="{1D2EC911-D75E-4A58-8631-0BB7FD6AC28B}"/>
    <cellStyle name="Comma [0] 2 155 3" xfId="56852" hidden="1" xr:uid="{DD869A14-AB3D-4532-BE3B-C8EBE1DDD710}"/>
    <cellStyle name="Comma [0] 2 155 3" xfId="58548" hidden="1" xr:uid="{D12938B9-EF20-45E6-A513-25DA59830AFE}"/>
    <cellStyle name="Comma [0] 2 155 3" xfId="60221" hidden="1" xr:uid="{38069C50-BF61-42F5-A6E3-ECD2C38B699B}"/>
    <cellStyle name="Comma [0] 2 155 3" xfId="19667" hidden="1" xr:uid="{00000000-0005-0000-0000-0000D64C0000}"/>
    <cellStyle name="Comma [0] 2 155 3" xfId="21403" hidden="1" xr:uid="{00000000-0005-0000-0000-00009E530000}"/>
    <cellStyle name="Comma [0] 2 155 3" xfId="23130" hidden="1" xr:uid="{00000000-0005-0000-0000-00005D5A0000}"/>
    <cellStyle name="Comma [0] 2 155 3" xfId="24843" hidden="1" xr:uid="{00000000-0005-0000-0000-00000E610000}"/>
    <cellStyle name="Comma [0] 2 155 3" xfId="26539" hidden="1" xr:uid="{00000000-0005-0000-0000-0000AE670000}"/>
    <cellStyle name="Comma [0] 2 155 3" xfId="28212" hidden="1" xr:uid="{00000000-0005-0000-0000-0000376E0000}"/>
    <cellStyle name="Comma [0] 2 155 3" xfId="36401" hidden="1" xr:uid="{BDE22182-C86C-4AE7-9E75-7DE5DDF72975}"/>
    <cellStyle name="Comma [0] 2 155 3" xfId="38439" hidden="1" xr:uid="{C6377C86-FFD8-48B0-B67F-B37B1BFCC633}"/>
    <cellStyle name="Comma [0] 2 155 3" xfId="38620" hidden="1" xr:uid="{52DC632C-9C24-4DEA-BD9E-58919445FF6A}"/>
    <cellStyle name="Comma [0] 2 155 3" xfId="39405" hidden="1" xr:uid="{08669CDB-62D4-4957-8388-71E088C1C0E8}"/>
    <cellStyle name="Comma [0] 2 155 3" xfId="41161" hidden="1" xr:uid="{E0A86B79-F50B-4DA7-85D7-60ECBFA65AD7}"/>
    <cellStyle name="Comma [0] 2 155 3" xfId="10908" hidden="1" xr:uid="{00000000-0005-0000-0000-00009F2A0000}"/>
    <cellStyle name="Comma [0] 2 155 3" xfId="12664" hidden="1" xr:uid="{00000000-0005-0000-0000-00007B310000}"/>
    <cellStyle name="Comma [0] 2 155 3" xfId="14420" hidden="1" xr:uid="{00000000-0005-0000-0000-000057380000}"/>
    <cellStyle name="Comma [0] 2 155 3" xfId="16173" hidden="1" xr:uid="{00000000-0005-0000-0000-0000303F0000}"/>
    <cellStyle name="Comma [0] 2 155 3" xfId="17923" hidden="1" xr:uid="{00000000-0005-0000-0000-000006460000}"/>
    <cellStyle name="Comma [0] 2 155 3" xfId="6611" hidden="1" xr:uid="{00000000-0005-0000-0000-0000D6190000}"/>
    <cellStyle name="Comma [0] 2 155 3" xfId="7396" hidden="1" xr:uid="{00000000-0005-0000-0000-0000E71C0000}"/>
    <cellStyle name="Comma [0] 2 155 3" xfId="9152" hidden="1" xr:uid="{00000000-0005-0000-0000-0000C3230000}"/>
    <cellStyle name="Comma [0] 2 155 3" xfId="6430" hidden="1" xr:uid="{00000000-0005-0000-0000-000021190000}"/>
    <cellStyle name="Comma [0] 2 155 3" xfId="4392" hidden="1" xr:uid="{00000000-0005-0000-0000-00002B110000}"/>
    <cellStyle name="Comma [0] 2 156" xfId="537" xr:uid="{00000000-0005-0000-0000-00001C020000}"/>
    <cellStyle name="Comma [0] 2 156 2" xfId="33717" hidden="1" xr:uid="{3F12A807-7129-4BDB-9C01-19AA55FA599C}"/>
    <cellStyle name="Comma [0] 2 156 2" xfId="33773" hidden="1" xr:uid="{9B7C79AD-CB41-48B9-840C-FEB53BE56F98}"/>
    <cellStyle name="Comma [0] 2 156 2" xfId="33875" hidden="1" xr:uid="{414514DA-157B-43C6-BB1E-B9BD9E7B44AD}"/>
    <cellStyle name="Comma [0] 2 156 2" xfId="1753" hidden="1" xr:uid="{00000000-0005-0000-0000-0000DC060000}"/>
    <cellStyle name="Comma [0] 2 156 2" xfId="1855" hidden="1" xr:uid="{00000000-0005-0000-0000-000042070000}"/>
    <cellStyle name="Comma [0] 2 156 2" xfId="33218" hidden="1" xr:uid="{3BAD0A9F-BFBF-418E-B3F4-285EA46ECCA5}"/>
    <cellStyle name="Comma [0] 2 156 2" xfId="1694" hidden="1" xr:uid="{00000000-0005-0000-0000-0000A1060000}"/>
    <cellStyle name="Comma [0] 2 156 2" xfId="1192" hidden="1" xr:uid="{00000000-0005-0000-0000-0000AB040000}"/>
    <cellStyle name="Comma [0] 2 156 2" xfId="32580" xr:uid="{E5E7D462-3C0D-4D42-AA64-DE009C01FB5C}"/>
    <cellStyle name="Comma [0] 2 156 2 2" xfId="46743" hidden="1" xr:uid="{BFDD7E49-8E72-4EB7-B380-A67304F190E9}"/>
    <cellStyle name="Comma [0] 2 156 2 2" xfId="46806" hidden="1" xr:uid="{28DB6C03-727B-4E7B-8F69-959AF78A7D8E}"/>
    <cellStyle name="Comma [0] 2 156 2 2" xfId="46909" hidden="1" xr:uid="{AF2C6C64-7DE6-4313-AD4C-83F2CDE33BBB}"/>
    <cellStyle name="Comma [0] 2 156 2 2" xfId="47994" hidden="1" xr:uid="{7B712F2F-4ED9-4C27-BFF5-96F3AD53043F}"/>
    <cellStyle name="Comma [0] 2 156 2 2" xfId="48496" hidden="1" xr:uid="{231BE543-E96C-4C3F-8C9F-983E04CFF18A}"/>
    <cellStyle name="Comma [0] 2 156 2 2" xfId="48559" hidden="1" xr:uid="{1DB3E50E-6965-4C90-A5EB-4E7F7E781DF0}"/>
    <cellStyle name="Comma [0] 2 156 2 2" xfId="48662" hidden="1" xr:uid="{3E1F77C3-D71B-4751-BFF4-A48CEE8C2FCC}"/>
    <cellStyle name="Comma [0] 2 156 2 2" xfId="49744" hidden="1" xr:uid="{E3F5DE4E-3121-483B-A56A-3A7562B7135A}"/>
    <cellStyle name="Comma [0] 2 156 2 2" xfId="50246" hidden="1" xr:uid="{1DB51F99-0144-4720-B6E5-6DD7FD34AAB5}"/>
    <cellStyle name="Comma [0] 2 156 2 2" xfId="50309" hidden="1" xr:uid="{28569CEF-032C-42C8-AB40-62CB104AD96D}"/>
    <cellStyle name="Comma [0] 2 156 2 2" xfId="50412" hidden="1" xr:uid="{8598AC60-9811-4D34-BA90-E39DD8F30984}"/>
    <cellStyle name="Comma [0] 2 156 2 2" xfId="51489" hidden="1" xr:uid="{1C7B3F77-D5EB-4599-A9BF-8843CEE31279}"/>
    <cellStyle name="Comma [0] 2 156 2 2" xfId="51990" hidden="1" xr:uid="{C5FD2A75-1F1F-4632-A7FB-7D97A0D5E0C9}"/>
    <cellStyle name="Comma [0] 2 156 2 2" xfId="52053" hidden="1" xr:uid="{13FF8EFC-3F49-493D-8896-30DA3F9AB47C}"/>
    <cellStyle name="Comma [0] 2 156 2 2" xfId="52156" hidden="1" xr:uid="{F4BD06D0-3235-459F-A1A4-B89787A40A39}"/>
    <cellStyle name="Comma [0] 2 156 2 2" xfId="53227" hidden="1" xr:uid="{D7E6DF1B-125E-4CE0-BE64-86FEEEC4F9CE}"/>
    <cellStyle name="Comma [0] 2 156 2 2" xfId="53724" hidden="1" xr:uid="{6A26BC0F-8C9E-4CD8-AF3A-362498660FBC}"/>
    <cellStyle name="Comma [0] 2 156 2 2" xfId="53787" hidden="1" xr:uid="{916317D7-C272-4F1D-9CA4-D0C70F642128}"/>
    <cellStyle name="Comma [0] 2 156 2 2" xfId="53890" hidden="1" xr:uid="{3A158D12-D8DA-41C3-B079-313520CD1D60}"/>
    <cellStyle name="Comma [0] 2 156 2 2" xfId="54955" hidden="1" xr:uid="{3005FA74-4ECB-423E-AEE9-ACE8A187881C}"/>
    <cellStyle name="Comma [0] 2 156 2 2" xfId="55448" hidden="1" xr:uid="{D8445DE5-6590-4773-B842-5DA79F6EEFEE}"/>
    <cellStyle name="Comma [0] 2 156 2 2" xfId="55511" hidden="1" xr:uid="{4D875569-2429-4C9B-8917-7DB547FCFDA3}"/>
    <cellStyle name="Comma [0] 2 156 2 2" xfId="55614" hidden="1" xr:uid="{14D197FD-2024-4390-84A4-D58A469526D5}"/>
    <cellStyle name="Comma [0] 2 156 2 2" xfId="56668" hidden="1" xr:uid="{4BC41D6D-3048-4445-9647-9B36D41B289A}"/>
    <cellStyle name="Comma [0] 2 156 2 2" xfId="57155" hidden="1" xr:uid="{0EE013E7-5DCE-419C-A289-05F00AE865A5}"/>
    <cellStyle name="Comma [0] 2 156 2 2" xfId="57218" hidden="1" xr:uid="{0040176A-68E5-4F92-8AF5-52CCBFA494D9}"/>
    <cellStyle name="Comma [0] 2 156 2 2" xfId="57321" hidden="1" xr:uid="{71D5DB9D-4DD0-46A8-A9FF-C9A7215271C5}"/>
    <cellStyle name="Comma [0] 2 156 2 2" xfId="58365" hidden="1" xr:uid="{F0CB1369-9A53-42DA-B0CB-E7290D295D53}"/>
    <cellStyle name="Comma [0] 2 156 2 2" xfId="58849" hidden="1" xr:uid="{B0F7CB30-2B62-485C-9F25-1994A77F0CEC}"/>
    <cellStyle name="Comma [0] 2 156 2 2" xfId="58912" hidden="1" xr:uid="{5FA00200-2992-41D2-83DE-6C3B199B2E82}"/>
    <cellStyle name="Comma [0] 2 156 2 2" xfId="59015" hidden="1" xr:uid="{B8792313-1AE7-48FC-897C-00114A6E0B5A}"/>
    <cellStyle name="Comma [0] 2 156 2 2" xfId="60040" hidden="1" xr:uid="{AB1CABE4-2C15-4938-A29F-2F0AD5304F62}"/>
    <cellStyle name="Comma [0] 2 156 2 2" xfId="60510" hidden="1" xr:uid="{946B2C90-311E-4083-A07B-2AF2F9C3318A}"/>
    <cellStyle name="Comma [0] 2 156 2 2" xfId="60573" hidden="1" xr:uid="{5DF691EB-39CC-4D76-AEAB-9839289CF9D6}"/>
    <cellStyle name="Comma [0] 2 156 2 2" xfId="60676" hidden="1" xr:uid="{08E49DEF-75E0-415C-A677-882D94451432}"/>
    <cellStyle name="Comma [0] 2 156 2 2" xfId="61686" hidden="1" xr:uid="{41BBC794-506B-4074-8D11-ABBF8B6426D1}"/>
    <cellStyle name="Comma [0] 2 156 2 2" xfId="62145" hidden="1" xr:uid="{36A9AFB1-4682-4F8E-8A03-6F7870D69A79}"/>
    <cellStyle name="Comma [0] 2 156 2 2" xfId="62208" hidden="1" xr:uid="{24174056-7B25-4E86-9256-CA136DF8E4B2}"/>
    <cellStyle name="Comma [0] 2 156 2 2" xfId="62311" hidden="1" xr:uid="{767F8C8B-D8BC-4019-9262-39FEB1F6960E}"/>
    <cellStyle name="Comma [0] 2 156 2 2" xfId="63263" hidden="1" xr:uid="{83AFF526-CD3D-4434-81CD-C71A58140E7A}"/>
    <cellStyle name="Comma [0] 2 156 2 2" xfId="63667" hidden="1" xr:uid="{F02082A9-8C14-426A-99EA-E238B3B77CED}"/>
    <cellStyle name="Comma [0] 2 156 2 2" xfId="63721" hidden="1" xr:uid="{10C1EE57-A816-4DB3-9470-06F06D43FC94}"/>
    <cellStyle name="Comma [0] 2 156 2 2" xfId="63822" hidden="1" xr:uid="{DEF3CE8D-9EE5-45CF-9DB9-E9D5B1546663}"/>
    <cellStyle name="Comma [0] 2 156 2 2" xfId="23502" hidden="1" xr:uid="{00000000-0005-0000-0000-0000D15B0000}"/>
    <cellStyle name="Comma [0] 2 156 2 2" xfId="23605" hidden="1" xr:uid="{00000000-0005-0000-0000-0000385C0000}"/>
    <cellStyle name="Comma [0] 2 156 2 2" xfId="24659" hidden="1" xr:uid="{00000000-0005-0000-0000-000056600000}"/>
    <cellStyle name="Comma [0] 2 156 2 2" xfId="25146" hidden="1" xr:uid="{00000000-0005-0000-0000-00003D620000}"/>
    <cellStyle name="Comma [0] 2 156 2 2" xfId="25209" hidden="1" xr:uid="{00000000-0005-0000-0000-00007C620000}"/>
    <cellStyle name="Comma [0] 2 156 2 2" xfId="25312" hidden="1" xr:uid="{00000000-0005-0000-0000-0000E3620000}"/>
    <cellStyle name="Comma [0] 2 156 2 2" xfId="26356" hidden="1" xr:uid="{00000000-0005-0000-0000-0000F7660000}"/>
    <cellStyle name="Comma [0] 2 156 2 2" xfId="26840" hidden="1" xr:uid="{00000000-0005-0000-0000-0000DB680000}"/>
    <cellStyle name="Comma [0] 2 156 2 2" xfId="26903" hidden="1" xr:uid="{00000000-0005-0000-0000-00001A690000}"/>
    <cellStyle name="Comma [0] 2 156 2 2" xfId="27006" hidden="1" xr:uid="{00000000-0005-0000-0000-000081690000}"/>
    <cellStyle name="Comma [0] 2 156 2 2" xfId="28031" hidden="1" xr:uid="{00000000-0005-0000-0000-0000826D0000}"/>
    <cellStyle name="Comma [0] 2 156 2 2" xfId="28501" hidden="1" xr:uid="{00000000-0005-0000-0000-0000586F0000}"/>
    <cellStyle name="Comma [0] 2 156 2 2" xfId="28564" hidden="1" xr:uid="{00000000-0005-0000-0000-0000976F0000}"/>
    <cellStyle name="Comma [0] 2 156 2 2" xfId="28667" hidden="1" xr:uid="{00000000-0005-0000-0000-0000FE6F0000}"/>
    <cellStyle name="Comma [0] 2 156 2 2" xfId="29677" hidden="1" xr:uid="{00000000-0005-0000-0000-0000F0730000}"/>
    <cellStyle name="Comma [0] 2 156 2 2" xfId="30136" hidden="1" xr:uid="{00000000-0005-0000-0000-0000BB750000}"/>
    <cellStyle name="Comma [0] 2 156 2 2" xfId="30199" hidden="1" xr:uid="{00000000-0005-0000-0000-0000FA750000}"/>
    <cellStyle name="Comma [0] 2 156 2 2" xfId="30302" hidden="1" xr:uid="{00000000-0005-0000-0000-000061760000}"/>
    <cellStyle name="Comma [0] 2 156 2 2" xfId="31254" hidden="1" xr:uid="{00000000-0005-0000-0000-0000197A0000}"/>
    <cellStyle name="Comma [0] 2 156 2 2" xfId="31658" hidden="1" xr:uid="{00000000-0005-0000-0000-0000AD7B0000}"/>
    <cellStyle name="Comma [0] 2 156 2 2" xfId="31712" hidden="1" xr:uid="{00000000-0005-0000-0000-0000E37B0000}"/>
    <cellStyle name="Comma [0] 2 156 2 2" xfId="31813" hidden="1" xr:uid="{00000000-0005-0000-0000-0000487C0000}"/>
    <cellStyle name="Comma [0] 2 156 2 2" xfId="36998" hidden="1" xr:uid="{D7B336B1-9086-45A6-9503-C3EE4E900A40}"/>
    <cellStyle name="Comma [0] 2 156 2 2" xfId="37500" hidden="1" xr:uid="{7CA2E31A-02BB-48BE-AED8-4A3A79E06D54}"/>
    <cellStyle name="Comma [0] 2 156 2 2" xfId="37563" hidden="1" xr:uid="{38622C6C-586C-4C3A-A05D-0815C2AB6BC9}"/>
    <cellStyle name="Comma [0] 2 156 2 2" xfId="37666" hidden="1" xr:uid="{961241CC-A181-4698-9C45-BF2B9724DE6E}"/>
    <cellStyle name="Comma [0] 2 156 2 2" xfId="39217" hidden="1" xr:uid="{DA922516-66D2-4F9E-BE1E-C7DDA469860F}"/>
    <cellStyle name="Comma [0] 2 156 2 2" xfId="39719" hidden="1" xr:uid="{D3A545E0-17E8-4192-830D-EB639232D6B4}"/>
    <cellStyle name="Comma [0] 2 156 2 2" xfId="39782" hidden="1" xr:uid="{A1A6ECCC-B373-478B-B22F-683C2EE652B8}"/>
    <cellStyle name="Comma [0] 2 156 2 2" xfId="39885" hidden="1" xr:uid="{30C319DB-66C4-4C24-8B60-5486E2E041F7}"/>
    <cellStyle name="Comma [0] 2 156 2 2" xfId="40973" hidden="1" xr:uid="{0C8BBCC5-6902-41CE-88C8-2E22DE53B49E}"/>
    <cellStyle name="Comma [0] 2 156 2 2" xfId="41475" hidden="1" xr:uid="{9D5F8E73-005C-4D92-B57C-FEE641FE3AF0}"/>
    <cellStyle name="Comma [0] 2 156 2 2" xfId="41538" hidden="1" xr:uid="{6C7C44B4-46C0-4189-8A38-AD716FAD9074}"/>
    <cellStyle name="Comma [0] 2 156 2 2" xfId="41641" hidden="1" xr:uid="{5FA5EB23-D3E1-4B55-9CA8-8F1E2C235311}"/>
    <cellStyle name="Comma [0] 2 156 2 2" xfId="42729" hidden="1" xr:uid="{355899AE-89B1-43AC-929F-B121701961DB}"/>
    <cellStyle name="Comma [0] 2 156 2 2" xfId="43231" hidden="1" xr:uid="{6437C35C-AEEE-4CCA-A91E-531A1838EBD8}"/>
    <cellStyle name="Comma [0] 2 156 2 2" xfId="43294" hidden="1" xr:uid="{A1DB95AA-4B02-4FBA-9FD0-FAD314B71564}"/>
    <cellStyle name="Comma [0] 2 156 2 2" xfId="43397" hidden="1" xr:uid="{4AF1F48F-A088-4DB0-B7F7-0F8953E1EB3A}"/>
    <cellStyle name="Comma [0] 2 156 2 2" xfId="44485" hidden="1" xr:uid="{7D97646F-C71A-44AD-BFFA-EA4C306C3F11}"/>
    <cellStyle name="Comma [0] 2 156 2 2" xfId="44987" hidden="1" xr:uid="{438B073C-654D-43E2-B07A-E14B91C3CB56}"/>
    <cellStyle name="Comma [0] 2 156 2 2" xfId="45050" hidden="1" xr:uid="{05E449D2-35C7-4AB0-BE54-A6DCAD0B5595}"/>
    <cellStyle name="Comma [0] 2 156 2 2" xfId="45153" hidden="1" xr:uid="{1ACF214F-FE10-4711-8F2E-978D85EE2422}"/>
    <cellStyle name="Comma [0] 2 156 2 2" xfId="46241" hidden="1" xr:uid="{AD1C979D-6241-42EC-B953-8D1381BD3F74}"/>
    <cellStyle name="Comma [0] 2 156 2 2" xfId="14734" hidden="1" xr:uid="{00000000-0005-0000-0000-000091390000}"/>
    <cellStyle name="Comma [0] 2 156 2 2" xfId="14797" hidden="1" xr:uid="{00000000-0005-0000-0000-0000D0390000}"/>
    <cellStyle name="Comma [0] 2 156 2 2" xfId="14900" hidden="1" xr:uid="{00000000-0005-0000-0000-0000373A0000}"/>
    <cellStyle name="Comma [0] 2 156 2 2" xfId="15985" hidden="1" xr:uid="{00000000-0005-0000-0000-0000743E0000}"/>
    <cellStyle name="Comma [0] 2 156 2 2" xfId="16487" hidden="1" xr:uid="{00000000-0005-0000-0000-00006A400000}"/>
    <cellStyle name="Comma [0] 2 156 2 2" xfId="16550" hidden="1" xr:uid="{00000000-0005-0000-0000-0000A9400000}"/>
    <cellStyle name="Comma [0] 2 156 2 2" xfId="16653" hidden="1" xr:uid="{00000000-0005-0000-0000-000010410000}"/>
    <cellStyle name="Comma [0] 2 156 2 2" xfId="17735" hidden="1" xr:uid="{00000000-0005-0000-0000-00004A450000}"/>
    <cellStyle name="Comma [0] 2 156 2 2" xfId="18237" hidden="1" xr:uid="{00000000-0005-0000-0000-000040470000}"/>
    <cellStyle name="Comma [0] 2 156 2 2" xfId="18300" hidden="1" xr:uid="{00000000-0005-0000-0000-00007F470000}"/>
    <cellStyle name="Comma [0] 2 156 2 2" xfId="18403" hidden="1" xr:uid="{00000000-0005-0000-0000-0000E6470000}"/>
    <cellStyle name="Comma [0] 2 156 2 2" xfId="19480" hidden="1" xr:uid="{00000000-0005-0000-0000-00001B4C0000}"/>
    <cellStyle name="Comma [0] 2 156 2 2" xfId="19981" hidden="1" xr:uid="{00000000-0005-0000-0000-0000104E0000}"/>
    <cellStyle name="Comma [0] 2 156 2 2" xfId="20044" hidden="1" xr:uid="{00000000-0005-0000-0000-00004F4E0000}"/>
    <cellStyle name="Comma [0] 2 156 2 2" xfId="20147" hidden="1" xr:uid="{00000000-0005-0000-0000-0000B64E0000}"/>
    <cellStyle name="Comma [0] 2 156 2 2" xfId="21218" hidden="1" xr:uid="{00000000-0005-0000-0000-0000E5520000}"/>
    <cellStyle name="Comma [0] 2 156 2 2" xfId="21715" hidden="1" xr:uid="{00000000-0005-0000-0000-0000D6540000}"/>
    <cellStyle name="Comma [0] 2 156 2 2" xfId="21778" hidden="1" xr:uid="{00000000-0005-0000-0000-000015550000}"/>
    <cellStyle name="Comma [0] 2 156 2 2" xfId="21881" hidden="1" xr:uid="{00000000-0005-0000-0000-00007C550000}"/>
    <cellStyle name="Comma [0] 2 156 2 2" xfId="22946" hidden="1" xr:uid="{00000000-0005-0000-0000-0000A5590000}"/>
    <cellStyle name="Comma [0] 2 156 2 2" xfId="23439" hidden="1" xr:uid="{00000000-0005-0000-0000-0000925B0000}"/>
    <cellStyle name="Comma [0] 2 156 2 2" xfId="9529" hidden="1" xr:uid="{00000000-0005-0000-0000-00003C250000}"/>
    <cellStyle name="Comma [0] 2 156 2 2" xfId="9632" hidden="1" xr:uid="{00000000-0005-0000-0000-0000A3250000}"/>
    <cellStyle name="Comma [0] 2 156 2 2" xfId="10720" hidden="1" xr:uid="{00000000-0005-0000-0000-0000E3290000}"/>
    <cellStyle name="Comma [0] 2 156 2 2" xfId="11222" hidden="1" xr:uid="{00000000-0005-0000-0000-0000D92B0000}"/>
    <cellStyle name="Comma [0] 2 156 2 2" xfId="11285" hidden="1" xr:uid="{00000000-0005-0000-0000-0000182C0000}"/>
    <cellStyle name="Comma [0] 2 156 2 2" xfId="11388" hidden="1" xr:uid="{00000000-0005-0000-0000-00007F2C0000}"/>
    <cellStyle name="Comma [0] 2 156 2 2" xfId="12476" hidden="1" xr:uid="{00000000-0005-0000-0000-0000BF300000}"/>
    <cellStyle name="Comma [0] 2 156 2 2" xfId="12978" hidden="1" xr:uid="{00000000-0005-0000-0000-0000B5320000}"/>
    <cellStyle name="Comma [0] 2 156 2 2" xfId="13041" hidden="1" xr:uid="{00000000-0005-0000-0000-0000F4320000}"/>
    <cellStyle name="Comma [0] 2 156 2 2" xfId="13144" hidden="1" xr:uid="{00000000-0005-0000-0000-00005B330000}"/>
    <cellStyle name="Comma [0] 2 156 2 2" xfId="14232" hidden="1" xr:uid="{00000000-0005-0000-0000-00009B370000}"/>
    <cellStyle name="Comma [0] 2 156 2 2" xfId="7710" hidden="1" xr:uid="{00000000-0005-0000-0000-0000211E0000}"/>
    <cellStyle name="Comma [0] 2 156 2 2" xfId="7773" hidden="1" xr:uid="{00000000-0005-0000-0000-0000601E0000}"/>
    <cellStyle name="Comma [0] 2 156 2 2" xfId="7876" hidden="1" xr:uid="{00000000-0005-0000-0000-0000C71E0000}"/>
    <cellStyle name="Comma [0] 2 156 2 2" xfId="8964" hidden="1" xr:uid="{00000000-0005-0000-0000-000007230000}"/>
    <cellStyle name="Comma [0] 2 156 2 2" xfId="9466" hidden="1" xr:uid="{00000000-0005-0000-0000-0000FD240000}"/>
    <cellStyle name="Comma [0] 2 156 2 2" xfId="5554" hidden="1" xr:uid="{00000000-0005-0000-0000-0000B5150000}"/>
    <cellStyle name="Comma [0] 2 156 2 2" xfId="5657" hidden="1" xr:uid="{00000000-0005-0000-0000-00001C160000}"/>
    <cellStyle name="Comma [0] 2 156 2 2" xfId="7208" hidden="1" xr:uid="{00000000-0005-0000-0000-00002B1C0000}"/>
    <cellStyle name="Comma [0] 2 156 2 2" xfId="5491" hidden="1" xr:uid="{00000000-0005-0000-0000-000076150000}"/>
    <cellStyle name="Comma [0] 2 156 2 2" xfId="4989" hidden="1" xr:uid="{00000000-0005-0000-0000-000080130000}"/>
    <cellStyle name="Comma [0] 2 156 3" xfId="44159" hidden="1" xr:uid="{3C095130-86EB-4240-8EE9-75D3B0AC24F5}"/>
    <cellStyle name="Comma [0] 2 156 3" xfId="45915" hidden="1" xr:uid="{EEE6D747-854C-42BF-BE72-1AC907129BAB}"/>
    <cellStyle name="Comma [0] 2 156 3" xfId="47671" hidden="1" xr:uid="{8426C5CD-4C17-4B45-A14A-43941DD3E09C}"/>
    <cellStyle name="Comma [0] 2 156 3" xfId="49423" hidden="1" xr:uid="{9F0B3B20-AF44-4A6D-9095-64CC482D2899}"/>
    <cellStyle name="Comma [0] 2 156 3" xfId="51172" hidden="1" xr:uid="{D92B4908-1D52-40E1-A1DC-74989DC6B5C8}"/>
    <cellStyle name="Comma [0] 2 156 3" xfId="52915" hidden="1" xr:uid="{E7721962-D159-4E51-BE57-84168BEF0A4B}"/>
    <cellStyle name="Comma [0] 2 156 3" xfId="54647" hidden="1" xr:uid="{5A123C9A-C9CB-4009-B2D2-0DA3E7232CBE}"/>
    <cellStyle name="Comma [0] 2 156 3" xfId="56371" hidden="1" xr:uid="{3E6BB882-309A-4771-A561-6C9770F66EBC}"/>
    <cellStyle name="Comma [0] 2 156 3" xfId="58075" hidden="1" xr:uid="{18608218-272E-43BD-BD66-9F0C650795F0}"/>
    <cellStyle name="Comma [0] 2 156 3" xfId="59767" hidden="1" xr:uid="{134AE441-0E47-46A4-8D54-9303C8280DB5}"/>
    <cellStyle name="Comma [0] 2 156 3" xfId="61425" hidden="1" xr:uid="{35B556AE-80B4-43E4-9D68-883E9519F620}"/>
    <cellStyle name="Comma [0] 2 156 3" xfId="20906" hidden="1" xr:uid="{00000000-0005-0000-0000-0000AD510000}"/>
    <cellStyle name="Comma [0] 2 156 3" xfId="22638" hidden="1" xr:uid="{00000000-0005-0000-0000-000071580000}"/>
    <cellStyle name="Comma [0] 2 156 3" xfId="24362" hidden="1" xr:uid="{00000000-0005-0000-0000-00002D5F0000}"/>
    <cellStyle name="Comma [0] 2 156 3" xfId="26066" hidden="1" xr:uid="{00000000-0005-0000-0000-0000D5650000}"/>
    <cellStyle name="Comma [0] 2 156 3" xfId="27758" hidden="1" xr:uid="{00000000-0005-0000-0000-0000716C0000}"/>
    <cellStyle name="Comma [0] 2 156 3" xfId="29416" hidden="1" xr:uid="{00000000-0005-0000-0000-0000EB720000}"/>
    <cellStyle name="Comma [0] 2 156 3" xfId="36337" hidden="1" xr:uid="{732D0516-06A1-4E96-8628-7297764D42E2}"/>
    <cellStyle name="Comma [0] 2 156 3" xfId="38556" hidden="1" xr:uid="{C02D8AE3-097E-4BD1-8535-2942BB310371}"/>
    <cellStyle name="Comma [0] 2 156 3" xfId="38891" hidden="1" xr:uid="{4B7130E2-B343-4931-A167-3D47C4963B5D}"/>
    <cellStyle name="Comma [0] 2 156 3" xfId="40647" hidden="1" xr:uid="{FA171839-FF3F-4541-BFC4-CD00135CD42F}"/>
    <cellStyle name="Comma [0] 2 156 3" xfId="42403" hidden="1" xr:uid="{94349F1C-992D-441D-8794-D36C339CD559}"/>
    <cellStyle name="Comma [0] 2 156 3" xfId="12150" hidden="1" xr:uid="{00000000-0005-0000-0000-0000792F0000}"/>
    <cellStyle name="Comma [0] 2 156 3" xfId="13906" hidden="1" xr:uid="{00000000-0005-0000-0000-000055360000}"/>
    <cellStyle name="Comma [0] 2 156 3" xfId="15662" hidden="1" xr:uid="{00000000-0005-0000-0000-0000313D0000}"/>
    <cellStyle name="Comma [0] 2 156 3" xfId="17414" hidden="1" xr:uid="{00000000-0005-0000-0000-000009440000}"/>
    <cellStyle name="Comma [0] 2 156 3" xfId="19163" hidden="1" xr:uid="{00000000-0005-0000-0000-0000DE4A0000}"/>
    <cellStyle name="Comma [0] 2 156 3" xfId="6882" hidden="1" xr:uid="{00000000-0005-0000-0000-0000E51A0000}"/>
    <cellStyle name="Comma [0] 2 156 3" xfId="8638" hidden="1" xr:uid="{00000000-0005-0000-0000-0000C1210000}"/>
    <cellStyle name="Comma [0] 2 156 3" xfId="10394" hidden="1" xr:uid="{00000000-0005-0000-0000-00009D280000}"/>
    <cellStyle name="Comma [0] 2 156 3" xfId="6547" hidden="1" xr:uid="{00000000-0005-0000-0000-000096190000}"/>
    <cellStyle name="Comma [0] 2 156 3" xfId="4328" hidden="1" xr:uid="{00000000-0005-0000-0000-0000EB100000}"/>
    <cellStyle name="Comma [0] 2 157" xfId="531" xr:uid="{00000000-0005-0000-0000-000016020000}"/>
    <cellStyle name="Comma [0] 2 157 2" xfId="33713" hidden="1" xr:uid="{0B0DEF2F-E888-43A6-AAB5-5FEFEF5DA69C}"/>
    <cellStyle name="Comma [0] 2 157 2" xfId="33767" hidden="1" xr:uid="{A1EC7847-F9D5-49B5-9630-C83E3D5477DA}"/>
    <cellStyle name="Comma [0] 2 157 2" xfId="33863" hidden="1" xr:uid="{99AA99D3-0D64-41DC-8339-26F8737260B4}"/>
    <cellStyle name="Comma [0] 2 157 2" xfId="1747" hidden="1" xr:uid="{00000000-0005-0000-0000-0000D6060000}"/>
    <cellStyle name="Comma [0] 2 157 2" xfId="1843" hidden="1" xr:uid="{00000000-0005-0000-0000-000036070000}"/>
    <cellStyle name="Comma [0] 2 157 2" xfId="33212" hidden="1" xr:uid="{95E7BD43-EFE5-40B1-8E65-B87C9969AEE9}"/>
    <cellStyle name="Comma [0] 2 157 2" xfId="1690" hidden="1" xr:uid="{00000000-0005-0000-0000-00009D060000}"/>
    <cellStyle name="Comma [0] 2 157 2" xfId="1186" hidden="1" xr:uid="{00000000-0005-0000-0000-0000A5040000}"/>
    <cellStyle name="Comma [0] 2 157 2" xfId="32574" xr:uid="{B33B79D5-B9AA-4F3B-9F27-9736D43812A0}"/>
    <cellStyle name="Comma [0] 2 157 2 2" xfId="46800" hidden="1" xr:uid="{9BD0468C-1795-4DDA-8D2A-08AE879EBC58}"/>
    <cellStyle name="Comma [0] 2 157 2 2" xfId="46897" hidden="1" xr:uid="{2306C32B-E668-48D2-91B1-F1A1B0B73124}"/>
    <cellStyle name="Comma [0] 2 157 2 2" xfId="47988" hidden="1" xr:uid="{0D8F54C8-1597-423F-8C1E-A1650D4F9270}"/>
    <cellStyle name="Comma [0] 2 157 2 2" xfId="48492" hidden="1" xr:uid="{EC371873-F322-4D21-A20C-CCCBF4D9E86D}"/>
    <cellStyle name="Comma [0] 2 157 2 2" xfId="48553" hidden="1" xr:uid="{96EFF9DC-E024-46B1-8135-5F332023D4EC}"/>
    <cellStyle name="Comma [0] 2 157 2 2" xfId="48650" hidden="1" xr:uid="{1BAD1C77-4F71-484A-B5C4-4160583CF362}"/>
    <cellStyle name="Comma [0] 2 157 2 2" xfId="49738" hidden="1" xr:uid="{45E898F8-343D-4E84-8842-914F05EAC366}"/>
    <cellStyle name="Comma [0] 2 157 2 2" xfId="50242" hidden="1" xr:uid="{1F116EEE-1467-48AA-8287-6D194FA46E25}"/>
    <cellStyle name="Comma [0] 2 157 2 2" xfId="50303" hidden="1" xr:uid="{9B169FE8-4738-4701-9AC5-2FE970067E35}"/>
    <cellStyle name="Comma [0] 2 157 2 2" xfId="50400" hidden="1" xr:uid="{1C5B19A2-A8E2-4201-A32D-F783DBF377EF}"/>
    <cellStyle name="Comma [0] 2 157 2 2" xfId="51483" hidden="1" xr:uid="{778AEB48-9409-4647-A302-6084607BB6D9}"/>
    <cellStyle name="Comma [0] 2 157 2 2" xfId="51986" hidden="1" xr:uid="{AD620275-FE93-4643-90D8-CD031EB188EC}"/>
    <cellStyle name="Comma [0] 2 157 2 2" xfId="52047" hidden="1" xr:uid="{B43E1FFF-C713-4F19-A4F0-D0FECAFA3F47}"/>
    <cellStyle name="Comma [0] 2 157 2 2" xfId="52144" hidden="1" xr:uid="{EB64EBE9-A09A-497C-BDB4-20C1984393B2}"/>
    <cellStyle name="Comma [0] 2 157 2 2" xfId="53221" hidden="1" xr:uid="{8191D7E8-E1C4-4F00-BEAD-1274EB03323C}"/>
    <cellStyle name="Comma [0] 2 157 2 2" xfId="53720" hidden="1" xr:uid="{C16E8F4D-DC7E-45A2-BF7A-47F78D214256}"/>
    <cellStyle name="Comma [0] 2 157 2 2" xfId="53781" hidden="1" xr:uid="{E233A01C-2744-4EF9-B95A-CC8ECAF7075E}"/>
    <cellStyle name="Comma [0] 2 157 2 2" xfId="53878" hidden="1" xr:uid="{E8853E37-5EF9-4CA5-A1E3-CD7863764A21}"/>
    <cellStyle name="Comma [0] 2 157 2 2" xfId="54949" hidden="1" xr:uid="{7F0982DE-87B2-4658-B70E-C9912AB4163A}"/>
    <cellStyle name="Comma [0] 2 157 2 2" xfId="55444" hidden="1" xr:uid="{9B4A0AD5-B467-4575-9C16-038E07335635}"/>
    <cellStyle name="Comma [0] 2 157 2 2" xfId="55505" hidden="1" xr:uid="{A1FAB109-C9C0-4627-BFCF-FFF9F9A1372B}"/>
    <cellStyle name="Comma [0] 2 157 2 2" xfId="55602" hidden="1" xr:uid="{83150A39-37DE-4D7E-BD47-84EB79B67B3A}"/>
    <cellStyle name="Comma [0] 2 157 2 2" xfId="56662" hidden="1" xr:uid="{8CF48A6F-4D27-4D3A-900D-F242DEB9E867}"/>
    <cellStyle name="Comma [0] 2 157 2 2" xfId="57151" hidden="1" xr:uid="{E579DB82-D0E8-414B-9796-0EDD5BB4451C}"/>
    <cellStyle name="Comma [0] 2 157 2 2" xfId="57212" hidden="1" xr:uid="{70A80656-F305-431B-8369-118EE485A80E}"/>
    <cellStyle name="Comma [0] 2 157 2 2" xfId="57309" hidden="1" xr:uid="{968AF67B-F5EB-413D-96C2-911D6BFB412D}"/>
    <cellStyle name="Comma [0] 2 157 2 2" xfId="58359" hidden="1" xr:uid="{EF5D81FB-71B8-4F61-B6F2-8F7354DC205B}"/>
    <cellStyle name="Comma [0] 2 157 2 2" xfId="58845" hidden="1" xr:uid="{09E05172-7849-4202-8770-66291DA646C9}"/>
    <cellStyle name="Comma [0] 2 157 2 2" xfId="58906" hidden="1" xr:uid="{A83E74CD-6DF7-49B1-B774-7C5B88B79A20}"/>
    <cellStyle name="Comma [0] 2 157 2 2" xfId="59003" hidden="1" xr:uid="{B06E5054-1160-41CE-84CA-C15D01B21C7C}"/>
    <cellStyle name="Comma [0] 2 157 2 2" xfId="60034" hidden="1" xr:uid="{0B92DDB7-B4E9-4A86-AF58-507C366B59F1}"/>
    <cellStyle name="Comma [0] 2 157 2 2" xfId="60506" hidden="1" xr:uid="{5B97468A-8A39-47CC-A803-E5C89BCCECB1}"/>
    <cellStyle name="Comma [0] 2 157 2 2" xfId="60664" hidden="1" xr:uid="{AE873CD2-1410-41E3-BCA2-1B705F73FB14}"/>
    <cellStyle name="Comma [0] 2 157 2 2" xfId="61680" hidden="1" xr:uid="{59A6AFC6-F540-43B2-80B4-0565BD4E7096}"/>
    <cellStyle name="Comma [0] 2 157 2 2" xfId="62141" hidden="1" xr:uid="{3DCFC584-1EBC-4089-8229-F566FD55299F}"/>
    <cellStyle name="Comma [0] 2 157 2 2" xfId="62202" hidden="1" xr:uid="{B7C51AD7-F5C4-48B8-8CA3-33AEDE80AD71}"/>
    <cellStyle name="Comma [0] 2 157 2 2" xfId="62299" hidden="1" xr:uid="{2A6D57EB-398C-4871-A9B7-F1F82A7A39C6}"/>
    <cellStyle name="Comma [0] 2 157 2 2" xfId="63257" hidden="1" xr:uid="{66E3FF7E-2D33-4AA4-9C62-21AB04DFC3A4}"/>
    <cellStyle name="Comma [0] 2 157 2 2" xfId="63663" hidden="1" xr:uid="{9AB43653-695D-4CFC-996E-D0555CFED3EC}"/>
    <cellStyle name="Comma [0] 2 157 2 2" xfId="63715" hidden="1" xr:uid="{6CF312F5-DEA9-4C4C-B220-D8C38C8ABDFF}"/>
    <cellStyle name="Comma [0] 2 157 2 2" xfId="63810" hidden="1" xr:uid="{58561B01-1530-4BA4-B351-040CFE61B63B}"/>
    <cellStyle name="Comma [0] 2 157 2 2" xfId="60567" hidden="1" xr:uid="{4702DA21-3E78-48C4-93E1-9249B78AC541}"/>
    <cellStyle name="Comma [0] 2 157 2 2" xfId="23593" hidden="1" xr:uid="{00000000-0005-0000-0000-00002C5C0000}"/>
    <cellStyle name="Comma [0] 2 157 2 2" xfId="24653" hidden="1" xr:uid="{00000000-0005-0000-0000-000050600000}"/>
    <cellStyle name="Comma [0] 2 157 2 2" xfId="25142" hidden="1" xr:uid="{00000000-0005-0000-0000-000039620000}"/>
    <cellStyle name="Comma [0] 2 157 2 2" xfId="25203" hidden="1" xr:uid="{00000000-0005-0000-0000-000076620000}"/>
    <cellStyle name="Comma [0] 2 157 2 2" xfId="25300" hidden="1" xr:uid="{00000000-0005-0000-0000-0000D7620000}"/>
    <cellStyle name="Comma [0] 2 157 2 2" xfId="26350" hidden="1" xr:uid="{00000000-0005-0000-0000-0000F1660000}"/>
    <cellStyle name="Comma [0] 2 157 2 2" xfId="26836" hidden="1" xr:uid="{00000000-0005-0000-0000-0000D7680000}"/>
    <cellStyle name="Comma [0] 2 157 2 2" xfId="26897" hidden="1" xr:uid="{00000000-0005-0000-0000-000014690000}"/>
    <cellStyle name="Comma [0] 2 157 2 2" xfId="26994" hidden="1" xr:uid="{00000000-0005-0000-0000-000075690000}"/>
    <cellStyle name="Comma [0] 2 157 2 2" xfId="28025" hidden="1" xr:uid="{00000000-0005-0000-0000-00007C6D0000}"/>
    <cellStyle name="Comma [0] 2 157 2 2" xfId="28497" hidden="1" xr:uid="{00000000-0005-0000-0000-0000546F0000}"/>
    <cellStyle name="Comma [0] 2 157 2 2" xfId="28558" hidden="1" xr:uid="{00000000-0005-0000-0000-0000916F0000}"/>
    <cellStyle name="Comma [0] 2 157 2 2" xfId="28655" hidden="1" xr:uid="{00000000-0005-0000-0000-0000F26F0000}"/>
    <cellStyle name="Comma [0] 2 157 2 2" xfId="29671" hidden="1" xr:uid="{00000000-0005-0000-0000-0000EA730000}"/>
    <cellStyle name="Comma [0] 2 157 2 2" xfId="30132" hidden="1" xr:uid="{00000000-0005-0000-0000-0000B7750000}"/>
    <cellStyle name="Comma [0] 2 157 2 2" xfId="30193" hidden="1" xr:uid="{00000000-0005-0000-0000-0000F4750000}"/>
    <cellStyle name="Comma [0] 2 157 2 2" xfId="30290" hidden="1" xr:uid="{00000000-0005-0000-0000-000055760000}"/>
    <cellStyle name="Comma [0] 2 157 2 2" xfId="31248" hidden="1" xr:uid="{00000000-0005-0000-0000-0000137A0000}"/>
    <cellStyle name="Comma [0] 2 157 2 2" xfId="31654" hidden="1" xr:uid="{00000000-0005-0000-0000-0000A97B0000}"/>
    <cellStyle name="Comma [0] 2 157 2 2" xfId="31706" hidden="1" xr:uid="{00000000-0005-0000-0000-0000DD7B0000}"/>
    <cellStyle name="Comma [0] 2 157 2 2" xfId="31801" hidden="1" xr:uid="{00000000-0005-0000-0000-00003C7C0000}"/>
    <cellStyle name="Comma [0] 2 157 2 2" xfId="36992" hidden="1" xr:uid="{43400E1A-F608-49BF-9169-9B95B22717BB}"/>
    <cellStyle name="Comma [0] 2 157 2 2" xfId="37496" hidden="1" xr:uid="{7F1A10EA-8297-4E5D-81DA-D3F9B088DA79}"/>
    <cellStyle name="Comma [0] 2 157 2 2" xfId="37557" hidden="1" xr:uid="{95840236-EFAC-4E90-A04B-2BDD270C2460}"/>
    <cellStyle name="Comma [0] 2 157 2 2" xfId="37654" hidden="1" xr:uid="{066A5042-9013-4488-8645-8A7F61D0493B}"/>
    <cellStyle name="Comma [0] 2 157 2 2" xfId="39211" hidden="1" xr:uid="{AE4DE2A3-9C29-4891-973C-C2AF43B88B5E}"/>
    <cellStyle name="Comma [0] 2 157 2 2" xfId="39715" hidden="1" xr:uid="{F902B803-5F4F-4A10-BF94-2D40437FB34C}"/>
    <cellStyle name="Comma [0] 2 157 2 2" xfId="39776" hidden="1" xr:uid="{E3F85F55-B200-4334-A19E-D55654D5F5BF}"/>
    <cellStyle name="Comma [0] 2 157 2 2" xfId="39873" hidden="1" xr:uid="{AE462BD2-FAD6-4A20-8E44-FC936F7369E5}"/>
    <cellStyle name="Comma [0] 2 157 2 2" xfId="40967" hidden="1" xr:uid="{5D24D911-D37A-4BB2-80FB-D71934B64858}"/>
    <cellStyle name="Comma [0] 2 157 2 2" xfId="41471" hidden="1" xr:uid="{DB455F30-5403-4936-8E4A-4664D77C6864}"/>
    <cellStyle name="Comma [0] 2 157 2 2" xfId="41532" hidden="1" xr:uid="{F1EDDCA3-B0DC-4831-A8D3-690D6554DE65}"/>
    <cellStyle name="Comma [0] 2 157 2 2" xfId="41629" hidden="1" xr:uid="{72037B55-434D-4F10-B385-5F806AE1AA55}"/>
    <cellStyle name="Comma [0] 2 157 2 2" xfId="42723" hidden="1" xr:uid="{F88D52D3-360D-45A6-956E-1FFB9DFDE775}"/>
    <cellStyle name="Comma [0] 2 157 2 2" xfId="43227" hidden="1" xr:uid="{4ED5B41B-E0A1-487F-9AF7-D762922946C9}"/>
    <cellStyle name="Comma [0] 2 157 2 2" xfId="43288" hidden="1" xr:uid="{4443CD72-3C45-4C7B-9A04-46D7B8C27CEE}"/>
    <cellStyle name="Comma [0] 2 157 2 2" xfId="43385" hidden="1" xr:uid="{3D65613A-439F-4B58-8662-1EF66249A79D}"/>
    <cellStyle name="Comma [0] 2 157 2 2" xfId="44479" hidden="1" xr:uid="{42250B5D-1C63-4690-AD24-3FA99A32A087}"/>
    <cellStyle name="Comma [0] 2 157 2 2" xfId="44983" hidden="1" xr:uid="{D8A0BAF3-DE2D-48AB-A569-1D99F3AD0BBA}"/>
    <cellStyle name="Comma [0] 2 157 2 2" xfId="45044" hidden="1" xr:uid="{CA581994-FC04-4A78-9FC7-4597CE8F2CF8}"/>
    <cellStyle name="Comma [0] 2 157 2 2" xfId="45141" hidden="1" xr:uid="{63E36B36-82BF-4329-952E-F92F12A47C0F}"/>
    <cellStyle name="Comma [0] 2 157 2 2" xfId="46235" hidden="1" xr:uid="{C37F85E1-FAA4-4B3F-841E-46442FA3CB56}"/>
    <cellStyle name="Comma [0] 2 157 2 2" xfId="46739" hidden="1" xr:uid="{77558203-B8E2-4079-AD23-120DAAAC2612}"/>
    <cellStyle name="Comma [0] 2 157 2 2" xfId="14730" hidden="1" xr:uid="{00000000-0005-0000-0000-00008D390000}"/>
    <cellStyle name="Comma [0] 2 157 2 2" xfId="14791" hidden="1" xr:uid="{00000000-0005-0000-0000-0000CA390000}"/>
    <cellStyle name="Comma [0] 2 157 2 2" xfId="14888" hidden="1" xr:uid="{00000000-0005-0000-0000-00002B3A0000}"/>
    <cellStyle name="Comma [0] 2 157 2 2" xfId="15979" hidden="1" xr:uid="{00000000-0005-0000-0000-00006E3E0000}"/>
    <cellStyle name="Comma [0] 2 157 2 2" xfId="16483" hidden="1" xr:uid="{00000000-0005-0000-0000-000066400000}"/>
    <cellStyle name="Comma [0] 2 157 2 2" xfId="16544" hidden="1" xr:uid="{00000000-0005-0000-0000-0000A3400000}"/>
    <cellStyle name="Comma [0] 2 157 2 2" xfId="16641" hidden="1" xr:uid="{00000000-0005-0000-0000-000004410000}"/>
    <cellStyle name="Comma [0] 2 157 2 2" xfId="17729" hidden="1" xr:uid="{00000000-0005-0000-0000-000044450000}"/>
    <cellStyle name="Comma [0] 2 157 2 2" xfId="18233" hidden="1" xr:uid="{00000000-0005-0000-0000-00003C470000}"/>
    <cellStyle name="Comma [0] 2 157 2 2" xfId="18294" hidden="1" xr:uid="{00000000-0005-0000-0000-000079470000}"/>
    <cellStyle name="Comma [0] 2 157 2 2" xfId="18391" hidden="1" xr:uid="{00000000-0005-0000-0000-0000DA470000}"/>
    <cellStyle name="Comma [0] 2 157 2 2" xfId="19474" hidden="1" xr:uid="{00000000-0005-0000-0000-0000154C0000}"/>
    <cellStyle name="Comma [0] 2 157 2 2" xfId="19977" hidden="1" xr:uid="{00000000-0005-0000-0000-00000C4E0000}"/>
    <cellStyle name="Comma [0] 2 157 2 2" xfId="20038" hidden="1" xr:uid="{00000000-0005-0000-0000-0000494E0000}"/>
    <cellStyle name="Comma [0] 2 157 2 2" xfId="20135" hidden="1" xr:uid="{00000000-0005-0000-0000-0000AA4E0000}"/>
    <cellStyle name="Comma [0] 2 157 2 2" xfId="21212" hidden="1" xr:uid="{00000000-0005-0000-0000-0000DF520000}"/>
    <cellStyle name="Comma [0] 2 157 2 2" xfId="21711" hidden="1" xr:uid="{00000000-0005-0000-0000-0000D2540000}"/>
    <cellStyle name="Comma [0] 2 157 2 2" xfId="21772" hidden="1" xr:uid="{00000000-0005-0000-0000-00000F550000}"/>
    <cellStyle name="Comma [0] 2 157 2 2" xfId="21869" hidden="1" xr:uid="{00000000-0005-0000-0000-000070550000}"/>
    <cellStyle name="Comma [0] 2 157 2 2" xfId="22940" hidden="1" xr:uid="{00000000-0005-0000-0000-00009F590000}"/>
    <cellStyle name="Comma [0] 2 157 2 2" xfId="23435" hidden="1" xr:uid="{00000000-0005-0000-0000-00008E5B0000}"/>
    <cellStyle name="Comma [0] 2 157 2 2" xfId="23496" hidden="1" xr:uid="{00000000-0005-0000-0000-0000CB5B0000}"/>
    <cellStyle name="Comma [0] 2 157 2 2" xfId="9523" hidden="1" xr:uid="{00000000-0005-0000-0000-000036250000}"/>
    <cellStyle name="Comma [0] 2 157 2 2" xfId="9620" hidden="1" xr:uid="{00000000-0005-0000-0000-000097250000}"/>
    <cellStyle name="Comma [0] 2 157 2 2" xfId="10714" hidden="1" xr:uid="{00000000-0005-0000-0000-0000DD290000}"/>
    <cellStyle name="Comma [0] 2 157 2 2" xfId="11218" hidden="1" xr:uid="{00000000-0005-0000-0000-0000D52B0000}"/>
    <cellStyle name="Comma [0] 2 157 2 2" xfId="11279" hidden="1" xr:uid="{00000000-0005-0000-0000-0000122C0000}"/>
    <cellStyle name="Comma [0] 2 157 2 2" xfId="11376" hidden="1" xr:uid="{00000000-0005-0000-0000-0000732C0000}"/>
    <cellStyle name="Comma [0] 2 157 2 2" xfId="12470" hidden="1" xr:uid="{00000000-0005-0000-0000-0000B9300000}"/>
    <cellStyle name="Comma [0] 2 157 2 2" xfId="12974" hidden="1" xr:uid="{00000000-0005-0000-0000-0000B1320000}"/>
    <cellStyle name="Comma [0] 2 157 2 2" xfId="13035" hidden="1" xr:uid="{00000000-0005-0000-0000-0000EE320000}"/>
    <cellStyle name="Comma [0] 2 157 2 2" xfId="13132" hidden="1" xr:uid="{00000000-0005-0000-0000-00004F330000}"/>
    <cellStyle name="Comma [0] 2 157 2 2" xfId="14226" hidden="1" xr:uid="{00000000-0005-0000-0000-000095370000}"/>
    <cellStyle name="Comma [0] 2 157 2 2" xfId="7706" hidden="1" xr:uid="{00000000-0005-0000-0000-00001D1E0000}"/>
    <cellStyle name="Comma [0] 2 157 2 2" xfId="7767" hidden="1" xr:uid="{00000000-0005-0000-0000-00005A1E0000}"/>
    <cellStyle name="Comma [0] 2 157 2 2" xfId="7864" hidden="1" xr:uid="{00000000-0005-0000-0000-0000BB1E0000}"/>
    <cellStyle name="Comma [0] 2 157 2 2" xfId="8958" hidden="1" xr:uid="{00000000-0005-0000-0000-000001230000}"/>
    <cellStyle name="Comma [0] 2 157 2 2" xfId="9462" hidden="1" xr:uid="{00000000-0005-0000-0000-0000F9240000}"/>
    <cellStyle name="Comma [0] 2 157 2 2" xfId="5548" hidden="1" xr:uid="{00000000-0005-0000-0000-0000AF150000}"/>
    <cellStyle name="Comma [0] 2 157 2 2" xfId="5645" hidden="1" xr:uid="{00000000-0005-0000-0000-000010160000}"/>
    <cellStyle name="Comma [0] 2 157 2 2" xfId="7202" hidden="1" xr:uid="{00000000-0005-0000-0000-0000251C0000}"/>
    <cellStyle name="Comma [0] 2 157 2 2" xfId="5487" hidden="1" xr:uid="{00000000-0005-0000-0000-000072150000}"/>
    <cellStyle name="Comma [0] 2 157 2 2" xfId="4983" hidden="1" xr:uid="{00000000-0005-0000-0000-00007A130000}"/>
    <cellStyle name="Comma [0] 2 157 3" xfId="38989" hidden="1" xr:uid="{FABFCBE4-C137-4F62-A1BD-6C8617CAD000}"/>
    <cellStyle name="Comma [0] 2 157 3" xfId="40745" hidden="1" xr:uid="{87E11E1D-7377-45A5-AFE1-0682BE609DBC}"/>
    <cellStyle name="Comma [0] 2 157 3" xfId="42501" hidden="1" xr:uid="{F73523ED-C3B2-4469-AB6D-292C542D572B}"/>
    <cellStyle name="Comma [0] 2 157 3" xfId="44257" hidden="1" xr:uid="{0BAB89AD-D766-40F4-8204-91893EA7C4E4}"/>
    <cellStyle name="Comma [0] 2 157 3" xfId="46013" hidden="1" xr:uid="{8E888468-6AD4-4E7A-88F7-6632346EF924}"/>
    <cellStyle name="Comma [0] 2 157 3" xfId="47767" hidden="1" xr:uid="{6212F8F2-88E2-46F1-B3F9-21C8E73888E1}"/>
    <cellStyle name="Comma [0] 2 157 3" xfId="49518" hidden="1" xr:uid="{512536DC-8F4A-434F-968A-6C24CA60C73C}"/>
    <cellStyle name="Comma [0] 2 157 3" xfId="51264" hidden="1" xr:uid="{D6AAD05E-51A3-449D-8A4F-05D7EDA00144}"/>
    <cellStyle name="Comma [0] 2 157 3" xfId="53005" hidden="1" xr:uid="{BEFF4BE2-9582-43C5-A0C5-F4E575B2E75F}"/>
    <cellStyle name="Comma [0] 2 157 3" xfId="54733" hidden="1" xr:uid="{81246206-A82D-4A4D-B590-E3963A912AC4}"/>
    <cellStyle name="Comma [0] 2 157 3" xfId="56451" hidden="1" xr:uid="{5447F798-3CEC-4A15-A2EC-86DBE4C2815C}"/>
    <cellStyle name="Comma [0] 2 157 3" xfId="15758" hidden="1" xr:uid="{00000000-0005-0000-0000-0000913D0000}"/>
    <cellStyle name="Comma [0] 2 157 3" xfId="17509" hidden="1" xr:uid="{00000000-0005-0000-0000-000068440000}"/>
    <cellStyle name="Comma [0] 2 157 3" xfId="19255" hidden="1" xr:uid="{00000000-0005-0000-0000-00003A4B0000}"/>
    <cellStyle name="Comma [0] 2 157 3" xfId="20996" hidden="1" xr:uid="{00000000-0005-0000-0000-000007520000}"/>
    <cellStyle name="Comma [0] 2 157 3" xfId="22724" hidden="1" xr:uid="{00000000-0005-0000-0000-0000C7580000}"/>
    <cellStyle name="Comma [0] 2 157 3" xfId="24442" hidden="1" xr:uid="{00000000-0005-0000-0000-00007D5F0000}"/>
    <cellStyle name="Comma [0] 2 157 3" xfId="36094" hidden="1" xr:uid="{FFC2BCE1-E9BC-4F28-8D55-742146B65270}"/>
    <cellStyle name="Comma [0] 2 157 3" xfId="36147" hidden="1" xr:uid="{83BF88CE-1267-4EC9-9152-0DFA915BC0CE}"/>
    <cellStyle name="Comma [0] 2 157 3" xfId="36331" hidden="1" xr:uid="{085BE5B9-0CF2-40B8-B979-8245D869022D}"/>
    <cellStyle name="Comma [0] 2 157 3" xfId="38550" hidden="1" xr:uid="{20C5D21E-305C-4C7F-A330-F90F8A84B501}"/>
    <cellStyle name="Comma [0] 2 157 3" xfId="38877" hidden="1" xr:uid="{2460DC9B-650E-4D80-8001-4D309E92C6DB}"/>
    <cellStyle name="Comma [0] 2 157 3" xfId="6980" hidden="1" xr:uid="{00000000-0005-0000-0000-0000471B0000}"/>
    <cellStyle name="Comma [0] 2 157 3" xfId="8736" hidden="1" xr:uid="{00000000-0005-0000-0000-000023220000}"/>
    <cellStyle name="Comma [0] 2 157 3" xfId="10492" hidden="1" xr:uid="{00000000-0005-0000-0000-0000FF280000}"/>
    <cellStyle name="Comma [0] 2 157 3" xfId="12248" hidden="1" xr:uid="{00000000-0005-0000-0000-0000DB2F0000}"/>
    <cellStyle name="Comma [0] 2 157 3" xfId="14004" hidden="1" xr:uid="{00000000-0005-0000-0000-0000B7360000}"/>
    <cellStyle name="Comma [0] 2 157 3" xfId="4322" hidden="1" xr:uid="{00000000-0005-0000-0000-0000E5100000}"/>
    <cellStyle name="Comma [0] 2 157 3" xfId="6541" hidden="1" xr:uid="{00000000-0005-0000-0000-000090190000}"/>
    <cellStyle name="Comma [0] 2 157 3" xfId="6868" hidden="1" xr:uid="{00000000-0005-0000-0000-0000D71A0000}"/>
    <cellStyle name="Comma [0] 2 157 3" xfId="4138" hidden="1" xr:uid="{00000000-0005-0000-0000-00002D100000}"/>
    <cellStyle name="Comma [0] 2 157 3" xfId="4085" hidden="1" xr:uid="{00000000-0005-0000-0000-0000F80F0000}"/>
    <cellStyle name="Comma [0] 2 158" xfId="529" xr:uid="{00000000-0005-0000-0000-000014020000}"/>
    <cellStyle name="Comma [0] 2 158 2" xfId="33735" hidden="1" xr:uid="{E88F4FA1-F397-46B4-A1E8-45C713C339BC}"/>
    <cellStyle name="Comma [0] 2 158 2" xfId="33765" hidden="1" xr:uid="{A5F3EE6D-F69C-43C1-9B59-1C2C432CB04F}"/>
    <cellStyle name="Comma [0] 2 158 2" xfId="33826" hidden="1" xr:uid="{EC0A1B65-67D7-4A15-AFCB-B310F5E36FE6}"/>
    <cellStyle name="Comma [0] 2 158 2" xfId="1745" hidden="1" xr:uid="{00000000-0005-0000-0000-0000D4060000}"/>
    <cellStyle name="Comma [0] 2 158 2" xfId="1806" hidden="1" xr:uid="{00000000-0005-0000-0000-000011070000}"/>
    <cellStyle name="Comma [0] 2 158 2" xfId="33210" hidden="1" xr:uid="{03E07F46-645F-4019-A85D-DC7734C60250}"/>
    <cellStyle name="Comma [0] 2 158 2" xfId="1712" hidden="1" xr:uid="{00000000-0005-0000-0000-0000B3060000}"/>
    <cellStyle name="Comma [0] 2 158 2" xfId="1184" hidden="1" xr:uid="{00000000-0005-0000-0000-0000A3040000}"/>
    <cellStyle name="Comma [0] 2 158 2" xfId="32572" xr:uid="{3B8B3F46-9521-469A-8EDD-A450058FA27F}"/>
    <cellStyle name="Comma [0] 2 158 2 2" xfId="47986" hidden="1" xr:uid="{6D851637-D1AA-4530-8794-FF44F06EB9E6}"/>
    <cellStyle name="Comma [0] 2 158 2 2" xfId="48514" hidden="1" xr:uid="{31E0AAB5-D4FC-40BA-8B04-3A768A989463}"/>
    <cellStyle name="Comma [0] 2 158 2 2" xfId="48551" hidden="1" xr:uid="{EEB3C0A7-8068-4446-941E-22C30C03EF6A}"/>
    <cellStyle name="Comma [0] 2 158 2 2" xfId="48612" hidden="1" xr:uid="{1A33EB20-2A12-4388-910B-4EF16CAE77BC}"/>
    <cellStyle name="Comma [0] 2 158 2 2" xfId="49736" hidden="1" xr:uid="{6964013C-A715-4243-9561-EDEBC06781E4}"/>
    <cellStyle name="Comma [0] 2 158 2 2" xfId="50264" hidden="1" xr:uid="{C73A2C81-C70F-43E7-9EDE-9365BCDB4E93}"/>
    <cellStyle name="Comma [0] 2 158 2 2" xfId="50301" hidden="1" xr:uid="{9F97137A-121C-463F-B6F8-3C5922791450}"/>
    <cellStyle name="Comma [0] 2 158 2 2" xfId="50362" hidden="1" xr:uid="{E10F87AA-7FFA-4DAD-8235-68E165B477ED}"/>
    <cellStyle name="Comma [0] 2 158 2 2" xfId="51481" hidden="1" xr:uid="{9DD40BA5-FC27-4FC4-B5DB-99E1EFACAAA3}"/>
    <cellStyle name="Comma [0] 2 158 2 2" xfId="52008" hidden="1" xr:uid="{8B2BBB87-DD68-492F-ADBE-BBCA85C6F172}"/>
    <cellStyle name="Comma [0] 2 158 2 2" xfId="52045" hidden="1" xr:uid="{E8436637-C9C7-4E04-8E6F-88A040C5871E}"/>
    <cellStyle name="Comma [0] 2 158 2 2" xfId="52106" hidden="1" xr:uid="{C95DE4D9-923E-40FB-A788-6DFEC237391A}"/>
    <cellStyle name="Comma [0] 2 158 2 2" xfId="53219" hidden="1" xr:uid="{E87EE251-040E-4466-8F4A-021FC3C3202B}"/>
    <cellStyle name="Comma [0] 2 158 2 2" xfId="53742" hidden="1" xr:uid="{973D0584-A180-4D05-BA74-F57DEAB42961}"/>
    <cellStyle name="Comma [0] 2 158 2 2" xfId="53779" hidden="1" xr:uid="{66B3A713-47F3-4D09-A0AD-2FC5A3563F98}"/>
    <cellStyle name="Comma [0] 2 158 2 2" xfId="53840" hidden="1" xr:uid="{6DAECAC6-CFC8-467B-93A3-E953652905BB}"/>
    <cellStyle name="Comma [0] 2 158 2 2" xfId="54947" hidden="1" xr:uid="{C8EA04BC-E651-4FE7-8B3D-EA4E9F6B4A64}"/>
    <cellStyle name="Comma [0] 2 158 2 2" xfId="55466" hidden="1" xr:uid="{71B1BABE-65B9-4C68-B076-546586A905B3}"/>
    <cellStyle name="Comma [0] 2 158 2 2" xfId="55503" hidden="1" xr:uid="{54AD6721-2E84-401D-85DB-EBFCBEC20BC1}"/>
    <cellStyle name="Comma [0] 2 158 2 2" xfId="55564" hidden="1" xr:uid="{7B4FED37-FCDA-436D-B079-2BD3A000CEE4}"/>
    <cellStyle name="Comma [0] 2 158 2 2" xfId="56660" hidden="1" xr:uid="{7B6DD811-911F-4E4F-A48A-50630A7E0436}"/>
    <cellStyle name="Comma [0] 2 158 2 2" xfId="57173" hidden="1" xr:uid="{CA16DEE7-EFA4-4E0E-BACE-A705EF7D49E6}"/>
    <cellStyle name="Comma [0] 2 158 2 2" xfId="57210" hidden="1" xr:uid="{0A45C5AD-119F-4C2D-B4D6-48EA75BDD605}"/>
    <cellStyle name="Comma [0] 2 158 2 2" xfId="57271" hidden="1" xr:uid="{2AB12A31-DAA0-47F1-9E85-E29A00B129FA}"/>
    <cellStyle name="Comma [0] 2 158 2 2" xfId="58357" hidden="1" xr:uid="{DAD45813-73BC-49BF-9C70-63A4338FA3B2}"/>
    <cellStyle name="Comma [0] 2 158 2 2" xfId="58867" hidden="1" xr:uid="{C9F3CD07-74CA-4ECB-BA10-98396E7C7409}"/>
    <cellStyle name="Comma [0] 2 158 2 2" xfId="58904" hidden="1" xr:uid="{0EA4B45B-FA00-43E9-A3AB-37F74702FDA1}"/>
    <cellStyle name="Comma [0] 2 158 2 2" xfId="58965" hidden="1" xr:uid="{3F0FDA85-9FD1-4F65-BA5A-EEF8E046558F}"/>
    <cellStyle name="Comma [0] 2 158 2 2" xfId="60032" hidden="1" xr:uid="{DE12D21F-8778-49E7-9F9F-E6D80333E68B}"/>
    <cellStyle name="Comma [0] 2 158 2 2" xfId="60528" hidden="1" xr:uid="{BBB7FCBC-9B92-4DA9-B317-588A04615DBF}"/>
    <cellStyle name="Comma [0] 2 158 2 2" xfId="60565" hidden="1" xr:uid="{0C0A51E7-9E9E-4686-AB10-D551A7E10D44}"/>
    <cellStyle name="Comma [0] 2 158 2 2" xfId="60626" hidden="1" xr:uid="{5F34D459-95EC-459B-A4B1-7347982FD7C7}"/>
    <cellStyle name="Comma [0] 2 158 2 2" xfId="61678" hidden="1" xr:uid="{77E14CB1-039D-4847-8860-9DC47B35D644}"/>
    <cellStyle name="Comma [0] 2 158 2 2" xfId="62163" hidden="1" xr:uid="{6A8224CD-8B33-458D-82AC-0BA614F590B4}"/>
    <cellStyle name="Comma [0] 2 158 2 2" xfId="62200" hidden="1" xr:uid="{4B6D019E-B1D0-4120-8512-7A0758F1C709}"/>
    <cellStyle name="Comma [0] 2 158 2 2" xfId="62261" hidden="1" xr:uid="{1BFF6A4F-B89A-4D3E-BF1F-51B308A02DCC}"/>
    <cellStyle name="Comma [0] 2 158 2 2" xfId="63255" hidden="1" xr:uid="{2E571818-816F-427F-AEEA-6770B0283DB7}"/>
    <cellStyle name="Comma [0] 2 158 2 2" xfId="63685" hidden="1" xr:uid="{70F6E1F2-E72B-42CA-A588-3341A93DCF23}"/>
    <cellStyle name="Comma [0] 2 158 2 2" xfId="63713" hidden="1" xr:uid="{67035657-C4E9-428E-91D4-83338D317370}"/>
    <cellStyle name="Comma [0] 2 158 2 2" xfId="63774" hidden="1" xr:uid="{FD5755DB-DBBA-4498-8CF2-FD0BC627CC62}"/>
    <cellStyle name="Comma [0] 2 158 2 2" xfId="23555" hidden="1" xr:uid="{00000000-0005-0000-0000-0000065C0000}"/>
    <cellStyle name="Comma [0] 2 158 2 2" xfId="24651" hidden="1" xr:uid="{00000000-0005-0000-0000-00004E600000}"/>
    <cellStyle name="Comma [0] 2 158 2 2" xfId="25164" hidden="1" xr:uid="{00000000-0005-0000-0000-00004F620000}"/>
    <cellStyle name="Comma [0] 2 158 2 2" xfId="25201" hidden="1" xr:uid="{00000000-0005-0000-0000-000074620000}"/>
    <cellStyle name="Comma [0] 2 158 2 2" xfId="25262" hidden="1" xr:uid="{00000000-0005-0000-0000-0000B1620000}"/>
    <cellStyle name="Comma [0] 2 158 2 2" xfId="26348" hidden="1" xr:uid="{00000000-0005-0000-0000-0000EF660000}"/>
    <cellStyle name="Comma [0] 2 158 2 2" xfId="26858" hidden="1" xr:uid="{00000000-0005-0000-0000-0000ED680000}"/>
    <cellStyle name="Comma [0] 2 158 2 2" xfId="26895" hidden="1" xr:uid="{00000000-0005-0000-0000-000012690000}"/>
    <cellStyle name="Comma [0] 2 158 2 2" xfId="26956" hidden="1" xr:uid="{00000000-0005-0000-0000-00004F690000}"/>
    <cellStyle name="Comma [0] 2 158 2 2" xfId="28023" hidden="1" xr:uid="{00000000-0005-0000-0000-00007A6D0000}"/>
    <cellStyle name="Comma [0] 2 158 2 2" xfId="28519" hidden="1" xr:uid="{00000000-0005-0000-0000-00006A6F0000}"/>
    <cellStyle name="Comma [0] 2 158 2 2" xfId="28556" hidden="1" xr:uid="{00000000-0005-0000-0000-00008F6F0000}"/>
    <cellStyle name="Comma [0] 2 158 2 2" xfId="28617" hidden="1" xr:uid="{00000000-0005-0000-0000-0000CC6F0000}"/>
    <cellStyle name="Comma [0] 2 158 2 2" xfId="29669" hidden="1" xr:uid="{00000000-0005-0000-0000-0000E8730000}"/>
    <cellStyle name="Comma [0] 2 158 2 2" xfId="30154" hidden="1" xr:uid="{00000000-0005-0000-0000-0000CD750000}"/>
    <cellStyle name="Comma [0] 2 158 2 2" xfId="30191" hidden="1" xr:uid="{00000000-0005-0000-0000-0000F2750000}"/>
    <cellStyle name="Comma [0] 2 158 2 2" xfId="30252" hidden="1" xr:uid="{00000000-0005-0000-0000-00002F760000}"/>
    <cellStyle name="Comma [0] 2 158 2 2" xfId="31246" hidden="1" xr:uid="{00000000-0005-0000-0000-0000117A0000}"/>
    <cellStyle name="Comma [0] 2 158 2 2" xfId="31676" hidden="1" xr:uid="{00000000-0005-0000-0000-0000BF7B0000}"/>
    <cellStyle name="Comma [0] 2 158 2 2" xfId="31704" hidden="1" xr:uid="{00000000-0005-0000-0000-0000DB7B0000}"/>
    <cellStyle name="Comma [0] 2 158 2 2" xfId="31765" hidden="1" xr:uid="{00000000-0005-0000-0000-0000187C0000}"/>
    <cellStyle name="Comma [0] 2 158 2 2" xfId="36990" hidden="1" xr:uid="{0B8EF376-31D7-425D-A948-B6389A6FEFC8}"/>
    <cellStyle name="Comma [0] 2 158 2 2" xfId="37518" hidden="1" xr:uid="{4A1F01E5-A2BC-42D9-96AD-9B4DD123ACD8}"/>
    <cellStyle name="Comma [0] 2 158 2 2" xfId="37555" hidden="1" xr:uid="{239B5AAF-EBBC-436B-9A3E-6795868FE863}"/>
    <cellStyle name="Comma [0] 2 158 2 2" xfId="37616" hidden="1" xr:uid="{873541E0-DDE4-4780-B897-41FD54BDCE93}"/>
    <cellStyle name="Comma [0] 2 158 2 2" xfId="39209" hidden="1" xr:uid="{0324F46C-D2C6-4BD5-9B49-1AAEB277273F}"/>
    <cellStyle name="Comma [0] 2 158 2 2" xfId="39737" hidden="1" xr:uid="{B418DC0E-C0C0-44FC-8D66-4BC5C0A7BD4E}"/>
    <cellStyle name="Comma [0] 2 158 2 2" xfId="39774" hidden="1" xr:uid="{6F471339-AB92-4895-BE13-2D1CFD4ACED5}"/>
    <cellStyle name="Comma [0] 2 158 2 2" xfId="39835" hidden="1" xr:uid="{6F4D32F2-84FF-40AA-873F-7F90CA596938}"/>
    <cellStyle name="Comma [0] 2 158 2 2" xfId="40965" hidden="1" xr:uid="{5D3FE947-CE09-489B-B065-34549FFF09D5}"/>
    <cellStyle name="Comma [0] 2 158 2 2" xfId="41493" hidden="1" xr:uid="{D12CB8B3-AEC3-4C63-993F-D12BE3910B06}"/>
    <cellStyle name="Comma [0] 2 158 2 2" xfId="41530" hidden="1" xr:uid="{29EC08C4-AEDA-4B13-B983-84F89505C8E1}"/>
    <cellStyle name="Comma [0] 2 158 2 2" xfId="41591" hidden="1" xr:uid="{CF6108A1-96E4-4026-AED7-8F7754921709}"/>
    <cellStyle name="Comma [0] 2 158 2 2" xfId="43249" hidden="1" xr:uid="{FA0C9692-ACF1-4F6B-80D0-533409C129FE}"/>
    <cellStyle name="Comma [0] 2 158 2 2" xfId="43286" hidden="1" xr:uid="{B4C246A2-13B3-4CD5-8AC5-9349AF77407E}"/>
    <cellStyle name="Comma [0] 2 158 2 2" xfId="43347" hidden="1" xr:uid="{3EF106F2-C986-4D9A-AAA0-99910B8CB721}"/>
    <cellStyle name="Comma [0] 2 158 2 2" xfId="44477" hidden="1" xr:uid="{926E173D-3C69-4DF9-8643-C9A74A16B818}"/>
    <cellStyle name="Comma [0] 2 158 2 2" xfId="45005" hidden="1" xr:uid="{ABD1C580-40CE-4A3E-B7FC-F9869DC15FDE}"/>
    <cellStyle name="Comma [0] 2 158 2 2" xfId="45042" hidden="1" xr:uid="{C292ED25-7802-4B12-A562-7012F77B0B6A}"/>
    <cellStyle name="Comma [0] 2 158 2 2" xfId="45103" hidden="1" xr:uid="{7EF47A70-5776-47AB-8BDF-9453B78831A0}"/>
    <cellStyle name="Comma [0] 2 158 2 2" xfId="46233" hidden="1" xr:uid="{0C8D27BC-B0A6-4D90-8F95-75D55723C7DB}"/>
    <cellStyle name="Comma [0] 2 158 2 2" xfId="46761" hidden="1" xr:uid="{D3F48DFD-858E-45FD-8AF4-909893C2AD2B}"/>
    <cellStyle name="Comma [0] 2 158 2 2" xfId="46798" hidden="1" xr:uid="{902F4A40-1AC5-47CD-842F-D6623EC0048C}"/>
    <cellStyle name="Comma [0] 2 158 2 2" xfId="46859" hidden="1" xr:uid="{DC0BB9A0-9954-4F3C-9AE8-C566D40C12AC}"/>
    <cellStyle name="Comma [0] 2 158 2 2" xfId="42721" hidden="1" xr:uid="{6D2DA359-2B61-418B-B081-0E1496326ADD}"/>
    <cellStyle name="Comma [0] 2 158 2 2" xfId="14752" hidden="1" xr:uid="{00000000-0005-0000-0000-0000A3390000}"/>
    <cellStyle name="Comma [0] 2 158 2 2" xfId="14789" hidden="1" xr:uid="{00000000-0005-0000-0000-0000C8390000}"/>
    <cellStyle name="Comma [0] 2 158 2 2" xfId="14850" hidden="1" xr:uid="{00000000-0005-0000-0000-0000053A0000}"/>
    <cellStyle name="Comma [0] 2 158 2 2" xfId="15977" hidden="1" xr:uid="{00000000-0005-0000-0000-00006C3E0000}"/>
    <cellStyle name="Comma [0] 2 158 2 2" xfId="16505" hidden="1" xr:uid="{00000000-0005-0000-0000-00007C400000}"/>
    <cellStyle name="Comma [0] 2 158 2 2" xfId="16542" hidden="1" xr:uid="{00000000-0005-0000-0000-0000A1400000}"/>
    <cellStyle name="Comma [0] 2 158 2 2" xfId="16603" hidden="1" xr:uid="{00000000-0005-0000-0000-0000DE400000}"/>
    <cellStyle name="Comma [0] 2 158 2 2" xfId="17727" hidden="1" xr:uid="{00000000-0005-0000-0000-000042450000}"/>
    <cellStyle name="Comma [0] 2 158 2 2" xfId="18255" hidden="1" xr:uid="{00000000-0005-0000-0000-000052470000}"/>
    <cellStyle name="Comma [0] 2 158 2 2" xfId="18292" hidden="1" xr:uid="{00000000-0005-0000-0000-000077470000}"/>
    <cellStyle name="Comma [0] 2 158 2 2" xfId="18353" hidden="1" xr:uid="{00000000-0005-0000-0000-0000B4470000}"/>
    <cellStyle name="Comma [0] 2 158 2 2" xfId="19472" hidden="1" xr:uid="{00000000-0005-0000-0000-0000134C0000}"/>
    <cellStyle name="Comma [0] 2 158 2 2" xfId="19999" hidden="1" xr:uid="{00000000-0005-0000-0000-0000224E0000}"/>
    <cellStyle name="Comma [0] 2 158 2 2" xfId="20036" hidden="1" xr:uid="{00000000-0005-0000-0000-0000474E0000}"/>
    <cellStyle name="Comma [0] 2 158 2 2" xfId="20097" hidden="1" xr:uid="{00000000-0005-0000-0000-0000844E0000}"/>
    <cellStyle name="Comma [0] 2 158 2 2" xfId="21210" hidden="1" xr:uid="{00000000-0005-0000-0000-0000DD520000}"/>
    <cellStyle name="Comma [0] 2 158 2 2" xfId="21733" hidden="1" xr:uid="{00000000-0005-0000-0000-0000E8540000}"/>
    <cellStyle name="Comma [0] 2 158 2 2" xfId="21770" hidden="1" xr:uid="{00000000-0005-0000-0000-00000D550000}"/>
    <cellStyle name="Comma [0] 2 158 2 2" xfId="21831" hidden="1" xr:uid="{00000000-0005-0000-0000-00004A550000}"/>
    <cellStyle name="Comma [0] 2 158 2 2" xfId="22938" hidden="1" xr:uid="{00000000-0005-0000-0000-00009D590000}"/>
    <cellStyle name="Comma [0] 2 158 2 2" xfId="23457" hidden="1" xr:uid="{00000000-0005-0000-0000-0000A45B0000}"/>
    <cellStyle name="Comma [0] 2 158 2 2" xfId="23494" hidden="1" xr:uid="{00000000-0005-0000-0000-0000C95B0000}"/>
    <cellStyle name="Comma [0] 2 158 2 2" xfId="9521" hidden="1" xr:uid="{00000000-0005-0000-0000-000034250000}"/>
    <cellStyle name="Comma [0] 2 158 2 2" xfId="9582" hidden="1" xr:uid="{00000000-0005-0000-0000-000071250000}"/>
    <cellStyle name="Comma [0] 2 158 2 2" xfId="10712" hidden="1" xr:uid="{00000000-0005-0000-0000-0000DB290000}"/>
    <cellStyle name="Comma [0] 2 158 2 2" xfId="11240" hidden="1" xr:uid="{00000000-0005-0000-0000-0000EB2B0000}"/>
    <cellStyle name="Comma [0] 2 158 2 2" xfId="11277" hidden="1" xr:uid="{00000000-0005-0000-0000-0000102C0000}"/>
    <cellStyle name="Comma [0] 2 158 2 2" xfId="11338" hidden="1" xr:uid="{00000000-0005-0000-0000-00004D2C0000}"/>
    <cellStyle name="Comma [0] 2 158 2 2" xfId="12468" hidden="1" xr:uid="{00000000-0005-0000-0000-0000B7300000}"/>
    <cellStyle name="Comma [0] 2 158 2 2" xfId="12996" hidden="1" xr:uid="{00000000-0005-0000-0000-0000C7320000}"/>
    <cellStyle name="Comma [0] 2 158 2 2" xfId="13033" hidden="1" xr:uid="{00000000-0005-0000-0000-0000EC320000}"/>
    <cellStyle name="Comma [0] 2 158 2 2" xfId="13094" hidden="1" xr:uid="{00000000-0005-0000-0000-000029330000}"/>
    <cellStyle name="Comma [0] 2 158 2 2" xfId="14224" hidden="1" xr:uid="{00000000-0005-0000-0000-000093370000}"/>
    <cellStyle name="Comma [0] 2 158 2 2" xfId="7728" hidden="1" xr:uid="{00000000-0005-0000-0000-0000331E0000}"/>
    <cellStyle name="Comma [0] 2 158 2 2" xfId="7765" hidden="1" xr:uid="{00000000-0005-0000-0000-0000581E0000}"/>
    <cellStyle name="Comma [0] 2 158 2 2" xfId="7826" hidden="1" xr:uid="{00000000-0005-0000-0000-0000951E0000}"/>
    <cellStyle name="Comma [0] 2 158 2 2" xfId="8956" hidden="1" xr:uid="{00000000-0005-0000-0000-0000FF220000}"/>
    <cellStyle name="Comma [0] 2 158 2 2" xfId="9484" hidden="1" xr:uid="{00000000-0005-0000-0000-00000F250000}"/>
    <cellStyle name="Comma [0] 2 158 2 2" xfId="5546" hidden="1" xr:uid="{00000000-0005-0000-0000-0000AD150000}"/>
    <cellStyle name="Comma [0] 2 158 2 2" xfId="5607" hidden="1" xr:uid="{00000000-0005-0000-0000-0000EA150000}"/>
    <cellStyle name="Comma [0] 2 158 2 2" xfId="7200" hidden="1" xr:uid="{00000000-0005-0000-0000-0000231C0000}"/>
    <cellStyle name="Comma [0] 2 158 2 2" xfId="5509" hidden="1" xr:uid="{00000000-0005-0000-0000-000088150000}"/>
    <cellStyle name="Comma [0] 2 158 2 2" xfId="4981" hidden="1" xr:uid="{00000000-0005-0000-0000-000078130000}"/>
    <cellStyle name="Comma [0] 2 158 3" xfId="38548" hidden="1" xr:uid="{142C421E-4AB8-43C2-B508-957D10BB5167}"/>
    <cellStyle name="Comma [0] 2 158 3" xfId="38875" hidden="1" xr:uid="{0B2C500B-4433-481C-86A1-069D66977798}"/>
    <cellStyle name="Comma [0] 2 158 3" xfId="40630" hidden="1" xr:uid="{F37FA62E-DB08-42CA-8611-06C344944A5D}"/>
    <cellStyle name="Comma [0] 2 158 3" xfId="42386" hidden="1" xr:uid="{0DBF4989-8404-4E32-A3EE-59C579A1DAAC}"/>
    <cellStyle name="Comma [0] 2 158 3" xfId="44142" hidden="1" xr:uid="{75DA9FB2-06AF-4C97-A5EF-F1D544646F16}"/>
    <cellStyle name="Comma [0] 2 158 3" xfId="45898" hidden="1" xr:uid="{7A8098DD-9926-4CC9-9665-EE77811F091E}"/>
    <cellStyle name="Comma [0] 2 158 3" xfId="47654" hidden="1" xr:uid="{684E4F40-F3E2-4C9C-8D12-5B791C003CA5}"/>
    <cellStyle name="Comma [0] 2 158 3" xfId="49407" hidden="1" xr:uid="{122E1F85-91B2-4F22-BA37-6A7D5514F473}"/>
    <cellStyle name="Comma [0] 2 158 3" xfId="51156" hidden="1" xr:uid="{D14EE5EA-FB22-4DEB-8FB2-808B25601F6C}"/>
    <cellStyle name="Comma [0] 2 158 3" xfId="52899" hidden="1" xr:uid="{BED096AA-08FB-4662-B648-6946DEFF7A98}"/>
    <cellStyle name="Comma [0] 2 158 3" xfId="13889" hidden="1" xr:uid="{00000000-0005-0000-0000-000044360000}"/>
    <cellStyle name="Comma [0] 2 158 3" xfId="15645" hidden="1" xr:uid="{00000000-0005-0000-0000-0000203D0000}"/>
    <cellStyle name="Comma [0] 2 158 3" xfId="17398" hidden="1" xr:uid="{00000000-0005-0000-0000-0000F9430000}"/>
    <cellStyle name="Comma [0] 2 158 3" xfId="19147" hidden="1" xr:uid="{00000000-0005-0000-0000-0000CE4A0000}"/>
    <cellStyle name="Comma [0] 2 158 3" xfId="20890" hidden="1" xr:uid="{00000000-0005-0000-0000-00009D510000}"/>
    <cellStyle name="Comma [0] 2 158 3" xfId="36128" hidden="1" xr:uid="{D579ED0F-0404-486E-8084-255A65F6A08C}"/>
    <cellStyle name="Comma [0] 2 158 3" xfId="36136" hidden="1" xr:uid="{75CCC846-5684-4373-8BA0-0CAB62040D2E}"/>
    <cellStyle name="Comma [0] 2 158 3" xfId="36152" hidden="1" xr:uid="{7215553C-2982-4A93-83C9-67EE5584EC13}"/>
    <cellStyle name="Comma [0] 2 158 3" xfId="36329" hidden="1" xr:uid="{D74FCB22-EE62-49DB-84B5-D1AD6A0E1E91}"/>
    <cellStyle name="Comma [0] 2 158 3" xfId="36749" hidden="1" xr:uid="{8A515DF6-C0F7-4E39-B503-9E2FFAE205F8}"/>
    <cellStyle name="Comma [0] 2 158 3" xfId="38411" hidden="1" xr:uid="{E8D40427-DFE7-4AC5-9A20-C510B79F5880}"/>
    <cellStyle name="Comma [0] 2 158 3" xfId="6402" hidden="1" xr:uid="{00000000-0005-0000-0000-000005190000}"/>
    <cellStyle name="Comma [0] 2 158 3" xfId="6539" hidden="1" xr:uid="{00000000-0005-0000-0000-00008E190000}"/>
    <cellStyle name="Comma [0] 2 158 3" xfId="6866" hidden="1" xr:uid="{00000000-0005-0000-0000-0000D51A0000}"/>
    <cellStyle name="Comma [0] 2 158 3" xfId="8621" hidden="1" xr:uid="{00000000-0005-0000-0000-0000B0210000}"/>
    <cellStyle name="Comma [0] 2 158 3" xfId="10377" hidden="1" xr:uid="{00000000-0005-0000-0000-00008C280000}"/>
    <cellStyle name="Comma [0] 2 158 3" xfId="12133" hidden="1" xr:uid="{00000000-0005-0000-0000-0000682F0000}"/>
    <cellStyle name="Comma [0] 2 158 3" xfId="4143" hidden="1" xr:uid="{00000000-0005-0000-0000-000032100000}"/>
    <cellStyle name="Comma [0] 2 158 3" xfId="4320" hidden="1" xr:uid="{00000000-0005-0000-0000-0000E3100000}"/>
    <cellStyle name="Comma [0] 2 158 3" xfId="4740" hidden="1" xr:uid="{00000000-0005-0000-0000-000087120000}"/>
    <cellStyle name="Comma [0] 2 158 3" xfId="4127" hidden="1" xr:uid="{00000000-0005-0000-0000-000022100000}"/>
    <cellStyle name="Comma [0] 2 158 3" xfId="4119" hidden="1" xr:uid="{00000000-0005-0000-0000-00001A100000}"/>
    <cellStyle name="Comma [0] 2 159" xfId="533" xr:uid="{00000000-0005-0000-0000-000018020000}"/>
    <cellStyle name="Comma [0] 2 159 2" xfId="33727" hidden="1" xr:uid="{D9517633-E678-456C-86B9-CDF6E0D6242A}"/>
    <cellStyle name="Comma [0] 2 159 2" xfId="33769" hidden="1" xr:uid="{3A5B8451-72C4-460F-8DA1-D5C6CFB408D6}"/>
    <cellStyle name="Comma [0] 2 159 2" xfId="33843" hidden="1" xr:uid="{1EADEEDA-E348-43D9-B269-3245A7B5FE6F}"/>
    <cellStyle name="Comma [0] 2 159 2" xfId="1749" hidden="1" xr:uid="{00000000-0005-0000-0000-0000D8060000}"/>
    <cellStyle name="Comma [0] 2 159 2" xfId="1823" hidden="1" xr:uid="{00000000-0005-0000-0000-000022070000}"/>
    <cellStyle name="Comma [0] 2 159 2" xfId="33214" hidden="1" xr:uid="{2EFFBECC-0CB4-4C3D-9075-8BD9BF2E9647}"/>
    <cellStyle name="Comma [0] 2 159 2" xfId="1704" hidden="1" xr:uid="{00000000-0005-0000-0000-0000AB060000}"/>
    <cellStyle name="Comma [0] 2 159 2" xfId="1188" hidden="1" xr:uid="{00000000-0005-0000-0000-0000A7040000}"/>
    <cellStyle name="Comma [0] 2 159 2" xfId="32576" xr:uid="{AB8C6797-9DB0-46E8-95F0-59BE829DE408}"/>
    <cellStyle name="Comma [0] 2 159 2 2" xfId="48506" hidden="1" xr:uid="{D643AF52-8374-45DD-AB14-DD94477C59B0}"/>
    <cellStyle name="Comma [0] 2 159 2 2" xfId="48555" hidden="1" xr:uid="{2F6EE65A-66ED-4D6B-B0A9-01187C76E30C}"/>
    <cellStyle name="Comma [0] 2 159 2 2" xfId="48630" hidden="1" xr:uid="{21D04C13-C271-436D-A3F4-A5EA6A303CEF}"/>
    <cellStyle name="Comma [0] 2 159 2 2" xfId="49740" hidden="1" xr:uid="{AAB786F5-3519-43CA-9F2C-FF717E970CE8}"/>
    <cellStyle name="Comma [0] 2 159 2 2" xfId="50256" hidden="1" xr:uid="{5765F5C7-F209-49E1-8B66-8D24D746D36A}"/>
    <cellStyle name="Comma [0] 2 159 2 2" xfId="50305" hidden="1" xr:uid="{67E12F40-253C-48F9-BF1C-DD7F9DB87BF2}"/>
    <cellStyle name="Comma [0] 2 159 2 2" xfId="50380" hidden="1" xr:uid="{B17C74D8-86E5-4A84-8F3B-ACBB9BC1B976}"/>
    <cellStyle name="Comma [0] 2 159 2 2" xfId="51485" hidden="1" xr:uid="{107EC693-1044-439C-A3C2-7C4FCCA433B7}"/>
    <cellStyle name="Comma [0] 2 159 2 2" xfId="52000" hidden="1" xr:uid="{48346276-4E7C-4F7C-AE53-BB32C7B78BDD}"/>
    <cellStyle name="Comma [0] 2 159 2 2" xfId="52049" hidden="1" xr:uid="{53044058-52EC-4179-9127-01901F1DF697}"/>
    <cellStyle name="Comma [0] 2 159 2 2" xfId="52124" hidden="1" xr:uid="{5337927E-8D72-4FDA-8C10-F50661B6B4A2}"/>
    <cellStyle name="Comma [0] 2 159 2 2" xfId="53223" hidden="1" xr:uid="{EBD52D36-5E8A-40A8-B190-946EDEFB0B15}"/>
    <cellStyle name="Comma [0] 2 159 2 2" xfId="53734" hidden="1" xr:uid="{FAA6565F-6016-45B2-8C37-F888A056DFF1}"/>
    <cellStyle name="Comma [0] 2 159 2 2" xfId="53783" hidden="1" xr:uid="{9CBC4955-91A4-48AB-9AD1-355CACE72646}"/>
    <cellStyle name="Comma [0] 2 159 2 2" xfId="53858" hidden="1" xr:uid="{A82709E0-DC93-4C51-8074-1E7B53471E99}"/>
    <cellStyle name="Comma [0] 2 159 2 2" xfId="54951" hidden="1" xr:uid="{70832925-852D-4061-8B95-A4D642D6CDE8}"/>
    <cellStyle name="Comma [0] 2 159 2 2" xfId="55458" hidden="1" xr:uid="{72EF7C49-AA72-4920-9F5E-52097DE9F4E5}"/>
    <cellStyle name="Comma [0] 2 159 2 2" xfId="55507" hidden="1" xr:uid="{21658395-56CC-4B7C-BA57-9DCA418DC7FC}"/>
    <cellStyle name="Comma [0] 2 159 2 2" xfId="55582" hidden="1" xr:uid="{D66D64E2-E7C8-4FF2-A36E-E033F2209E26}"/>
    <cellStyle name="Comma [0] 2 159 2 2" xfId="56664" hidden="1" xr:uid="{ADA7FA34-BFFE-474E-93BB-222F0ED50395}"/>
    <cellStyle name="Comma [0] 2 159 2 2" xfId="57165" hidden="1" xr:uid="{4C72BA1E-5CC7-47F7-97D6-DC9E61A98158}"/>
    <cellStyle name="Comma [0] 2 159 2 2" xfId="57214" hidden="1" xr:uid="{D1FBDCE4-69E8-41C1-8E33-F947DF0E87E9}"/>
    <cellStyle name="Comma [0] 2 159 2 2" xfId="57289" hidden="1" xr:uid="{F884E238-1C62-469D-9063-5A80DDE2B164}"/>
    <cellStyle name="Comma [0] 2 159 2 2" xfId="58361" hidden="1" xr:uid="{28ADBB74-8FB5-4EEF-B08B-37B7F80048B3}"/>
    <cellStyle name="Comma [0] 2 159 2 2" xfId="58859" hidden="1" xr:uid="{9AB44692-8CA3-4C10-A4F4-94BFB9630BD2}"/>
    <cellStyle name="Comma [0] 2 159 2 2" xfId="58908" hidden="1" xr:uid="{1DF9B8A7-E4C9-4E09-91C0-1F798C690C99}"/>
    <cellStyle name="Comma [0] 2 159 2 2" xfId="58983" hidden="1" xr:uid="{7DA9DCCF-C2B8-41A6-8D6A-CEA0BA991EE6}"/>
    <cellStyle name="Comma [0] 2 159 2 2" xfId="60036" hidden="1" xr:uid="{7A9B796D-DBCF-4E6E-A90D-B9D42960EE99}"/>
    <cellStyle name="Comma [0] 2 159 2 2" xfId="60520" hidden="1" xr:uid="{49A6A219-E257-4A0F-9E9E-D8FD58E6638A}"/>
    <cellStyle name="Comma [0] 2 159 2 2" xfId="60569" hidden="1" xr:uid="{8C15DD03-05B5-4D29-AD93-67E236DAD98D}"/>
    <cellStyle name="Comma [0] 2 159 2 2" xfId="60644" hidden="1" xr:uid="{2CCDB936-F9ED-4A2D-A0F8-6547591ACB0F}"/>
    <cellStyle name="Comma [0] 2 159 2 2" xfId="61682" hidden="1" xr:uid="{66152812-4CE0-462F-BAA4-708F66459AFE}"/>
    <cellStyle name="Comma [0] 2 159 2 2" xfId="62155" hidden="1" xr:uid="{EE4124EE-2AAD-434B-9D33-62CC826E0C83}"/>
    <cellStyle name="Comma [0] 2 159 2 2" xfId="62204" hidden="1" xr:uid="{CB3B5A3B-444C-4551-96A1-CFAC10CC6E0A}"/>
    <cellStyle name="Comma [0] 2 159 2 2" xfId="62279" hidden="1" xr:uid="{079FE3E1-9B79-45C1-AEDA-825BE3EDC380}"/>
    <cellStyle name="Comma [0] 2 159 2 2" xfId="63259" hidden="1" xr:uid="{5AA745BE-3F1F-4A96-ADA0-44E417CF0963}"/>
    <cellStyle name="Comma [0] 2 159 2 2" xfId="63677" hidden="1" xr:uid="{991B3185-FB34-4B14-BAC1-D029058CFE15}"/>
    <cellStyle name="Comma [0] 2 159 2 2" xfId="63717" hidden="1" xr:uid="{3CE080D0-E1EF-4997-97E5-FB657518A366}"/>
    <cellStyle name="Comma [0] 2 159 2 2" xfId="63790" hidden="1" xr:uid="{E7788617-B57E-45CB-8148-E7F419408D3C}"/>
    <cellStyle name="Comma [0] 2 159 2 2" xfId="24655" hidden="1" xr:uid="{00000000-0005-0000-0000-000052600000}"/>
    <cellStyle name="Comma [0] 2 159 2 2" xfId="25156" hidden="1" xr:uid="{00000000-0005-0000-0000-000047620000}"/>
    <cellStyle name="Comma [0] 2 159 2 2" xfId="25205" hidden="1" xr:uid="{00000000-0005-0000-0000-000078620000}"/>
    <cellStyle name="Comma [0] 2 159 2 2" xfId="25280" hidden="1" xr:uid="{00000000-0005-0000-0000-0000C3620000}"/>
    <cellStyle name="Comma [0] 2 159 2 2" xfId="26352" hidden="1" xr:uid="{00000000-0005-0000-0000-0000F3660000}"/>
    <cellStyle name="Comma [0] 2 159 2 2" xfId="26850" hidden="1" xr:uid="{00000000-0005-0000-0000-0000E5680000}"/>
    <cellStyle name="Comma [0] 2 159 2 2" xfId="26899" hidden="1" xr:uid="{00000000-0005-0000-0000-000016690000}"/>
    <cellStyle name="Comma [0] 2 159 2 2" xfId="26974" hidden="1" xr:uid="{00000000-0005-0000-0000-000061690000}"/>
    <cellStyle name="Comma [0] 2 159 2 2" xfId="28027" hidden="1" xr:uid="{00000000-0005-0000-0000-00007E6D0000}"/>
    <cellStyle name="Comma [0] 2 159 2 2" xfId="28511" hidden="1" xr:uid="{00000000-0005-0000-0000-0000626F0000}"/>
    <cellStyle name="Comma [0] 2 159 2 2" xfId="28560" hidden="1" xr:uid="{00000000-0005-0000-0000-0000936F0000}"/>
    <cellStyle name="Comma [0] 2 159 2 2" xfId="28635" hidden="1" xr:uid="{00000000-0005-0000-0000-0000DE6F0000}"/>
    <cellStyle name="Comma [0] 2 159 2 2" xfId="29673" hidden="1" xr:uid="{00000000-0005-0000-0000-0000EC730000}"/>
    <cellStyle name="Comma [0] 2 159 2 2" xfId="30146" hidden="1" xr:uid="{00000000-0005-0000-0000-0000C5750000}"/>
    <cellStyle name="Comma [0] 2 159 2 2" xfId="30195" hidden="1" xr:uid="{00000000-0005-0000-0000-0000F6750000}"/>
    <cellStyle name="Comma [0] 2 159 2 2" xfId="30270" hidden="1" xr:uid="{00000000-0005-0000-0000-000041760000}"/>
    <cellStyle name="Comma [0] 2 159 2 2" xfId="31250" hidden="1" xr:uid="{00000000-0005-0000-0000-0000157A0000}"/>
    <cellStyle name="Comma [0] 2 159 2 2" xfId="31668" hidden="1" xr:uid="{00000000-0005-0000-0000-0000B77B0000}"/>
    <cellStyle name="Comma [0] 2 159 2 2" xfId="31708" hidden="1" xr:uid="{00000000-0005-0000-0000-0000DF7B0000}"/>
    <cellStyle name="Comma [0] 2 159 2 2" xfId="31781" hidden="1" xr:uid="{00000000-0005-0000-0000-0000287C0000}"/>
    <cellStyle name="Comma [0] 2 159 2 2" xfId="36994" hidden="1" xr:uid="{BC01DD92-D5C9-42B4-8519-3D458F192998}"/>
    <cellStyle name="Comma [0] 2 159 2 2" xfId="37510" hidden="1" xr:uid="{AD74C075-DB64-4057-8872-3773096498B4}"/>
    <cellStyle name="Comma [0] 2 159 2 2" xfId="37559" hidden="1" xr:uid="{24CDC92C-BB82-4AA0-9D33-B708F2AC3F14}"/>
    <cellStyle name="Comma [0] 2 159 2 2" xfId="37634" hidden="1" xr:uid="{8F5F7CE3-E10F-4A6B-A96B-74FBB927AAFC}"/>
    <cellStyle name="Comma [0] 2 159 2 2" xfId="39213" hidden="1" xr:uid="{50BE49BE-E1D4-4501-8657-59563CE0B66A}"/>
    <cellStyle name="Comma [0] 2 159 2 2" xfId="39729" hidden="1" xr:uid="{8CE849DF-C5F8-45F3-9DAF-5782607CEC8C}"/>
    <cellStyle name="Comma [0] 2 159 2 2" xfId="39778" hidden="1" xr:uid="{7E573FAC-8A89-47DA-82A6-EF2001FC9C3F}"/>
    <cellStyle name="Comma [0] 2 159 2 2" xfId="39853" hidden="1" xr:uid="{3EB96F3E-A0CF-421A-B701-B6EFA41E09E2}"/>
    <cellStyle name="Comma [0] 2 159 2 2" xfId="40969" hidden="1" xr:uid="{5AE4DA55-4608-40BD-B7A6-E16FD0FF9ED2}"/>
    <cellStyle name="Comma [0] 2 159 2 2" xfId="41485" hidden="1" xr:uid="{EF2305FE-B558-45FE-9224-6C901BB4CF6E}"/>
    <cellStyle name="Comma [0] 2 159 2 2" xfId="41534" hidden="1" xr:uid="{7490DAB3-99FB-4FCD-8F1B-1F9A5F2AB9C1}"/>
    <cellStyle name="Comma [0] 2 159 2 2" xfId="41609" hidden="1" xr:uid="{862EB38C-A3F4-4268-8C3D-15DE7E614C07}"/>
    <cellStyle name="Comma [0] 2 159 2 2" xfId="42725" hidden="1" xr:uid="{9258FD5C-2820-4295-827C-1B5CC823A17F}"/>
    <cellStyle name="Comma [0] 2 159 2 2" xfId="43241" hidden="1" xr:uid="{21F58F9E-4FAF-4498-AFEC-9B22E40F2DBC}"/>
    <cellStyle name="Comma [0] 2 159 2 2" xfId="43290" hidden="1" xr:uid="{3328B72F-18C4-4468-962D-6D26E283FD6F}"/>
    <cellStyle name="Comma [0] 2 159 2 2" xfId="43365" hidden="1" xr:uid="{8972D01F-C8F5-47F3-AB28-C20B84CA6124}"/>
    <cellStyle name="Comma [0] 2 159 2 2" xfId="44481" hidden="1" xr:uid="{8DE4DB92-E03D-40C0-A4D3-A412F5FC8BE9}"/>
    <cellStyle name="Comma [0] 2 159 2 2" xfId="44997" hidden="1" xr:uid="{DD7190A1-B2CA-4790-995A-3B1636AE8CBC}"/>
    <cellStyle name="Comma [0] 2 159 2 2" xfId="45046" hidden="1" xr:uid="{B2A2BB60-B5DC-42CE-8415-EDCB9CF11653}"/>
    <cellStyle name="Comma [0] 2 159 2 2" xfId="45121" hidden="1" xr:uid="{6A7B2594-6ED1-4CF0-8FDB-213D00797673}"/>
    <cellStyle name="Comma [0] 2 159 2 2" xfId="46237" hidden="1" xr:uid="{6D64F444-2137-467E-8E14-AA3D1A2091CF}"/>
    <cellStyle name="Comma [0] 2 159 2 2" xfId="46753" hidden="1" xr:uid="{3A0707F7-721E-490A-889E-71724EECC43F}"/>
    <cellStyle name="Comma [0] 2 159 2 2" xfId="46802" hidden="1" xr:uid="{35F9C662-D205-4528-AF77-B52C41303676}"/>
    <cellStyle name="Comma [0] 2 159 2 2" xfId="46877" hidden="1" xr:uid="{DDF9F1F7-3A52-4799-BED4-53001EBA88D1}"/>
    <cellStyle name="Comma [0] 2 159 2 2" xfId="47990" hidden="1" xr:uid="{45A2B495-860E-4F69-806C-09F1C7FE731B}"/>
    <cellStyle name="Comma [0] 2 159 2 2" xfId="14793" hidden="1" xr:uid="{00000000-0005-0000-0000-0000CC390000}"/>
    <cellStyle name="Comma [0] 2 159 2 2" xfId="14868" hidden="1" xr:uid="{00000000-0005-0000-0000-0000173A0000}"/>
    <cellStyle name="Comma [0] 2 159 2 2" xfId="15981" hidden="1" xr:uid="{00000000-0005-0000-0000-0000703E0000}"/>
    <cellStyle name="Comma [0] 2 159 2 2" xfId="16497" hidden="1" xr:uid="{00000000-0005-0000-0000-000074400000}"/>
    <cellStyle name="Comma [0] 2 159 2 2" xfId="16546" hidden="1" xr:uid="{00000000-0005-0000-0000-0000A5400000}"/>
    <cellStyle name="Comma [0] 2 159 2 2" xfId="16621" hidden="1" xr:uid="{00000000-0005-0000-0000-0000F0400000}"/>
    <cellStyle name="Comma [0] 2 159 2 2" xfId="17731" hidden="1" xr:uid="{00000000-0005-0000-0000-000046450000}"/>
    <cellStyle name="Comma [0] 2 159 2 2" xfId="18247" hidden="1" xr:uid="{00000000-0005-0000-0000-00004A470000}"/>
    <cellStyle name="Comma [0] 2 159 2 2" xfId="18296" hidden="1" xr:uid="{00000000-0005-0000-0000-00007B470000}"/>
    <cellStyle name="Comma [0] 2 159 2 2" xfId="18371" hidden="1" xr:uid="{00000000-0005-0000-0000-0000C6470000}"/>
    <cellStyle name="Comma [0] 2 159 2 2" xfId="19476" hidden="1" xr:uid="{00000000-0005-0000-0000-0000174C0000}"/>
    <cellStyle name="Comma [0] 2 159 2 2" xfId="19991" hidden="1" xr:uid="{00000000-0005-0000-0000-00001A4E0000}"/>
    <cellStyle name="Comma [0] 2 159 2 2" xfId="20040" hidden="1" xr:uid="{00000000-0005-0000-0000-00004B4E0000}"/>
    <cellStyle name="Comma [0] 2 159 2 2" xfId="20115" hidden="1" xr:uid="{00000000-0005-0000-0000-0000964E0000}"/>
    <cellStyle name="Comma [0] 2 159 2 2" xfId="21214" hidden="1" xr:uid="{00000000-0005-0000-0000-0000E1520000}"/>
    <cellStyle name="Comma [0] 2 159 2 2" xfId="21725" hidden="1" xr:uid="{00000000-0005-0000-0000-0000E0540000}"/>
    <cellStyle name="Comma [0] 2 159 2 2" xfId="21774" hidden="1" xr:uid="{00000000-0005-0000-0000-000011550000}"/>
    <cellStyle name="Comma [0] 2 159 2 2" xfId="21849" hidden="1" xr:uid="{00000000-0005-0000-0000-00005C550000}"/>
    <cellStyle name="Comma [0] 2 159 2 2" xfId="22942" hidden="1" xr:uid="{00000000-0005-0000-0000-0000A1590000}"/>
    <cellStyle name="Comma [0] 2 159 2 2" xfId="23449" hidden="1" xr:uid="{00000000-0005-0000-0000-00009C5B0000}"/>
    <cellStyle name="Comma [0] 2 159 2 2" xfId="23498" hidden="1" xr:uid="{00000000-0005-0000-0000-0000CD5B0000}"/>
    <cellStyle name="Comma [0] 2 159 2 2" xfId="23573" hidden="1" xr:uid="{00000000-0005-0000-0000-0000185C0000}"/>
    <cellStyle name="Comma [0] 2 159 2 2" xfId="9600" hidden="1" xr:uid="{00000000-0005-0000-0000-000083250000}"/>
    <cellStyle name="Comma [0] 2 159 2 2" xfId="10716" hidden="1" xr:uid="{00000000-0005-0000-0000-0000DF290000}"/>
    <cellStyle name="Comma [0] 2 159 2 2" xfId="11232" hidden="1" xr:uid="{00000000-0005-0000-0000-0000E32B0000}"/>
    <cellStyle name="Comma [0] 2 159 2 2" xfId="11281" hidden="1" xr:uid="{00000000-0005-0000-0000-0000142C0000}"/>
    <cellStyle name="Comma [0] 2 159 2 2" xfId="11356" hidden="1" xr:uid="{00000000-0005-0000-0000-00005F2C0000}"/>
    <cellStyle name="Comma [0] 2 159 2 2" xfId="12472" hidden="1" xr:uid="{00000000-0005-0000-0000-0000BB300000}"/>
    <cellStyle name="Comma [0] 2 159 2 2" xfId="12988" hidden="1" xr:uid="{00000000-0005-0000-0000-0000BF320000}"/>
    <cellStyle name="Comma [0] 2 159 2 2" xfId="13037" hidden="1" xr:uid="{00000000-0005-0000-0000-0000F0320000}"/>
    <cellStyle name="Comma [0] 2 159 2 2" xfId="13112" hidden="1" xr:uid="{00000000-0005-0000-0000-00003B330000}"/>
    <cellStyle name="Comma [0] 2 159 2 2" xfId="14228" hidden="1" xr:uid="{00000000-0005-0000-0000-000097370000}"/>
    <cellStyle name="Comma [0] 2 159 2 2" xfId="14744" hidden="1" xr:uid="{00000000-0005-0000-0000-00009B390000}"/>
    <cellStyle name="Comma [0] 2 159 2 2" xfId="7720" hidden="1" xr:uid="{00000000-0005-0000-0000-00002B1E0000}"/>
    <cellStyle name="Comma [0] 2 159 2 2" xfId="7769" hidden="1" xr:uid="{00000000-0005-0000-0000-00005C1E0000}"/>
    <cellStyle name="Comma [0] 2 159 2 2" xfId="7844" hidden="1" xr:uid="{00000000-0005-0000-0000-0000A71E0000}"/>
    <cellStyle name="Comma [0] 2 159 2 2" xfId="8960" hidden="1" xr:uid="{00000000-0005-0000-0000-000003230000}"/>
    <cellStyle name="Comma [0] 2 159 2 2" xfId="9476" hidden="1" xr:uid="{00000000-0005-0000-0000-000007250000}"/>
    <cellStyle name="Comma [0] 2 159 2 2" xfId="9525" hidden="1" xr:uid="{00000000-0005-0000-0000-000038250000}"/>
    <cellStyle name="Comma [0] 2 159 2 2" xfId="5550" hidden="1" xr:uid="{00000000-0005-0000-0000-0000B1150000}"/>
    <cellStyle name="Comma [0] 2 159 2 2" xfId="5625" hidden="1" xr:uid="{00000000-0005-0000-0000-0000FC150000}"/>
    <cellStyle name="Comma [0] 2 159 2 2" xfId="7204" hidden="1" xr:uid="{00000000-0005-0000-0000-0000271C0000}"/>
    <cellStyle name="Comma [0] 2 159 2 2" xfId="5501" hidden="1" xr:uid="{00000000-0005-0000-0000-000080150000}"/>
    <cellStyle name="Comma [0] 2 159 2 2" xfId="4985" hidden="1" xr:uid="{00000000-0005-0000-0000-00007C130000}"/>
    <cellStyle name="Comma [0] 2 159 3" xfId="45904" hidden="1" xr:uid="{61B2BB2B-CDD1-4647-A762-3DF3B33779E7}"/>
    <cellStyle name="Comma [0] 2 159 3" xfId="47660" hidden="1" xr:uid="{BF7A0BA1-8628-4A4F-AD2C-4270F902FF84}"/>
    <cellStyle name="Comma [0] 2 159 3" xfId="49412" hidden="1" xr:uid="{C03DF1EF-D750-4888-913C-8FCBEDEA6A18}"/>
    <cellStyle name="Comma [0] 2 159 3" xfId="51161" hidden="1" xr:uid="{470ED517-C24D-4543-A1F1-91B893748018}"/>
    <cellStyle name="Comma [0] 2 159 3" xfId="52904" hidden="1" xr:uid="{19FB7AD8-96D2-4123-85FE-D1C918FF20C7}"/>
    <cellStyle name="Comma [0] 2 159 3" xfId="54636" hidden="1" xr:uid="{847EB46B-8522-49A6-9AC1-CA3F914682A2}"/>
    <cellStyle name="Comma [0] 2 159 3" xfId="56360" hidden="1" xr:uid="{A72CBDE4-742E-4813-9A3E-403B1E0F1A32}"/>
    <cellStyle name="Comma [0] 2 159 3" xfId="58066" hidden="1" xr:uid="{69727C82-4FBF-4720-884B-AE627D8634B0}"/>
    <cellStyle name="Comma [0] 2 159 3" xfId="59758" hidden="1" xr:uid="{4F6E54A5-D53E-4E33-B18E-FA96EFE6F41B}"/>
    <cellStyle name="Comma [0] 2 159 3" xfId="61418" hidden="1" xr:uid="{1C661E44-EDF3-43AF-97D3-4E7608E539DB}"/>
    <cellStyle name="Comma [0] 2 159 3" xfId="22627" hidden="1" xr:uid="{00000000-0005-0000-0000-000066580000}"/>
    <cellStyle name="Comma [0] 2 159 3" xfId="24351" hidden="1" xr:uid="{00000000-0005-0000-0000-0000225F0000}"/>
    <cellStyle name="Comma [0] 2 159 3" xfId="26057" hidden="1" xr:uid="{00000000-0005-0000-0000-0000CC650000}"/>
    <cellStyle name="Comma [0] 2 159 3" xfId="27749" hidden="1" xr:uid="{00000000-0005-0000-0000-0000686C0000}"/>
    <cellStyle name="Comma [0] 2 159 3" xfId="29409" hidden="1" xr:uid="{00000000-0005-0000-0000-0000E4720000}"/>
    <cellStyle name="Comma [0] 2 159 3" xfId="36333" hidden="1" xr:uid="{B47171C9-C5BF-44E8-8480-C56DC9E64CA0}"/>
    <cellStyle name="Comma [0] 2 159 3" xfId="38552" hidden="1" xr:uid="{CC1945B9-4E26-409D-9F95-EEEF10845F8E}"/>
    <cellStyle name="Comma [0] 2 159 3" xfId="38880" hidden="1" xr:uid="{6269C9AE-7F57-4944-81CB-94E03B1C697C}"/>
    <cellStyle name="Comma [0] 2 159 3" xfId="40636" hidden="1" xr:uid="{E5723989-B910-4FD2-8C2A-48A26823A2E6}"/>
    <cellStyle name="Comma [0] 2 159 3" xfId="42392" hidden="1" xr:uid="{C73E0478-0686-4055-959A-1709425772D6}"/>
    <cellStyle name="Comma [0] 2 159 3" xfId="44148" hidden="1" xr:uid="{781F7752-0D35-4C45-BA07-CD887CE44BA3}"/>
    <cellStyle name="Comma [0] 2 159 3" xfId="12139" hidden="1" xr:uid="{00000000-0005-0000-0000-00006E2F0000}"/>
    <cellStyle name="Comma [0] 2 159 3" xfId="13895" hidden="1" xr:uid="{00000000-0005-0000-0000-00004A360000}"/>
    <cellStyle name="Comma [0] 2 159 3" xfId="15651" hidden="1" xr:uid="{00000000-0005-0000-0000-0000263D0000}"/>
    <cellStyle name="Comma [0] 2 159 3" xfId="17403" hidden="1" xr:uid="{00000000-0005-0000-0000-0000FE430000}"/>
    <cellStyle name="Comma [0] 2 159 3" xfId="19152" hidden="1" xr:uid="{00000000-0005-0000-0000-0000D34A0000}"/>
    <cellStyle name="Comma [0] 2 159 3" xfId="20895" hidden="1" xr:uid="{00000000-0005-0000-0000-0000A2510000}"/>
    <cellStyle name="Comma [0] 2 159 3" xfId="6871" hidden="1" xr:uid="{00000000-0005-0000-0000-0000DA1A0000}"/>
    <cellStyle name="Comma [0] 2 159 3" xfId="8627" hidden="1" xr:uid="{00000000-0005-0000-0000-0000B6210000}"/>
    <cellStyle name="Comma [0] 2 159 3" xfId="10383" hidden="1" xr:uid="{00000000-0005-0000-0000-000092280000}"/>
    <cellStyle name="Comma [0] 2 159 3" xfId="6543" hidden="1" xr:uid="{00000000-0005-0000-0000-000092190000}"/>
    <cellStyle name="Comma [0] 2 159 3" xfId="4324" hidden="1" xr:uid="{00000000-0005-0000-0000-0000E7100000}"/>
    <cellStyle name="Comma [0] 2 16" xfId="909" xr:uid="{00000000-0005-0000-0000-000090030000}"/>
    <cellStyle name="Comma [0] 2 16 2" xfId="34116" hidden="1" xr:uid="{35B65A4B-336C-40EA-8F1D-3CD5B5774AE2}"/>
    <cellStyle name="Comma [0] 2 16 2" xfId="34388" hidden="1" xr:uid="{C841DC85-CB03-4187-B6FF-B8CC3C63D262}"/>
    <cellStyle name="Comma [0] 2 16 2" xfId="34593" hidden="1" xr:uid="{A4AB598C-BD18-4DCE-9BB9-FD7D7456F898}"/>
    <cellStyle name="Comma [0] 2 16 2" xfId="2368" hidden="1" xr:uid="{00000000-0005-0000-0000-000043090000}"/>
    <cellStyle name="Comma [0] 2 16 2" xfId="2573" hidden="1" xr:uid="{00000000-0005-0000-0000-0000100A0000}"/>
    <cellStyle name="Comma [0] 2 16 2" xfId="33587" hidden="1" xr:uid="{63984214-107D-46CC-92F8-F383A95E14C3}"/>
    <cellStyle name="Comma [0] 2 16 2" xfId="2096" hidden="1" xr:uid="{00000000-0005-0000-0000-000033080000}"/>
    <cellStyle name="Comma [0] 2 16 2" xfId="1564" hidden="1" xr:uid="{00000000-0005-0000-0000-00001F060000}"/>
    <cellStyle name="Comma [0] 2 16 2" xfId="32952" xr:uid="{03CD9364-05DB-49B0-B500-784CF061D944}"/>
    <cellStyle name="Comma [0] 2 16 2 2" xfId="50653" hidden="1" xr:uid="{25FCC1DC-2262-4680-BB95-C3DDA510D102}"/>
    <cellStyle name="Comma [0] 2 16 2 2" xfId="50925" hidden="1" xr:uid="{0B4D2F09-C944-4B3C-B8A3-4134431C17F3}"/>
    <cellStyle name="Comma [0] 2 16 2 2" xfId="51130" hidden="1" xr:uid="{BDB690EC-C724-4633-88DE-B2F04567248A}"/>
    <cellStyle name="Comma [0] 2 16 2 2" xfId="51860" hidden="1" xr:uid="{4DBA8FC0-F897-4780-B4BE-3FDB360EC532}"/>
    <cellStyle name="Comma [0] 2 16 2 2" xfId="52397" hidden="1" xr:uid="{6C796FB6-88AD-46D1-A7B9-72FE41A75DE4}"/>
    <cellStyle name="Comma [0] 2 16 2 2" xfId="52669" hidden="1" xr:uid="{80F1DF8D-C042-4FD3-8A2D-465B45198F4C}"/>
    <cellStyle name="Comma [0] 2 16 2 2" xfId="52874" hidden="1" xr:uid="{4FC6ABCD-C15C-4AAC-A499-ABC7B09D1B54}"/>
    <cellStyle name="Comma [0] 2 16 2 2" xfId="53594" hidden="1" xr:uid="{4E8ADCB3-AAAB-41D6-946E-9A2A8DA607D1}"/>
    <cellStyle name="Comma [0] 2 16 2 2" xfId="54131" hidden="1" xr:uid="{09B54C77-8C66-4E2A-BE4D-259FCB807F59}"/>
    <cellStyle name="Comma [0] 2 16 2 2" xfId="54403" hidden="1" xr:uid="{7B06619E-149C-44B6-BD40-28A2E110997F}"/>
    <cellStyle name="Comma [0] 2 16 2 2" xfId="54608" hidden="1" xr:uid="{CD0AB61B-BF8B-4AC1-B8D7-C43B96FDB2C7}"/>
    <cellStyle name="Comma [0] 2 16 2 2" xfId="55320" hidden="1" xr:uid="{8E4CECEF-B6E5-4B89-BA9C-5BEAB648CA22}"/>
    <cellStyle name="Comma [0] 2 16 2 2" xfId="55855" hidden="1" xr:uid="{ADE0DADE-F864-4712-B5D9-7F7D94A8BADF}"/>
    <cellStyle name="Comma [0] 2 16 2 2" xfId="56127" hidden="1" xr:uid="{91540665-0D9F-4065-9833-687744DC2B42}"/>
    <cellStyle name="Comma [0] 2 16 2 2" xfId="56332" hidden="1" xr:uid="{945555CB-71CA-4E91-8364-C8606D41C364}"/>
    <cellStyle name="Comma [0] 2 16 2 2" xfId="57028" hidden="1" xr:uid="{BE6AD663-A53A-4D7B-A921-C8B0EB36B859}"/>
    <cellStyle name="Comma [0] 2 16 2 2" xfId="57562" hidden="1" xr:uid="{A50FF679-19B8-4E28-B5B9-23817F3FE048}"/>
    <cellStyle name="Comma [0] 2 16 2 2" xfId="57834" hidden="1" xr:uid="{72FC8810-F381-4D49-AAAB-E2A87F929A30}"/>
    <cellStyle name="Comma [0] 2 16 2 2" xfId="58039" hidden="1" xr:uid="{8A37C6D7-DB42-4D8D-AB59-C92218BDE908}"/>
    <cellStyle name="Comma [0] 2 16 2 2" xfId="58723" hidden="1" xr:uid="{EC1C06A1-4C16-4A10-BF25-5B6C1F66AF4E}"/>
    <cellStyle name="Comma [0] 2 16 2 2" xfId="59256" hidden="1" xr:uid="{25505788-094A-4361-8A62-5B501D195DFF}"/>
    <cellStyle name="Comma [0] 2 16 2 2" xfId="59528" hidden="1" xr:uid="{99BD0028-01B2-4815-B8C2-1ED4DDFFAC2F}"/>
    <cellStyle name="Comma [0] 2 16 2 2" xfId="59733" hidden="1" xr:uid="{2FF6B3D8-4950-47AE-8AA3-29E2479FFD3B}"/>
    <cellStyle name="Comma [0] 2 16 2 2" xfId="60387" hidden="1" xr:uid="{18AA9CE5-4889-453A-818F-DE37DECEDC2F}"/>
    <cellStyle name="Comma [0] 2 16 2 2" xfId="60917" hidden="1" xr:uid="{3800CCCA-728C-43C5-8258-7E6F11063064}"/>
    <cellStyle name="Comma [0] 2 16 2 2" xfId="61189" hidden="1" xr:uid="{05210324-E249-4025-933E-67C72C677CA2}"/>
    <cellStyle name="Comma [0] 2 16 2 2" xfId="61394" hidden="1" xr:uid="{B0D9FD1A-259D-45C0-9124-6D18018B0007}"/>
    <cellStyle name="Comma [0] 2 16 2 2" xfId="62022" hidden="1" xr:uid="{F5FCE40F-FC23-4ABA-8C84-8287F058A350}"/>
    <cellStyle name="Comma [0] 2 16 2 2" xfId="62552" hidden="1" xr:uid="{AEEDA6FF-00AA-4126-A67A-45AAF38C6D5C}"/>
    <cellStyle name="Comma [0] 2 16 2 2" xfId="62824" hidden="1" xr:uid="{C3D1A4EB-32D0-44F8-91F2-A56CD08D80DD}"/>
    <cellStyle name="Comma [0] 2 16 2 2" xfId="63549" hidden="1" xr:uid="{2BB9651C-2214-40D5-ACCE-13DFD2054E2A}"/>
    <cellStyle name="Comma [0] 2 16 2 2" xfId="63029" hidden="1" xr:uid="{BECA4390-7C0E-4D7B-AFE4-0AE95018AFD0}"/>
    <cellStyle name="Comma [0] 2 16 2 2" xfId="25553" hidden="1" xr:uid="{00000000-0005-0000-0000-0000D4630000}"/>
    <cellStyle name="Comma [0] 2 16 2 2" xfId="25825" hidden="1" xr:uid="{00000000-0005-0000-0000-0000E4640000}"/>
    <cellStyle name="Comma [0] 2 16 2 2" xfId="26030" hidden="1" xr:uid="{00000000-0005-0000-0000-0000B1650000}"/>
    <cellStyle name="Comma [0] 2 16 2 2" xfId="26714" hidden="1" xr:uid="{00000000-0005-0000-0000-00005D680000}"/>
    <cellStyle name="Comma [0] 2 16 2 2" xfId="27247" hidden="1" xr:uid="{00000000-0005-0000-0000-0000726A0000}"/>
    <cellStyle name="Comma [0] 2 16 2 2" xfId="27519" hidden="1" xr:uid="{00000000-0005-0000-0000-0000826B0000}"/>
    <cellStyle name="Comma [0] 2 16 2 2" xfId="27724" hidden="1" xr:uid="{00000000-0005-0000-0000-00004F6C0000}"/>
    <cellStyle name="Comma [0] 2 16 2 2" xfId="28378" hidden="1" xr:uid="{00000000-0005-0000-0000-0000DD6E0000}"/>
    <cellStyle name="Comma [0] 2 16 2 2" xfId="28908" hidden="1" xr:uid="{00000000-0005-0000-0000-0000EF700000}"/>
    <cellStyle name="Comma [0] 2 16 2 2" xfId="29180" hidden="1" xr:uid="{00000000-0005-0000-0000-0000FF710000}"/>
    <cellStyle name="Comma [0] 2 16 2 2" xfId="29385" hidden="1" xr:uid="{00000000-0005-0000-0000-0000CC720000}"/>
    <cellStyle name="Comma [0] 2 16 2 2" xfId="30013" hidden="1" xr:uid="{00000000-0005-0000-0000-000040750000}"/>
    <cellStyle name="Comma [0] 2 16 2 2" xfId="30543" hidden="1" xr:uid="{00000000-0005-0000-0000-000052770000}"/>
    <cellStyle name="Comma [0] 2 16 2 2" xfId="30815" hidden="1" xr:uid="{00000000-0005-0000-0000-000062780000}"/>
    <cellStyle name="Comma [0] 2 16 2 2" xfId="31020" hidden="1" xr:uid="{00000000-0005-0000-0000-00002F790000}"/>
    <cellStyle name="Comma [0] 2 16 2 2" xfId="31540" hidden="1" xr:uid="{00000000-0005-0000-0000-0000377B0000}"/>
    <cellStyle name="Comma [0] 2 16 2 2" xfId="37370" hidden="1" xr:uid="{33118FBE-DE2A-4908-A1AD-1CD971EE4BAE}"/>
    <cellStyle name="Comma [0] 2 16 2 2" xfId="37907" hidden="1" xr:uid="{9591F800-3C5E-4475-A7C4-877AD5673248}"/>
    <cellStyle name="Comma [0] 2 16 2 2" xfId="38179" hidden="1" xr:uid="{AC02F155-BD72-465A-9DD6-8ECBCC398F01}"/>
    <cellStyle name="Comma [0] 2 16 2 2" xfId="38384" hidden="1" xr:uid="{597E1FA5-8DE8-4F22-81DF-5992A7C488AD}"/>
    <cellStyle name="Comma [0] 2 16 2 2" xfId="39589" hidden="1" xr:uid="{25B44C1D-726C-4D59-A914-7EA0FDBACB28}"/>
    <cellStyle name="Comma [0] 2 16 2 2" xfId="40126" hidden="1" xr:uid="{266E2A25-151F-4879-9BFB-4B65ED7799CA}"/>
    <cellStyle name="Comma [0] 2 16 2 2" xfId="40398" hidden="1" xr:uid="{9C6DF46E-A224-4C95-8CFF-9700748EF323}"/>
    <cellStyle name="Comma [0] 2 16 2 2" xfId="40603" hidden="1" xr:uid="{C675D060-B1FC-4900-9DAC-FCCB6845C49F}"/>
    <cellStyle name="Comma [0] 2 16 2 2" xfId="41345" hidden="1" xr:uid="{C64905A4-A305-4435-8773-661C2F27533F}"/>
    <cellStyle name="Comma [0] 2 16 2 2" xfId="41882" hidden="1" xr:uid="{A36A6FD0-5AFB-4FEA-97CC-E1169C18FD44}"/>
    <cellStyle name="Comma [0] 2 16 2 2" xfId="42154" hidden="1" xr:uid="{71FB6A32-0901-44DA-AA14-46440DBB6D96}"/>
    <cellStyle name="Comma [0] 2 16 2 2" xfId="42359" hidden="1" xr:uid="{D7E131ED-5B26-49F2-B952-ADB334B0502F}"/>
    <cellStyle name="Comma [0] 2 16 2 2" xfId="43101" hidden="1" xr:uid="{4CDC2CE6-FDCE-488A-8B44-571DC70C36B5}"/>
    <cellStyle name="Comma [0] 2 16 2 2" xfId="43638" hidden="1" xr:uid="{1E04E21A-2E14-4793-BEB4-CE02042174A8}"/>
    <cellStyle name="Comma [0] 2 16 2 2" xfId="43910" hidden="1" xr:uid="{AB8AD620-BBD4-40A2-9F57-EFF63AB350D7}"/>
    <cellStyle name="Comma [0] 2 16 2 2" xfId="44115" hidden="1" xr:uid="{E0239A23-EFAD-4A23-88E4-8B3EB9E545E7}"/>
    <cellStyle name="Comma [0] 2 16 2 2" xfId="44857" hidden="1" xr:uid="{8DCA63B6-8158-4302-AAE8-230A96EF8365}"/>
    <cellStyle name="Comma [0] 2 16 2 2" xfId="45394" hidden="1" xr:uid="{949F09EC-DB49-43AC-B4F7-667562B4D7E5}"/>
    <cellStyle name="Comma [0] 2 16 2 2" xfId="45666" hidden="1" xr:uid="{C2E3597A-80FC-443F-A453-B1BEF7A6628D}"/>
    <cellStyle name="Comma [0] 2 16 2 2" xfId="45871" hidden="1" xr:uid="{EA2B5FAB-74BA-4BD0-979C-4A72C1B6B5A2}"/>
    <cellStyle name="Comma [0] 2 16 2 2" xfId="46613" hidden="1" xr:uid="{50E2EDB8-3FC1-4528-A5E2-2B9C73DDA380}"/>
    <cellStyle name="Comma [0] 2 16 2 2" xfId="47150" hidden="1" xr:uid="{D62817B1-0F2F-4803-8497-BE4BE9698117}"/>
    <cellStyle name="Comma [0] 2 16 2 2" xfId="47422" hidden="1" xr:uid="{737DDC8C-2FF5-4605-BA3A-4D4208C40852}"/>
    <cellStyle name="Comma [0] 2 16 2 2" xfId="47627" hidden="1" xr:uid="{9705ED60-7059-4D81-9319-148F9E07C89B}"/>
    <cellStyle name="Comma [0] 2 16 2 2" xfId="48366" hidden="1" xr:uid="{D8F899E9-1AE9-4A51-AB22-344DAE21F82A}"/>
    <cellStyle name="Comma [0] 2 16 2 2" xfId="48903" hidden="1" xr:uid="{3E189E7C-9302-4AFA-AE89-77973B9612C0}"/>
    <cellStyle name="Comma [0] 2 16 2 2" xfId="49175" hidden="1" xr:uid="{5E2DF057-73B1-4F26-A605-13994964CA85}"/>
    <cellStyle name="Comma [0] 2 16 2 2" xfId="49380" hidden="1" xr:uid="{5086EED0-5B3D-4168-860C-522EFAE48FE0}"/>
    <cellStyle name="Comma [0] 2 16 2 2" xfId="50116" hidden="1" xr:uid="{C507116A-E97B-4BD3-A14E-9250F5167B3A}"/>
    <cellStyle name="Comma [0] 2 16 2 2" xfId="15413" hidden="1" xr:uid="{00000000-0005-0000-0000-0000383C0000}"/>
    <cellStyle name="Comma [0] 2 16 2 2" xfId="15618" hidden="1" xr:uid="{00000000-0005-0000-0000-0000053D0000}"/>
    <cellStyle name="Comma [0] 2 16 2 2" xfId="16357" hidden="1" xr:uid="{00000000-0005-0000-0000-0000E83F0000}"/>
    <cellStyle name="Comma [0] 2 16 2 2" xfId="16894" hidden="1" xr:uid="{00000000-0005-0000-0000-000001420000}"/>
    <cellStyle name="Comma [0] 2 16 2 2" xfId="17166" hidden="1" xr:uid="{00000000-0005-0000-0000-000011430000}"/>
    <cellStyle name="Comma [0] 2 16 2 2" xfId="17371" hidden="1" xr:uid="{00000000-0005-0000-0000-0000DE430000}"/>
    <cellStyle name="Comma [0] 2 16 2 2" xfId="18107" hidden="1" xr:uid="{00000000-0005-0000-0000-0000BE460000}"/>
    <cellStyle name="Comma [0] 2 16 2 2" xfId="18644" hidden="1" xr:uid="{00000000-0005-0000-0000-0000D7480000}"/>
    <cellStyle name="Comma [0] 2 16 2 2" xfId="18916" hidden="1" xr:uid="{00000000-0005-0000-0000-0000E7490000}"/>
    <cellStyle name="Comma [0] 2 16 2 2" xfId="19121" hidden="1" xr:uid="{00000000-0005-0000-0000-0000B44A0000}"/>
    <cellStyle name="Comma [0] 2 16 2 2" xfId="19851" hidden="1" xr:uid="{00000000-0005-0000-0000-00008E4D0000}"/>
    <cellStyle name="Comma [0] 2 16 2 2" xfId="20388" hidden="1" xr:uid="{00000000-0005-0000-0000-0000A74F0000}"/>
    <cellStyle name="Comma [0] 2 16 2 2" xfId="20660" hidden="1" xr:uid="{00000000-0005-0000-0000-0000B7500000}"/>
    <cellStyle name="Comma [0] 2 16 2 2" xfId="20865" hidden="1" xr:uid="{00000000-0005-0000-0000-000084510000}"/>
    <cellStyle name="Comma [0] 2 16 2 2" xfId="21585" hidden="1" xr:uid="{00000000-0005-0000-0000-000054540000}"/>
    <cellStyle name="Comma [0] 2 16 2 2" xfId="22122" hidden="1" xr:uid="{00000000-0005-0000-0000-00006D560000}"/>
    <cellStyle name="Comma [0] 2 16 2 2" xfId="22394" hidden="1" xr:uid="{00000000-0005-0000-0000-00007D570000}"/>
    <cellStyle name="Comma [0] 2 16 2 2" xfId="22599" hidden="1" xr:uid="{00000000-0005-0000-0000-00004A580000}"/>
    <cellStyle name="Comma [0] 2 16 2 2" xfId="23311" hidden="1" xr:uid="{00000000-0005-0000-0000-0000125B0000}"/>
    <cellStyle name="Comma [0] 2 16 2 2" xfId="23846" hidden="1" xr:uid="{00000000-0005-0000-0000-0000295D0000}"/>
    <cellStyle name="Comma [0] 2 16 2 2" xfId="24118" hidden="1" xr:uid="{00000000-0005-0000-0000-0000395E0000}"/>
    <cellStyle name="Comma [0] 2 16 2 2" xfId="24323" hidden="1" xr:uid="{00000000-0005-0000-0000-0000065F0000}"/>
    <cellStyle name="Comma [0] 2 16 2 2" xfId="25019" hidden="1" xr:uid="{00000000-0005-0000-0000-0000BE610000}"/>
    <cellStyle name="Comma [0] 2 16 2 2" xfId="10350" hidden="1" xr:uid="{00000000-0005-0000-0000-000071280000}"/>
    <cellStyle name="Comma [0] 2 16 2 2" xfId="11092" hidden="1" xr:uid="{00000000-0005-0000-0000-0000572B0000}"/>
    <cellStyle name="Comma [0] 2 16 2 2" xfId="11629" hidden="1" xr:uid="{00000000-0005-0000-0000-0000702D0000}"/>
    <cellStyle name="Comma [0] 2 16 2 2" xfId="11901" hidden="1" xr:uid="{00000000-0005-0000-0000-0000802E0000}"/>
    <cellStyle name="Comma [0] 2 16 2 2" xfId="12106" hidden="1" xr:uid="{00000000-0005-0000-0000-00004D2F0000}"/>
    <cellStyle name="Comma [0] 2 16 2 2" xfId="12848" hidden="1" xr:uid="{00000000-0005-0000-0000-000033320000}"/>
    <cellStyle name="Comma [0] 2 16 2 2" xfId="13385" hidden="1" xr:uid="{00000000-0005-0000-0000-00004C340000}"/>
    <cellStyle name="Comma [0] 2 16 2 2" xfId="13657" hidden="1" xr:uid="{00000000-0005-0000-0000-00005C350000}"/>
    <cellStyle name="Comma [0] 2 16 2 2" xfId="13862" hidden="1" xr:uid="{00000000-0005-0000-0000-000029360000}"/>
    <cellStyle name="Comma [0] 2 16 2 2" xfId="14604" hidden="1" xr:uid="{00000000-0005-0000-0000-00000F390000}"/>
    <cellStyle name="Comma [0] 2 16 2 2" xfId="15141" hidden="1" xr:uid="{00000000-0005-0000-0000-0000283B0000}"/>
    <cellStyle name="Comma [0] 2 16 2 2" xfId="8117" hidden="1" xr:uid="{00000000-0005-0000-0000-0000B81F0000}"/>
    <cellStyle name="Comma [0] 2 16 2 2" xfId="8389" hidden="1" xr:uid="{00000000-0005-0000-0000-0000C8200000}"/>
    <cellStyle name="Comma [0] 2 16 2 2" xfId="8594" hidden="1" xr:uid="{00000000-0005-0000-0000-000095210000}"/>
    <cellStyle name="Comma [0] 2 16 2 2" xfId="9336" hidden="1" xr:uid="{00000000-0005-0000-0000-00007B240000}"/>
    <cellStyle name="Comma [0] 2 16 2 2" xfId="9873" hidden="1" xr:uid="{00000000-0005-0000-0000-000094260000}"/>
    <cellStyle name="Comma [0] 2 16 2 2" xfId="10145" hidden="1" xr:uid="{00000000-0005-0000-0000-0000A4270000}"/>
    <cellStyle name="Comma [0] 2 16 2 2" xfId="6170" hidden="1" xr:uid="{00000000-0005-0000-0000-00001D180000}"/>
    <cellStyle name="Comma [0] 2 16 2 2" xfId="6375" hidden="1" xr:uid="{00000000-0005-0000-0000-0000EA180000}"/>
    <cellStyle name="Comma [0] 2 16 2 2" xfId="7580" hidden="1" xr:uid="{00000000-0005-0000-0000-00009F1D0000}"/>
    <cellStyle name="Comma [0] 2 16 2 2" xfId="5898" hidden="1" xr:uid="{00000000-0005-0000-0000-00000D170000}"/>
    <cellStyle name="Comma [0] 2 16 2 2" xfId="5361" hidden="1" xr:uid="{00000000-0005-0000-0000-0000F4140000}"/>
    <cellStyle name="Comma [0] 2 16 3" xfId="47708" hidden="1" xr:uid="{BBAE6D32-99A4-4B51-ABFE-3B62AFF469F4}"/>
    <cellStyle name="Comma [0] 2 16 3" xfId="49460" hidden="1" xr:uid="{5B12D79B-3994-433F-85E4-C516A1B27021}"/>
    <cellStyle name="Comma [0] 2 16 3" xfId="51209" hidden="1" xr:uid="{20C1A8F4-3A76-4520-9D6B-678A61DACAC4}"/>
    <cellStyle name="Comma [0] 2 16 3" xfId="52952" hidden="1" xr:uid="{53F0543F-3F7D-4F1B-AFA6-01ED7354D179}"/>
    <cellStyle name="Comma [0] 2 16 3" xfId="54682" hidden="1" xr:uid="{7B33FC7C-22E0-41F7-ADB8-8CC951D3F83E}"/>
    <cellStyle name="Comma [0] 2 16 3" xfId="56405" hidden="1" xr:uid="{48C758E7-A113-4495-B2A0-A4A53B7B2DE2}"/>
    <cellStyle name="Comma [0] 2 16 3" xfId="58108" hidden="1" xr:uid="{93BD845A-996E-4789-9469-CA6C2494DF32}"/>
    <cellStyle name="Comma [0] 2 16 3" xfId="59797" hidden="1" xr:uid="{5039E4E3-0135-4671-B5C4-9FF908E05575}"/>
    <cellStyle name="Comma [0] 2 16 3" xfId="61452" hidden="1" xr:uid="{F071A1D1-9B31-4742-BCE0-D143A256501F}"/>
    <cellStyle name="Comma [0] 2 16 3" xfId="63068" hidden="1" xr:uid="{1DFDA964-DB8E-4B15-99C5-5CF671C0EE5B}"/>
    <cellStyle name="Comma [0] 2 16 3" xfId="24396" hidden="1" xr:uid="{00000000-0005-0000-0000-00004F5F0000}"/>
    <cellStyle name="Comma [0] 2 16 3" xfId="26099" hidden="1" xr:uid="{00000000-0005-0000-0000-0000F6650000}"/>
    <cellStyle name="Comma [0] 2 16 3" xfId="27788" hidden="1" xr:uid="{00000000-0005-0000-0000-00008F6C0000}"/>
    <cellStyle name="Comma [0] 2 16 3" xfId="29443" hidden="1" xr:uid="{00000000-0005-0000-0000-000006730000}"/>
    <cellStyle name="Comma [0] 2 16 3" xfId="31059" hidden="1" xr:uid="{00000000-0005-0000-0000-000056790000}"/>
    <cellStyle name="Comma [0] 2 16 3" xfId="36709" hidden="1" xr:uid="{ADA41FC7-2E7F-4189-887B-F665727DE49D}"/>
    <cellStyle name="Comma [0] 2 16 3" xfId="38928" hidden="1" xr:uid="{DE7A12D7-C8D2-4BAC-8BD9-A6F532202479}"/>
    <cellStyle name="Comma [0] 2 16 3" xfId="40684" hidden="1" xr:uid="{705540F5-6B3B-4AF8-8250-F2A5383DE7FD}"/>
    <cellStyle name="Comma [0] 2 16 3" xfId="42440" hidden="1" xr:uid="{F1554869-C833-4514-9F4E-BEBD2B9BC5BE}"/>
    <cellStyle name="Comma [0] 2 16 3" xfId="44196" hidden="1" xr:uid="{FD5F2E25-B652-48D2-889C-60157AD754AC}"/>
    <cellStyle name="Comma [0] 2 16 3" xfId="45952" hidden="1" xr:uid="{5AAA38F8-2A34-4622-989B-651CAF3D5430}"/>
    <cellStyle name="Comma [0] 2 16 3" xfId="13943" hidden="1" xr:uid="{00000000-0005-0000-0000-00007A360000}"/>
    <cellStyle name="Comma [0] 2 16 3" xfId="15699" hidden="1" xr:uid="{00000000-0005-0000-0000-0000563D0000}"/>
    <cellStyle name="Comma [0] 2 16 3" xfId="17451" hidden="1" xr:uid="{00000000-0005-0000-0000-00002E440000}"/>
    <cellStyle name="Comma [0] 2 16 3" xfId="19200" hidden="1" xr:uid="{00000000-0005-0000-0000-0000034B0000}"/>
    <cellStyle name="Comma [0] 2 16 3" xfId="20943" hidden="1" xr:uid="{00000000-0005-0000-0000-0000D2510000}"/>
    <cellStyle name="Comma [0] 2 16 3" xfId="22673" hidden="1" xr:uid="{00000000-0005-0000-0000-000094580000}"/>
    <cellStyle name="Comma [0] 2 16 3" xfId="8675" hidden="1" xr:uid="{00000000-0005-0000-0000-0000E6210000}"/>
    <cellStyle name="Comma [0] 2 16 3" xfId="10431" hidden="1" xr:uid="{00000000-0005-0000-0000-0000C2280000}"/>
    <cellStyle name="Comma [0] 2 16 3" xfId="12187" hidden="1" xr:uid="{00000000-0005-0000-0000-00009E2F0000}"/>
    <cellStyle name="Comma [0] 2 16 3" xfId="6919" hidden="1" xr:uid="{00000000-0005-0000-0000-00000A1B0000}"/>
    <cellStyle name="Comma [0] 2 16 3" xfId="4700" hidden="1" xr:uid="{00000000-0005-0000-0000-00005F120000}"/>
    <cellStyle name="Comma [0] 2 160" xfId="526" xr:uid="{00000000-0005-0000-0000-000011020000}"/>
    <cellStyle name="Comma [0] 2 160 2" xfId="33738" hidden="1" xr:uid="{0C21DF25-2DF1-45E2-A701-55A59133FBD0}"/>
    <cellStyle name="Comma [0] 2 160 2" xfId="33762" hidden="1" xr:uid="{4B886DA2-82E7-4A6C-8431-AA5588A3B3A5}"/>
    <cellStyle name="Comma [0] 2 160 2" xfId="33810" hidden="1" xr:uid="{D5526578-52E8-4216-9B62-A8FA051754FB}"/>
    <cellStyle name="Comma [0] 2 160 2" xfId="1742" hidden="1" xr:uid="{00000000-0005-0000-0000-0000D1060000}"/>
    <cellStyle name="Comma [0] 2 160 2" xfId="1790" hidden="1" xr:uid="{00000000-0005-0000-0000-000001070000}"/>
    <cellStyle name="Comma [0] 2 160 2" xfId="33207" hidden="1" xr:uid="{1210707A-D58F-4D7B-8263-DEDBBA4EFF1C}"/>
    <cellStyle name="Comma [0] 2 160 2" xfId="1715" hidden="1" xr:uid="{00000000-0005-0000-0000-0000B6060000}"/>
    <cellStyle name="Comma [0] 2 160 2" xfId="1181" hidden="1" xr:uid="{00000000-0005-0000-0000-0000A0040000}"/>
    <cellStyle name="Comma [0] 2 160 2" xfId="32569" xr:uid="{D61F6757-F0BF-4AE9-AFD7-C973A3E69DF0}"/>
    <cellStyle name="Comma [0] 2 160 2 2" xfId="49733" hidden="1" xr:uid="{738791AA-025E-496C-B81D-A24DF56800B1}"/>
    <cellStyle name="Comma [0] 2 160 2 2" xfId="50268" hidden="1" xr:uid="{7A6F49D1-21EB-4AE8-A531-4AAC98330CDA}"/>
    <cellStyle name="Comma [0] 2 160 2 2" xfId="50298" hidden="1" xr:uid="{6AF01EA1-1A11-4FCB-AD0A-79915D048D72}"/>
    <cellStyle name="Comma [0] 2 160 2 2" xfId="50346" hidden="1" xr:uid="{32AAB60A-47BD-455B-82C3-5F0C4CAA38BF}"/>
    <cellStyle name="Comma [0] 2 160 2 2" xfId="51478" hidden="1" xr:uid="{F94738F2-77EF-456B-A4C3-A70F425F87BD}"/>
    <cellStyle name="Comma [0] 2 160 2 2" xfId="52012" hidden="1" xr:uid="{A0363330-9D08-43ED-830C-03E448DF2B2A}"/>
    <cellStyle name="Comma [0] 2 160 2 2" xfId="52042" hidden="1" xr:uid="{E3BE5778-7B1B-48D1-BABE-F85342092E0C}"/>
    <cellStyle name="Comma [0] 2 160 2 2" xfId="52090" hidden="1" xr:uid="{9B08830E-B65E-4D70-95C3-4AF6609CE61A}"/>
    <cellStyle name="Comma [0] 2 160 2 2" xfId="53216" hidden="1" xr:uid="{D6C66407-9B0C-4ED9-B355-96D37DA409D2}"/>
    <cellStyle name="Comma [0] 2 160 2 2" xfId="53746" hidden="1" xr:uid="{71159B26-01B2-4101-A63C-27216328594E}"/>
    <cellStyle name="Comma [0] 2 160 2 2" xfId="53776" hidden="1" xr:uid="{CCE5899E-BBB6-4702-912E-D9F4DFEA13EB}"/>
    <cellStyle name="Comma [0] 2 160 2 2" xfId="53824" hidden="1" xr:uid="{54E2E44B-1042-4AFF-ADA1-83438837EA86}"/>
    <cellStyle name="Comma [0] 2 160 2 2" xfId="54944" hidden="1" xr:uid="{56DC471B-AA6E-42F7-BB0D-5FCAAFF02B50}"/>
    <cellStyle name="Comma [0] 2 160 2 2" xfId="55470" hidden="1" xr:uid="{E50BAED5-FD14-4E69-A523-7DD50ACE3C06}"/>
    <cellStyle name="Comma [0] 2 160 2 2" xfId="55500" hidden="1" xr:uid="{7B21E645-9579-45B5-93EC-5A24EE0D9FEE}"/>
    <cellStyle name="Comma [0] 2 160 2 2" xfId="55548" hidden="1" xr:uid="{EEAE9D0C-2E41-45B1-B4BE-619ADB7D71EF}"/>
    <cellStyle name="Comma [0] 2 160 2 2" xfId="56657" hidden="1" xr:uid="{420F9BD2-7A5C-4654-86C7-027B27ACD726}"/>
    <cellStyle name="Comma [0] 2 160 2 2" xfId="57177" hidden="1" xr:uid="{A693499A-223E-4576-B408-70E3F21B7B8D}"/>
    <cellStyle name="Comma [0] 2 160 2 2" xfId="57207" hidden="1" xr:uid="{8094C000-5F79-4D19-997E-4CE58FBD5653}"/>
    <cellStyle name="Comma [0] 2 160 2 2" xfId="57255" hidden="1" xr:uid="{74D17E18-B020-4E9B-8C5D-B10F1A721E84}"/>
    <cellStyle name="Comma [0] 2 160 2 2" xfId="58354" hidden="1" xr:uid="{35D27485-29EC-4D6A-8CF5-6FD3D7345D3B}"/>
    <cellStyle name="Comma [0] 2 160 2 2" xfId="58871" hidden="1" xr:uid="{DABFF778-0DF8-485C-A493-1EF64403F50F}"/>
    <cellStyle name="Comma [0] 2 160 2 2" xfId="58901" hidden="1" xr:uid="{3A5C5536-E133-46AF-8932-D00FB696EA2A}"/>
    <cellStyle name="Comma [0] 2 160 2 2" xfId="58949" hidden="1" xr:uid="{0EB6875B-45CC-4D04-AE20-A848B106F086}"/>
    <cellStyle name="Comma [0] 2 160 2 2" xfId="60029" hidden="1" xr:uid="{3D97D4BC-0AD2-493C-B683-BBA1C3599739}"/>
    <cellStyle name="Comma [0] 2 160 2 2" xfId="60532" hidden="1" xr:uid="{8B8C9CD7-AC5B-4D8D-A115-F80C07279BF0}"/>
    <cellStyle name="Comma [0] 2 160 2 2" xfId="60562" hidden="1" xr:uid="{DC2D0F25-655A-4284-BB6C-4EEE8B0E1CE2}"/>
    <cellStyle name="Comma [0] 2 160 2 2" xfId="60610" hidden="1" xr:uid="{589B32E9-3031-46E8-B16E-A57B741E545F}"/>
    <cellStyle name="Comma [0] 2 160 2 2" xfId="61675" hidden="1" xr:uid="{E23F6ED0-08CE-4AD8-A285-7C24497BA04A}"/>
    <cellStyle name="Comma [0] 2 160 2 2" xfId="62167" hidden="1" xr:uid="{66A64562-9057-4D9C-A9B2-B700340EADAD}"/>
    <cellStyle name="Comma [0] 2 160 2 2" xfId="62197" hidden="1" xr:uid="{4220FC82-0100-47FB-8989-6BF4487E4403}"/>
    <cellStyle name="Comma [0] 2 160 2 2" xfId="62245" hidden="1" xr:uid="{E1DBA647-C24A-4424-B349-527DF41F6FA3}"/>
    <cellStyle name="Comma [0] 2 160 2 2" xfId="63252" hidden="1" xr:uid="{D8581B63-956E-46BD-9677-DDFEBD76E624}"/>
    <cellStyle name="Comma [0] 2 160 2 2" xfId="63688" hidden="1" xr:uid="{AF484052-8A28-4AFB-9BB2-0B664FEFCDDE}"/>
    <cellStyle name="Comma [0] 2 160 2 2" xfId="63710" hidden="1" xr:uid="{1BAC3ACC-4EB9-4E2D-8614-A4324D12A10A}"/>
    <cellStyle name="Comma [0] 2 160 2 2" xfId="63758" hidden="1" xr:uid="{C4A15A05-5351-42E1-A6E2-2917AB6FCD42}"/>
    <cellStyle name="Comma [0] 2 160 2 2" xfId="25168" hidden="1" xr:uid="{00000000-0005-0000-0000-000053620000}"/>
    <cellStyle name="Comma [0] 2 160 2 2" xfId="25198" hidden="1" xr:uid="{00000000-0005-0000-0000-000071620000}"/>
    <cellStyle name="Comma [0] 2 160 2 2" xfId="25246" hidden="1" xr:uid="{00000000-0005-0000-0000-0000A1620000}"/>
    <cellStyle name="Comma [0] 2 160 2 2" xfId="26345" hidden="1" xr:uid="{00000000-0005-0000-0000-0000EC660000}"/>
    <cellStyle name="Comma [0] 2 160 2 2" xfId="26862" hidden="1" xr:uid="{00000000-0005-0000-0000-0000F1680000}"/>
    <cellStyle name="Comma [0] 2 160 2 2" xfId="26892" hidden="1" xr:uid="{00000000-0005-0000-0000-00000F690000}"/>
    <cellStyle name="Comma [0] 2 160 2 2" xfId="26940" hidden="1" xr:uid="{00000000-0005-0000-0000-00003F690000}"/>
    <cellStyle name="Comma [0] 2 160 2 2" xfId="28020" hidden="1" xr:uid="{00000000-0005-0000-0000-0000776D0000}"/>
    <cellStyle name="Comma [0] 2 160 2 2" xfId="28523" hidden="1" xr:uid="{00000000-0005-0000-0000-00006E6F0000}"/>
    <cellStyle name="Comma [0] 2 160 2 2" xfId="28553" hidden="1" xr:uid="{00000000-0005-0000-0000-00008C6F0000}"/>
    <cellStyle name="Comma [0] 2 160 2 2" xfId="28601" hidden="1" xr:uid="{00000000-0005-0000-0000-0000BC6F0000}"/>
    <cellStyle name="Comma [0] 2 160 2 2" xfId="29666" hidden="1" xr:uid="{00000000-0005-0000-0000-0000E5730000}"/>
    <cellStyle name="Comma [0] 2 160 2 2" xfId="30158" hidden="1" xr:uid="{00000000-0005-0000-0000-0000D1750000}"/>
    <cellStyle name="Comma [0] 2 160 2 2" xfId="30188" hidden="1" xr:uid="{00000000-0005-0000-0000-0000EF750000}"/>
    <cellStyle name="Comma [0] 2 160 2 2" xfId="30236" hidden="1" xr:uid="{00000000-0005-0000-0000-00001F760000}"/>
    <cellStyle name="Comma [0] 2 160 2 2" xfId="31243" hidden="1" xr:uid="{00000000-0005-0000-0000-00000E7A0000}"/>
    <cellStyle name="Comma [0] 2 160 2 2" xfId="31679" hidden="1" xr:uid="{00000000-0005-0000-0000-0000C27B0000}"/>
    <cellStyle name="Comma [0] 2 160 2 2" xfId="31701" hidden="1" xr:uid="{00000000-0005-0000-0000-0000D87B0000}"/>
    <cellStyle name="Comma [0] 2 160 2 2" xfId="31749" hidden="1" xr:uid="{00000000-0005-0000-0000-0000087C0000}"/>
    <cellStyle name="Comma [0] 2 160 2 2" xfId="36987" hidden="1" xr:uid="{10BAAA81-3CAE-4791-B970-BF4A864E0F51}"/>
    <cellStyle name="Comma [0] 2 160 2 2" xfId="37522" hidden="1" xr:uid="{BE5EA9F4-2140-4972-A663-1D3C68F682FF}"/>
    <cellStyle name="Comma [0] 2 160 2 2" xfId="37552" hidden="1" xr:uid="{31B4E1BE-C63E-4AAF-B4D0-683F61B0BFCD}"/>
    <cellStyle name="Comma [0] 2 160 2 2" xfId="37600" hidden="1" xr:uid="{FB216125-A690-4546-96EE-58000410CB14}"/>
    <cellStyle name="Comma [0] 2 160 2 2" xfId="39206" hidden="1" xr:uid="{A2043E7E-FE7F-4595-B702-FD66CA30DFC3}"/>
    <cellStyle name="Comma [0] 2 160 2 2" xfId="39741" hidden="1" xr:uid="{E50E2FE3-A448-4ABA-BE16-A037E278DEF9}"/>
    <cellStyle name="Comma [0] 2 160 2 2" xfId="39771" hidden="1" xr:uid="{342A9A35-C944-46EF-82CC-7156D9AF956A}"/>
    <cellStyle name="Comma [0] 2 160 2 2" xfId="39819" hidden="1" xr:uid="{05B24636-6784-4C0D-8FA1-37682B847794}"/>
    <cellStyle name="Comma [0] 2 160 2 2" xfId="40962" hidden="1" xr:uid="{B05A51CA-EE98-4DA3-86B7-732F2004DEA6}"/>
    <cellStyle name="Comma [0] 2 160 2 2" xfId="41497" hidden="1" xr:uid="{F94076A0-A0A5-4C88-94E7-C2C02DFC452E}"/>
    <cellStyle name="Comma [0] 2 160 2 2" xfId="41527" hidden="1" xr:uid="{8FCFDD6E-4C7B-42C6-8161-DD3B4DB377F8}"/>
    <cellStyle name="Comma [0] 2 160 2 2" xfId="41575" hidden="1" xr:uid="{728980D1-34CC-4AA1-9D27-8ABA5183AC72}"/>
    <cellStyle name="Comma [0] 2 160 2 2" xfId="42718" hidden="1" xr:uid="{304D36D5-6C4D-49C9-9B8E-2681B9A595B6}"/>
    <cellStyle name="Comma [0] 2 160 2 2" xfId="43253" hidden="1" xr:uid="{428363F0-CCE0-45D6-AEE5-662E9F50163C}"/>
    <cellStyle name="Comma [0] 2 160 2 2" xfId="43283" hidden="1" xr:uid="{625365C5-0E9C-4F84-B450-FE6FBC51A857}"/>
    <cellStyle name="Comma [0] 2 160 2 2" xfId="43331" hidden="1" xr:uid="{6F7BE3F2-5B72-4F48-8B47-40C3657B60C7}"/>
    <cellStyle name="Comma [0] 2 160 2 2" xfId="44474" hidden="1" xr:uid="{20C82A33-13D8-470A-A17F-C2DDE7E36FBF}"/>
    <cellStyle name="Comma [0] 2 160 2 2" xfId="45009" hidden="1" xr:uid="{C016143C-1B4D-4662-BAAD-3A3B1C3A08C9}"/>
    <cellStyle name="Comma [0] 2 160 2 2" xfId="45039" hidden="1" xr:uid="{08C3319B-4D06-40CB-BB14-A3D83DD931C0}"/>
    <cellStyle name="Comma [0] 2 160 2 2" xfId="45087" hidden="1" xr:uid="{5685791A-852D-427D-937B-81F164E65E39}"/>
    <cellStyle name="Comma [0] 2 160 2 2" xfId="46765" hidden="1" xr:uid="{8C5A8D46-D2DD-435C-A602-4A7092C425F8}"/>
    <cellStyle name="Comma [0] 2 160 2 2" xfId="46795" hidden="1" xr:uid="{16DED746-936F-406B-9238-7D9563CAC5BC}"/>
    <cellStyle name="Comma [0] 2 160 2 2" xfId="46843" hidden="1" xr:uid="{898BF3DC-B844-46D9-ACE0-FA889272CFFD}"/>
    <cellStyle name="Comma [0] 2 160 2 2" xfId="47983" hidden="1" xr:uid="{EB0BD495-8F02-42DF-A690-BAFA4761E51C}"/>
    <cellStyle name="Comma [0] 2 160 2 2" xfId="48518" hidden="1" xr:uid="{958965F5-6900-4E05-A4D6-07C4EFF9CD26}"/>
    <cellStyle name="Comma [0] 2 160 2 2" xfId="48548" hidden="1" xr:uid="{63F72187-9AC0-4082-B093-20344746A310}"/>
    <cellStyle name="Comma [0] 2 160 2 2" xfId="48596" hidden="1" xr:uid="{F6582AB9-BD3B-4FFA-A303-2E4584623EA5}"/>
    <cellStyle name="Comma [0] 2 160 2 2" xfId="46230" hidden="1" xr:uid="{C797A113-0F20-4609-A2BE-9B1B0A504300}"/>
    <cellStyle name="Comma [0] 2 160 2 2" xfId="14786" hidden="1" xr:uid="{00000000-0005-0000-0000-0000C5390000}"/>
    <cellStyle name="Comma [0] 2 160 2 2" xfId="14834" hidden="1" xr:uid="{00000000-0005-0000-0000-0000F5390000}"/>
    <cellStyle name="Comma [0] 2 160 2 2" xfId="15974" hidden="1" xr:uid="{00000000-0005-0000-0000-0000693E0000}"/>
    <cellStyle name="Comma [0] 2 160 2 2" xfId="16509" hidden="1" xr:uid="{00000000-0005-0000-0000-000080400000}"/>
    <cellStyle name="Comma [0] 2 160 2 2" xfId="16539" hidden="1" xr:uid="{00000000-0005-0000-0000-00009E400000}"/>
    <cellStyle name="Comma [0] 2 160 2 2" xfId="16587" hidden="1" xr:uid="{00000000-0005-0000-0000-0000CE400000}"/>
    <cellStyle name="Comma [0] 2 160 2 2" xfId="17724" hidden="1" xr:uid="{00000000-0005-0000-0000-00003F450000}"/>
    <cellStyle name="Comma [0] 2 160 2 2" xfId="18259" hidden="1" xr:uid="{00000000-0005-0000-0000-000056470000}"/>
    <cellStyle name="Comma [0] 2 160 2 2" xfId="18289" hidden="1" xr:uid="{00000000-0005-0000-0000-000074470000}"/>
    <cellStyle name="Comma [0] 2 160 2 2" xfId="18337" hidden="1" xr:uid="{00000000-0005-0000-0000-0000A4470000}"/>
    <cellStyle name="Comma [0] 2 160 2 2" xfId="19469" hidden="1" xr:uid="{00000000-0005-0000-0000-0000104C0000}"/>
    <cellStyle name="Comma [0] 2 160 2 2" xfId="20003" hidden="1" xr:uid="{00000000-0005-0000-0000-0000264E0000}"/>
    <cellStyle name="Comma [0] 2 160 2 2" xfId="20033" hidden="1" xr:uid="{00000000-0005-0000-0000-0000444E0000}"/>
    <cellStyle name="Comma [0] 2 160 2 2" xfId="20081" hidden="1" xr:uid="{00000000-0005-0000-0000-0000744E0000}"/>
    <cellStyle name="Comma [0] 2 160 2 2" xfId="21207" hidden="1" xr:uid="{00000000-0005-0000-0000-0000DA520000}"/>
    <cellStyle name="Comma [0] 2 160 2 2" xfId="21737" hidden="1" xr:uid="{00000000-0005-0000-0000-0000EC540000}"/>
    <cellStyle name="Comma [0] 2 160 2 2" xfId="21767" hidden="1" xr:uid="{00000000-0005-0000-0000-00000A550000}"/>
    <cellStyle name="Comma [0] 2 160 2 2" xfId="21815" hidden="1" xr:uid="{00000000-0005-0000-0000-00003A550000}"/>
    <cellStyle name="Comma [0] 2 160 2 2" xfId="22935" hidden="1" xr:uid="{00000000-0005-0000-0000-00009A590000}"/>
    <cellStyle name="Comma [0] 2 160 2 2" xfId="23461" hidden="1" xr:uid="{00000000-0005-0000-0000-0000A85B0000}"/>
    <cellStyle name="Comma [0] 2 160 2 2" xfId="23491" hidden="1" xr:uid="{00000000-0005-0000-0000-0000C65B0000}"/>
    <cellStyle name="Comma [0] 2 160 2 2" xfId="23539" hidden="1" xr:uid="{00000000-0005-0000-0000-0000F65B0000}"/>
    <cellStyle name="Comma [0] 2 160 2 2" xfId="24648" hidden="1" xr:uid="{00000000-0005-0000-0000-00004B600000}"/>
    <cellStyle name="Comma [0] 2 160 2 2" xfId="9566" hidden="1" xr:uid="{00000000-0005-0000-0000-000061250000}"/>
    <cellStyle name="Comma [0] 2 160 2 2" xfId="10709" hidden="1" xr:uid="{00000000-0005-0000-0000-0000D8290000}"/>
    <cellStyle name="Comma [0] 2 160 2 2" xfId="11244" hidden="1" xr:uid="{00000000-0005-0000-0000-0000EF2B0000}"/>
    <cellStyle name="Comma [0] 2 160 2 2" xfId="11274" hidden="1" xr:uid="{00000000-0005-0000-0000-00000D2C0000}"/>
    <cellStyle name="Comma [0] 2 160 2 2" xfId="11322" hidden="1" xr:uid="{00000000-0005-0000-0000-00003D2C0000}"/>
    <cellStyle name="Comma [0] 2 160 2 2" xfId="12465" hidden="1" xr:uid="{00000000-0005-0000-0000-0000B4300000}"/>
    <cellStyle name="Comma [0] 2 160 2 2" xfId="13000" hidden="1" xr:uid="{00000000-0005-0000-0000-0000CB320000}"/>
    <cellStyle name="Comma [0] 2 160 2 2" xfId="13030" hidden="1" xr:uid="{00000000-0005-0000-0000-0000E9320000}"/>
    <cellStyle name="Comma [0] 2 160 2 2" xfId="13078" hidden="1" xr:uid="{00000000-0005-0000-0000-000019330000}"/>
    <cellStyle name="Comma [0] 2 160 2 2" xfId="14221" hidden="1" xr:uid="{00000000-0005-0000-0000-000090370000}"/>
    <cellStyle name="Comma [0] 2 160 2 2" xfId="14756" hidden="1" xr:uid="{00000000-0005-0000-0000-0000A7390000}"/>
    <cellStyle name="Comma [0] 2 160 2 2" xfId="7732" hidden="1" xr:uid="{00000000-0005-0000-0000-0000371E0000}"/>
    <cellStyle name="Comma [0] 2 160 2 2" xfId="7762" hidden="1" xr:uid="{00000000-0005-0000-0000-0000551E0000}"/>
    <cellStyle name="Comma [0] 2 160 2 2" xfId="7810" hidden="1" xr:uid="{00000000-0005-0000-0000-0000851E0000}"/>
    <cellStyle name="Comma [0] 2 160 2 2" xfId="8953" hidden="1" xr:uid="{00000000-0005-0000-0000-0000FC220000}"/>
    <cellStyle name="Comma [0] 2 160 2 2" xfId="9488" hidden="1" xr:uid="{00000000-0005-0000-0000-000013250000}"/>
    <cellStyle name="Comma [0] 2 160 2 2" xfId="9518" hidden="1" xr:uid="{00000000-0005-0000-0000-000031250000}"/>
    <cellStyle name="Comma [0] 2 160 2 2" xfId="5543" hidden="1" xr:uid="{00000000-0005-0000-0000-0000AA150000}"/>
    <cellStyle name="Comma [0] 2 160 2 2" xfId="5591" hidden="1" xr:uid="{00000000-0005-0000-0000-0000DA150000}"/>
    <cellStyle name="Comma [0] 2 160 2 2" xfId="7197" hidden="1" xr:uid="{00000000-0005-0000-0000-0000201C0000}"/>
    <cellStyle name="Comma [0] 2 160 2 2" xfId="5513" hidden="1" xr:uid="{00000000-0005-0000-0000-00008C150000}"/>
    <cellStyle name="Comma [0] 2 160 2 2" xfId="4978" hidden="1" xr:uid="{00000000-0005-0000-0000-000075130000}"/>
    <cellStyle name="Comma [0] 2 160 3" xfId="48309" hidden="1" xr:uid="{B7714ED4-0528-4A48-ACD0-2A3D4AC4A636}"/>
    <cellStyle name="Comma [0] 2 160 3" xfId="50059" hidden="1" xr:uid="{DD7A8081-660D-4387-8B15-95F12DFF4762}"/>
    <cellStyle name="Comma [0] 2 160 3" xfId="51803" hidden="1" xr:uid="{96A20032-F2B1-4626-8610-54EDD24D56E0}"/>
    <cellStyle name="Comma [0] 2 160 3" xfId="53537" hidden="1" xr:uid="{C85FF697-A939-4A31-9CFF-786C2654077C}"/>
    <cellStyle name="Comma [0] 2 160 3" xfId="55263" hidden="1" xr:uid="{9D3815DE-0B1A-4AEC-8842-5CE936442CDF}"/>
    <cellStyle name="Comma [0] 2 160 3" xfId="56972" hidden="1" xr:uid="{A6436874-8723-4ABE-B3EF-8DA5DE5B604A}"/>
    <cellStyle name="Comma [0] 2 160 3" xfId="58667" hidden="1" xr:uid="{78832BD1-FA03-4224-93A7-C7CAF7D43D36}"/>
    <cellStyle name="Comma [0] 2 160 3" xfId="60334" hidden="1" xr:uid="{5A3B4C9C-139B-44A0-BC36-990527B31C2D}"/>
    <cellStyle name="Comma [0] 2 160 3" xfId="61970" hidden="1" xr:uid="{DCEB0DE6-8847-45E5-B21A-6F0EEE0F7DCF}"/>
    <cellStyle name="Comma [0] 2 160 3" xfId="23254" hidden="1" xr:uid="{00000000-0005-0000-0000-0000D95A0000}"/>
    <cellStyle name="Comma [0] 2 160 3" xfId="24963" hidden="1" xr:uid="{00000000-0005-0000-0000-000086610000}"/>
    <cellStyle name="Comma [0] 2 160 3" xfId="26658" hidden="1" xr:uid="{00000000-0005-0000-0000-000025680000}"/>
    <cellStyle name="Comma [0] 2 160 3" xfId="28325" hidden="1" xr:uid="{00000000-0005-0000-0000-0000A86E0000}"/>
    <cellStyle name="Comma [0] 2 160 3" xfId="29961" hidden="1" xr:uid="{00000000-0005-0000-0000-00000C750000}"/>
    <cellStyle name="Comma [0] 2 160 3" xfId="36326" hidden="1" xr:uid="{7CE16015-A4A7-498B-980C-EBAC696F81EE}"/>
    <cellStyle name="Comma [0] 2 160 3" xfId="38545" hidden="1" xr:uid="{7E3C62B2-D30B-482C-B2E3-B59D4C167403}"/>
    <cellStyle name="Comma [0] 2 160 3" xfId="39532" hidden="1" xr:uid="{0D8FAF59-5E7D-4F2C-9DB7-B2B4EBE75E7F}"/>
    <cellStyle name="Comma [0] 2 160 3" xfId="41288" hidden="1" xr:uid="{21011E0E-F874-40B8-B265-A1E9868F8398}"/>
    <cellStyle name="Comma [0] 2 160 3" xfId="43044" hidden="1" xr:uid="{ABBC41D3-80F4-46ED-B5D9-A47ED297F857}"/>
    <cellStyle name="Comma [0] 2 160 3" xfId="44800" hidden="1" xr:uid="{92E96593-5BD1-475D-8334-E8B30AAB715D}"/>
    <cellStyle name="Comma [0] 2 160 3" xfId="46556" hidden="1" xr:uid="{B77A91E8-2D3F-4EB2-B9F2-CC6E5381F8A2}"/>
    <cellStyle name="Comma [0] 2 160 3" xfId="12791" hidden="1" xr:uid="{00000000-0005-0000-0000-0000FA310000}"/>
    <cellStyle name="Comma [0] 2 160 3" xfId="14547" hidden="1" xr:uid="{00000000-0005-0000-0000-0000D6380000}"/>
    <cellStyle name="Comma [0] 2 160 3" xfId="16300" hidden="1" xr:uid="{00000000-0005-0000-0000-0000AF3F0000}"/>
    <cellStyle name="Comma [0] 2 160 3" xfId="18050" hidden="1" xr:uid="{00000000-0005-0000-0000-000085460000}"/>
    <cellStyle name="Comma [0] 2 160 3" xfId="19794" hidden="1" xr:uid="{00000000-0005-0000-0000-0000554D0000}"/>
    <cellStyle name="Comma [0] 2 160 3" xfId="21528" hidden="1" xr:uid="{00000000-0005-0000-0000-00001B540000}"/>
    <cellStyle name="Comma [0] 2 160 3" xfId="7523" hidden="1" xr:uid="{00000000-0005-0000-0000-0000661D0000}"/>
    <cellStyle name="Comma [0] 2 160 3" xfId="9279" hidden="1" xr:uid="{00000000-0005-0000-0000-000042240000}"/>
    <cellStyle name="Comma [0] 2 160 3" xfId="11035" hidden="1" xr:uid="{00000000-0005-0000-0000-00001E2B0000}"/>
    <cellStyle name="Comma [0] 2 160 3" xfId="6536" hidden="1" xr:uid="{00000000-0005-0000-0000-00008B190000}"/>
    <cellStyle name="Comma [0] 2 160 3" xfId="4317" hidden="1" xr:uid="{00000000-0005-0000-0000-0000E0100000}"/>
    <cellStyle name="Comma [0] 2 161" xfId="524" xr:uid="{00000000-0005-0000-0000-00000F020000}"/>
    <cellStyle name="Comma [0] 2 161 2" xfId="33746" hidden="1" xr:uid="{4766DA55-2321-4A5A-9459-D953002CF637}"/>
    <cellStyle name="Comma [0] 2 161 2" xfId="33760" hidden="1" xr:uid="{003D19D3-F78E-4AFA-869D-8A4FE4F4C6EC}"/>
    <cellStyle name="Comma [0] 2 161 2" xfId="33796" hidden="1" xr:uid="{AD241423-07ED-48F9-9C82-6874015C2FFA}"/>
    <cellStyle name="Comma [0] 2 161 2" xfId="1740" hidden="1" xr:uid="{00000000-0005-0000-0000-0000CF060000}"/>
    <cellStyle name="Comma [0] 2 161 2" xfId="1776" hidden="1" xr:uid="{00000000-0005-0000-0000-0000F3060000}"/>
    <cellStyle name="Comma [0] 2 161 2" xfId="33205" hidden="1" xr:uid="{C86C46CD-54C7-49CB-B861-FFA79E3082A7}"/>
    <cellStyle name="Comma [0] 2 161 2" xfId="1723" hidden="1" xr:uid="{00000000-0005-0000-0000-0000BE060000}"/>
    <cellStyle name="Comma [0] 2 161 2" xfId="1179" hidden="1" xr:uid="{00000000-0005-0000-0000-00009E040000}"/>
    <cellStyle name="Comma [0] 2 161 2" xfId="32567" xr:uid="{0B7D9328-90DE-4ADE-9BED-68B796E084AC}"/>
    <cellStyle name="Comma [0] 2 161 2 2" xfId="50277" hidden="1" xr:uid="{B7043177-3B41-40DC-9BD4-1B3722393D7B}"/>
    <cellStyle name="Comma [0] 2 161 2 2" xfId="50296" hidden="1" xr:uid="{F86DBD0B-1A3D-4F1C-9641-0D75E126CF02}"/>
    <cellStyle name="Comma [0] 2 161 2 2" xfId="50332" hidden="1" xr:uid="{72373BCF-14F6-4F59-AFEB-7082A5C03A5E}"/>
    <cellStyle name="Comma [0] 2 161 2 2" xfId="51476" hidden="1" xr:uid="{9785BB22-9498-4067-AB8B-5DC0AB580683}"/>
    <cellStyle name="Comma [0] 2 161 2 2" xfId="52021" hidden="1" xr:uid="{50E2852A-8F41-4052-A8AB-A6426DD120DE}"/>
    <cellStyle name="Comma [0] 2 161 2 2" xfId="52040" hidden="1" xr:uid="{99687926-A166-4F77-A134-9BDEBCB7A10A}"/>
    <cellStyle name="Comma [0] 2 161 2 2" xfId="52076" hidden="1" xr:uid="{CA59FBF2-8D11-4BD2-B7CD-2CD877ABD275}"/>
    <cellStyle name="Comma [0] 2 161 2 2" xfId="53214" hidden="1" xr:uid="{5FBFF0EF-E1CA-41D3-B785-2C38D1CD9ECF}"/>
    <cellStyle name="Comma [0] 2 161 2 2" xfId="53755" hidden="1" xr:uid="{EB199F20-4A5A-4340-9FA5-BA62D31FC198}"/>
    <cellStyle name="Comma [0] 2 161 2 2" xfId="53774" hidden="1" xr:uid="{C500DBE9-E0E0-4685-A360-58641AC7BEEC}"/>
    <cellStyle name="Comma [0] 2 161 2 2" xfId="53810" hidden="1" xr:uid="{002D068F-475A-4A6D-8D1F-58ABB519A49A}"/>
    <cellStyle name="Comma [0] 2 161 2 2" xfId="54942" hidden="1" xr:uid="{5CB389D2-1F11-47BF-B507-A9365F748BBE}"/>
    <cellStyle name="Comma [0] 2 161 2 2" xfId="55479" hidden="1" xr:uid="{959E0801-2258-42DF-9ACE-E465AE97A81A}"/>
    <cellStyle name="Comma [0] 2 161 2 2" xfId="55498" hidden="1" xr:uid="{DC97B88D-DB6F-4641-9885-D763775111E0}"/>
    <cellStyle name="Comma [0] 2 161 2 2" xfId="55534" hidden="1" xr:uid="{B6D926E5-B727-4B2B-A04D-71689FEE9583}"/>
    <cellStyle name="Comma [0] 2 161 2 2" xfId="56655" hidden="1" xr:uid="{046E61E4-6D6C-4A4C-8B9C-B666FCE265F5}"/>
    <cellStyle name="Comma [0] 2 161 2 2" xfId="57186" hidden="1" xr:uid="{CFDE98BE-7ED0-46CB-B488-3AF9B860E031}"/>
    <cellStyle name="Comma [0] 2 161 2 2" xfId="57205" hidden="1" xr:uid="{15795461-4659-4DA9-B523-F8CB20F0FF32}"/>
    <cellStyle name="Comma [0] 2 161 2 2" xfId="57241" hidden="1" xr:uid="{2F1275E9-64E8-48D7-9227-61C942B87986}"/>
    <cellStyle name="Comma [0] 2 161 2 2" xfId="58352" hidden="1" xr:uid="{FAE29868-B9DD-463A-9BF0-CCF62C4B375A}"/>
    <cellStyle name="Comma [0] 2 161 2 2" xfId="58880" hidden="1" xr:uid="{BB3C39EB-075C-4DD9-A897-8AFBB631E49C}"/>
    <cellStyle name="Comma [0] 2 161 2 2" xfId="58899" hidden="1" xr:uid="{8E680D47-D632-4165-9FAF-1CD15075E888}"/>
    <cellStyle name="Comma [0] 2 161 2 2" xfId="58935" hidden="1" xr:uid="{EF0A37D6-02CB-4DC4-981A-202AFE937608}"/>
    <cellStyle name="Comma [0] 2 161 2 2" xfId="60027" hidden="1" xr:uid="{005495DC-823C-4281-AAA3-71DB6C7E6C10}"/>
    <cellStyle name="Comma [0] 2 161 2 2" xfId="60541" hidden="1" xr:uid="{21751F34-861E-4C18-9CAA-AAA92C87D69F}"/>
    <cellStyle name="Comma [0] 2 161 2 2" xfId="60560" hidden="1" xr:uid="{A6F83B6C-E333-4689-AC14-EA80DFDE7225}"/>
    <cellStyle name="Comma [0] 2 161 2 2" xfId="60596" hidden="1" xr:uid="{7AF4C8C3-98DC-4993-A942-4F8C33B3EFA9}"/>
    <cellStyle name="Comma [0] 2 161 2 2" xfId="61673" hidden="1" xr:uid="{6E91D2CE-3B6C-43ED-AE91-71EBFD1D8DBD}"/>
    <cellStyle name="Comma [0] 2 161 2 2" xfId="62176" hidden="1" xr:uid="{94069623-1833-4ABD-8079-0F5C71A8C5BC}"/>
    <cellStyle name="Comma [0] 2 161 2 2" xfId="62195" hidden="1" xr:uid="{BDBA9E24-2C74-4537-A96A-30EBBBA6FAD4}"/>
    <cellStyle name="Comma [0] 2 161 2 2" xfId="62231" hidden="1" xr:uid="{9F88AFC8-9EBB-4E8F-ADA4-8ECBF166B949}"/>
    <cellStyle name="Comma [0] 2 161 2 2" xfId="63250" hidden="1" xr:uid="{72A3B87B-40C9-4C45-B813-7203A8DE58DF}"/>
    <cellStyle name="Comma [0] 2 161 2 2" xfId="63695" hidden="1" xr:uid="{44C1FA57-2D21-4EAA-9C9E-C3D3C4B8A34C}"/>
    <cellStyle name="Comma [0] 2 161 2 2" xfId="63708" hidden="1" xr:uid="{D92E9659-E2A9-4C1C-8C2F-5BA54238539F}"/>
    <cellStyle name="Comma [0] 2 161 2 2" xfId="63744" hidden="1" xr:uid="{CFD11203-8E85-40E2-A53F-2FE87D9069E1}"/>
    <cellStyle name="Comma [0] 2 161 2 2" xfId="25196" hidden="1" xr:uid="{00000000-0005-0000-0000-00006F620000}"/>
    <cellStyle name="Comma [0] 2 161 2 2" xfId="25232" hidden="1" xr:uid="{00000000-0005-0000-0000-000093620000}"/>
    <cellStyle name="Comma [0] 2 161 2 2" xfId="26343" hidden="1" xr:uid="{00000000-0005-0000-0000-0000EA660000}"/>
    <cellStyle name="Comma [0] 2 161 2 2" xfId="26871" hidden="1" xr:uid="{00000000-0005-0000-0000-0000FA680000}"/>
    <cellStyle name="Comma [0] 2 161 2 2" xfId="26890" hidden="1" xr:uid="{00000000-0005-0000-0000-00000D690000}"/>
    <cellStyle name="Comma [0] 2 161 2 2" xfId="26926" hidden="1" xr:uid="{00000000-0005-0000-0000-000031690000}"/>
    <cellStyle name="Comma [0] 2 161 2 2" xfId="28018" hidden="1" xr:uid="{00000000-0005-0000-0000-0000756D0000}"/>
    <cellStyle name="Comma [0] 2 161 2 2" xfId="28532" hidden="1" xr:uid="{00000000-0005-0000-0000-0000776F0000}"/>
    <cellStyle name="Comma [0] 2 161 2 2" xfId="28551" hidden="1" xr:uid="{00000000-0005-0000-0000-00008A6F0000}"/>
    <cellStyle name="Comma [0] 2 161 2 2" xfId="28587" hidden="1" xr:uid="{00000000-0005-0000-0000-0000AE6F0000}"/>
    <cellStyle name="Comma [0] 2 161 2 2" xfId="29664" hidden="1" xr:uid="{00000000-0005-0000-0000-0000E3730000}"/>
    <cellStyle name="Comma [0] 2 161 2 2" xfId="30167" hidden="1" xr:uid="{00000000-0005-0000-0000-0000DA750000}"/>
    <cellStyle name="Comma [0] 2 161 2 2" xfId="30186" hidden="1" xr:uid="{00000000-0005-0000-0000-0000ED750000}"/>
    <cellStyle name="Comma [0] 2 161 2 2" xfId="30222" hidden="1" xr:uid="{00000000-0005-0000-0000-000011760000}"/>
    <cellStyle name="Comma [0] 2 161 2 2" xfId="31241" hidden="1" xr:uid="{00000000-0005-0000-0000-00000C7A0000}"/>
    <cellStyle name="Comma [0] 2 161 2 2" xfId="31686" hidden="1" xr:uid="{00000000-0005-0000-0000-0000C97B0000}"/>
    <cellStyle name="Comma [0] 2 161 2 2" xfId="31699" hidden="1" xr:uid="{00000000-0005-0000-0000-0000D67B0000}"/>
    <cellStyle name="Comma [0] 2 161 2 2" xfId="31735" hidden="1" xr:uid="{00000000-0005-0000-0000-0000FA7B0000}"/>
    <cellStyle name="Comma [0] 2 161 2 2" xfId="36985" hidden="1" xr:uid="{2106BAC8-E910-4258-8C64-A6F7C6E0A73A}"/>
    <cellStyle name="Comma [0] 2 161 2 2" xfId="37531" hidden="1" xr:uid="{079E60EE-DE9C-41EC-834E-FF800B89B6C5}"/>
    <cellStyle name="Comma [0] 2 161 2 2" xfId="37550" hidden="1" xr:uid="{7D2A9951-EC41-4C61-A688-91E2AC204088}"/>
    <cellStyle name="Comma [0] 2 161 2 2" xfId="37586" hidden="1" xr:uid="{52571FFA-6C24-427E-9511-F7E3FA9819D9}"/>
    <cellStyle name="Comma [0] 2 161 2 2" xfId="39204" hidden="1" xr:uid="{2ADB9D7C-EB06-4F81-82BE-40878A0FB14C}"/>
    <cellStyle name="Comma [0] 2 161 2 2" xfId="39750" hidden="1" xr:uid="{A7F6FF0A-6C50-4A5B-993C-8DEA393D8D9B}"/>
    <cellStyle name="Comma [0] 2 161 2 2" xfId="39769" hidden="1" xr:uid="{05D37376-53DC-4E4B-9B59-247D0997910A}"/>
    <cellStyle name="Comma [0] 2 161 2 2" xfId="39805" hidden="1" xr:uid="{AD4C1AFF-FC4D-4453-8A3C-28EA28BC5B9E}"/>
    <cellStyle name="Comma [0] 2 161 2 2" xfId="40960" hidden="1" xr:uid="{D680EC4B-48DB-40C3-85E8-43438ED883C5}"/>
    <cellStyle name="Comma [0] 2 161 2 2" xfId="41506" hidden="1" xr:uid="{B2B2A88B-1DED-448F-9D5D-CBB02C2BA2B3}"/>
    <cellStyle name="Comma [0] 2 161 2 2" xfId="41525" hidden="1" xr:uid="{7B630BD9-8E10-40D8-92E5-1B7E9A738900}"/>
    <cellStyle name="Comma [0] 2 161 2 2" xfId="41561" hidden="1" xr:uid="{1A1F6A31-F869-4A7D-80F0-029C27310DBE}"/>
    <cellStyle name="Comma [0] 2 161 2 2" xfId="42716" hidden="1" xr:uid="{D590A08D-BA12-406B-975F-DB7BAACE2C94}"/>
    <cellStyle name="Comma [0] 2 161 2 2" xfId="43262" hidden="1" xr:uid="{55B6BCEA-53F0-48B5-B68B-714EBF2B68D2}"/>
    <cellStyle name="Comma [0] 2 161 2 2" xfId="43281" hidden="1" xr:uid="{D2BD4155-D15E-4EB5-8FB2-566A98D1C43E}"/>
    <cellStyle name="Comma [0] 2 161 2 2" xfId="43317" hidden="1" xr:uid="{4C0A8549-31F3-4F83-8B95-E597380462A0}"/>
    <cellStyle name="Comma [0] 2 161 2 2" xfId="44472" hidden="1" xr:uid="{232B51F4-CA01-498B-99FD-C78FD43A4514}"/>
    <cellStyle name="Comma [0] 2 161 2 2" xfId="45018" hidden="1" xr:uid="{0668FAD4-46A8-4F5A-997E-7D858B2FAE36}"/>
    <cellStyle name="Comma [0] 2 161 2 2" xfId="45037" hidden="1" xr:uid="{33A4E534-E372-479D-A5F8-4F7196AEAC1F}"/>
    <cellStyle name="Comma [0] 2 161 2 2" xfId="45073" hidden="1" xr:uid="{2414D9C2-109E-41F3-B53C-E30369C9AEDC}"/>
    <cellStyle name="Comma [0] 2 161 2 2" xfId="46228" hidden="1" xr:uid="{E062FD5F-4B90-49DB-8261-1D79F22345E0}"/>
    <cellStyle name="Comma [0] 2 161 2 2" xfId="46774" hidden="1" xr:uid="{6FA927A3-80CD-43B4-9125-8E3346AA9215}"/>
    <cellStyle name="Comma [0] 2 161 2 2" xfId="46793" hidden="1" xr:uid="{B1C71B57-1570-4801-9624-21B005AF7887}"/>
    <cellStyle name="Comma [0] 2 161 2 2" xfId="46829" hidden="1" xr:uid="{F929DF71-6BE5-4E26-93A6-2DEC4EE3D685}"/>
    <cellStyle name="Comma [0] 2 161 2 2" xfId="47981" hidden="1" xr:uid="{DCED0FB1-C619-4683-BCA9-AE8A7E3DD550}"/>
    <cellStyle name="Comma [0] 2 161 2 2" xfId="48527" hidden="1" xr:uid="{07FAD016-4342-4317-AF7C-6A0028D59DF5}"/>
    <cellStyle name="Comma [0] 2 161 2 2" xfId="48546" hidden="1" xr:uid="{93592DB6-DC88-458E-A7D2-3CE2F85C81ED}"/>
    <cellStyle name="Comma [0] 2 161 2 2" xfId="48582" hidden="1" xr:uid="{B08D2BE4-E3F4-4C55-960F-458E93A744AA}"/>
    <cellStyle name="Comma [0] 2 161 2 2" xfId="49731" hidden="1" xr:uid="{329F6B6F-442D-4294-9EDE-7BABD54723F4}"/>
    <cellStyle name="Comma [0] 2 161 2 2" xfId="14820" hidden="1" xr:uid="{00000000-0005-0000-0000-0000E7390000}"/>
    <cellStyle name="Comma [0] 2 161 2 2" xfId="15972" hidden="1" xr:uid="{00000000-0005-0000-0000-0000673E0000}"/>
    <cellStyle name="Comma [0] 2 161 2 2" xfId="16518" hidden="1" xr:uid="{00000000-0005-0000-0000-000089400000}"/>
    <cellStyle name="Comma [0] 2 161 2 2" xfId="16537" hidden="1" xr:uid="{00000000-0005-0000-0000-00009C400000}"/>
    <cellStyle name="Comma [0] 2 161 2 2" xfId="16573" hidden="1" xr:uid="{00000000-0005-0000-0000-0000C0400000}"/>
    <cellStyle name="Comma [0] 2 161 2 2" xfId="17722" hidden="1" xr:uid="{00000000-0005-0000-0000-00003D450000}"/>
    <cellStyle name="Comma [0] 2 161 2 2" xfId="18268" hidden="1" xr:uid="{00000000-0005-0000-0000-00005F470000}"/>
    <cellStyle name="Comma [0] 2 161 2 2" xfId="18287" hidden="1" xr:uid="{00000000-0005-0000-0000-000072470000}"/>
    <cellStyle name="Comma [0] 2 161 2 2" xfId="18323" hidden="1" xr:uid="{00000000-0005-0000-0000-000096470000}"/>
    <cellStyle name="Comma [0] 2 161 2 2" xfId="19467" hidden="1" xr:uid="{00000000-0005-0000-0000-00000E4C0000}"/>
    <cellStyle name="Comma [0] 2 161 2 2" xfId="20012" hidden="1" xr:uid="{00000000-0005-0000-0000-00002F4E0000}"/>
    <cellStyle name="Comma [0] 2 161 2 2" xfId="20031" hidden="1" xr:uid="{00000000-0005-0000-0000-0000424E0000}"/>
    <cellStyle name="Comma [0] 2 161 2 2" xfId="20067" hidden="1" xr:uid="{00000000-0005-0000-0000-0000664E0000}"/>
    <cellStyle name="Comma [0] 2 161 2 2" xfId="21205" hidden="1" xr:uid="{00000000-0005-0000-0000-0000D8520000}"/>
    <cellStyle name="Comma [0] 2 161 2 2" xfId="21746" hidden="1" xr:uid="{00000000-0005-0000-0000-0000F5540000}"/>
    <cellStyle name="Comma [0] 2 161 2 2" xfId="21765" hidden="1" xr:uid="{00000000-0005-0000-0000-000008550000}"/>
    <cellStyle name="Comma [0] 2 161 2 2" xfId="21801" hidden="1" xr:uid="{00000000-0005-0000-0000-00002C550000}"/>
    <cellStyle name="Comma [0] 2 161 2 2" xfId="22933" hidden="1" xr:uid="{00000000-0005-0000-0000-000098590000}"/>
    <cellStyle name="Comma [0] 2 161 2 2" xfId="23470" hidden="1" xr:uid="{00000000-0005-0000-0000-0000B15B0000}"/>
    <cellStyle name="Comma [0] 2 161 2 2" xfId="23489" hidden="1" xr:uid="{00000000-0005-0000-0000-0000C45B0000}"/>
    <cellStyle name="Comma [0] 2 161 2 2" xfId="23525" hidden="1" xr:uid="{00000000-0005-0000-0000-0000E85B0000}"/>
    <cellStyle name="Comma [0] 2 161 2 2" xfId="24646" hidden="1" xr:uid="{00000000-0005-0000-0000-000049600000}"/>
    <cellStyle name="Comma [0] 2 161 2 2" xfId="25177" hidden="1" xr:uid="{00000000-0005-0000-0000-00005C620000}"/>
    <cellStyle name="Comma [0] 2 161 2 2" xfId="9552" hidden="1" xr:uid="{00000000-0005-0000-0000-000053250000}"/>
    <cellStyle name="Comma [0] 2 161 2 2" xfId="10707" hidden="1" xr:uid="{00000000-0005-0000-0000-0000D6290000}"/>
    <cellStyle name="Comma [0] 2 161 2 2" xfId="11253" hidden="1" xr:uid="{00000000-0005-0000-0000-0000F82B0000}"/>
    <cellStyle name="Comma [0] 2 161 2 2" xfId="11272" hidden="1" xr:uid="{00000000-0005-0000-0000-00000B2C0000}"/>
    <cellStyle name="Comma [0] 2 161 2 2" xfId="11308" hidden="1" xr:uid="{00000000-0005-0000-0000-00002F2C0000}"/>
    <cellStyle name="Comma [0] 2 161 2 2" xfId="12463" hidden="1" xr:uid="{00000000-0005-0000-0000-0000B2300000}"/>
    <cellStyle name="Comma [0] 2 161 2 2" xfId="13009" hidden="1" xr:uid="{00000000-0005-0000-0000-0000D4320000}"/>
    <cellStyle name="Comma [0] 2 161 2 2" xfId="13028" hidden="1" xr:uid="{00000000-0005-0000-0000-0000E7320000}"/>
    <cellStyle name="Comma [0] 2 161 2 2" xfId="13064" hidden="1" xr:uid="{00000000-0005-0000-0000-00000B330000}"/>
    <cellStyle name="Comma [0] 2 161 2 2" xfId="14219" hidden="1" xr:uid="{00000000-0005-0000-0000-00008E370000}"/>
    <cellStyle name="Comma [0] 2 161 2 2" xfId="14765" hidden="1" xr:uid="{00000000-0005-0000-0000-0000B0390000}"/>
    <cellStyle name="Comma [0] 2 161 2 2" xfId="14784" hidden="1" xr:uid="{00000000-0005-0000-0000-0000C3390000}"/>
    <cellStyle name="Comma [0] 2 161 2 2" xfId="7741" hidden="1" xr:uid="{00000000-0005-0000-0000-0000401E0000}"/>
    <cellStyle name="Comma [0] 2 161 2 2" xfId="7760" hidden="1" xr:uid="{00000000-0005-0000-0000-0000531E0000}"/>
    <cellStyle name="Comma [0] 2 161 2 2" xfId="7796" hidden="1" xr:uid="{00000000-0005-0000-0000-0000771E0000}"/>
    <cellStyle name="Comma [0] 2 161 2 2" xfId="8951" hidden="1" xr:uid="{00000000-0005-0000-0000-0000FA220000}"/>
    <cellStyle name="Comma [0] 2 161 2 2" xfId="9497" hidden="1" xr:uid="{00000000-0005-0000-0000-00001C250000}"/>
    <cellStyle name="Comma [0] 2 161 2 2" xfId="9516" hidden="1" xr:uid="{00000000-0005-0000-0000-00002F250000}"/>
    <cellStyle name="Comma [0] 2 161 2 2" xfId="5541" hidden="1" xr:uid="{00000000-0005-0000-0000-0000A8150000}"/>
    <cellStyle name="Comma [0] 2 161 2 2" xfId="5577" hidden="1" xr:uid="{00000000-0005-0000-0000-0000CC150000}"/>
    <cellStyle name="Comma [0] 2 161 2 2" xfId="7195" hidden="1" xr:uid="{00000000-0005-0000-0000-00001E1C0000}"/>
    <cellStyle name="Comma [0] 2 161 2 2" xfId="5522" hidden="1" xr:uid="{00000000-0005-0000-0000-000095150000}"/>
    <cellStyle name="Comma [0] 2 161 2 2" xfId="4976" hidden="1" xr:uid="{00000000-0005-0000-0000-000073130000}"/>
    <cellStyle name="Comma [0] 2 161 3" xfId="48306" hidden="1" xr:uid="{A346310B-A755-4277-AA7D-4C56EC13BF9B}"/>
    <cellStyle name="Comma [0] 2 161 3" xfId="50056" hidden="1" xr:uid="{610C3AE5-B182-4B5E-AC76-CAE644485B4F}"/>
    <cellStyle name="Comma [0] 2 161 3" xfId="51800" hidden="1" xr:uid="{FEF5B099-F882-478E-9214-107936E0051B}"/>
    <cellStyle name="Comma [0] 2 161 3" xfId="53534" hidden="1" xr:uid="{368AEEA2-5898-4BDF-83B4-1BCD11A7F756}"/>
    <cellStyle name="Comma [0] 2 161 3" xfId="55260" hidden="1" xr:uid="{3567FE08-C96D-45D0-8CB1-8DA62A0768BB}"/>
    <cellStyle name="Comma [0] 2 161 3" xfId="56969" hidden="1" xr:uid="{EA0DFD55-44CE-4109-9198-63E37F4BA7BC}"/>
    <cellStyle name="Comma [0] 2 161 3" xfId="58664" hidden="1" xr:uid="{E83A3237-8283-4345-991A-5E573AB66810}"/>
    <cellStyle name="Comma [0] 2 161 3" xfId="60331" hidden="1" xr:uid="{2F5F0DF0-290A-4DBC-A29A-F46CAA8D3848}"/>
    <cellStyle name="Comma [0] 2 161 3" xfId="61967" hidden="1" xr:uid="{9445D70F-C72B-4222-BD73-084BC3D93FC4}"/>
    <cellStyle name="Comma [0] 2 161 3" xfId="23251" hidden="1" xr:uid="{00000000-0005-0000-0000-0000D65A0000}"/>
    <cellStyle name="Comma [0] 2 161 3" xfId="24960" hidden="1" xr:uid="{00000000-0005-0000-0000-000083610000}"/>
    <cellStyle name="Comma [0] 2 161 3" xfId="26655" hidden="1" xr:uid="{00000000-0005-0000-0000-000022680000}"/>
    <cellStyle name="Comma [0] 2 161 3" xfId="28322" hidden="1" xr:uid="{00000000-0005-0000-0000-0000A56E0000}"/>
    <cellStyle name="Comma [0] 2 161 3" xfId="29958" hidden="1" xr:uid="{00000000-0005-0000-0000-000009750000}"/>
    <cellStyle name="Comma [0] 2 161 3" xfId="36324" hidden="1" xr:uid="{3A385507-512C-460C-9CB5-D8FAA71C5219}"/>
    <cellStyle name="Comma [0] 2 161 3" xfId="38543" hidden="1" xr:uid="{AD8495EA-DFCC-4F84-A5F9-C51B1F49B3F6}"/>
    <cellStyle name="Comma [0] 2 161 3" xfId="39529" hidden="1" xr:uid="{55168ADD-5B02-4478-80C4-09E89C6DCE9B}"/>
    <cellStyle name="Comma [0] 2 161 3" xfId="41285" hidden="1" xr:uid="{57D3CB3B-9928-4EF1-ABD7-255337EE8C47}"/>
    <cellStyle name="Comma [0] 2 161 3" xfId="43041" hidden="1" xr:uid="{3C655719-567D-4917-8D59-9B56ACEA2CB2}"/>
    <cellStyle name="Comma [0] 2 161 3" xfId="44797" hidden="1" xr:uid="{EBE6B426-9BCD-401A-B2B6-8B0A69886BA1}"/>
    <cellStyle name="Comma [0] 2 161 3" xfId="46553" hidden="1" xr:uid="{206EF858-DC75-4A0A-BBD6-7B102D71AC82}"/>
    <cellStyle name="Comma [0] 2 161 3" xfId="12788" hidden="1" xr:uid="{00000000-0005-0000-0000-0000F7310000}"/>
    <cellStyle name="Comma [0] 2 161 3" xfId="14544" hidden="1" xr:uid="{00000000-0005-0000-0000-0000D3380000}"/>
    <cellStyle name="Comma [0] 2 161 3" xfId="16297" hidden="1" xr:uid="{00000000-0005-0000-0000-0000AC3F0000}"/>
    <cellStyle name="Comma [0] 2 161 3" xfId="18047" hidden="1" xr:uid="{00000000-0005-0000-0000-000082460000}"/>
    <cellStyle name="Comma [0] 2 161 3" xfId="19791" hidden="1" xr:uid="{00000000-0005-0000-0000-0000524D0000}"/>
    <cellStyle name="Comma [0] 2 161 3" xfId="21525" hidden="1" xr:uid="{00000000-0005-0000-0000-000018540000}"/>
    <cellStyle name="Comma [0] 2 161 3" xfId="7520" hidden="1" xr:uid="{00000000-0005-0000-0000-0000631D0000}"/>
    <cellStyle name="Comma [0] 2 161 3" xfId="9276" hidden="1" xr:uid="{00000000-0005-0000-0000-00003F240000}"/>
    <cellStyle name="Comma [0] 2 161 3" xfId="11032" hidden="1" xr:uid="{00000000-0005-0000-0000-00001B2B0000}"/>
    <cellStyle name="Comma [0] 2 161 3" xfId="6534" hidden="1" xr:uid="{00000000-0005-0000-0000-000089190000}"/>
    <cellStyle name="Comma [0] 2 161 3" xfId="4315" hidden="1" xr:uid="{00000000-0005-0000-0000-0000DE100000}"/>
    <cellStyle name="Comma [0] 2 162" xfId="521" xr:uid="{00000000-0005-0000-0000-00000C020000}"/>
    <cellStyle name="Comma [0] 2 162 2" xfId="33753" hidden="1" xr:uid="{B994A724-C98D-4AB0-AAAF-AC78DF137AD8}"/>
    <cellStyle name="Comma [0] 2 162 2" xfId="33757" hidden="1" xr:uid="{74B3E830-E8A7-4DFC-97A3-FC27357404C6}"/>
    <cellStyle name="Comma [0] 2 162 2" xfId="33759" hidden="1" xr:uid="{5B998D18-9A67-4AEE-B54B-DA97FB0C5BAD}"/>
    <cellStyle name="Comma [0] 2 162 2" xfId="1737" hidden="1" xr:uid="{00000000-0005-0000-0000-0000CC060000}"/>
    <cellStyle name="Comma [0] 2 162 2" xfId="1739" hidden="1" xr:uid="{00000000-0005-0000-0000-0000CE060000}"/>
    <cellStyle name="Comma [0] 2 162 2" xfId="33202" hidden="1" xr:uid="{73CF933C-40B7-4A00-B1C2-C6B587A3D061}"/>
    <cellStyle name="Comma [0] 2 162 2" xfId="1733" hidden="1" xr:uid="{00000000-0005-0000-0000-0000C8060000}"/>
    <cellStyle name="Comma [0] 2 162 2" xfId="1176" hidden="1" xr:uid="{00000000-0005-0000-0000-00009B040000}"/>
    <cellStyle name="Comma [0] 2 162 2" xfId="32564" xr:uid="{5A74A468-17F8-45AB-BA03-225E003F0FEA}"/>
    <cellStyle name="Comma [0] 2 162 2 2" xfId="50293" hidden="1" xr:uid="{E5ED5DBD-0586-4DD9-A60F-3974BCD1194B}"/>
    <cellStyle name="Comma [0] 2 162 2 2" xfId="50295" hidden="1" xr:uid="{5A3D8CAF-9926-4E6B-AEEB-84CBF2A40B71}"/>
    <cellStyle name="Comma [0] 2 162 2 2" xfId="51473" hidden="1" xr:uid="{62B26B74-3C66-45E7-911D-8019EFDC4C4D}"/>
    <cellStyle name="Comma [0] 2 162 2 2" xfId="52033" hidden="1" xr:uid="{5AE5C0E2-E66B-4768-B699-A91C9CD6606B}"/>
    <cellStyle name="Comma [0] 2 162 2 2" xfId="52037" hidden="1" xr:uid="{76896408-77BF-446A-B323-185767632434}"/>
    <cellStyle name="Comma [0] 2 162 2 2" xfId="52039" hidden="1" xr:uid="{902AD66C-138F-40E3-AC98-04B1C97ECBE0}"/>
    <cellStyle name="Comma [0] 2 162 2 2" xfId="53211" hidden="1" xr:uid="{F0DD8945-FF59-4E3B-B434-AD2C3E283503}"/>
    <cellStyle name="Comma [0] 2 162 2 2" xfId="53767" hidden="1" xr:uid="{80B014F7-6A4D-4D05-A314-1F32505BF6DD}"/>
    <cellStyle name="Comma [0] 2 162 2 2" xfId="53771" hidden="1" xr:uid="{FFC2313D-A26F-418C-9A54-9242C53E83F3}"/>
    <cellStyle name="Comma [0] 2 162 2 2" xfId="53773" hidden="1" xr:uid="{4FC75FDC-F53A-4617-8B33-9B269BFF4064}"/>
    <cellStyle name="Comma [0] 2 162 2 2" xfId="54939" hidden="1" xr:uid="{1C38914C-8EAC-4D89-AF8E-46F9A3D59F7C}"/>
    <cellStyle name="Comma [0] 2 162 2 2" xfId="55491" hidden="1" xr:uid="{0E3B741D-22B1-46E6-B9A9-AC7D4237B0E2}"/>
    <cellStyle name="Comma [0] 2 162 2 2" xfId="55495" hidden="1" xr:uid="{D4EDD68A-95F1-4872-8E08-5B14C2109FE8}"/>
    <cellStyle name="Comma [0] 2 162 2 2" xfId="55497" hidden="1" xr:uid="{231C4D71-DB27-4AFB-8B95-55ADDE2B741F}"/>
    <cellStyle name="Comma [0] 2 162 2 2" xfId="56652" hidden="1" xr:uid="{597DB549-72BD-4777-93D7-5832594BA8DD}"/>
    <cellStyle name="Comma [0] 2 162 2 2" xfId="57198" hidden="1" xr:uid="{C79278A1-F524-4E21-A986-BA65F33DA312}"/>
    <cellStyle name="Comma [0] 2 162 2 2" xfId="57202" hidden="1" xr:uid="{2EFD6599-D808-4296-AD1E-7FE176731DC6}"/>
    <cellStyle name="Comma [0] 2 162 2 2" xfId="57204" hidden="1" xr:uid="{7D223E97-56B7-4464-B419-98127A842A7F}"/>
    <cellStyle name="Comma [0] 2 162 2 2" xfId="58349" hidden="1" xr:uid="{9F6F8E88-2335-4024-95FD-8122AF38A234}"/>
    <cellStyle name="Comma [0] 2 162 2 2" xfId="58892" hidden="1" xr:uid="{D3342B25-D663-4586-A5C3-55571AE38DA4}"/>
    <cellStyle name="Comma [0] 2 162 2 2" xfId="58896" hidden="1" xr:uid="{1F8F0829-27CA-411D-A332-E1B4E802770F}"/>
    <cellStyle name="Comma [0] 2 162 2 2" xfId="58898" hidden="1" xr:uid="{A55643CF-8B61-446B-95BA-FCBCC1ADACD9}"/>
    <cellStyle name="Comma [0] 2 162 2 2" xfId="60024" hidden="1" xr:uid="{E5E7F6E9-A62E-4475-B68F-A7E52C3DA4DA}"/>
    <cellStyle name="Comma [0] 2 162 2 2" xfId="60553" hidden="1" xr:uid="{F0007A06-53E1-4E5B-8297-0182777D40B9}"/>
    <cellStyle name="Comma [0] 2 162 2 2" xfId="60557" hidden="1" xr:uid="{41C5ECDC-E3D1-4ABB-BF4B-A8550E9D6D07}"/>
    <cellStyle name="Comma [0] 2 162 2 2" xfId="60559" hidden="1" xr:uid="{664EA253-7098-474B-9C33-50652C966A2E}"/>
    <cellStyle name="Comma [0] 2 162 2 2" xfId="61670" hidden="1" xr:uid="{DEFBFF88-BE58-4638-A27F-8443C340566C}"/>
    <cellStyle name="Comma [0] 2 162 2 2" xfId="62188" hidden="1" xr:uid="{864406DB-EB3D-4D0F-8245-FE4416134B60}"/>
    <cellStyle name="Comma [0] 2 162 2 2" xfId="62192" hidden="1" xr:uid="{337A2956-3525-4CAD-9E65-7BD559C753B9}"/>
    <cellStyle name="Comma [0] 2 162 2 2" xfId="62194" hidden="1" xr:uid="{D05CD9B6-35DC-4248-A6EB-7A4F33825EC7}"/>
    <cellStyle name="Comma [0] 2 162 2 2" xfId="63247" hidden="1" xr:uid="{EEADE670-93E8-4385-962A-C15F399B5334}"/>
    <cellStyle name="Comma [0] 2 162 2 2" xfId="63701" hidden="1" xr:uid="{8ED7BDD6-A002-407A-9CEC-0AE3AB713D50}"/>
    <cellStyle name="Comma [0] 2 162 2 2" xfId="63705" hidden="1" xr:uid="{EB036B10-47E4-4AFA-A4C8-5F4AAA234921}"/>
    <cellStyle name="Comma [0] 2 162 2 2" xfId="63707" hidden="1" xr:uid="{5571DD73-2EF6-4BD0-8BCD-57169CDF10FA}"/>
    <cellStyle name="Comma [0] 2 162 2 2" xfId="25195" hidden="1" xr:uid="{00000000-0005-0000-0000-00006E620000}"/>
    <cellStyle name="Comma [0] 2 162 2 2" xfId="26340" hidden="1" xr:uid="{00000000-0005-0000-0000-0000E7660000}"/>
    <cellStyle name="Comma [0] 2 162 2 2" xfId="26883" hidden="1" xr:uid="{00000000-0005-0000-0000-000006690000}"/>
    <cellStyle name="Comma [0] 2 162 2 2" xfId="26887" hidden="1" xr:uid="{00000000-0005-0000-0000-00000A690000}"/>
    <cellStyle name="Comma [0] 2 162 2 2" xfId="26889" hidden="1" xr:uid="{00000000-0005-0000-0000-00000C690000}"/>
    <cellStyle name="Comma [0] 2 162 2 2" xfId="28015" hidden="1" xr:uid="{00000000-0005-0000-0000-0000726D0000}"/>
    <cellStyle name="Comma [0] 2 162 2 2" xfId="28544" hidden="1" xr:uid="{00000000-0005-0000-0000-0000836F0000}"/>
    <cellStyle name="Comma [0] 2 162 2 2" xfId="28548" hidden="1" xr:uid="{00000000-0005-0000-0000-0000876F0000}"/>
    <cellStyle name="Comma [0] 2 162 2 2" xfId="28550" hidden="1" xr:uid="{00000000-0005-0000-0000-0000896F0000}"/>
    <cellStyle name="Comma [0] 2 162 2 2" xfId="29661" hidden="1" xr:uid="{00000000-0005-0000-0000-0000E0730000}"/>
    <cellStyle name="Comma [0] 2 162 2 2" xfId="30179" hidden="1" xr:uid="{00000000-0005-0000-0000-0000E6750000}"/>
    <cellStyle name="Comma [0] 2 162 2 2" xfId="30183" hidden="1" xr:uid="{00000000-0005-0000-0000-0000EA750000}"/>
    <cellStyle name="Comma [0] 2 162 2 2" xfId="30185" hidden="1" xr:uid="{00000000-0005-0000-0000-0000EC750000}"/>
    <cellStyle name="Comma [0] 2 162 2 2" xfId="31238" hidden="1" xr:uid="{00000000-0005-0000-0000-0000097A0000}"/>
    <cellStyle name="Comma [0] 2 162 2 2" xfId="31692" hidden="1" xr:uid="{00000000-0005-0000-0000-0000CF7B0000}"/>
    <cellStyle name="Comma [0] 2 162 2 2" xfId="31696" hidden="1" xr:uid="{00000000-0005-0000-0000-0000D37B0000}"/>
    <cellStyle name="Comma [0] 2 162 2 2" xfId="31698" hidden="1" xr:uid="{00000000-0005-0000-0000-0000D57B0000}"/>
    <cellStyle name="Comma [0] 2 162 2 2" xfId="36982" hidden="1" xr:uid="{C8FE166B-2A30-4BBA-9D82-BFAB98E1735F}"/>
    <cellStyle name="Comma [0] 2 162 2 2" xfId="37543" hidden="1" xr:uid="{98E0023B-8058-408B-B030-0078E61DD4FD}"/>
    <cellStyle name="Comma [0] 2 162 2 2" xfId="37547" hidden="1" xr:uid="{A3C8A6FF-28EA-4540-BC02-7945C76259B4}"/>
    <cellStyle name="Comma [0] 2 162 2 2" xfId="37549" hidden="1" xr:uid="{9010F49A-281B-4E1A-BDF5-1D6DFCC0C7BB}"/>
    <cellStyle name="Comma [0] 2 162 2 2" xfId="39201" hidden="1" xr:uid="{6A5C8FD7-86ED-4CA9-934B-05070A62705F}"/>
    <cellStyle name="Comma [0] 2 162 2 2" xfId="39762" hidden="1" xr:uid="{1C495D39-E24F-4804-8CB8-EADB64351378}"/>
    <cellStyle name="Comma [0] 2 162 2 2" xfId="39766" hidden="1" xr:uid="{267750C4-8D2E-4657-8267-B23F2EDBE17A}"/>
    <cellStyle name="Comma [0] 2 162 2 2" xfId="39768" hidden="1" xr:uid="{484BD7C0-9378-4D19-B8EA-6CFE3CA908A2}"/>
    <cellStyle name="Comma [0] 2 162 2 2" xfId="40957" hidden="1" xr:uid="{65FE845D-31FE-41B6-9E42-ABA7C083D812}"/>
    <cellStyle name="Comma [0] 2 162 2 2" xfId="41518" hidden="1" xr:uid="{5A627725-CB22-470A-8E34-CA39DB5C4393}"/>
    <cellStyle name="Comma [0] 2 162 2 2" xfId="41522" hidden="1" xr:uid="{79C7F2EB-DD84-4D2C-AE02-32FD76DBCF04}"/>
    <cellStyle name="Comma [0] 2 162 2 2" xfId="41524" hidden="1" xr:uid="{04238E98-83CE-4789-ADBA-F679AED9C932}"/>
    <cellStyle name="Comma [0] 2 162 2 2" xfId="42713" hidden="1" xr:uid="{0781B4BC-7764-45E4-8463-8D31FCAFDA04}"/>
    <cellStyle name="Comma [0] 2 162 2 2" xfId="43274" hidden="1" xr:uid="{AB024646-2F96-4C4D-8ADA-F65F94B41ECE}"/>
    <cellStyle name="Comma [0] 2 162 2 2" xfId="43278" hidden="1" xr:uid="{1C8F94C7-9137-4C04-889F-3AAB52A17CF1}"/>
    <cellStyle name="Comma [0] 2 162 2 2" xfId="43280" hidden="1" xr:uid="{D8BBC607-A0BC-431F-9C1E-ACBF54EECE8A}"/>
    <cellStyle name="Comma [0] 2 162 2 2" xfId="44469" hidden="1" xr:uid="{7ED6181F-1811-4A8F-9665-26F83F55DA8B}"/>
    <cellStyle name="Comma [0] 2 162 2 2" xfId="45030" hidden="1" xr:uid="{E1DF91AD-931E-4D9F-BF4C-29982BEE4323}"/>
    <cellStyle name="Comma [0] 2 162 2 2" xfId="45034" hidden="1" xr:uid="{5A636E33-82E7-4C9B-9177-5065D98A6A97}"/>
    <cellStyle name="Comma [0] 2 162 2 2" xfId="45036" hidden="1" xr:uid="{2816D835-2727-4E19-8978-714D80E00554}"/>
    <cellStyle name="Comma [0] 2 162 2 2" xfId="46225" hidden="1" xr:uid="{7BE8C756-CF95-47EF-85FF-1A1521EEA3AD}"/>
    <cellStyle name="Comma [0] 2 162 2 2" xfId="46786" hidden="1" xr:uid="{4A1B5E75-33F0-4F75-BF7C-28F04D0FB5B4}"/>
    <cellStyle name="Comma [0] 2 162 2 2" xfId="46790" hidden="1" xr:uid="{C6BAA7A7-87C0-480F-9565-E4E77C9CE8F3}"/>
    <cellStyle name="Comma [0] 2 162 2 2" xfId="46792" hidden="1" xr:uid="{2D968952-EF0F-40B0-A50C-AED28B10917E}"/>
    <cellStyle name="Comma [0] 2 162 2 2" xfId="47978" hidden="1" xr:uid="{69B01896-2400-4032-8A9B-6CDB03D9B12B}"/>
    <cellStyle name="Comma [0] 2 162 2 2" xfId="48539" hidden="1" xr:uid="{19A4613E-50D7-4696-BA23-7AE06DC75D2D}"/>
    <cellStyle name="Comma [0] 2 162 2 2" xfId="48543" hidden="1" xr:uid="{74AC5997-DBD1-42B4-9546-925448EDEA9B}"/>
    <cellStyle name="Comma [0] 2 162 2 2" xfId="48545" hidden="1" xr:uid="{1D799729-49D2-49CE-9C54-0095BD48C310}"/>
    <cellStyle name="Comma [0] 2 162 2 2" xfId="49728" hidden="1" xr:uid="{98CC8DA7-F068-4C03-B555-D6F6D9E3C6FB}"/>
    <cellStyle name="Comma [0] 2 162 2 2" xfId="50289" hidden="1" xr:uid="{9CB4D6AE-9FAE-4151-9A3B-7527435191B7}"/>
    <cellStyle name="Comma [0] 2 162 2 2" xfId="14783" hidden="1" xr:uid="{00000000-0005-0000-0000-0000C2390000}"/>
    <cellStyle name="Comma [0] 2 162 2 2" xfId="15969" hidden="1" xr:uid="{00000000-0005-0000-0000-0000643E0000}"/>
    <cellStyle name="Comma [0] 2 162 2 2" xfId="16530" hidden="1" xr:uid="{00000000-0005-0000-0000-000095400000}"/>
    <cellStyle name="Comma [0] 2 162 2 2" xfId="16534" hidden="1" xr:uid="{00000000-0005-0000-0000-000099400000}"/>
    <cellStyle name="Comma [0] 2 162 2 2" xfId="16536" hidden="1" xr:uid="{00000000-0005-0000-0000-00009B400000}"/>
    <cellStyle name="Comma [0] 2 162 2 2" xfId="17719" hidden="1" xr:uid="{00000000-0005-0000-0000-00003A450000}"/>
    <cellStyle name="Comma [0] 2 162 2 2" xfId="18280" hidden="1" xr:uid="{00000000-0005-0000-0000-00006B470000}"/>
    <cellStyle name="Comma [0] 2 162 2 2" xfId="18284" hidden="1" xr:uid="{00000000-0005-0000-0000-00006F470000}"/>
    <cellStyle name="Comma [0] 2 162 2 2" xfId="18286" hidden="1" xr:uid="{00000000-0005-0000-0000-000071470000}"/>
    <cellStyle name="Comma [0] 2 162 2 2" xfId="19464" hidden="1" xr:uid="{00000000-0005-0000-0000-00000B4C0000}"/>
    <cellStyle name="Comma [0] 2 162 2 2" xfId="20024" hidden="1" xr:uid="{00000000-0005-0000-0000-00003B4E0000}"/>
    <cellStyle name="Comma [0] 2 162 2 2" xfId="20028" hidden="1" xr:uid="{00000000-0005-0000-0000-00003F4E0000}"/>
    <cellStyle name="Comma [0] 2 162 2 2" xfId="20030" hidden="1" xr:uid="{00000000-0005-0000-0000-0000414E0000}"/>
    <cellStyle name="Comma [0] 2 162 2 2" xfId="21202" hidden="1" xr:uid="{00000000-0005-0000-0000-0000D5520000}"/>
    <cellStyle name="Comma [0] 2 162 2 2" xfId="21758" hidden="1" xr:uid="{00000000-0005-0000-0000-000001550000}"/>
    <cellStyle name="Comma [0] 2 162 2 2" xfId="21762" hidden="1" xr:uid="{00000000-0005-0000-0000-000005550000}"/>
    <cellStyle name="Comma [0] 2 162 2 2" xfId="21764" hidden="1" xr:uid="{00000000-0005-0000-0000-000007550000}"/>
    <cellStyle name="Comma [0] 2 162 2 2" xfId="22930" hidden="1" xr:uid="{00000000-0005-0000-0000-000095590000}"/>
    <cellStyle name="Comma [0] 2 162 2 2" xfId="23482" hidden="1" xr:uid="{00000000-0005-0000-0000-0000BD5B0000}"/>
    <cellStyle name="Comma [0] 2 162 2 2" xfId="23486" hidden="1" xr:uid="{00000000-0005-0000-0000-0000C15B0000}"/>
    <cellStyle name="Comma [0] 2 162 2 2" xfId="23488" hidden="1" xr:uid="{00000000-0005-0000-0000-0000C35B0000}"/>
    <cellStyle name="Comma [0] 2 162 2 2" xfId="24643" hidden="1" xr:uid="{00000000-0005-0000-0000-000046600000}"/>
    <cellStyle name="Comma [0] 2 162 2 2" xfId="25189" hidden="1" xr:uid="{00000000-0005-0000-0000-000068620000}"/>
    <cellStyle name="Comma [0] 2 162 2 2" xfId="25193" hidden="1" xr:uid="{00000000-0005-0000-0000-00006C620000}"/>
    <cellStyle name="Comma [0] 2 162 2 2" xfId="9515" hidden="1" xr:uid="{00000000-0005-0000-0000-00002E250000}"/>
    <cellStyle name="Comma [0] 2 162 2 2" xfId="10704" hidden="1" xr:uid="{00000000-0005-0000-0000-0000D3290000}"/>
    <cellStyle name="Comma [0] 2 162 2 2" xfId="11265" hidden="1" xr:uid="{00000000-0005-0000-0000-0000042C0000}"/>
    <cellStyle name="Comma [0] 2 162 2 2" xfId="11269" hidden="1" xr:uid="{00000000-0005-0000-0000-0000082C0000}"/>
    <cellStyle name="Comma [0] 2 162 2 2" xfId="11271" hidden="1" xr:uid="{00000000-0005-0000-0000-00000A2C0000}"/>
    <cellStyle name="Comma [0] 2 162 2 2" xfId="12460" hidden="1" xr:uid="{00000000-0005-0000-0000-0000AF300000}"/>
    <cellStyle name="Comma [0] 2 162 2 2" xfId="13021" hidden="1" xr:uid="{00000000-0005-0000-0000-0000E0320000}"/>
    <cellStyle name="Comma [0] 2 162 2 2" xfId="13025" hidden="1" xr:uid="{00000000-0005-0000-0000-0000E4320000}"/>
    <cellStyle name="Comma [0] 2 162 2 2" xfId="13027" hidden="1" xr:uid="{00000000-0005-0000-0000-0000E6320000}"/>
    <cellStyle name="Comma [0] 2 162 2 2" xfId="14216" hidden="1" xr:uid="{00000000-0005-0000-0000-00008B370000}"/>
    <cellStyle name="Comma [0] 2 162 2 2" xfId="14777" hidden="1" xr:uid="{00000000-0005-0000-0000-0000BC390000}"/>
    <cellStyle name="Comma [0] 2 162 2 2" xfId="14781" hidden="1" xr:uid="{00000000-0005-0000-0000-0000C0390000}"/>
    <cellStyle name="Comma [0] 2 162 2 2" xfId="7753" hidden="1" xr:uid="{00000000-0005-0000-0000-00004C1E0000}"/>
    <cellStyle name="Comma [0] 2 162 2 2" xfId="7757" hidden="1" xr:uid="{00000000-0005-0000-0000-0000501E0000}"/>
    <cellStyle name="Comma [0] 2 162 2 2" xfId="7759" hidden="1" xr:uid="{00000000-0005-0000-0000-0000521E0000}"/>
    <cellStyle name="Comma [0] 2 162 2 2" xfId="8948" hidden="1" xr:uid="{00000000-0005-0000-0000-0000F7220000}"/>
    <cellStyle name="Comma [0] 2 162 2 2" xfId="9509" hidden="1" xr:uid="{00000000-0005-0000-0000-000028250000}"/>
    <cellStyle name="Comma [0] 2 162 2 2" xfId="9513" hidden="1" xr:uid="{00000000-0005-0000-0000-00002C250000}"/>
    <cellStyle name="Comma [0] 2 162 2 2" xfId="5538" hidden="1" xr:uid="{00000000-0005-0000-0000-0000A5150000}"/>
    <cellStyle name="Comma [0] 2 162 2 2" xfId="5540" hidden="1" xr:uid="{00000000-0005-0000-0000-0000A7150000}"/>
    <cellStyle name="Comma [0] 2 162 2 2" xfId="7192" hidden="1" xr:uid="{00000000-0005-0000-0000-00001B1C0000}"/>
    <cellStyle name="Comma [0] 2 162 2 2" xfId="5534" hidden="1" xr:uid="{00000000-0005-0000-0000-0000A1150000}"/>
    <cellStyle name="Comma [0] 2 162 2 2" xfId="4973" hidden="1" xr:uid="{00000000-0005-0000-0000-000070130000}"/>
    <cellStyle name="Comma [0] 2 162 3" xfId="36321" hidden="1" xr:uid="{ACE7713D-7892-475D-8A5D-2A0CB175501B}"/>
    <cellStyle name="Comma [0] 2 162 3" xfId="38415" hidden="1" xr:uid="{E36312F0-E8D6-4C87-BE55-2E8020693358}"/>
    <cellStyle name="Comma [0] 2 162 3" xfId="38540" hidden="1" xr:uid="{C85D0A03-2CFE-4363-A1A0-5692C221CE59}"/>
    <cellStyle name="Comma [0] 2 162 3" xfId="38860" hidden="1" xr:uid="{C6E26062-ED01-44A5-8FA3-9A09BA94FE18}"/>
    <cellStyle name="Comma [0] 2 162 3" xfId="40634" hidden="1" xr:uid="{C69B90F0-3C23-4EBF-BECD-90232208F969}"/>
    <cellStyle name="Comma [0] 2 162 3" xfId="42390" hidden="1" xr:uid="{FCC41CC8-22E6-4D33-90DA-BB51DC406A14}"/>
    <cellStyle name="Comma [0] 2 162 3" xfId="44146" hidden="1" xr:uid="{6DC03B96-FA96-4B7D-BDBE-D7022D712AD8}"/>
    <cellStyle name="Comma [0] 2 162 3" xfId="45902" hidden="1" xr:uid="{66264C9E-816E-4A9A-9709-6457517EB569}"/>
    <cellStyle name="Comma [0] 2 162 3" xfId="47658" hidden="1" xr:uid="{47C36684-8654-40A6-935A-4C23267826B8}"/>
    <cellStyle name="Comma [0] 2 162 3" xfId="8625" hidden="1" xr:uid="{00000000-0005-0000-0000-0000B4210000}"/>
    <cellStyle name="Comma [0] 2 162 3" xfId="10381" hidden="1" xr:uid="{00000000-0005-0000-0000-000090280000}"/>
    <cellStyle name="Comma [0] 2 162 3" xfId="12137" hidden="1" xr:uid="{00000000-0005-0000-0000-00006C2F0000}"/>
    <cellStyle name="Comma [0] 2 162 3" xfId="13893" hidden="1" xr:uid="{00000000-0005-0000-0000-000048360000}"/>
    <cellStyle name="Comma [0] 2 162 3" xfId="15649" hidden="1" xr:uid="{00000000-0005-0000-0000-0000243D0000}"/>
    <cellStyle name="Comma [0] 2 162 3" xfId="36042" hidden="1" xr:uid="{8142A49E-B9AA-4834-8522-5FB26AE50280}"/>
    <cellStyle name="Comma [0] 2 162 3" xfId="36048" hidden="1" xr:uid="{034A2F8D-49D0-4A53-9124-20EFFEE8EE6D}"/>
    <cellStyle name="Comma [0] 2 162 3" xfId="36078" hidden="1" xr:uid="{DBE5E02C-3CFA-403D-9467-1E81CB94E3DD}"/>
    <cellStyle name="Comma [0] 2 162 3" xfId="36087" hidden="1" xr:uid="{52B1B740-75D3-4495-93C3-A1D2781948F5}"/>
    <cellStyle name="Comma [0] 2 162 3" xfId="36102" hidden="1" xr:uid="{E59583F2-3CAF-4C6A-90F5-77055B31CC3D}"/>
    <cellStyle name="Comma [0] 2 162 3" xfId="36139" hidden="1" xr:uid="{0EDC9E53-9B7C-433B-ADF7-166412E4C1A1}"/>
    <cellStyle name="Comma [0] 2 162 3" xfId="36164" hidden="1" xr:uid="{5C019F85-AC3E-4D11-AEEC-88246F0459AE}"/>
    <cellStyle name="Comma [0] 2 162 3" xfId="4130" hidden="1" xr:uid="{00000000-0005-0000-0000-000025100000}"/>
    <cellStyle name="Comma [0] 2 162 3" xfId="4155" hidden="1" xr:uid="{00000000-0005-0000-0000-00003E100000}"/>
    <cellStyle name="Comma [0] 2 162 3" xfId="4312" hidden="1" xr:uid="{00000000-0005-0000-0000-0000DB100000}"/>
    <cellStyle name="Comma [0] 2 162 3" xfId="6406" hidden="1" xr:uid="{00000000-0005-0000-0000-000009190000}"/>
    <cellStyle name="Comma [0] 2 162 3" xfId="6531" hidden="1" xr:uid="{00000000-0005-0000-0000-000086190000}"/>
    <cellStyle name="Comma [0] 2 162 3" xfId="6851" hidden="1" xr:uid="{00000000-0005-0000-0000-0000C61A0000}"/>
    <cellStyle name="Comma [0] 2 162 3" xfId="4069" hidden="1" xr:uid="{00000000-0005-0000-0000-0000E80F0000}"/>
    <cellStyle name="Comma [0] 2 162 3" xfId="4078" hidden="1" xr:uid="{00000000-0005-0000-0000-0000F10F0000}"/>
    <cellStyle name="Comma [0] 2 162 3" xfId="4093" hidden="1" xr:uid="{00000000-0005-0000-0000-000000100000}"/>
    <cellStyle name="Comma [0] 2 162 3" xfId="4039" hidden="1" xr:uid="{00000000-0005-0000-0000-0000CA0F0000}"/>
    <cellStyle name="Comma [0] 2 162 3" xfId="4033" hidden="1" xr:uid="{00000000-0005-0000-0000-0000C40F0000}"/>
    <cellStyle name="Comma [0] 2 163" xfId="519" xr:uid="{00000000-0005-0000-0000-00000A020000}"/>
    <cellStyle name="Comma [0] 2 163 2" xfId="33751" hidden="1" xr:uid="{618B1817-8BA9-4C39-81FE-DAAF3F7927D3}"/>
    <cellStyle name="Comma [0] 2 163 2" xfId="33755" hidden="1" xr:uid="{6102F408-906C-4179-98E9-4306C286C2A3}"/>
    <cellStyle name="Comma [0] 2 163 2" xfId="33771" hidden="1" xr:uid="{19BA44DD-68BD-40BC-8FA7-CD307A0EB4C8}"/>
    <cellStyle name="Comma [0] 2 163 2" xfId="1735" hidden="1" xr:uid="{00000000-0005-0000-0000-0000CA060000}"/>
    <cellStyle name="Comma [0] 2 163 2" xfId="1751" hidden="1" xr:uid="{00000000-0005-0000-0000-0000DA060000}"/>
    <cellStyle name="Comma [0] 2 163 2" xfId="33200" hidden="1" xr:uid="{907E44CF-93F1-42F0-91FE-59C50F47E4D5}"/>
    <cellStyle name="Comma [0] 2 163 2" xfId="1731" hidden="1" xr:uid="{00000000-0005-0000-0000-0000C6060000}"/>
    <cellStyle name="Comma [0] 2 163 2" xfId="1174" hidden="1" xr:uid="{00000000-0005-0000-0000-000099040000}"/>
    <cellStyle name="Comma [0] 2 163 2" xfId="32562" xr:uid="{2E708917-931F-4ECD-B312-A4CC712341D5}"/>
    <cellStyle name="Comma [0] 2 163 2 2" xfId="51471" hidden="1" xr:uid="{0A367039-A7E5-4849-A4E5-103627E29355}"/>
    <cellStyle name="Comma [0] 2 163 2 2" xfId="52029" hidden="1" xr:uid="{272ACC77-D739-41A3-8A22-40D4D0B706EF}"/>
    <cellStyle name="Comma [0] 2 163 2 2" xfId="52035" hidden="1" xr:uid="{729A57A3-8935-4BC2-9569-11007C4400D0}"/>
    <cellStyle name="Comma [0] 2 163 2 2" xfId="52051" hidden="1" xr:uid="{FFF119DC-16A3-4365-B135-96ABC9361252}"/>
    <cellStyle name="Comma [0] 2 163 2 2" xfId="53209" hidden="1" xr:uid="{04F8F793-AB0B-462B-9F05-1B17F28441D2}"/>
    <cellStyle name="Comma [0] 2 163 2 2" xfId="53763" hidden="1" xr:uid="{34F788F7-5284-440E-8884-95A32631FF0B}"/>
    <cellStyle name="Comma [0] 2 163 2 2" xfId="53769" hidden="1" xr:uid="{1D7B67E5-C9B7-4701-9569-E614D3273BA4}"/>
    <cellStyle name="Comma [0] 2 163 2 2" xfId="53785" hidden="1" xr:uid="{21490EE0-3A7D-41BC-9D83-5C83BAFEBA4E}"/>
    <cellStyle name="Comma [0] 2 163 2 2" xfId="54937" hidden="1" xr:uid="{8F8DA591-5CD8-46C3-BFB5-FDBB86C4085F}"/>
    <cellStyle name="Comma [0] 2 163 2 2" xfId="55487" hidden="1" xr:uid="{544D2517-6FEA-41D4-A9D0-6A91949BA84F}"/>
    <cellStyle name="Comma [0] 2 163 2 2" xfId="55493" hidden="1" xr:uid="{F818D238-0655-43BD-B63E-23906D862C56}"/>
    <cellStyle name="Comma [0] 2 163 2 2" xfId="55509" hidden="1" xr:uid="{A325065A-73EF-4D0F-87AF-A74B1AA9A6F5}"/>
    <cellStyle name="Comma [0] 2 163 2 2" xfId="56650" hidden="1" xr:uid="{384A5BF0-6803-42DD-8A89-B4A1D2E51CDC}"/>
    <cellStyle name="Comma [0] 2 163 2 2" xfId="57194" hidden="1" xr:uid="{E2888C8D-B818-472A-851A-7FA98C850960}"/>
    <cellStyle name="Comma [0] 2 163 2 2" xfId="57200" hidden="1" xr:uid="{CD121C10-B349-40C9-B86F-5BE429369C03}"/>
    <cellStyle name="Comma [0] 2 163 2 2" xfId="57216" hidden="1" xr:uid="{2629890C-F17F-4BC4-ACF5-4B04383FFD2E}"/>
    <cellStyle name="Comma [0] 2 163 2 2" xfId="58347" hidden="1" xr:uid="{B80344AC-6CFB-4280-A88C-9DD4F6641C55}"/>
    <cellStyle name="Comma [0] 2 163 2 2" xfId="58888" hidden="1" xr:uid="{849F0E1A-FD2A-4C11-92A4-4290B6306755}"/>
    <cellStyle name="Comma [0] 2 163 2 2" xfId="58894" hidden="1" xr:uid="{8AE08959-84F9-4D9F-BC84-EA737E50AD61}"/>
    <cellStyle name="Comma [0] 2 163 2 2" xfId="58910" hidden="1" xr:uid="{F7807A1D-861C-42B7-B63C-A79E601FEFC6}"/>
    <cellStyle name="Comma [0] 2 163 2 2" xfId="60022" hidden="1" xr:uid="{E0D86DB3-BF2F-4C3C-AEFB-0EBA80E4841F}"/>
    <cellStyle name="Comma [0] 2 163 2 2" xfId="60549" hidden="1" xr:uid="{47D71A45-0889-48B8-977E-CA02EBCD697D}"/>
    <cellStyle name="Comma [0] 2 163 2 2" xfId="60555" hidden="1" xr:uid="{E5B69336-A92F-41AE-9B25-6BF285854B61}"/>
    <cellStyle name="Comma [0] 2 163 2 2" xfId="60571" hidden="1" xr:uid="{4F531DEB-5D69-444C-AE28-43268315CD7C}"/>
    <cellStyle name="Comma [0] 2 163 2 2" xfId="61668" hidden="1" xr:uid="{A39BE33B-5933-495F-8060-F2F0B56EB0BA}"/>
    <cellStyle name="Comma [0] 2 163 2 2" xfId="62184" hidden="1" xr:uid="{57390696-AD6E-456F-A4C3-FD39EC6F65E2}"/>
    <cellStyle name="Comma [0] 2 163 2 2" xfId="62190" hidden="1" xr:uid="{D58FC37B-CB5D-4139-863E-4570D69571FD}"/>
    <cellStyle name="Comma [0] 2 163 2 2" xfId="62206" hidden="1" xr:uid="{E25C1D05-ACCF-4635-81CD-FC7CF735B411}"/>
    <cellStyle name="Comma [0] 2 163 2 2" xfId="63245" hidden="1" xr:uid="{C047D49E-9D18-439A-A9A3-7EFDE16F0A05}"/>
    <cellStyle name="Comma [0] 2 163 2 2" xfId="63699" hidden="1" xr:uid="{A8731B7B-E0DD-4C95-980D-566973879363}"/>
    <cellStyle name="Comma [0] 2 163 2 2" xfId="63703" hidden="1" xr:uid="{FD89C3FC-962A-4CD6-9808-8381E8D95827}"/>
    <cellStyle name="Comma [0] 2 163 2 2" xfId="63719" hidden="1" xr:uid="{8B0889DF-88F7-4483-A0E0-7837E53A9DB1}"/>
    <cellStyle name="Comma [0] 2 163 2 2" xfId="25207" hidden="1" xr:uid="{00000000-0005-0000-0000-00007A620000}"/>
    <cellStyle name="Comma [0] 2 163 2 2" xfId="26338" hidden="1" xr:uid="{00000000-0005-0000-0000-0000E5660000}"/>
    <cellStyle name="Comma [0] 2 163 2 2" xfId="26879" hidden="1" xr:uid="{00000000-0005-0000-0000-000002690000}"/>
    <cellStyle name="Comma [0] 2 163 2 2" xfId="26885" hidden="1" xr:uid="{00000000-0005-0000-0000-000008690000}"/>
    <cellStyle name="Comma [0] 2 163 2 2" xfId="26901" hidden="1" xr:uid="{00000000-0005-0000-0000-000018690000}"/>
    <cellStyle name="Comma [0] 2 163 2 2" xfId="28013" hidden="1" xr:uid="{00000000-0005-0000-0000-0000706D0000}"/>
    <cellStyle name="Comma [0] 2 163 2 2" xfId="28540" hidden="1" xr:uid="{00000000-0005-0000-0000-00007F6F0000}"/>
    <cellStyle name="Comma [0] 2 163 2 2" xfId="28546" hidden="1" xr:uid="{00000000-0005-0000-0000-0000856F0000}"/>
    <cellStyle name="Comma [0] 2 163 2 2" xfId="28562" hidden="1" xr:uid="{00000000-0005-0000-0000-0000956F0000}"/>
    <cellStyle name="Comma [0] 2 163 2 2" xfId="29659" hidden="1" xr:uid="{00000000-0005-0000-0000-0000DE730000}"/>
    <cellStyle name="Comma [0] 2 163 2 2" xfId="30175" hidden="1" xr:uid="{00000000-0005-0000-0000-0000E2750000}"/>
    <cellStyle name="Comma [0] 2 163 2 2" xfId="30181" hidden="1" xr:uid="{00000000-0005-0000-0000-0000E8750000}"/>
    <cellStyle name="Comma [0] 2 163 2 2" xfId="30197" hidden="1" xr:uid="{00000000-0005-0000-0000-0000F8750000}"/>
    <cellStyle name="Comma [0] 2 163 2 2" xfId="31236" hidden="1" xr:uid="{00000000-0005-0000-0000-0000077A0000}"/>
    <cellStyle name="Comma [0] 2 163 2 2" xfId="31690" hidden="1" xr:uid="{00000000-0005-0000-0000-0000CD7B0000}"/>
    <cellStyle name="Comma [0] 2 163 2 2" xfId="31694" hidden="1" xr:uid="{00000000-0005-0000-0000-0000D17B0000}"/>
    <cellStyle name="Comma [0] 2 163 2 2" xfId="31710" hidden="1" xr:uid="{00000000-0005-0000-0000-0000E17B0000}"/>
    <cellStyle name="Comma [0] 2 163 2 2" xfId="36980" hidden="1" xr:uid="{AF06E554-58D1-466F-BCCC-A02DAEEBD4C9}"/>
    <cellStyle name="Comma [0] 2 163 2 2" xfId="37539" hidden="1" xr:uid="{059E2703-B23E-4EA9-AB06-BCA1AA498F5F}"/>
    <cellStyle name="Comma [0] 2 163 2 2" xfId="37545" hidden="1" xr:uid="{F26F4DE7-7D6E-4C39-AF2B-4FB1EFF8C564}"/>
    <cellStyle name="Comma [0] 2 163 2 2" xfId="37561" hidden="1" xr:uid="{99009127-1E27-40F7-8F4A-CD0F12AF8630}"/>
    <cellStyle name="Comma [0] 2 163 2 2" xfId="39199" hidden="1" xr:uid="{D8341717-25F1-4CF2-BE5E-8C35968422BA}"/>
    <cellStyle name="Comma [0] 2 163 2 2" xfId="39758" hidden="1" xr:uid="{60FE45F6-623A-4D2C-A815-9929AB21E482}"/>
    <cellStyle name="Comma [0] 2 163 2 2" xfId="39764" hidden="1" xr:uid="{14051C8E-F108-4C9B-8D13-48AFBBDEBFA6}"/>
    <cellStyle name="Comma [0] 2 163 2 2" xfId="39780" hidden="1" xr:uid="{5C293F8D-22FA-453F-A3EC-1676B1801C6A}"/>
    <cellStyle name="Comma [0] 2 163 2 2" xfId="40955" hidden="1" xr:uid="{F0C2C85E-1AFE-4872-82A4-A5848CDFE424}"/>
    <cellStyle name="Comma [0] 2 163 2 2" xfId="41514" hidden="1" xr:uid="{E12EFACC-9C0A-44D6-A406-6B124E7455DB}"/>
    <cellStyle name="Comma [0] 2 163 2 2" xfId="41520" hidden="1" xr:uid="{DD979C28-5B8C-4DF4-96C3-AEE48661B8A7}"/>
    <cellStyle name="Comma [0] 2 163 2 2" xfId="41536" hidden="1" xr:uid="{FEAD9F6A-ED65-48C8-89BF-4FF224FA7D73}"/>
    <cellStyle name="Comma [0] 2 163 2 2" xfId="42711" hidden="1" xr:uid="{F97E6C75-2526-45D4-A08E-FD8218F2ADD0}"/>
    <cellStyle name="Comma [0] 2 163 2 2" xfId="43270" hidden="1" xr:uid="{F1F179EA-1394-402B-9E44-4173D4EB1ACA}"/>
    <cellStyle name="Comma [0] 2 163 2 2" xfId="43276" hidden="1" xr:uid="{4A596D27-8109-4652-919B-73A386472CC1}"/>
    <cellStyle name="Comma [0] 2 163 2 2" xfId="43292" hidden="1" xr:uid="{DE6BA068-1111-4204-B05E-6E0BDE974438}"/>
    <cellStyle name="Comma [0] 2 163 2 2" xfId="44467" hidden="1" xr:uid="{AC971D33-B5B4-4DC2-B2B4-399FC25987ED}"/>
    <cellStyle name="Comma [0] 2 163 2 2" xfId="45026" hidden="1" xr:uid="{BF824B02-FE0A-4624-BCD6-F83AA903CFC0}"/>
    <cellStyle name="Comma [0] 2 163 2 2" xfId="45032" hidden="1" xr:uid="{F058FA34-93B8-4FE1-8BFB-AA7EC97096F3}"/>
    <cellStyle name="Comma [0] 2 163 2 2" xfId="45048" hidden="1" xr:uid="{201A1793-F86C-46C0-8169-976B862E54BF}"/>
    <cellStyle name="Comma [0] 2 163 2 2" xfId="46223" hidden="1" xr:uid="{9E2AAB62-833A-40D5-80ED-06E51073FF9A}"/>
    <cellStyle name="Comma [0] 2 163 2 2" xfId="46782" hidden="1" xr:uid="{96522B32-8EDF-4E88-AC0D-BDF06427ABDA}"/>
    <cellStyle name="Comma [0] 2 163 2 2" xfId="46804" hidden="1" xr:uid="{2E717ADE-0F52-410B-8BEA-4C651967C6A3}"/>
    <cellStyle name="Comma [0] 2 163 2 2" xfId="47976" hidden="1" xr:uid="{9033FA56-715F-4512-82D0-2CCB7A6DB8F2}"/>
    <cellStyle name="Comma [0] 2 163 2 2" xfId="48535" hidden="1" xr:uid="{79ECC47D-B36F-43B3-9C7E-9130C3BD5812}"/>
    <cellStyle name="Comma [0] 2 163 2 2" xfId="48541" hidden="1" xr:uid="{D18540E4-D154-4670-80B3-BAB6DAC5F3E9}"/>
    <cellStyle name="Comma [0] 2 163 2 2" xfId="48557" hidden="1" xr:uid="{CB7A7CC2-78A9-4DF0-8C05-870EE9055E5A}"/>
    <cellStyle name="Comma [0] 2 163 2 2" xfId="49726" hidden="1" xr:uid="{4C335A9D-3753-4261-A407-3EB5E4BDD1D5}"/>
    <cellStyle name="Comma [0] 2 163 2 2" xfId="50285" hidden="1" xr:uid="{CA77DCCA-7A7D-4759-B286-DD3066E7DA5D}"/>
    <cellStyle name="Comma [0] 2 163 2 2" xfId="50291" hidden="1" xr:uid="{D37B9735-431A-4FCD-859E-1936AE22027E}"/>
    <cellStyle name="Comma [0] 2 163 2 2" xfId="50307" hidden="1" xr:uid="{BC10C4D6-71D8-44A4-A3C0-E659C02A64DF}"/>
    <cellStyle name="Comma [0] 2 163 2 2" xfId="46788" hidden="1" xr:uid="{4314015B-6259-4BC9-96F0-9785B4BC4DA1}"/>
    <cellStyle name="Comma [0] 2 163 2 2" xfId="14795" hidden="1" xr:uid="{00000000-0005-0000-0000-0000CE390000}"/>
    <cellStyle name="Comma [0] 2 163 2 2" xfId="15967" hidden="1" xr:uid="{00000000-0005-0000-0000-0000623E0000}"/>
    <cellStyle name="Comma [0] 2 163 2 2" xfId="16526" hidden="1" xr:uid="{00000000-0005-0000-0000-000091400000}"/>
    <cellStyle name="Comma [0] 2 163 2 2" xfId="16532" hidden="1" xr:uid="{00000000-0005-0000-0000-000097400000}"/>
    <cellStyle name="Comma [0] 2 163 2 2" xfId="16548" hidden="1" xr:uid="{00000000-0005-0000-0000-0000A7400000}"/>
    <cellStyle name="Comma [0] 2 163 2 2" xfId="17717" hidden="1" xr:uid="{00000000-0005-0000-0000-000038450000}"/>
    <cellStyle name="Comma [0] 2 163 2 2" xfId="18276" hidden="1" xr:uid="{00000000-0005-0000-0000-000067470000}"/>
    <cellStyle name="Comma [0] 2 163 2 2" xfId="18282" hidden="1" xr:uid="{00000000-0005-0000-0000-00006D470000}"/>
    <cellStyle name="Comma [0] 2 163 2 2" xfId="18298" hidden="1" xr:uid="{00000000-0005-0000-0000-00007D470000}"/>
    <cellStyle name="Comma [0] 2 163 2 2" xfId="19462" hidden="1" xr:uid="{00000000-0005-0000-0000-0000094C0000}"/>
    <cellStyle name="Comma [0] 2 163 2 2" xfId="20020" hidden="1" xr:uid="{00000000-0005-0000-0000-0000374E0000}"/>
    <cellStyle name="Comma [0] 2 163 2 2" xfId="20026" hidden="1" xr:uid="{00000000-0005-0000-0000-00003D4E0000}"/>
    <cellStyle name="Comma [0] 2 163 2 2" xfId="20042" hidden="1" xr:uid="{00000000-0005-0000-0000-00004D4E0000}"/>
    <cellStyle name="Comma [0] 2 163 2 2" xfId="21200" hidden="1" xr:uid="{00000000-0005-0000-0000-0000D3520000}"/>
    <cellStyle name="Comma [0] 2 163 2 2" xfId="21754" hidden="1" xr:uid="{00000000-0005-0000-0000-0000FD540000}"/>
    <cellStyle name="Comma [0] 2 163 2 2" xfId="21760" hidden="1" xr:uid="{00000000-0005-0000-0000-000003550000}"/>
    <cellStyle name="Comma [0] 2 163 2 2" xfId="21776" hidden="1" xr:uid="{00000000-0005-0000-0000-000013550000}"/>
    <cellStyle name="Comma [0] 2 163 2 2" xfId="22928" hidden="1" xr:uid="{00000000-0005-0000-0000-000093590000}"/>
    <cellStyle name="Comma [0] 2 163 2 2" xfId="23478" hidden="1" xr:uid="{00000000-0005-0000-0000-0000B95B0000}"/>
    <cellStyle name="Comma [0] 2 163 2 2" xfId="23484" hidden="1" xr:uid="{00000000-0005-0000-0000-0000BF5B0000}"/>
    <cellStyle name="Comma [0] 2 163 2 2" xfId="23500" hidden="1" xr:uid="{00000000-0005-0000-0000-0000CF5B0000}"/>
    <cellStyle name="Comma [0] 2 163 2 2" xfId="24641" hidden="1" xr:uid="{00000000-0005-0000-0000-000044600000}"/>
    <cellStyle name="Comma [0] 2 163 2 2" xfId="25185" hidden="1" xr:uid="{00000000-0005-0000-0000-000064620000}"/>
    <cellStyle name="Comma [0] 2 163 2 2" xfId="25191" hidden="1" xr:uid="{00000000-0005-0000-0000-00006A620000}"/>
    <cellStyle name="Comma [0] 2 163 2 2" xfId="9527" hidden="1" xr:uid="{00000000-0005-0000-0000-00003A250000}"/>
    <cellStyle name="Comma [0] 2 163 2 2" xfId="10702" hidden="1" xr:uid="{00000000-0005-0000-0000-0000D1290000}"/>
    <cellStyle name="Comma [0] 2 163 2 2" xfId="11261" hidden="1" xr:uid="{00000000-0005-0000-0000-0000002C0000}"/>
    <cellStyle name="Comma [0] 2 163 2 2" xfId="11267" hidden="1" xr:uid="{00000000-0005-0000-0000-0000062C0000}"/>
    <cellStyle name="Comma [0] 2 163 2 2" xfId="11283" hidden="1" xr:uid="{00000000-0005-0000-0000-0000162C0000}"/>
    <cellStyle name="Comma [0] 2 163 2 2" xfId="12458" hidden="1" xr:uid="{00000000-0005-0000-0000-0000AD300000}"/>
    <cellStyle name="Comma [0] 2 163 2 2" xfId="13017" hidden="1" xr:uid="{00000000-0005-0000-0000-0000DC320000}"/>
    <cellStyle name="Comma [0] 2 163 2 2" xfId="13023" hidden="1" xr:uid="{00000000-0005-0000-0000-0000E2320000}"/>
    <cellStyle name="Comma [0] 2 163 2 2" xfId="13039" hidden="1" xr:uid="{00000000-0005-0000-0000-0000F2320000}"/>
    <cellStyle name="Comma [0] 2 163 2 2" xfId="14214" hidden="1" xr:uid="{00000000-0005-0000-0000-000089370000}"/>
    <cellStyle name="Comma [0] 2 163 2 2" xfId="14773" hidden="1" xr:uid="{00000000-0005-0000-0000-0000B8390000}"/>
    <cellStyle name="Comma [0] 2 163 2 2" xfId="14779" hidden="1" xr:uid="{00000000-0005-0000-0000-0000BE390000}"/>
    <cellStyle name="Comma [0] 2 163 2 2" xfId="7749" hidden="1" xr:uid="{00000000-0005-0000-0000-0000481E0000}"/>
    <cellStyle name="Comma [0] 2 163 2 2" xfId="7755" hidden="1" xr:uid="{00000000-0005-0000-0000-00004E1E0000}"/>
    <cellStyle name="Comma [0] 2 163 2 2" xfId="7771" hidden="1" xr:uid="{00000000-0005-0000-0000-00005E1E0000}"/>
    <cellStyle name="Comma [0] 2 163 2 2" xfId="8946" hidden="1" xr:uid="{00000000-0005-0000-0000-0000F5220000}"/>
    <cellStyle name="Comma [0] 2 163 2 2" xfId="9505" hidden="1" xr:uid="{00000000-0005-0000-0000-000024250000}"/>
    <cellStyle name="Comma [0] 2 163 2 2" xfId="9511" hidden="1" xr:uid="{00000000-0005-0000-0000-00002A250000}"/>
    <cellStyle name="Comma [0] 2 163 2 2" xfId="5536" hidden="1" xr:uid="{00000000-0005-0000-0000-0000A3150000}"/>
    <cellStyle name="Comma [0] 2 163 2 2" xfId="5552" hidden="1" xr:uid="{00000000-0005-0000-0000-0000B3150000}"/>
    <cellStyle name="Comma [0] 2 163 2 2" xfId="7190" hidden="1" xr:uid="{00000000-0005-0000-0000-0000191C0000}"/>
    <cellStyle name="Comma [0] 2 163 2 2" xfId="5530" hidden="1" xr:uid="{00000000-0005-0000-0000-00009D150000}"/>
    <cellStyle name="Comma [0] 2 163 2 2" xfId="4971" hidden="1" xr:uid="{00000000-0005-0000-0000-00006E130000}"/>
    <cellStyle name="Comma [0] 2 163 3" xfId="49487" hidden="1" xr:uid="{098FBC84-7CCF-4ED9-8B27-3B09F552BEDD}"/>
    <cellStyle name="Comma [0] 2 163 3" xfId="51236" hidden="1" xr:uid="{842756C6-5483-4E58-BAE1-D6CDDFC71828}"/>
    <cellStyle name="Comma [0] 2 163 3" xfId="52979" hidden="1" xr:uid="{371ED214-63CF-4201-BD51-516B028C4B06}"/>
    <cellStyle name="Comma [0] 2 163 3" xfId="54709" hidden="1" xr:uid="{027A906A-03BE-423D-B4AE-B405AF7958D6}"/>
    <cellStyle name="Comma [0] 2 163 3" xfId="56432" hidden="1" xr:uid="{6E102245-9D28-49A6-83E8-29E3909DD847}"/>
    <cellStyle name="Comma [0] 2 163 3" xfId="58134" hidden="1" xr:uid="{61823891-3CC3-43FB-B479-70BDF09FA37B}"/>
    <cellStyle name="Comma [0] 2 163 3" xfId="59819" hidden="1" xr:uid="{439D6E93-93C7-4CA7-8A93-98D197FDC9F9}"/>
    <cellStyle name="Comma [0] 2 163 3" xfId="61473" hidden="1" xr:uid="{505C1113-46E5-4766-BDA6-8DB15625ACC7}"/>
    <cellStyle name="Comma [0] 2 163 3" xfId="24423" hidden="1" xr:uid="{00000000-0005-0000-0000-00006A5F0000}"/>
    <cellStyle name="Comma [0] 2 163 3" xfId="26125" hidden="1" xr:uid="{00000000-0005-0000-0000-000010660000}"/>
    <cellStyle name="Comma [0] 2 163 3" xfId="27810" hidden="1" xr:uid="{00000000-0005-0000-0000-0000A56C0000}"/>
    <cellStyle name="Comma [0] 2 163 3" xfId="29464" hidden="1" xr:uid="{00000000-0005-0000-0000-00001B730000}"/>
    <cellStyle name="Comma [0] 2 163 3" xfId="36319" hidden="1" xr:uid="{41115972-B8C0-40A8-98CF-D7C9753B06EB}"/>
    <cellStyle name="Comma [0] 2 163 3" xfId="38538" hidden="1" xr:uid="{DD82B0E8-AB88-415C-ACB2-4B6F65CB142D}"/>
    <cellStyle name="Comma [0] 2 163 3" xfId="38955" hidden="1" xr:uid="{96A120CF-DD60-4650-91F8-B909358B8B4B}"/>
    <cellStyle name="Comma [0] 2 163 3" xfId="40711" hidden="1" xr:uid="{56C02C74-C8AF-4DED-9DC2-0771BE2A3526}"/>
    <cellStyle name="Comma [0] 2 163 3" xfId="42467" hidden="1" xr:uid="{904C4527-ED40-4334-A2F4-260FC7940252}"/>
    <cellStyle name="Comma [0] 2 163 3" xfId="44223" hidden="1" xr:uid="{71A8D716-9D65-4726-BC5A-E069C456679A}"/>
    <cellStyle name="Comma [0] 2 163 3" xfId="45979" hidden="1" xr:uid="{D9FCBE0D-9A04-4C26-97AE-04600EF823F8}"/>
    <cellStyle name="Comma [0] 2 163 3" xfId="47735" hidden="1" xr:uid="{F9569A62-081E-4790-9065-BD53718D6570}"/>
    <cellStyle name="Comma [0] 2 163 3" xfId="13970" hidden="1" xr:uid="{00000000-0005-0000-0000-000095360000}"/>
    <cellStyle name="Comma [0] 2 163 3" xfId="15726" hidden="1" xr:uid="{00000000-0005-0000-0000-0000713D0000}"/>
    <cellStyle name="Comma [0] 2 163 3" xfId="17478" hidden="1" xr:uid="{00000000-0005-0000-0000-000049440000}"/>
    <cellStyle name="Comma [0] 2 163 3" xfId="19227" hidden="1" xr:uid="{00000000-0005-0000-0000-00001E4B0000}"/>
    <cellStyle name="Comma [0] 2 163 3" xfId="20970" hidden="1" xr:uid="{00000000-0005-0000-0000-0000ED510000}"/>
    <cellStyle name="Comma [0] 2 163 3" xfId="22700" hidden="1" xr:uid="{00000000-0005-0000-0000-0000AF580000}"/>
    <cellStyle name="Comma [0] 2 163 3" xfId="8702" hidden="1" xr:uid="{00000000-0005-0000-0000-000001220000}"/>
    <cellStyle name="Comma [0] 2 163 3" xfId="10458" hidden="1" xr:uid="{00000000-0005-0000-0000-0000DD280000}"/>
    <cellStyle name="Comma [0] 2 163 3" xfId="12214" hidden="1" xr:uid="{00000000-0005-0000-0000-0000B92F0000}"/>
    <cellStyle name="Comma [0] 2 163 3" xfId="6529" hidden="1" xr:uid="{00000000-0005-0000-0000-000084190000}"/>
    <cellStyle name="Comma [0] 2 163 3" xfId="6946" hidden="1" xr:uid="{00000000-0005-0000-0000-0000251B0000}"/>
    <cellStyle name="Comma [0] 2 163 3" xfId="4310" hidden="1" xr:uid="{00000000-0005-0000-0000-0000D9100000}"/>
    <cellStyle name="Comma [0] 2 164" xfId="514" xr:uid="{00000000-0005-0000-0000-000005020000}"/>
    <cellStyle name="Comma [0] 2 164 2" xfId="33195" hidden="1" xr:uid="{A98813FB-D200-4091-976D-B932AB97B449}"/>
    <cellStyle name="Comma [0] 2 164 2" xfId="33741" hidden="1" xr:uid="{DAD1D8A7-6FC6-4FD1-B6A3-DD7D88130C89}"/>
    <cellStyle name="Comma [0] 2 164 2" xfId="33764" hidden="1" xr:uid="{9FEFF8F3-7682-4AA9-AEEF-D3BBC50CA508}"/>
    <cellStyle name="Comma [0] 2 164 2" xfId="1718" hidden="1" xr:uid="{00000000-0005-0000-0000-0000B9060000}"/>
    <cellStyle name="Comma [0] 2 164 2" xfId="1744" hidden="1" xr:uid="{00000000-0005-0000-0000-0000D3060000}"/>
    <cellStyle name="Comma [0] 2 164 2" xfId="1169" hidden="1" xr:uid="{00000000-0005-0000-0000-000094040000}"/>
    <cellStyle name="Comma [0] 2 164 2" xfId="32557" xr:uid="{2811965B-6BFA-401B-8671-3C73E6C562C3}"/>
    <cellStyle name="Comma [0] 2 164 2 2" xfId="52030" hidden="1" xr:uid="{F9009978-F205-4345-A061-860FE6911A4C}"/>
    <cellStyle name="Comma [0] 2 164 2 2" xfId="52044" hidden="1" xr:uid="{2E9D04D1-700C-45F2-BD2C-98DD9068ECB9}"/>
    <cellStyle name="Comma [0] 2 164 2 2" xfId="53204" hidden="1" xr:uid="{62492662-5458-4C3D-A659-F956430A6143}"/>
    <cellStyle name="Comma [0] 2 164 2 2" xfId="53749" hidden="1" xr:uid="{36A0D062-8233-462B-9728-71E901597F92}"/>
    <cellStyle name="Comma [0] 2 164 2 2" xfId="53764" hidden="1" xr:uid="{F1E76070-ADA4-4897-BD6C-42AC6E11D3C8}"/>
    <cellStyle name="Comma [0] 2 164 2 2" xfId="53778" hidden="1" xr:uid="{E89F40D1-5D9D-447E-A8DE-A369DA670661}"/>
    <cellStyle name="Comma [0] 2 164 2 2" xfId="54932" hidden="1" xr:uid="{71CE811F-3E22-4662-9A80-EB9DAE0E8B90}"/>
    <cellStyle name="Comma [0] 2 164 2 2" xfId="55473" hidden="1" xr:uid="{EA44F5BF-C9E2-41EC-BA66-F92A88EB2FF6}"/>
    <cellStyle name="Comma [0] 2 164 2 2" xfId="55488" hidden="1" xr:uid="{5FA92117-AF2A-46E8-9DCC-0806221F15A7}"/>
    <cellStyle name="Comma [0] 2 164 2 2" xfId="55502" hidden="1" xr:uid="{BE066157-8CEF-48C6-B619-4E6A0F2B2D84}"/>
    <cellStyle name="Comma [0] 2 164 2 2" xfId="56645" hidden="1" xr:uid="{7F9A1C61-CF7A-46D1-88D4-39FA6F996D83}"/>
    <cellStyle name="Comma [0] 2 164 2 2" xfId="57180" hidden="1" xr:uid="{C8E6DF66-977B-4293-B4CE-99181BC66ABD}"/>
    <cellStyle name="Comma [0] 2 164 2 2" xfId="57195" hidden="1" xr:uid="{76DE2E51-C37A-44F4-866A-7208FDD3732F}"/>
    <cellStyle name="Comma [0] 2 164 2 2" xfId="57209" hidden="1" xr:uid="{14054B14-27CD-4090-A723-532580A32DF3}"/>
    <cellStyle name="Comma [0] 2 164 2 2" xfId="58342" hidden="1" xr:uid="{BDD89EB0-4E96-4A34-A1DD-212FDD61803D}"/>
    <cellStyle name="Comma [0] 2 164 2 2" xfId="58874" hidden="1" xr:uid="{741A0566-B427-4801-9299-31D2C1A56A6E}"/>
    <cellStyle name="Comma [0] 2 164 2 2" xfId="58889" hidden="1" xr:uid="{599B2411-8133-46F8-BACC-CA3628A5DB99}"/>
    <cellStyle name="Comma [0] 2 164 2 2" xfId="58903" hidden="1" xr:uid="{7BA93C63-F244-4FAA-82C1-F2C07247B647}"/>
    <cellStyle name="Comma [0] 2 164 2 2" xfId="60017" hidden="1" xr:uid="{0046C825-5A54-47EB-89F8-65F90EF1B2F2}"/>
    <cellStyle name="Comma [0] 2 164 2 2" xfId="60535" hidden="1" xr:uid="{0C754C4C-EEDD-4804-9D47-52E5FD449128}"/>
    <cellStyle name="Comma [0] 2 164 2 2" xfId="60550" hidden="1" xr:uid="{27D47365-A1CC-438A-B80F-BE7FF7714AC8}"/>
    <cellStyle name="Comma [0] 2 164 2 2" xfId="60564" hidden="1" xr:uid="{E53FC5B6-F1F5-42CF-BAE4-980F56381FF8}"/>
    <cellStyle name="Comma [0] 2 164 2 2" xfId="61663" hidden="1" xr:uid="{48FF2C54-B4C7-4E68-8D90-70F5DC47B3FF}"/>
    <cellStyle name="Comma [0] 2 164 2 2" xfId="62170" hidden="1" xr:uid="{B4EDF71F-981A-4A93-91EA-9AF9A0ADDCCB}"/>
    <cellStyle name="Comma [0] 2 164 2 2" xfId="62185" hidden="1" xr:uid="{3197C858-B7E0-4444-998C-892EAF4A5272}"/>
    <cellStyle name="Comma [0] 2 164 2 2" xfId="62199" hidden="1" xr:uid="{05848507-7064-4C07-8920-C66B9DF0C1A2}"/>
    <cellStyle name="Comma [0] 2 164 2 2" xfId="63240" hidden="1" xr:uid="{A8AE656F-BB7E-432F-A737-AFE57ED214C0}"/>
    <cellStyle name="Comma [0] 2 164 2 2" xfId="63691" hidden="1" xr:uid="{CE513D90-EB09-4506-8580-15BBC3D77EF4}"/>
    <cellStyle name="Comma [0] 2 164 2 2" xfId="63712" hidden="1" xr:uid="{1DBE2D19-E030-4389-97F7-7591C4E21710}"/>
    <cellStyle name="Comma [0] 2 164 2 2" xfId="26333" hidden="1" xr:uid="{00000000-0005-0000-0000-0000E0660000}"/>
    <cellStyle name="Comma [0] 2 164 2 2" xfId="26865" hidden="1" xr:uid="{00000000-0005-0000-0000-0000F4680000}"/>
    <cellStyle name="Comma [0] 2 164 2 2" xfId="26880" hidden="1" xr:uid="{00000000-0005-0000-0000-000003690000}"/>
    <cellStyle name="Comma [0] 2 164 2 2" xfId="26894" hidden="1" xr:uid="{00000000-0005-0000-0000-000011690000}"/>
    <cellStyle name="Comma [0] 2 164 2 2" xfId="28008" hidden="1" xr:uid="{00000000-0005-0000-0000-00006B6D0000}"/>
    <cellStyle name="Comma [0] 2 164 2 2" xfId="28526" hidden="1" xr:uid="{00000000-0005-0000-0000-0000716F0000}"/>
    <cellStyle name="Comma [0] 2 164 2 2" xfId="28541" hidden="1" xr:uid="{00000000-0005-0000-0000-0000806F0000}"/>
    <cellStyle name="Comma [0] 2 164 2 2" xfId="28555" hidden="1" xr:uid="{00000000-0005-0000-0000-00008E6F0000}"/>
    <cellStyle name="Comma [0] 2 164 2 2" xfId="29654" hidden="1" xr:uid="{00000000-0005-0000-0000-0000D9730000}"/>
    <cellStyle name="Comma [0] 2 164 2 2" xfId="30161" hidden="1" xr:uid="{00000000-0005-0000-0000-0000D4750000}"/>
    <cellStyle name="Comma [0] 2 164 2 2" xfId="30176" hidden="1" xr:uid="{00000000-0005-0000-0000-0000E3750000}"/>
    <cellStyle name="Comma [0] 2 164 2 2" xfId="30190" hidden="1" xr:uid="{00000000-0005-0000-0000-0000F1750000}"/>
    <cellStyle name="Comma [0] 2 164 2 2" xfId="31231" hidden="1" xr:uid="{00000000-0005-0000-0000-0000027A0000}"/>
    <cellStyle name="Comma [0] 2 164 2 2" xfId="31682" hidden="1" xr:uid="{00000000-0005-0000-0000-0000C57B0000}"/>
    <cellStyle name="Comma [0] 2 164 2 2" xfId="31703" hidden="1" xr:uid="{00000000-0005-0000-0000-0000DA7B0000}"/>
    <cellStyle name="Comma [0] 2 164 2 2" xfId="36975" hidden="1" xr:uid="{7218E131-8481-467F-88D5-39EB81896B1A}"/>
    <cellStyle name="Comma [0] 2 164 2 2" xfId="37525" hidden="1" xr:uid="{39C8583A-BC6D-4B0A-BD7F-EFEB6BDEAEE8}"/>
    <cellStyle name="Comma [0] 2 164 2 2" xfId="37540" hidden="1" xr:uid="{CB74532C-F6FA-4811-95A1-7A35B5472434}"/>
    <cellStyle name="Comma [0] 2 164 2 2" xfId="37554" hidden="1" xr:uid="{B05B719B-C2E6-4761-ABAE-C8205714B298}"/>
    <cellStyle name="Comma [0] 2 164 2 2" xfId="39194" hidden="1" xr:uid="{9E3936A8-3D86-4349-9954-4726A3C0A9D2}"/>
    <cellStyle name="Comma [0] 2 164 2 2" xfId="39744" hidden="1" xr:uid="{E55D4AF5-1EA6-45D2-8FB6-FCD439270C47}"/>
    <cellStyle name="Comma [0] 2 164 2 2" xfId="39759" hidden="1" xr:uid="{AD46A672-F4DE-4D75-8CFC-8D07DD3AA1C7}"/>
    <cellStyle name="Comma [0] 2 164 2 2" xfId="39773" hidden="1" xr:uid="{28343125-993F-498B-98EC-6224D5A12C76}"/>
    <cellStyle name="Comma [0] 2 164 2 2" xfId="40950" hidden="1" xr:uid="{2105D98A-7295-4FFF-9BB4-CE2C7BF09F4D}"/>
    <cellStyle name="Comma [0] 2 164 2 2" xfId="41500" hidden="1" xr:uid="{9C1A31CD-F64E-4236-963F-4A50AD506F4F}"/>
    <cellStyle name="Comma [0] 2 164 2 2" xfId="41515" hidden="1" xr:uid="{62E55D91-98B8-4AB3-8BD1-2BADE7483C74}"/>
    <cellStyle name="Comma [0] 2 164 2 2" xfId="41529" hidden="1" xr:uid="{551E8A30-C624-4F9A-8CC8-15D43379B2F6}"/>
    <cellStyle name="Comma [0] 2 164 2 2" xfId="42706" hidden="1" xr:uid="{BE76208A-58E2-4FC2-BE66-264C3A17B3C8}"/>
    <cellStyle name="Comma [0] 2 164 2 2" xfId="43256" hidden="1" xr:uid="{F1066AF7-D4D3-4DE4-A6A3-73AFA702A263}"/>
    <cellStyle name="Comma [0] 2 164 2 2" xfId="43271" hidden="1" xr:uid="{A99B19E7-38DD-4534-96FD-3D194011C65C}"/>
    <cellStyle name="Comma [0] 2 164 2 2" xfId="43285" hidden="1" xr:uid="{D6E2BF5A-E2BF-4A95-B43E-2C5CE9A31EFE}"/>
    <cellStyle name="Comma [0] 2 164 2 2" xfId="44462" hidden="1" xr:uid="{F11D4C26-0F63-4A83-A5FE-CA0660C6F768}"/>
    <cellStyle name="Comma [0] 2 164 2 2" xfId="45012" hidden="1" xr:uid="{29A33D18-8660-4D42-ADAD-ED26197E5C13}"/>
    <cellStyle name="Comma [0] 2 164 2 2" xfId="45027" hidden="1" xr:uid="{48DD9D92-9763-48BF-8D05-4DBFFD765EE7}"/>
    <cellStyle name="Comma [0] 2 164 2 2" xfId="45041" hidden="1" xr:uid="{47F772CE-A594-43B2-BD89-01B92474F26D}"/>
    <cellStyle name="Comma [0] 2 164 2 2" xfId="46218" hidden="1" xr:uid="{0F84CF31-1152-48C6-84D7-45CEB7DDDCA3}"/>
    <cellStyle name="Comma [0] 2 164 2 2" xfId="46768" hidden="1" xr:uid="{CE51E1D1-18EE-4A22-B3F2-E51B116BF8CD}"/>
    <cellStyle name="Comma [0] 2 164 2 2" xfId="46783" hidden="1" xr:uid="{9C73D765-D00D-41BE-A58B-551E1B93A99C}"/>
    <cellStyle name="Comma [0] 2 164 2 2" xfId="46797" hidden="1" xr:uid="{35D8C45F-AEBC-48F7-A061-20BD030A47EC}"/>
    <cellStyle name="Comma [0] 2 164 2 2" xfId="47971" hidden="1" xr:uid="{33876644-305C-4C33-8924-AC729A070F6E}"/>
    <cellStyle name="Comma [0] 2 164 2 2" xfId="48521" hidden="1" xr:uid="{58FC4759-3F97-4EC8-BBDC-F8254D82A954}"/>
    <cellStyle name="Comma [0] 2 164 2 2" xfId="48536" hidden="1" xr:uid="{BF7A88ED-CF12-4F41-9968-DDFA489DB188}"/>
    <cellStyle name="Comma [0] 2 164 2 2" xfId="48550" hidden="1" xr:uid="{51B91FAE-652B-424B-9465-0E42A46AAB20}"/>
    <cellStyle name="Comma [0] 2 164 2 2" xfId="49721" hidden="1" xr:uid="{A473AFDB-4E91-4053-8ACA-D96E756B8E00}"/>
    <cellStyle name="Comma [0] 2 164 2 2" xfId="50271" hidden="1" xr:uid="{3169D20D-B697-4CFD-8D70-F650EFAECDE1}"/>
    <cellStyle name="Comma [0] 2 164 2 2" xfId="50286" hidden="1" xr:uid="{44D5725A-F460-4973-B1AF-EEA25BE88821}"/>
    <cellStyle name="Comma [0] 2 164 2 2" xfId="50300" hidden="1" xr:uid="{69CA480B-A10D-409B-974E-E34FC5F9D002}"/>
    <cellStyle name="Comma [0] 2 164 2 2" xfId="51466" hidden="1" xr:uid="{BFFC684A-C0B7-436A-88E6-E9C51DD2345C}"/>
    <cellStyle name="Comma [0] 2 164 2 2" xfId="52015" hidden="1" xr:uid="{20E59B8E-53DE-42DA-9D5E-163A45CE18B3}"/>
    <cellStyle name="Comma [0] 2 164 2 2" xfId="15962" hidden="1" xr:uid="{00000000-0005-0000-0000-00005D3E0000}"/>
    <cellStyle name="Comma [0] 2 164 2 2" xfId="16512" hidden="1" xr:uid="{00000000-0005-0000-0000-000083400000}"/>
    <cellStyle name="Comma [0] 2 164 2 2" xfId="16527" hidden="1" xr:uid="{00000000-0005-0000-0000-000092400000}"/>
    <cellStyle name="Comma [0] 2 164 2 2" xfId="16541" hidden="1" xr:uid="{00000000-0005-0000-0000-0000A0400000}"/>
    <cellStyle name="Comma [0] 2 164 2 2" xfId="17712" hidden="1" xr:uid="{00000000-0005-0000-0000-000033450000}"/>
    <cellStyle name="Comma [0] 2 164 2 2" xfId="18262" hidden="1" xr:uid="{00000000-0005-0000-0000-000059470000}"/>
    <cellStyle name="Comma [0] 2 164 2 2" xfId="18277" hidden="1" xr:uid="{00000000-0005-0000-0000-000068470000}"/>
    <cellStyle name="Comma [0] 2 164 2 2" xfId="18291" hidden="1" xr:uid="{00000000-0005-0000-0000-000076470000}"/>
    <cellStyle name="Comma [0] 2 164 2 2" xfId="19457" hidden="1" xr:uid="{00000000-0005-0000-0000-0000044C0000}"/>
    <cellStyle name="Comma [0] 2 164 2 2" xfId="20006" hidden="1" xr:uid="{00000000-0005-0000-0000-0000294E0000}"/>
    <cellStyle name="Comma [0] 2 164 2 2" xfId="20021" hidden="1" xr:uid="{00000000-0005-0000-0000-0000384E0000}"/>
    <cellStyle name="Comma [0] 2 164 2 2" xfId="20035" hidden="1" xr:uid="{00000000-0005-0000-0000-0000464E0000}"/>
    <cellStyle name="Comma [0] 2 164 2 2" xfId="21195" hidden="1" xr:uid="{00000000-0005-0000-0000-0000CE520000}"/>
    <cellStyle name="Comma [0] 2 164 2 2" xfId="21740" hidden="1" xr:uid="{00000000-0005-0000-0000-0000EF540000}"/>
    <cellStyle name="Comma [0] 2 164 2 2" xfId="21755" hidden="1" xr:uid="{00000000-0005-0000-0000-0000FE540000}"/>
    <cellStyle name="Comma [0] 2 164 2 2" xfId="21769" hidden="1" xr:uid="{00000000-0005-0000-0000-00000C550000}"/>
    <cellStyle name="Comma [0] 2 164 2 2" xfId="22923" hidden="1" xr:uid="{00000000-0005-0000-0000-00008E590000}"/>
    <cellStyle name="Comma [0] 2 164 2 2" xfId="23464" hidden="1" xr:uid="{00000000-0005-0000-0000-0000AB5B0000}"/>
    <cellStyle name="Comma [0] 2 164 2 2" xfId="23479" hidden="1" xr:uid="{00000000-0005-0000-0000-0000BA5B0000}"/>
    <cellStyle name="Comma [0] 2 164 2 2" xfId="23493" hidden="1" xr:uid="{00000000-0005-0000-0000-0000C85B0000}"/>
    <cellStyle name="Comma [0] 2 164 2 2" xfId="24636" hidden="1" xr:uid="{00000000-0005-0000-0000-00003F600000}"/>
    <cellStyle name="Comma [0] 2 164 2 2" xfId="25171" hidden="1" xr:uid="{00000000-0005-0000-0000-000056620000}"/>
    <cellStyle name="Comma [0] 2 164 2 2" xfId="25186" hidden="1" xr:uid="{00000000-0005-0000-0000-000065620000}"/>
    <cellStyle name="Comma [0] 2 164 2 2" xfId="25200" hidden="1" xr:uid="{00000000-0005-0000-0000-000073620000}"/>
    <cellStyle name="Comma [0] 2 164 2 2" xfId="10697" hidden="1" xr:uid="{00000000-0005-0000-0000-0000CC290000}"/>
    <cellStyle name="Comma [0] 2 164 2 2" xfId="11247" hidden="1" xr:uid="{00000000-0005-0000-0000-0000F22B0000}"/>
    <cellStyle name="Comma [0] 2 164 2 2" xfId="11262" hidden="1" xr:uid="{00000000-0005-0000-0000-0000012C0000}"/>
    <cellStyle name="Comma [0] 2 164 2 2" xfId="11276" hidden="1" xr:uid="{00000000-0005-0000-0000-00000F2C0000}"/>
    <cellStyle name="Comma [0] 2 164 2 2" xfId="12453" hidden="1" xr:uid="{00000000-0005-0000-0000-0000A8300000}"/>
    <cellStyle name="Comma [0] 2 164 2 2" xfId="13003" hidden="1" xr:uid="{00000000-0005-0000-0000-0000CE320000}"/>
    <cellStyle name="Comma [0] 2 164 2 2" xfId="13018" hidden="1" xr:uid="{00000000-0005-0000-0000-0000DD320000}"/>
    <cellStyle name="Comma [0] 2 164 2 2" xfId="13032" hidden="1" xr:uid="{00000000-0005-0000-0000-0000EB320000}"/>
    <cellStyle name="Comma [0] 2 164 2 2" xfId="14209" hidden="1" xr:uid="{00000000-0005-0000-0000-000084370000}"/>
    <cellStyle name="Comma [0] 2 164 2 2" xfId="14759" hidden="1" xr:uid="{00000000-0005-0000-0000-0000AA390000}"/>
    <cellStyle name="Comma [0] 2 164 2 2" xfId="14774" hidden="1" xr:uid="{00000000-0005-0000-0000-0000B9390000}"/>
    <cellStyle name="Comma [0] 2 164 2 2" xfId="14788" hidden="1" xr:uid="{00000000-0005-0000-0000-0000C7390000}"/>
    <cellStyle name="Comma [0] 2 164 2 2" xfId="7750" hidden="1" xr:uid="{00000000-0005-0000-0000-0000491E0000}"/>
    <cellStyle name="Comma [0] 2 164 2 2" xfId="7764" hidden="1" xr:uid="{00000000-0005-0000-0000-0000571E0000}"/>
    <cellStyle name="Comma [0] 2 164 2 2" xfId="8941" hidden="1" xr:uid="{00000000-0005-0000-0000-0000F0220000}"/>
    <cellStyle name="Comma [0] 2 164 2 2" xfId="9491" hidden="1" xr:uid="{00000000-0005-0000-0000-000016250000}"/>
    <cellStyle name="Comma [0] 2 164 2 2" xfId="9506" hidden="1" xr:uid="{00000000-0005-0000-0000-000025250000}"/>
    <cellStyle name="Comma [0] 2 164 2 2" xfId="9520" hidden="1" xr:uid="{00000000-0005-0000-0000-000033250000}"/>
    <cellStyle name="Comma [0] 2 164 2 2" xfId="5545" hidden="1" xr:uid="{00000000-0005-0000-0000-0000AC150000}"/>
    <cellStyle name="Comma [0] 2 164 2 2" xfId="7185" hidden="1" xr:uid="{00000000-0005-0000-0000-0000141C0000}"/>
    <cellStyle name="Comma [0] 2 164 2 2" xfId="7735" hidden="1" xr:uid="{00000000-0005-0000-0000-00003A1E0000}"/>
    <cellStyle name="Comma [0] 2 164 2 2" xfId="5516" hidden="1" xr:uid="{00000000-0005-0000-0000-00008F150000}"/>
    <cellStyle name="Comma [0] 2 164 2 2" xfId="5531" hidden="1" xr:uid="{00000000-0005-0000-0000-00009E150000}"/>
    <cellStyle name="Comma [0] 2 164 2 2" xfId="4966" hidden="1" xr:uid="{00000000-0005-0000-0000-000069130000}"/>
    <cellStyle name="Comma [0] 2 164 3" xfId="50045" hidden="1" xr:uid="{2881C6AE-B280-4B7F-A012-8B2875959EC2}"/>
    <cellStyle name="Comma [0] 2 164 3" xfId="51789" hidden="1" xr:uid="{51657C84-2B06-4449-8043-9D7CBABEABCF}"/>
    <cellStyle name="Comma [0] 2 164 3" xfId="53523" hidden="1" xr:uid="{423B340B-5AFC-4C74-9B5A-DFE0DB05B42B}"/>
    <cellStyle name="Comma [0] 2 164 3" xfId="55249" hidden="1" xr:uid="{E16B95C9-33D9-4BE7-9085-2167B5E42A46}"/>
    <cellStyle name="Comma [0] 2 164 3" xfId="56958" hidden="1" xr:uid="{33CD9B03-B04A-457A-B497-0DB79FB7EEEC}"/>
    <cellStyle name="Comma [0] 2 164 3" xfId="58654" hidden="1" xr:uid="{D5BC6837-FAD3-4700-9B6C-B89F3EA88DD8}"/>
    <cellStyle name="Comma [0] 2 164 3" xfId="60321" hidden="1" xr:uid="{97854721-42EF-4089-9033-E976E983D4D9}"/>
    <cellStyle name="Comma [0] 2 164 3" xfId="61957" hidden="1" xr:uid="{2B6F2591-2049-4496-B450-D9C5891FC017}"/>
    <cellStyle name="Comma [0] 2 164 3" xfId="24949" hidden="1" xr:uid="{00000000-0005-0000-0000-000078610000}"/>
    <cellStyle name="Comma [0] 2 164 3" xfId="26645" hidden="1" xr:uid="{00000000-0005-0000-0000-000018680000}"/>
    <cellStyle name="Comma [0] 2 164 3" xfId="28312" hidden="1" xr:uid="{00000000-0005-0000-0000-00009B6E0000}"/>
    <cellStyle name="Comma [0] 2 164 3" xfId="29948" hidden="1" xr:uid="{00000000-0005-0000-0000-0000FF740000}"/>
    <cellStyle name="Comma [0] 2 164 3" xfId="36314" hidden="1" xr:uid="{4C4E584F-3F3E-4A3E-8F3C-7157F75A31CA}"/>
    <cellStyle name="Comma [0] 2 164 3" xfId="38533" hidden="1" xr:uid="{86F74114-1EF9-48D6-9898-77DCA4F63B28}"/>
    <cellStyle name="Comma [0] 2 164 3" xfId="39518" hidden="1" xr:uid="{3E6869DE-1F67-4187-9E30-5780D56062CB}"/>
    <cellStyle name="Comma [0] 2 164 3" xfId="41274" hidden="1" xr:uid="{BCFE8B19-ECD7-47B7-A2E6-EE55C7629551}"/>
    <cellStyle name="Comma [0] 2 164 3" xfId="43030" hidden="1" xr:uid="{A27D1D99-C6F5-4F43-94DE-50C38309A2E1}"/>
    <cellStyle name="Comma [0] 2 164 3" xfId="44786" hidden="1" xr:uid="{4D2CEBCA-D2F0-4D88-BB04-DCFC06954AD4}"/>
    <cellStyle name="Comma [0] 2 164 3" xfId="46542" hidden="1" xr:uid="{544162F8-6298-4371-9833-1F58A2484643}"/>
    <cellStyle name="Comma [0] 2 164 3" xfId="48295" hidden="1" xr:uid="{31DC11D7-4124-4096-880A-7A2F0EDD734F}"/>
    <cellStyle name="Comma [0] 2 164 3" xfId="14533" hidden="1" xr:uid="{00000000-0005-0000-0000-0000C8380000}"/>
    <cellStyle name="Comma [0] 2 164 3" xfId="16286" hidden="1" xr:uid="{00000000-0005-0000-0000-0000A13F0000}"/>
    <cellStyle name="Comma [0] 2 164 3" xfId="18036" hidden="1" xr:uid="{00000000-0005-0000-0000-000077460000}"/>
    <cellStyle name="Comma [0] 2 164 3" xfId="19780" hidden="1" xr:uid="{00000000-0005-0000-0000-0000474D0000}"/>
    <cellStyle name="Comma [0] 2 164 3" xfId="21514" hidden="1" xr:uid="{00000000-0005-0000-0000-00000D540000}"/>
    <cellStyle name="Comma [0] 2 164 3" xfId="23240" hidden="1" xr:uid="{00000000-0005-0000-0000-0000CB5A0000}"/>
    <cellStyle name="Comma [0] 2 164 3" xfId="9265" hidden="1" xr:uid="{00000000-0005-0000-0000-000034240000}"/>
    <cellStyle name="Comma [0] 2 164 3" xfId="11021" hidden="1" xr:uid="{00000000-0005-0000-0000-0000102B0000}"/>
    <cellStyle name="Comma [0] 2 164 3" xfId="12777" hidden="1" xr:uid="{00000000-0005-0000-0000-0000EC310000}"/>
    <cellStyle name="Comma [0] 2 164 3" xfId="6524" hidden="1" xr:uid="{00000000-0005-0000-0000-00007F190000}"/>
    <cellStyle name="Comma [0] 2 164 3" xfId="7509" hidden="1" xr:uid="{00000000-0005-0000-0000-0000581D0000}"/>
    <cellStyle name="Comma [0] 2 164 3" xfId="4305" hidden="1" xr:uid="{00000000-0005-0000-0000-0000D4100000}"/>
    <cellStyle name="Comma [0] 2 165" xfId="511" xr:uid="{00000000-0005-0000-0000-000002020000}"/>
    <cellStyle name="Comma [0] 2 165 2" xfId="33192" hidden="1" xr:uid="{90C04759-ACA6-4A7C-8C30-DC044FD0FD79}"/>
    <cellStyle name="Comma [0] 2 165 2" xfId="33728" hidden="1" xr:uid="{2CCC9DC2-C9E8-4428-A3FE-002E1476F791}"/>
    <cellStyle name="Comma [0] 2 165 2" xfId="33768" hidden="1" xr:uid="{79AA7C7C-C863-442E-B86B-F624C50E42BA}"/>
    <cellStyle name="Comma [0] 2 165 2" xfId="1705" hidden="1" xr:uid="{00000000-0005-0000-0000-0000AC060000}"/>
    <cellStyle name="Comma [0] 2 165 2" xfId="1748" hidden="1" xr:uid="{00000000-0005-0000-0000-0000D7060000}"/>
    <cellStyle name="Comma [0] 2 165 2" xfId="1166" hidden="1" xr:uid="{00000000-0005-0000-0000-000091040000}"/>
    <cellStyle name="Comma [0] 2 165 2" xfId="32554" xr:uid="{F338CBFC-39EF-4D2F-ABC4-68B61979AAD6}"/>
    <cellStyle name="Comma [0] 2 165 2 2" xfId="52048" hidden="1" xr:uid="{CB8D968A-7CC2-4DD6-92AD-F42F109631DB}"/>
    <cellStyle name="Comma [0] 2 165 2 2" xfId="53201" hidden="1" xr:uid="{EF89ED97-664E-4B8C-A689-05C38A014697}"/>
    <cellStyle name="Comma [0] 2 165 2 2" xfId="53735" hidden="1" xr:uid="{C86FA4AF-B384-4406-B591-46ABD6C51C73}"/>
    <cellStyle name="Comma [0] 2 165 2 2" xfId="53761" hidden="1" xr:uid="{5B976336-D6F0-4366-BF02-8283485B5B25}"/>
    <cellStyle name="Comma [0] 2 165 2 2" xfId="53782" hidden="1" xr:uid="{3B7E687C-0182-4EA7-9AC7-75B95704446B}"/>
    <cellStyle name="Comma [0] 2 165 2 2" xfId="54929" hidden="1" xr:uid="{5719DB05-BDB6-449D-BB81-E7F8390CB730}"/>
    <cellStyle name="Comma [0] 2 165 2 2" xfId="55459" hidden="1" xr:uid="{E16FCD32-1DF2-4224-BE1B-29B94C309962}"/>
    <cellStyle name="Comma [0] 2 165 2 2" xfId="55485" hidden="1" xr:uid="{DEA3130C-79D1-4F8A-9017-D8E4FD31F966}"/>
    <cellStyle name="Comma [0] 2 165 2 2" xfId="55506" hidden="1" xr:uid="{07B0041A-8F48-4E30-A840-EDC015139B4D}"/>
    <cellStyle name="Comma [0] 2 165 2 2" xfId="56642" hidden="1" xr:uid="{A10761E8-2892-42B3-8819-64C1CDD1D6BC}"/>
    <cellStyle name="Comma [0] 2 165 2 2" xfId="57166" hidden="1" xr:uid="{603CF633-DA5C-4544-8719-E06B4B81B7F6}"/>
    <cellStyle name="Comma [0] 2 165 2 2" xfId="57192" hidden="1" xr:uid="{2A1DFA04-E62B-4363-9F73-725787A63928}"/>
    <cellStyle name="Comma [0] 2 165 2 2" xfId="57213" hidden="1" xr:uid="{75EEE52A-537A-4B9A-A6C3-BBDE8380B4A8}"/>
    <cellStyle name="Comma [0] 2 165 2 2" xfId="58339" hidden="1" xr:uid="{14AFECA7-8F7C-4914-BFA6-947A68CA9F3E}"/>
    <cellStyle name="Comma [0] 2 165 2 2" xfId="58860" hidden="1" xr:uid="{BF356DC0-4ACC-4CED-89AA-CE57E7193CEF}"/>
    <cellStyle name="Comma [0] 2 165 2 2" xfId="58886" hidden="1" xr:uid="{671011E1-2CAF-4D2B-8DB3-3CB18FECD14C}"/>
    <cellStyle name="Comma [0] 2 165 2 2" xfId="58907" hidden="1" xr:uid="{947EBC0D-93FF-4B41-B3AA-B08C14A5826F}"/>
    <cellStyle name="Comma [0] 2 165 2 2" xfId="60014" hidden="1" xr:uid="{FF83D9F7-AA44-4935-9814-D884F2C59CD9}"/>
    <cellStyle name="Comma [0] 2 165 2 2" xfId="60521" hidden="1" xr:uid="{EE38F899-7CB8-48DE-B477-117A5192D521}"/>
    <cellStyle name="Comma [0] 2 165 2 2" xfId="60547" hidden="1" xr:uid="{45612244-7859-48E7-B761-90AFD6117BA1}"/>
    <cellStyle name="Comma [0] 2 165 2 2" xfId="60568" hidden="1" xr:uid="{AF7595EE-1E30-4C20-A0C2-65D4BA153A34}"/>
    <cellStyle name="Comma [0] 2 165 2 2" xfId="61660" hidden="1" xr:uid="{2D1329FD-6F28-4312-85A4-9C5AFA306C35}"/>
    <cellStyle name="Comma [0] 2 165 2 2" xfId="62156" hidden="1" xr:uid="{C6C9D327-1545-4644-A51B-28CFE93A1005}"/>
    <cellStyle name="Comma [0] 2 165 2 2" xfId="62182" hidden="1" xr:uid="{3893262B-FEE0-4BBD-B04E-CC8530AC0F97}"/>
    <cellStyle name="Comma [0] 2 165 2 2" xfId="62203" hidden="1" xr:uid="{B753FE87-C709-4770-866B-7D757D92E908}"/>
    <cellStyle name="Comma [0] 2 165 2 2" xfId="63237" hidden="1" xr:uid="{E02949C1-BFDA-46B6-BF96-501A8E299357}"/>
    <cellStyle name="Comma [0] 2 165 2 2" xfId="63678" hidden="1" xr:uid="{5AE62CD1-29B3-45E4-9E63-BA510A65AE03}"/>
    <cellStyle name="Comma [0] 2 165 2 2" xfId="63716" hidden="1" xr:uid="{4A9E4617-190D-4ADA-9279-925DCA410980}"/>
    <cellStyle name="Comma [0] 2 165 2 2" xfId="26851" hidden="1" xr:uid="{00000000-0005-0000-0000-0000E6680000}"/>
    <cellStyle name="Comma [0] 2 165 2 2" xfId="26877" hidden="1" xr:uid="{00000000-0005-0000-0000-000000690000}"/>
    <cellStyle name="Comma [0] 2 165 2 2" xfId="26898" hidden="1" xr:uid="{00000000-0005-0000-0000-000015690000}"/>
    <cellStyle name="Comma [0] 2 165 2 2" xfId="28005" hidden="1" xr:uid="{00000000-0005-0000-0000-0000686D0000}"/>
    <cellStyle name="Comma [0] 2 165 2 2" xfId="28512" hidden="1" xr:uid="{00000000-0005-0000-0000-0000636F0000}"/>
    <cellStyle name="Comma [0] 2 165 2 2" xfId="28538" hidden="1" xr:uid="{00000000-0005-0000-0000-00007D6F0000}"/>
    <cellStyle name="Comma [0] 2 165 2 2" xfId="28559" hidden="1" xr:uid="{00000000-0005-0000-0000-0000926F0000}"/>
    <cellStyle name="Comma [0] 2 165 2 2" xfId="29651" hidden="1" xr:uid="{00000000-0005-0000-0000-0000D6730000}"/>
    <cellStyle name="Comma [0] 2 165 2 2" xfId="30147" hidden="1" xr:uid="{00000000-0005-0000-0000-0000C6750000}"/>
    <cellStyle name="Comma [0] 2 165 2 2" xfId="30173" hidden="1" xr:uid="{00000000-0005-0000-0000-0000E0750000}"/>
    <cellStyle name="Comma [0] 2 165 2 2" xfId="30194" hidden="1" xr:uid="{00000000-0005-0000-0000-0000F5750000}"/>
    <cellStyle name="Comma [0] 2 165 2 2" xfId="31228" hidden="1" xr:uid="{00000000-0005-0000-0000-0000FF790000}"/>
    <cellStyle name="Comma [0] 2 165 2 2" xfId="31669" hidden="1" xr:uid="{00000000-0005-0000-0000-0000B87B0000}"/>
    <cellStyle name="Comma [0] 2 165 2 2" xfId="31707" hidden="1" xr:uid="{00000000-0005-0000-0000-0000DE7B0000}"/>
    <cellStyle name="Comma [0] 2 165 2 2" xfId="36972" hidden="1" xr:uid="{33B3202C-1F75-406F-B5B7-94028B1958B0}"/>
    <cellStyle name="Comma [0] 2 165 2 2" xfId="37511" hidden="1" xr:uid="{B7AECD28-DBC7-486E-9BAB-5A0BDDEAAB12}"/>
    <cellStyle name="Comma [0] 2 165 2 2" xfId="37537" hidden="1" xr:uid="{2580A2F6-455F-47FD-B863-91969023CCB3}"/>
    <cellStyle name="Comma [0] 2 165 2 2" xfId="37558" hidden="1" xr:uid="{86600738-9868-4754-8C4D-ADD0E454B557}"/>
    <cellStyle name="Comma [0] 2 165 2 2" xfId="39191" hidden="1" xr:uid="{4B12C89F-5C2F-4150-ABBA-C6069EA792C4}"/>
    <cellStyle name="Comma [0] 2 165 2 2" xfId="39730" hidden="1" xr:uid="{76A9B690-BA34-4496-89FA-FE4B8356B2BA}"/>
    <cellStyle name="Comma [0] 2 165 2 2" xfId="39756" hidden="1" xr:uid="{38DDBBA6-7DE4-4EDE-8FE8-0CF07DB3B61A}"/>
    <cellStyle name="Comma [0] 2 165 2 2" xfId="39777" hidden="1" xr:uid="{7994D04A-8265-41F1-B639-3F8AA2C4C19B}"/>
    <cellStyle name="Comma [0] 2 165 2 2" xfId="40947" hidden="1" xr:uid="{016D32F3-4A64-4B2A-B781-740D7DEEFB60}"/>
    <cellStyle name="Comma [0] 2 165 2 2" xfId="41486" hidden="1" xr:uid="{BFF59913-715A-4CFC-9F74-C3602C3EC7EA}"/>
    <cellStyle name="Comma [0] 2 165 2 2" xfId="41512" hidden="1" xr:uid="{C8645208-4053-4A5B-B278-A063202C0BEB}"/>
    <cellStyle name="Comma [0] 2 165 2 2" xfId="41533" hidden="1" xr:uid="{38F3534C-7C1E-47A8-8260-D458E3404653}"/>
    <cellStyle name="Comma [0] 2 165 2 2" xfId="42703" hidden="1" xr:uid="{7566FEC2-9C14-48A1-9C13-2759BD3359C9}"/>
    <cellStyle name="Comma [0] 2 165 2 2" xfId="43242" hidden="1" xr:uid="{2AB22977-2F02-4BC5-8952-888CCD8C0151}"/>
    <cellStyle name="Comma [0] 2 165 2 2" xfId="43268" hidden="1" xr:uid="{E3694035-2C76-4F90-A458-AF133D479550}"/>
    <cellStyle name="Comma [0] 2 165 2 2" xfId="43289" hidden="1" xr:uid="{A11F9F56-42C5-463C-92F0-457938D22346}"/>
    <cellStyle name="Comma [0] 2 165 2 2" xfId="44459" hidden="1" xr:uid="{F5811D6C-E582-4F54-8B9D-69A463AC3A09}"/>
    <cellStyle name="Comma [0] 2 165 2 2" xfId="44998" hidden="1" xr:uid="{EBA8B3E0-199A-47AD-B3FF-2CF74548523E}"/>
    <cellStyle name="Comma [0] 2 165 2 2" xfId="45024" hidden="1" xr:uid="{8B1173AD-D9AB-4214-BF8D-4738795F04AE}"/>
    <cellStyle name="Comma [0] 2 165 2 2" xfId="45045" hidden="1" xr:uid="{84277F9E-168C-4CE7-9E95-A598311BFED5}"/>
    <cellStyle name="Comma [0] 2 165 2 2" xfId="46215" hidden="1" xr:uid="{1A0A74A2-1CEC-49F3-B612-F064D29F43C3}"/>
    <cellStyle name="Comma [0] 2 165 2 2" xfId="46754" hidden="1" xr:uid="{76AE7F90-BCEF-4360-916A-5771C25CDBFA}"/>
    <cellStyle name="Comma [0] 2 165 2 2" xfId="46780" hidden="1" xr:uid="{E49C0EF2-D52E-4A2D-A1B4-41F420FA7EEC}"/>
    <cellStyle name="Comma [0] 2 165 2 2" xfId="46801" hidden="1" xr:uid="{F23BFAC5-5CA5-4C3E-9D31-0E336F2A546D}"/>
    <cellStyle name="Comma [0] 2 165 2 2" xfId="47968" hidden="1" xr:uid="{3F8DADA1-8A64-4A71-AF2C-699FF70F3575}"/>
    <cellStyle name="Comma [0] 2 165 2 2" xfId="48507" hidden="1" xr:uid="{29C1C450-AD0C-483A-A55D-BD86D562A63A}"/>
    <cellStyle name="Comma [0] 2 165 2 2" xfId="48533" hidden="1" xr:uid="{2D3D1350-FD44-4ABD-8AFA-BB4FFA5F42A4}"/>
    <cellStyle name="Comma [0] 2 165 2 2" xfId="48554" hidden="1" xr:uid="{430D3CEB-6435-4C78-A0A9-D48AFAA50F0F}"/>
    <cellStyle name="Comma [0] 2 165 2 2" xfId="49718" hidden="1" xr:uid="{50255467-FDD9-4675-A0A8-3334D5643351}"/>
    <cellStyle name="Comma [0] 2 165 2 2" xfId="50257" hidden="1" xr:uid="{BD9044F3-A4BE-453C-8575-12E1B25F53D5}"/>
    <cellStyle name="Comma [0] 2 165 2 2" xfId="50283" hidden="1" xr:uid="{2D6F63B9-164E-4526-8CDE-542EAF8A8A3D}"/>
    <cellStyle name="Comma [0] 2 165 2 2" xfId="50304" hidden="1" xr:uid="{78338DB0-B90C-419B-83AF-13CD93D49177}"/>
    <cellStyle name="Comma [0] 2 165 2 2" xfId="51463" hidden="1" xr:uid="{FAB88602-4BF5-4490-BB5E-C2EB3C18EE16}"/>
    <cellStyle name="Comma [0] 2 165 2 2" xfId="52001" hidden="1" xr:uid="{954E6E9A-9E2D-4505-8CCC-8A49458DC258}"/>
    <cellStyle name="Comma [0] 2 165 2 2" xfId="52027" hidden="1" xr:uid="{FD854BFE-88A1-46B4-BD92-3E8565E88DE4}"/>
    <cellStyle name="Comma [0] 2 165 2 2" xfId="15959" hidden="1" xr:uid="{00000000-0005-0000-0000-00005A3E0000}"/>
    <cellStyle name="Comma [0] 2 165 2 2" xfId="16498" hidden="1" xr:uid="{00000000-0005-0000-0000-000075400000}"/>
    <cellStyle name="Comma [0] 2 165 2 2" xfId="16524" hidden="1" xr:uid="{00000000-0005-0000-0000-00008F400000}"/>
    <cellStyle name="Comma [0] 2 165 2 2" xfId="16545" hidden="1" xr:uid="{00000000-0005-0000-0000-0000A4400000}"/>
    <cellStyle name="Comma [0] 2 165 2 2" xfId="17709" hidden="1" xr:uid="{00000000-0005-0000-0000-000030450000}"/>
    <cellStyle name="Comma [0] 2 165 2 2" xfId="18248" hidden="1" xr:uid="{00000000-0005-0000-0000-00004B470000}"/>
    <cellStyle name="Comma [0] 2 165 2 2" xfId="18274" hidden="1" xr:uid="{00000000-0005-0000-0000-000065470000}"/>
    <cellStyle name="Comma [0] 2 165 2 2" xfId="18295" hidden="1" xr:uid="{00000000-0005-0000-0000-00007A470000}"/>
    <cellStyle name="Comma [0] 2 165 2 2" xfId="19454" hidden="1" xr:uid="{00000000-0005-0000-0000-0000014C0000}"/>
    <cellStyle name="Comma [0] 2 165 2 2" xfId="19992" hidden="1" xr:uid="{00000000-0005-0000-0000-00001B4E0000}"/>
    <cellStyle name="Comma [0] 2 165 2 2" xfId="20018" hidden="1" xr:uid="{00000000-0005-0000-0000-0000354E0000}"/>
    <cellStyle name="Comma [0] 2 165 2 2" xfId="20039" hidden="1" xr:uid="{00000000-0005-0000-0000-00004A4E0000}"/>
    <cellStyle name="Comma [0] 2 165 2 2" xfId="21192" hidden="1" xr:uid="{00000000-0005-0000-0000-0000CB520000}"/>
    <cellStyle name="Comma [0] 2 165 2 2" xfId="21726" hidden="1" xr:uid="{00000000-0005-0000-0000-0000E1540000}"/>
    <cellStyle name="Comma [0] 2 165 2 2" xfId="21752" hidden="1" xr:uid="{00000000-0005-0000-0000-0000FB540000}"/>
    <cellStyle name="Comma [0] 2 165 2 2" xfId="21773" hidden="1" xr:uid="{00000000-0005-0000-0000-000010550000}"/>
    <cellStyle name="Comma [0] 2 165 2 2" xfId="22920" hidden="1" xr:uid="{00000000-0005-0000-0000-00008B590000}"/>
    <cellStyle name="Comma [0] 2 165 2 2" xfId="23450" hidden="1" xr:uid="{00000000-0005-0000-0000-00009D5B0000}"/>
    <cellStyle name="Comma [0] 2 165 2 2" xfId="23476" hidden="1" xr:uid="{00000000-0005-0000-0000-0000B75B0000}"/>
    <cellStyle name="Comma [0] 2 165 2 2" xfId="23497" hidden="1" xr:uid="{00000000-0005-0000-0000-0000CC5B0000}"/>
    <cellStyle name="Comma [0] 2 165 2 2" xfId="24633" hidden="1" xr:uid="{00000000-0005-0000-0000-00003C600000}"/>
    <cellStyle name="Comma [0] 2 165 2 2" xfId="25157" hidden="1" xr:uid="{00000000-0005-0000-0000-000048620000}"/>
    <cellStyle name="Comma [0] 2 165 2 2" xfId="25183" hidden="1" xr:uid="{00000000-0005-0000-0000-000062620000}"/>
    <cellStyle name="Comma [0] 2 165 2 2" xfId="25204" hidden="1" xr:uid="{00000000-0005-0000-0000-000077620000}"/>
    <cellStyle name="Comma [0] 2 165 2 2" xfId="26330" hidden="1" xr:uid="{00000000-0005-0000-0000-0000DD660000}"/>
    <cellStyle name="Comma [0] 2 165 2 2" xfId="10694" hidden="1" xr:uid="{00000000-0005-0000-0000-0000C9290000}"/>
    <cellStyle name="Comma [0] 2 165 2 2" xfId="11233" hidden="1" xr:uid="{00000000-0005-0000-0000-0000E42B0000}"/>
    <cellStyle name="Comma [0] 2 165 2 2" xfId="11259" hidden="1" xr:uid="{00000000-0005-0000-0000-0000FE2B0000}"/>
    <cellStyle name="Comma [0] 2 165 2 2" xfId="11280" hidden="1" xr:uid="{00000000-0005-0000-0000-0000132C0000}"/>
    <cellStyle name="Comma [0] 2 165 2 2" xfId="12450" hidden="1" xr:uid="{00000000-0005-0000-0000-0000A5300000}"/>
    <cellStyle name="Comma [0] 2 165 2 2" xfId="12989" hidden="1" xr:uid="{00000000-0005-0000-0000-0000C0320000}"/>
    <cellStyle name="Comma [0] 2 165 2 2" xfId="13015" hidden="1" xr:uid="{00000000-0005-0000-0000-0000DA320000}"/>
    <cellStyle name="Comma [0] 2 165 2 2" xfId="13036" hidden="1" xr:uid="{00000000-0005-0000-0000-0000EF320000}"/>
    <cellStyle name="Comma [0] 2 165 2 2" xfId="14206" hidden="1" xr:uid="{00000000-0005-0000-0000-000081370000}"/>
    <cellStyle name="Comma [0] 2 165 2 2" xfId="14745" hidden="1" xr:uid="{00000000-0005-0000-0000-00009C390000}"/>
    <cellStyle name="Comma [0] 2 165 2 2" xfId="14771" hidden="1" xr:uid="{00000000-0005-0000-0000-0000B6390000}"/>
    <cellStyle name="Comma [0] 2 165 2 2" xfId="14792" hidden="1" xr:uid="{00000000-0005-0000-0000-0000CB390000}"/>
    <cellStyle name="Comma [0] 2 165 2 2" xfId="7747" hidden="1" xr:uid="{00000000-0005-0000-0000-0000461E0000}"/>
    <cellStyle name="Comma [0] 2 165 2 2" xfId="7768" hidden="1" xr:uid="{00000000-0005-0000-0000-00005B1E0000}"/>
    <cellStyle name="Comma [0] 2 165 2 2" xfId="8938" hidden="1" xr:uid="{00000000-0005-0000-0000-0000ED220000}"/>
    <cellStyle name="Comma [0] 2 165 2 2" xfId="9477" hidden="1" xr:uid="{00000000-0005-0000-0000-000008250000}"/>
    <cellStyle name="Comma [0] 2 165 2 2" xfId="9503" hidden="1" xr:uid="{00000000-0005-0000-0000-000022250000}"/>
    <cellStyle name="Comma [0] 2 165 2 2" xfId="9524" hidden="1" xr:uid="{00000000-0005-0000-0000-000037250000}"/>
    <cellStyle name="Comma [0] 2 165 2 2" xfId="5549" hidden="1" xr:uid="{00000000-0005-0000-0000-0000B0150000}"/>
    <cellStyle name="Comma [0] 2 165 2 2" xfId="7182" hidden="1" xr:uid="{00000000-0005-0000-0000-0000111C0000}"/>
    <cellStyle name="Comma [0] 2 165 2 2" xfId="7721" hidden="1" xr:uid="{00000000-0005-0000-0000-00002C1E0000}"/>
    <cellStyle name="Comma [0] 2 165 2 2" xfId="5502" hidden="1" xr:uid="{00000000-0005-0000-0000-000081150000}"/>
    <cellStyle name="Comma [0] 2 165 2 2" xfId="5528" hidden="1" xr:uid="{00000000-0005-0000-0000-00009B150000}"/>
    <cellStyle name="Comma [0] 2 165 2 2" xfId="4963" hidden="1" xr:uid="{00000000-0005-0000-0000-000066130000}"/>
    <cellStyle name="Comma [0] 2 165 3" xfId="42487" hidden="1" xr:uid="{F66C7360-38F3-480B-9A0A-A7673730E18D}"/>
    <cellStyle name="Comma [0] 2 165 3" xfId="44243" hidden="1" xr:uid="{C0348F39-A45F-4CE0-8784-413C48673773}"/>
    <cellStyle name="Comma [0] 2 165 3" xfId="45999" hidden="1" xr:uid="{9CB3222B-5D60-4CE5-B417-4026ED51BFE2}"/>
    <cellStyle name="Comma [0] 2 165 3" xfId="47755" hidden="1" xr:uid="{E5FAE6CB-49B7-4464-BC07-44533038D247}"/>
    <cellStyle name="Comma [0] 2 165 3" xfId="49507" hidden="1" xr:uid="{BAA4817A-F9FE-40B0-89F7-0A6678A02AB3}"/>
    <cellStyle name="Comma [0] 2 165 3" xfId="51255" hidden="1" xr:uid="{4A7E1872-1710-48A4-B93F-7CDD394AB107}"/>
    <cellStyle name="Comma [0] 2 165 3" xfId="52996" hidden="1" xr:uid="{2F3BDC9E-EE57-4478-B3CE-A6315227F057}"/>
    <cellStyle name="Comma [0] 2 165 3" xfId="54725" hidden="1" xr:uid="{303C7EF1-D419-4990-9E30-C266BEA5CB41}"/>
    <cellStyle name="Comma [0] 2 165 3" xfId="17498" hidden="1" xr:uid="{00000000-0005-0000-0000-00005D440000}"/>
    <cellStyle name="Comma [0] 2 165 3" xfId="19246" hidden="1" xr:uid="{00000000-0005-0000-0000-0000314B0000}"/>
    <cellStyle name="Comma [0] 2 165 3" xfId="20987" hidden="1" xr:uid="{00000000-0005-0000-0000-0000FE510000}"/>
    <cellStyle name="Comma [0] 2 165 3" xfId="22716" hidden="1" xr:uid="{00000000-0005-0000-0000-0000BF580000}"/>
    <cellStyle name="Comma [0] 2 165 3" xfId="36085" hidden="1" xr:uid="{33B655E5-5BEE-4C9A-9CA5-A0B635C48DB3}"/>
    <cellStyle name="Comma [0] 2 165 3" xfId="36106" hidden="1" xr:uid="{3127AFE0-DB84-4458-8E1D-54AB3D9B1311}"/>
    <cellStyle name="Comma [0] 2 165 3" xfId="36162" hidden="1" xr:uid="{12766858-4F88-4FB8-AE5A-2DCBF5D50459}"/>
    <cellStyle name="Comma [0] 2 165 3" xfId="36311" hidden="1" xr:uid="{774912BA-7323-46A9-83B3-F63529227CBB}"/>
    <cellStyle name="Comma [0] 2 165 3" xfId="38530" hidden="1" xr:uid="{55C37066-EFA9-4CF3-8928-126820AF6A0A}"/>
    <cellStyle name="Comma [0] 2 165 3" xfId="38872" hidden="1" xr:uid="{5A3830C5-8E7C-4455-A0B7-3C9EE2E0535D}"/>
    <cellStyle name="Comma [0] 2 165 3" xfId="38975" hidden="1" xr:uid="{864460F1-C943-455C-A6E4-82E2CAF0BFF7}"/>
    <cellStyle name="Comma [0] 2 165 3" xfId="40731" hidden="1" xr:uid="{C41C41E2-8AC8-4893-9089-15B3F374E66D}"/>
    <cellStyle name="Comma [0] 2 165 3" xfId="6966" hidden="1" xr:uid="{00000000-0005-0000-0000-0000391B0000}"/>
    <cellStyle name="Comma [0] 2 165 3" xfId="8722" hidden="1" xr:uid="{00000000-0005-0000-0000-000015220000}"/>
    <cellStyle name="Comma [0] 2 165 3" xfId="10478" hidden="1" xr:uid="{00000000-0005-0000-0000-0000F1280000}"/>
    <cellStyle name="Comma [0] 2 165 3" xfId="12234" hidden="1" xr:uid="{00000000-0005-0000-0000-0000CD2F0000}"/>
    <cellStyle name="Comma [0] 2 165 3" xfId="13990" hidden="1" xr:uid="{00000000-0005-0000-0000-0000A9360000}"/>
    <cellStyle name="Comma [0] 2 165 3" xfId="15746" hidden="1" xr:uid="{00000000-0005-0000-0000-0000853D0000}"/>
    <cellStyle name="Comma [0] 2 165 3" xfId="4302" hidden="1" xr:uid="{00000000-0005-0000-0000-0000D1100000}"/>
    <cellStyle name="Comma [0] 2 165 3" xfId="6521" hidden="1" xr:uid="{00000000-0005-0000-0000-00007C190000}"/>
    <cellStyle name="Comma [0] 2 165 3" xfId="6863" hidden="1" xr:uid="{00000000-0005-0000-0000-0000D21A0000}"/>
    <cellStyle name="Comma [0] 2 165 3" xfId="4097" hidden="1" xr:uid="{00000000-0005-0000-0000-000004100000}"/>
    <cellStyle name="Comma [0] 2 165 3" xfId="4153" hidden="1" xr:uid="{00000000-0005-0000-0000-00003C100000}"/>
    <cellStyle name="Comma [0] 2 165 3" xfId="4076" hidden="1" xr:uid="{00000000-0005-0000-0000-0000EF0F0000}"/>
    <cellStyle name="Comma [0] 2 166" xfId="506" xr:uid="{00000000-0005-0000-0000-0000FD010000}"/>
    <cellStyle name="Comma [0] 2 166 2" xfId="33187" hidden="1" xr:uid="{01AEEE57-3BFB-416A-8F3A-DFD5B5370937}"/>
    <cellStyle name="Comma [0] 2 166 2" xfId="33680" hidden="1" xr:uid="{B22DF19C-1EFE-437B-A733-647A943ED535}"/>
    <cellStyle name="Comma [0] 2 166 2" xfId="33787" hidden="1" xr:uid="{19222548-9BBD-4F87-B821-521A5D7E5D8C}"/>
    <cellStyle name="Comma [0] 2 166 2" xfId="1657" hidden="1" xr:uid="{00000000-0005-0000-0000-00007C060000}"/>
    <cellStyle name="Comma [0] 2 166 2" xfId="1767" hidden="1" xr:uid="{00000000-0005-0000-0000-0000EA060000}"/>
    <cellStyle name="Comma [0] 2 166 2" xfId="1161" hidden="1" xr:uid="{00000000-0005-0000-0000-00008C040000}"/>
    <cellStyle name="Comma [0] 2 166 2" xfId="32549" xr:uid="{0E661E66-6235-4FD1-BDDA-0196E059B239}"/>
    <cellStyle name="Comma [0] 2 166 2 2" xfId="53687" hidden="1" xr:uid="{02DFB367-8D91-43C8-A47D-CA0C82CDB111}"/>
    <cellStyle name="Comma [0] 2 166 2 2" xfId="53758" hidden="1" xr:uid="{76B6703A-96D6-4463-AEFC-4B31BA43C2B1}"/>
    <cellStyle name="Comma [0] 2 166 2 2" xfId="53801" hidden="1" xr:uid="{C7A8BA9E-E233-465A-B6B0-A5D2BD006B4C}"/>
    <cellStyle name="Comma [0] 2 166 2 2" xfId="54924" hidden="1" xr:uid="{8A4F3DB7-18B5-4CB1-8579-04C655E44A67}"/>
    <cellStyle name="Comma [0] 2 166 2 2" xfId="55411" hidden="1" xr:uid="{88829492-1D30-4ECF-BFFD-3554BBA9F228}"/>
    <cellStyle name="Comma [0] 2 166 2 2" xfId="55482" hidden="1" xr:uid="{4FE01F64-2458-4980-AE7B-36F23656CEF5}"/>
    <cellStyle name="Comma [0] 2 166 2 2" xfId="55525" hidden="1" xr:uid="{3061B62B-6F65-452C-8A53-9DBAA6E2895D}"/>
    <cellStyle name="Comma [0] 2 166 2 2" xfId="56637" hidden="1" xr:uid="{B7EE7C3E-26E7-497B-8D9D-7704EFAC54CD}"/>
    <cellStyle name="Comma [0] 2 166 2 2" xfId="57118" hidden="1" xr:uid="{1049F46A-B0CC-468A-8394-9C4BD05DF320}"/>
    <cellStyle name="Comma [0] 2 166 2 2" xfId="57189" hidden="1" xr:uid="{0C047F97-600F-4DA7-A66B-FD1C357799D4}"/>
    <cellStyle name="Comma [0] 2 166 2 2" xfId="57232" hidden="1" xr:uid="{A06E6DC3-4FB9-466C-9B50-E9C37C49F71E}"/>
    <cellStyle name="Comma [0] 2 166 2 2" xfId="58334" hidden="1" xr:uid="{C12D63C6-4D7C-45B2-887B-7108CC7C6170}"/>
    <cellStyle name="Comma [0] 2 166 2 2" xfId="58812" hidden="1" xr:uid="{944763BE-A4CD-4270-81BD-7FAC15DF5CED}"/>
    <cellStyle name="Comma [0] 2 166 2 2" xfId="58883" hidden="1" xr:uid="{12E785A2-3343-492A-836D-9D446F9D645A}"/>
    <cellStyle name="Comma [0] 2 166 2 2" xfId="58926" hidden="1" xr:uid="{A22FB8A8-B7E8-490A-9D6D-D394C3CD6D3E}"/>
    <cellStyle name="Comma [0] 2 166 2 2" xfId="60009" hidden="1" xr:uid="{1F781BAE-A776-4DA0-B6A1-BC61B06923DC}"/>
    <cellStyle name="Comma [0] 2 166 2 2" xfId="60473" hidden="1" xr:uid="{ECD5D1E7-83CD-47BA-BA03-B5607F8535C4}"/>
    <cellStyle name="Comma [0] 2 166 2 2" xfId="60544" hidden="1" xr:uid="{3BACF6C2-E423-4CC4-AD41-14D5FED88B80}"/>
    <cellStyle name="Comma [0] 2 166 2 2" xfId="60587" hidden="1" xr:uid="{01755AAF-F685-4331-932A-153ACAC432AE}"/>
    <cellStyle name="Comma [0] 2 166 2 2" xfId="61655" hidden="1" xr:uid="{A3A37F34-2A26-4B32-9420-F7CF270784F2}"/>
    <cellStyle name="Comma [0] 2 166 2 2" xfId="62108" hidden="1" xr:uid="{063FD7C5-81D0-4A2C-B40C-2E6B646B53E4}"/>
    <cellStyle name="Comma [0] 2 166 2 2" xfId="62179" hidden="1" xr:uid="{BAD35846-BC08-4E63-A2E8-49BA3C542BBD}"/>
    <cellStyle name="Comma [0] 2 166 2 2" xfId="62222" hidden="1" xr:uid="{66C3B09F-B011-4797-B3C5-9FC3627350B3}"/>
    <cellStyle name="Comma [0] 2 166 2 2" xfId="63232" hidden="1" xr:uid="{C4E70E0B-4C79-4C35-A956-034716CF20CB}"/>
    <cellStyle name="Comma [0] 2 166 2 2" xfId="63630" hidden="1" xr:uid="{72B68CAF-5976-4D9F-A334-CF43577FA4C7}"/>
    <cellStyle name="Comma [0] 2 166 2 2" xfId="63735" hidden="1" xr:uid="{3FECE7DF-9D0A-4F1C-98D9-9FBDD2B6000A}"/>
    <cellStyle name="Comma [0] 2 166 2 2" xfId="26803" hidden="1" xr:uid="{00000000-0005-0000-0000-0000B6680000}"/>
    <cellStyle name="Comma [0] 2 166 2 2" xfId="26874" hidden="1" xr:uid="{00000000-0005-0000-0000-0000FD680000}"/>
    <cellStyle name="Comma [0] 2 166 2 2" xfId="26917" hidden="1" xr:uid="{00000000-0005-0000-0000-000028690000}"/>
    <cellStyle name="Comma [0] 2 166 2 2" xfId="28000" hidden="1" xr:uid="{00000000-0005-0000-0000-0000636D0000}"/>
    <cellStyle name="Comma [0] 2 166 2 2" xfId="28464" hidden="1" xr:uid="{00000000-0005-0000-0000-0000336F0000}"/>
    <cellStyle name="Comma [0] 2 166 2 2" xfId="28535" hidden="1" xr:uid="{00000000-0005-0000-0000-00007A6F0000}"/>
    <cellStyle name="Comma [0] 2 166 2 2" xfId="28578" hidden="1" xr:uid="{00000000-0005-0000-0000-0000A56F0000}"/>
    <cellStyle name="Comma [0] 2 166 2 2" xfId="29646" hidden="1" xr:uid="{00000000-0005-0000-0000-0000D1730000}"/>
    <cellStyle name="Comma [0] 2 166 2 2" xfId="30099" hidden="1" xr:uid="{00000000-0005-0000-0000-000096750000}"/>
    <cellStyle name="Comma [0] 2 166 2 2" xfId="30170" hidden="1" xr:uid="{00000000-0005-0000-0000-0000DD750000}"/>
    <cellStyle name="Comma [0] 2 166 2 2" xfId="30213" hidden="1" xr:uid="{00000000-0005-0000-0000-000008760000}"/>
    <cellStyle name="Comma [0] 2 166 2 2" xfId="31223" hidden="1" xr:uid="{00000000-0005-0000-0000-0000FA790000}"/>
    <cellStyle name="Comma [0] 2 166 2 2" xfId="31621" hidden="1" xr:uid="{00000000-0005-0000-0000-0000887B0000}"/>
    <cellStyle name="Comma [0] 2 166 2 2" xfId="31726" hidden="1" xr:uid="{00000000-0005-0000-0000-0000F17B0000}"/>
    <cellStyle name="Comma [0] 2 166 2 2" xfId="36967" hidden="1" xr:uid="{B0D30488-2291-4DAE-A7AE-43D19B135670}"/>
    <cellStyle name="Comma [0] 2 166 2 2" xfId="37463" hidden="1" xr:uid="{574BB4EA-449B-4725-9FF7-2B41ED2C88EA}"/>
    <cellStyle name="Comma [0] 2 166 2 2" xfId="37534" hidden="1" xr:uid="{88905A83-81FF-44F3-B04E-E5715417BC9F}"/>
    <cellStyle name="Comma [0] 2 166 2 2" xfId="37577" hidden="1" xr:uid="{148F47ED-BDAA-4D16-A3C8-6A8298C8529E}"/>
    <cellStyle name="Comma [0] 2 166 2 2" xfId="39186" hidden="1" xr:uid="{D8EA23F5-A0D9-4AF8-9551-F139219F5AC3}"/>
    <cellStyle name="Comma [0] 2 166 2 2" xfId="39682" hidden="1" xr:uid="{F5AD6064-BE35-43FC-B428-C36BC943C346}"/>
    <cellStyle name="Comma [0] 2 166 2 2" xfId="39753" hidden="1" xr:uid="{A284F59A-443D-4373-9289-D2A11F7ED7DA}"/>
    <cellStyle name="Comma [0] 2 166 2 2" xfId="39796" hidden="1" xr:uid="{318386BF-780B-45F0-B79B-279C4E48C781}"/>
    <cellStyle name="Comma [0] 2 166 2 2" xfId="40942" hidden="1" xr:uid="{C6D37AE1-C629-45AF-A4D4-D2C2EB4791FA}"/>
    <cellStyle name="Comma [0] 2 166 2 2" xfId="41438" hidden="1" xr:uid="{DE7DAB7A-1F5F-499D-B7F0-C5FEF0742C9C}"/>
    <cellStyle name="Comma [0] 2 166 2 2" xfId="41509" hidden="1" xr:uid="{E9B98B01-095B-447E-94FC-1F74A9464514}"/>
    <cellStyle name="Comma [0] 2 166 2 2" xfId="41552" hidden="1" xr:uid="{FF3BDF56-0917-466E-9781-49C8471DD2DE}"/>
    <cellStyle name="Comma [0] 2 166 2 2" xfId="42698" hidden="1" xr:uid="{51C721C6-4F64-4F02-9687-4C241E107973}"/>
    <cellStyle name="Comma [0] 2 166 2 2" xfId="43194" hidden="1" xr:uid="{771D4C78-A17E-4CBC-99F3-0E344C5D7A14}"/>
    <cellStyle name="Comma [0] 2 166 2 2" xfId="43265" hidden="1" xr:uid="{E5B5751B-769F-45AF-BED4-2B08237D7701}"/>
    <cellStyle name="Comma [0] 2 166 2 2" xfId="43308" hidden="1" xr:uid="{698CCD3E-5A70-42A2-95E0-B63742C71763}"/>
    <cellStyle name="Comma [0] 2 166 2 2" xfId="44454" hidden="1" xr:uid="{08E38AAF-32AF-47AE-8CFB-5F2E5FC1EE81}"/>
    <cellStyle name="Comma [0] 2 166 2 2" xfId="44950" hidden="1" xr:uid="{89244D0C-7518-400E-8263-F092F5640AEB}"/>
    <cellStyle name="Comma [0] 2 166 2 2" xfId="45021" hidden="1" xr:uid="{6D39C85D-2D6F-4F62-921F-E9F047481AD9}"/>
    <cellStyle name="Comma [0] 2 166 2 2" xfId="45064" hidden="1" xr:uid="{588C5EA9-2C1D-454D-A7F0-ED1A255F809C}"/>
    <cellStyle name="Comma [0] 2 166 2 2" xfId="46210" hidden="1" xr:uid="{472EC3A8-9131-436C-8FC0-4671FD677346}"/>
    <cellStyle name="Comma [0] 2 166 2 2" xfId="46706" hidden="1" xr:uid="{8777B7A3-A239-4CC3-B4B3-93F95137B73A}"/>
    <cellStyle name="Comma [0] 2 166 2 2" xfId="46777" hidden="1" xr:uid="{5C46C93C-4C02-4741-B2EF-36C595EB6B18}"/>
    <cellStyle name="Comma [0] 2 166 2 2" xfId="46820" hidden="1" xr:uid="{877F398D-F93F-43AC-A37F-469A41AC3E93}"/>
    <cellStyle name="Comma [0] 2 166 2 2" xfId="47963" hidden="1" xr:uid="{62DA3761-EB85-420C-A043-1EADD0F06997}"/>
    <cellStyle name="Comma [0] 2 166 2 2" xfId="48459" hidden="1" xr:uid="{101C39E4-B36F-4E9A-9C5F-2092BCAE36B5}"/>
    <cellStyle name="Comma [0] 2 166 2 2" xfId="48530" hidden="1" xr:uid="{BFB95690-9C9D-4143-A1BA-27076FBED211}"/>
    <cellStyle name="Comma [0] 2 166 2 2" xfId="48573" hidden="1" xr:uid="{C975848E-204D-437C-B347-87E65ACD8312}"/>
    <cellStyle name="Comma [0] 2 166 2 2" xfId="49713" hidden="1" xr:uid="{B0B5C811-E0CD-4D14-94E6-589C2617D004}"/>
    <cellStyle name="Comma [0] 2 166 2 2" xfId="50209" hidden="1" xr:uid="{71D99699-025E-4BB7-83CD-5C321ECF6069}"/>
    <cellStyle name="Comma [0] 2 166 2 2" xfId="50280" hidden="1" xr:uid="{43950EF6-313F-4E0D-941D-6C1942E2CC08}"/>
    <cellStyle name="Comma [0] 2 166 2 2" xfId="50323" hidden="1" xr:uid="{C63C0678-10B7-4E68-BF80-9300AA622CB2}"/>
    <cellStyle name="Comma [0] 2 166 2 2" xfId="51458" hidden="1" xr:uid="{4A4A6762-2082-43A0-B51A-5329E35088EF}"/>
    <cellStyle name="Comma [0] 2 166 2 2" xfId="51953" hidden="1" xr:uid="{0C712EEA-E9D4-4F63-9F63-4A295DF56906}"/>
    <cellStyle name="Comma [0] 2 166 2 2" xfId="52024" hidden="1" xr:uid="{9E7E7587-0BA5-4CDD-AB4D-321C883D475E}"/>
    <cellStyle name="Comma [0] 2 166 2 2" xfId="53196" hidden="1" xr:uid="{4FF0C0C0-414B-4419-9D43-C3BA61EEA57A}"/>
    <cellStyle name="Comma [0] 2 166 2 2" xfId="52067" hidden="1" xr:uid="{60C3A9E8-B550-4416-8BA3-7F369BD1ABBE}"/>
    <cellStyle name="Comma [0] 2 166 2 2" xfId="15954" hidden="1" xr:uid="{00000000-0005-0000-0000-0000553E0000}"/>
    <cellStyle name="Comma [0] 2 166 2 2" xfId="16450" hidden="1" xr:uid="{00000000-0005-0000-0000-000045400000}"/>
    <cellStyle name="Comma [0] 2 166 2 2" xfId="16521" hidden="1" xr:uid="{00000000-0005-0000-0000-00008C400000}"/>
    <cellStyle name="Comma [0] 2 166 2 2" xfId="16564" hidden="1" xr:uid="{00000000-0005-0000-0000-0000B7400000}"/>
    <cellStyle name="Comma [0] 2 166 2 2" xfId="17704" hidden="1" xr:uid="{00000000-0005-0000-0000-00002B450000}"/>
    <cellStyle name="Comma [0] 2 166 2 2" xfId="18200" hidden="1" xr:uid="{00000000-0005-0000-0000-00001B470000}"/>
    <cellStyle name="Comma [0] 2 166 2 2" xfId="18271" hidden="1" xr:uid="{00000000-0005-0000-0000-000062470000}"/>
    <cellStyle name="Comma [0] 2 166 2 2" xfId="18314" hidden="1" xr:uid="{00000000-0005-0000-0000-00008D470000}"/>
    <cellStyle name="Comma [0] 2 166 2 2" xfId="19449" hidden="1" xr:uid="{00000000-0005-0000-0000-0000FC4B0000}"/>
    <cellStyle name="Comma [0] 2 166 2 2" xfId="19944" hidden="1" xr:uid="{00000000-0005-0000-0000-0000EB4D0000}"/>
    <cellStyle name="Comma [0] 2 166 2 2" xfId="20015" hidden="1" xr:uid="{00000000-0005-0000-0000-0000324E0000}"/>
    <cellStyle name="Comma [0] 2 166 2 2" xfId="20058" hidden="1" xr:uid="{00000000-0005-0000-0000-00005D4E0000}"/>
    <cellStyle name="Comma [0] 2 166 2 2" xfId="21187" hidden="1" xr:uid="{00000000-0005-0000-0000-0000C6520000}"/>
    <cellStyle name="Comma [0] 2 166 2 2" xfId="21678" hidden="1" xr:uid="{00000000-0005-0000-0000-0000B1540000}"/>
    <cellStyle name="Comma [0] 2 166 2 2" xfId="21749" hidden="1" xr:uid="{00000000-0005-0000-0000-0000F8540000}"/>
    <cellStyle name="Comma [0] 2 166 2 2" xfId="21792" hidden="1" xr:uid="{00000000-0005-0000-0000-000023550000}"/>
    <cellStyle name="Comma [0] 2 166 2 2" xfId="22915" hidden="1" xr:uid="{00000000-0005-0000-0000-000086590000}"/>
    <cellStyle name="Comma [0] 2 166 2 2" xfId="23402" hidden="1" xr:uid="{00000000-0005-0000-0000-00006D5B0000}"/>
    <cellStyle name="Comma [0] 2 166 2 2" xfId="23473" hidden="1" xr:uid="{00000000-0005-0000-0000-0000B45B0000}"/>
    <cellStyle name="Comma [0] 2 166 2 2" xfId="23516" hidden="1" xr:uid="{00000000-0005-0000-0000-0000DF5B0000}"/>
    <cellStyle name="Comma [0] 2 166 2 2" xfId="24628" hidden="1" xr:uid="{00000000-0005-0000-0000-000037600000}"/>
    <cellStyle name="Comma [0] 2 166 2 2" xfId="25109" hidden="1" xr:uid="{00000000-0005-0000-0000-000018620000}"/>
    <cellStyle name="Comma [0] 2 166 2 2" xfId="25180" hidden="1" xr:uid="{00000000-0005-0000-0000-00005F620000}"/>
    <cellStyle name="Comma [0] 2 166 2 2" xfId="25223" hidden="1" xr:uid="{00000000-0005-0000-0000-00008A620000}"/>
    <cellStyle name="Comma [0] 2 166 2 2" xfId="26325" hidden="1" xr:uid="{00000000-0005-0000-0000-0000D8660000}"/>
    <cellStyle name="Comma [0] 2 166 2 2" xfId="10689" hidden="1" xr:uid="{00000000-0005-0000-0000-0000C4290000}"/>
    <cellStyle name="Comma [0] 2 166 2 2" xfId="11185" hidden="1" xr:uid="{00000000-0005-0000-0000-0000B42B0000}"/>
    <cellStyle name="Comma [0] 2 166 2 2" xfId="11256" hidden="1" xr:uid="{00000000-0005-0000-0000-0000FB2B0000}"/>
    <cellStyle name="Comma [0] 2 166 2 2" xfId="11299" hidden="1" xr:uid="{00000000-0005-0000-0000-0000262C0000}"/>
    <cellStyle name="Comma [0] 2 166 2 2" xfId="12445" hidden="1" xr:uid="{00000000-0005-0000-0000-0000A0300000}"/>
    <cellStyle name="Comma [0] 2 166 2 2" xfId="12941" hidden="1" xr:uid="{00000000-0005-0000-0000-000090320000}"/>
    <cellStyle name="Comma [0] 2 166 2 2" xfId="13012" hidden="1" xr:uid="{00000000-0005-0000-0000-0000D7320000}"/>
    <cellStyle name="Comma [0] 2 166 2 2" xfId="13055" hidden="1" xr:uid="{00000000-0005-0000-0000-000002330000}"/>
    <cellStyle name="Comma [0] 2 166 2 2" xfId="14201" hidden="1" xr:uid="{00000000-0005-0000-0000-00007C370000}"/>
    <cellStyle name="Comma [0] 2 166 2 2" xfId="14697" hidden="1" xr:uid="{00000000-0005-0000-0000-00006C390000}"/>
    <cellStyle name="Comma [0] 2 166 2 2" xfId="14768" hidden="1" xr:uid="{00000000-0005-0000-0000-0000B3390000}"/>
    <cellStyle name="Comma [0] 2 166 2 2" xfId="14811" hidden="1" xr:uid="{00000000-0005-0000-0000-0000DE390000}"/>
    <cellStyle name="Comma [0] 2 166 2 2" xfId="7744" hidden="1" xr:uid="{00000000-0005-0000-0000-0000431E0000}"/>
    <cellStyle name="Comma [0] 2 166 2 2" xfId="7787" hidden="1" xr:uid="{00000000-0005-0000-0000-00006E1E0000}"/>
    <cellStyle name="Comma [0] 2 166 2 2" xfId="8933" hidden="1" xr:uid="{00000000-0005-0000-0000-0000E8220000}"/>
    <cellStyle name="Comma [0] 2 166 2 2" xfId="9429" hidden="1" xr:uid="{00000000-0005-0000-0000-0000D8240000}"/>
    <cellStyle name="Comma [0] 2 166 2 2" xfId="9500" hidden="1" xr:uid="{00000000-0005-0000-0000-00001F250000}"/>
    <cellStyle name="Comma [0] 2 166 2 2" xfId="9543" hidden="1" xr:uid="{00000000-0005-0000-0000-00004A250000}"/>
    <cellStyle name="Comma [0] 2 166 2 2" xfId="5568" hidden="1" xr:uid="{00000000-0005-0000-0000-0000C3150000}"/>
    <cellStyle name="Comma [0] 2 166 2 2" xfId="7177" hidden="1" xr:uid="{00000000-0005-0000-0000-00000C1C0000}"/>
    <cellStyle name="Comma [0] 2 166 2 2" xfId="7673" hidden="1" xr:uid="{00000000-0005-0000-0000-0000FC1D0000}"/>
    <cellStyle name="Comma [0] 2 166 2 2" xfId="5454" hidden="1" xr:uid="{00000000-0005-0000-0000-000051150000}"/>
    <cellStyle name="Comma [0] 2 166 2 2" xfId="5525" hidden="1" xr:uid="{00000000-0005-0000-0000-000098150000}"/>
    <cellStyle name="Comma [0] 2 166 2 2" xfId="4958" hidden="1" xr:uid="{00000000-0005-0000-0000-000061130000}"/>
    <cellStyle name="Comma [0] 2 166 3" xfId="51779" hidden="1" xr:uid="{679B0D7F-97AC-437C-B0BF-CFE8A88E2AF7}"/>
    <cellStyle name="Comma [0] 2 166 3" xfId="53514" hidden="1" xr:uid="{68954FF9-64D1-49FA-94CD-1EA1DA7AF783}"/>
    <cellStyle name="Comma [0] 2 166 3" xfId="55240" hidden="1" xr:uid="{220731A6-D673-44EF-843C-DA6F07962DB0}"/>
    <cellStyle name="Comma [0] 2 166 3" xfId="56949" hidden="1" xr:uid="{C570EFD6-B193-4823-BE7C-17633D7E2E75}"/>
    <cellStyle name="Comma [0] 2 166 3" xfId="58645" hidden="1" xr:uid="{A9CCB6EF-D5E2-4185-9EA8-B1B25391561C}"/>
    <cellStyle name="Comma [0] 2 166 3" xfId="60312" hidden="1" xr:uid="{D5CAA840-060D-4101-95A2-22A00D49769D}"/>
    <cellStyle name="Comma [0] 2 166 3" xfId="61948" hidden="1" xr:uid="{EDED89A9-2F65-4388-8C26-51C17C25A0B6}"/>
    <cellStyle name="Comma [0] 2 166 3" xfId="24940" hidden="1" xr:uid="{00000000-0005-0000-0000-00006F610000}"/>
    <cellStyle name="Comma [0] 2 166 3" xfId="26636" hidden="1" xr:uid="{00000000-0005-0000-0000-00000F680000}"/>
    <cellStyle name="Comma [0] 2 166 3" xfId="28303" hidden="1" xr:uid="{00000000-0005-0000-0000-0000926E0000}"/>
    <cellStyle name="Comma [0] 2 166 3" xfId="29939" hidden="1" xr:uid="{00000000-0005-0000-0000-0000F6740000}"/>
    <cellStyle name="Comma [0] 2 166 3" xfId="36306" hidden="1" xr:uid="{AC090814-A972-4E9C-B062-55BD736E6787}"/>
    <cellStyle name="Comma [0] 2 166 3" xfId="38525" hidden="1" xr:uid="{A13C9B70-7B8A-4739-8476-A103A8C9A964}"/>
    <cellStyle name="Comma [0] 2 166 3" xfId="39508" hidden="1" xr:uid="{B1A9A683-F65A-4346-B7B2-79A8C6F6B3BD}"/>
    <cellStyle name="Comma [0] 2 166 3" xfId="41264" hidden="1" xr:uid="{A7D9A422-08BC-44A1-8ED1-F0A5DCCD5F12}"/>
    <cellStyle name="Comma [0] 2 166 3" xfId="43020" hidden="1" xr:uid="{84C2964F-CAFB-4137-84A2-753D1294390A}"/>
    <cellStyle name="Comma [0] 2 166 3" xfId="44776" hidden="1" xr:uid="{F5B1ACDB-FD25-49FF-AB47-4A41EB308A55}"/>
    <cellStyle name="Comma [0] 2 166 3" xfId="46532" hidden="1" xr:uid="{259D19FD-EF3F-4470-87FB-D7EB52DAAB89}"/>
    <cellStyle name="Comma [0] 2 166 3" xfId="48285" hidden="1" xr:uid="{202C92EC-D484-4444-9DBD-50E9AFEEEC9E}"/>
    <cellStyle name="Comma [0] 2 166 3" xfId="50035" hidden="1" xr:uid="{302308A9-2342-47DA-B773-CD5D009E6433}"/>
    <cellStyle name="Comma [0] 2 166 3" xfId="14523" hidden="1" xr:uid="{00000000-0005-0000-0000-0000BE380000}"/>
    <cellStyle name="Comma [0] 2 166 3" xfId="16276" hidden="1" xr:uid="{00000000-0005-0000-0000-0000973F0000}"/>
    <cellStyle name="Comma [0] 2 166 3" xfId="18026" hidden="1" xr:uid="{00000000-0005-0000-0000-00006D460000}"/>
    <cellStyle name="Comma [0] 2 166 3" xfId="19770" hidden="1" xr:uid="{00000000-0005-0000-0000-00003D4D0000}"/>
    <cellStyle name="Comma [0] 2 166 3" xfId="21505" hidden="1" xr:uid="{00000000-0005-0000-0000-000004540000}"/>
    <cellStyle name="Comma [0] 2 166 3" xfId="23231" hidden="1" xr:uid="{00000000-0005-0000-0000-0000C25A0000}"/>
    <cellStyle name="Comma [0] 2 166 3" xfId="9255" hidden="1" xr:uid="{00000000-0005-0000-0000-00002A240000}"/>
    <cellStyle name="Comma [0] 2 166 3" xfId="11011" hidden="1" xr:uid="{00000000-0005-0000-0000-0000062B0000}"/>
    <cellStyle name="Comma [0] 2 166 3" xfId="12767" hidden="1" xr:uid="{00000000-0005-0000-0000-0000E2310000}"/>
    <cellStyle name="Comma [0] 2 166 3" xfId="6516" hidden="1" xr:uid="{00000000-0005-0000-0000-000077190000}"/>
    <cellStyle name="Comma [0] 2 166 3" xfId="7499" hidden="1" xr:uid="{00000000-0005-0000-0000-00004E1D0000}"/>
    <cellStyle name="Comma [0] 2 166 3" xfId="4297" hidden="1" xr:uid="{00000000-0005-0000-0000-0000CC100000}"/>
    <cellStyle name="Comma [0] 2 167" xfId="504" xr:uid="{00000000-0005-0000-0000-0000FB010000}"/>
    <cellStyle name="Comma [0] 2 167 2" xfId="33185" hidden="1" xr:uid="{3E40C745-2386-4450-993C-2A4093646449}"/>
    <cellStyle name="Comma [0] 2 167 2" xfId="33661" hidden="1" xr:uid="{5AE58384-25E8-45C4-B73C-8E4ED52A42DB}"/>
    <cellStyle name="Comma [0] 2 167 2" xfId="33794" hidden="1" xr:uid="{2A57598B-8524-45A8-A478-DA1B7BB3DE01}"/>
    <cellStyle name="Comma [0] 2 167 2" xfId="1638" hidden="1" xr:uid="{00000000-0005-0000-0000-000069060000}"/>
    <cellStyle name="Comma [0] 2 167 2" xfId="1774" hidden="1" xr:uid="{00000000-0005-0000-0000-0000F1060000}"/>
    <cellStyle name="Comma [0] 2 167 2" xfId="1159" hidden="1" xr:uid="{00000000-0005-0000-0000-00008A040000}"/>
    <cellStyle name="Comma [0] 2 167 2" xfId="32547" xr:uid="{5F5B1037-A519-4E63-B946-B5E8D4C8FB22}"/>
    <cellStyle name="Comma [0] 2 167 2 2" xfId="53756" hidden="1" xr:uid="{7325AD5E-14F8-4C2A-9F45-DFA9501ADF85}"/>
    <cellStyle name="Comma [0] 2 167 2 2" xfId="53808" hidden="1" xr:uid="{DBACBF10-27CC-4BDB-83AD-66D0EC228A5E}"/>
    <cellStyle name="Comma [0] 2 167 2 2" xfId="54922" hidden="1" xr:uid="{5A6717FF-404E-402F-A16C-03F185B220A3}"/>
    <cellStyle name="Comma [0] 2 167 2 2" xfId="55392" hidden="1" xr:uid="{DEA34E26-2F50-488C-AED0-49F9C7C0969B}"/>
    <cellStyle name="Comma [0] 2 167 2 2" xfId="55480" hidden="1" xr:uid="{EF2ABFA9-6F45-4110-AE87-9D5D6334B19D}"/>
    <cellStyle name="Comma [0] 2 167 2 2" xfId="55532" hidden="1" xr:uid="{E0F3840A-CD1E-4949-B4E5-BCF2C1ABC231}"/>
    <cellStyle name="Comma [0] 2 167 2 2" xfId="56635" hidden="1" xr:uid="{4ADF84E0-E55D-4633-B063-B568AFF4ECEC}"/>
    <cellStyle name="Comma [0] 2 167 2 2" xfId="57099" hidden="1" xr:uid="{53D95E05-76F0-40F3-883D-AE55BE067BB5}"/>
    <cellStyle name="Comma [0] 2 167 2 2" xfId="57187" hidden="1" xr:uid="{F36229EC-54EC-475E-83EE-1D285795D0AD}"/>
    <cellStyle name="Comma [0] 2 167 2 2" xfId="57239" hidden="1" xr:uid="{192440B1-7C82-4BBE-87FC-119733656C96}"/>
    <cellStyle name="Comma [0] 2 167 2 2" xfId="58332" hidden="1" xr:uid="{B96FE039-7C98-47B9-A1D6-63777B100F33}"/>
    <cellStyle name="Comma [0] 2 167 2 2" xfId="58793" hidden="1" xr:uid="{1B012E14-9258-44C9-9621-BCC0C16F75F7}"/>
    <cellStyle name="Comma [0] 2 167 2 2" xfId="58881" hidden="1" xr:uid="{FAE5321E-03B8-46B8-9537-31958A268DAF}"/>
    <cellStyle name="Comma [0] 2 167 2 2" xfId="58933" hidden="1" xr:uid="{D4AFE8CA-CF54-49EA-9689-21ACA0CEC2CD}"/>
    <cellStyle name="Comma [0] 2 167 2 2" xfId="60007" hidden="1" xr:uid="{F9727371-6064-41D0-A5F3-536B44AA5A77}"/>
    <cellStyle name="Comma [0] 2 167 2 2" xfId="60454" hidden="1" xr:uid="{2FF4AC37-1910-4B05-B563-BBFECA798D6E}"/>
    <cellStyle name="Comma [0] 2 167 2 2" xfId="60542" hidden="1" xr:uid="{FB05A971-CF81-42FF-82A5-CB2E16B58FE6}"/>
    <cellStyle name="Comma [0] 2 167 2 2" xfId="60594" hidden="1" xr:uid="{EC2BA5B5-C032-40B9-AF65-AF70DBA121CC}"/>
    <cellStyle name="Comma [0] 2 167 2 2" xfId="61653" hidden="1" xr:uid="{2EAE472A-6D60-4BBE-8C5B-E918A25FBD92}"/>
    <cellStyle name="Comma [0] 2 167 2 2" xfId="62089" hidden="1" xr:uid="{308BEF51-8A9D-4AEE-8ADB-68B56C10F747}"/>
    <cellStyle name="Comma [0] 2 167 2 2" xfId="62177" hidden="1" xr:uid="{0C01AA40-79BF-4610-AD56-6D812BC46048}"/>
    <cellStyle name="Comma [0] 2 167 2 2" xfId="62229" hidden="1" xr:uid="{4A30AB32-EEA5-4800-8215-4B0CFDA7964A}"/>
    <cellStyle name="Comma [0] 2 167 2 2" xfId="63230" hidden="1" xr:uid="{846EB10A-01EE-4470-A356-CEC425166509}"/>
    <cellStyle name="Comma [0] 2 167 2 2" xfId="63611" hidden="1" xr:uid="{8668B96A-B956-4392-9896-3882BC1CE4AC}"/>
    <cellStyle name="Comma [0] 2 167 2 2" xfId="63742" hidden="1" xr:uid="{878847C2-C203-4D35-AD9A-86C2D7FAD656}"/>
    <cellStyle name="Comma [0] 2 167 2 2" xfId="26872" hidden="1" xr:uid="{00000000-0005-0000-0000-0000FB680000}"/>
    <cellStyle name="Comma [0] 2 167 2 2" xfId="26924" hidden="1" xr:uid="{00000000-0005-0000-0000-00002F690000}"/>
    <cellStyle name="Comma [0] 2 167 2 2" xfId="27998" hidden="1" xr:uid="{00000000-0005-0000-0000-0000616D0000}"/>
    <cellStyle name="Comma [0] 2 167 2 2" xfId="28445" hidden="1" xr:uid="{00000000-0005-0000-0000-0000206F0000}"/>
    <cellStyle name="Comma [0] 2 167 2 2" xfId="28533" hidden="1" xr:uid="{00000000-0005-0000-0000-0000786F0000}"/>
    <cellStyle name="Comma [0] 2 167 2 2" xfId="28585" hidden="1" xr:uid="{00000000-0005-0000-0000-0000AC6F0000}"/>
    <cellStyle name="Comma [0] 2 167 2 2" xfId="29644" hidden="1" xr:uid="{00000000-0005-0000-0000-0000CF730000}"/>
    <cellStyle name="Comma [0] 2 167 2 2" xfId="30080" hidden="1" xr:uid="{00000000-0005-0000-0000-000083750000}"/>
    <cellStyle name="Comma [0] 2 167 2 2" xfId="30168" hidden="1" xr:uid="{00000000-0005-0000-0000-0000DB750000}"/>
    <cellStyle name="Comma [0] 2 167 2 2" xfId="30220" hidden="1" xr:uid="{00000000-0005-0000-0000-00000F760000}"/>
    <cellStyle name="Comma [0] 2 167 2 2" xfId="31221" hidden="1" xr:uid="{00000000-0005-0000-0000-0000F8790000}"/>
    <cellStyle name="Comma [0] 2 167 2 2" xfId="31602" hidden="1" xr:uid="{00000000-0005-0000-0000-0000757B0000}"/>
    <cellStyle name="Comma [0] 2 167 2 2" xfId="31733" hidden="1" xr:uid="{00000000-0005-0000-0000-0000F87B0000}"/>
    <cellStyle name="Comma [0] 2 167 2 2" xfId="36965" hidden="1" xr:uid="{F2A7803F-BB51-4771-A83D-EB177063AD69}"/>
    <cellStyle name="Comma [0] 2 167 2 2" xfId="37444" hidden="1" xr:uid="{DE3A70F7-304F-480B-BC67-201418936130}"/>
    <cellStyle name="Comma [0] 2 167 2 2" xfId="37532" hidden="1" xr:uid="{005CDCAA-1743-4195-A1CB-32104FDB6BE3}"/>
    <cellStyle name="Comma [0] 2 167 2 2" xfId="37584" hidden="1" xr:uid="{7AE9B81F-E5F5-4CFF-BBA7-038B2E2EB6CE}"/>
    <cellStyle name="Comma [0] 2 167 2 2" xfId="39184" hidden="1" xr:uid="{8ABF8AD2-5C7F-4BF0-92BB-C3540CBF43D9}"/>
    <cellStyle name="Comma [0] 2 167 2 2" xfId="39663" hidden="1" xr:uid="{CDB4086E-58E3-4DB4-B5A3-86DD5A512B45}"/>
    <cellStyle name="Comma [0] 2 167 2 2" xfId="39751" hidden="1" xr:uid="{3679B050-ABEC-41F8-BFA8-CF77C9BFB078}"/>
    <cellStyle name="Comma [0] 2 167 2 2" xfId="39803" hidden="1" xr:uid="{6FAB4BDB-DCC3-4B52-B8B8-CFC139EBE8E0}"/>
    <cellStyle name="Comma [0] 2 167 2 2" xfId="40940" hidden="1" xr:uid="{95925F5E-C3DD-4826-AE48-DBC0053D8B8A}"/>
    <cellStyle name="Comma [0] 2 167 2 2" xfId="41419" hidden="1" xr:uid="{766446C8-A58A-433C-BD2D-60BC780EEA8F}"/>
    <cellStyle name="Comma [0] 2 167 2 2" xfId="41507" hidden="1" xr:uid="{0B894B23-A5EA-438E-8BC9-D8ACFD4DD5FC}"/>
    <cellStyle name="Comma [0] 2 167 2 2" xfId="41559" hidden="1" xr:uid="{118ACF36-7C69-435B-86D6-FACBF0CE9D72}"/>
    <cellStyle name="Comma [0] 2 167 2 2" xfId="42696" hidden="1" xr:uid="{EBBEA947-FB71-4CC6-B5D5-5CA82FBF28FC}"/>
    <cellStyle name="Comma [0] 2 167 2 2" xfId="43175" hidden="1" xr:uid="{E4BE8DAF-542B-4A9B-89AD-BA171FB72412}"/>
    <cellStyle name="Comma [0] 2 167 2 2" xfId="43263" hidden="1" xr:uid="{63E49DD0-8599-466C-AF7E-37571EEFA539}"/>
    <cellStyle name="Comma [0] 2 167 2 2" xfId="43315" hidden="1" xr:uid="{970E13C5-A5C2-4E63-889E-D6B36D0E4075}"/>
    <cellStyle name="Comma [0] 2 167 2 2" xfId="44452" hidden="1" xr:uid="{66239377-126F-4803-86D9-8AEE8F32719B}"/>
    <cellStyle name="Comma [0] 2 167 2 2" xfId="44931" hidden="1" xr:uid="{CCE2EE33-034B-4A4E-A7FE-15ACD0D65992}"/>
    <cellStyle name="Comma [0] 2 167 2 2" xfId="45019" hidden="1" xr:uid="{2BEE3B1D-518E-4B67-84E8-DE79246D4645}"/>
    <cellStyle name="Comma [0] 2 167 2 2" xfId="45071" hidden="1" xr:uid="{0CB6ABA0-33E9-47A3-BB1E-45C303CF3AFC}"/>
    <cellStyle name="Comma [0] 2 167 2 2" xfId="46208" hidden="1" xr:uid="{8B933C56-DC3B-4EC9-BF36-A47462C84390}"/>
    <cellStyle name="Comma [0] 2 167 2 2" xfId="46687" hidden="1" xr:uid="{B5484E97-7D73-4313-AEC3-8D0BA6B985D1}"/>
    <cellStyle name="Comma [0] 2 167 2 2" xfId="46775" hidden="1" xr:uid="{D00E4FD5-E3E2-4D10-B2BE-51C74D59AF25}"/>
    <cellStyle name="Comma [0] 2 167 2 2" xfId="46827" hidden="1" xr:uid="{BDC2C8E3-B90A-4569-B714-B47F978D90D9}"/>
    <cellStyle name="Comma [0] 2 167 2 2" xfId="47961" hidden="1" xr:uid="{D286DFA0-B96E-4371-90E4-B706230A3258}"/>
    <cellStyle name="Comma [0] 2 167 2 2" xfId="48440" hidden="1" xr:uid="{60C09D1E-CEA0-4EAC-AB78-E8ADFD6F923A}"/>
    <cellStyle name="Comma [0] 2 167 2 2" xfId="48528" hidden="1" xr:uid="{A4944F6B-4968-46CA-870B-1409824B10F2}"/>
    <cellStyle name="Comma [0] 2 167 2 2" xfId="48580" hidden="1" xr:uid="{1EA1DBB3-F261-4263-BBB0-66032A6FCB8A}"/>
    <cellStyle name="Comma [0] 2 167 2 2" xfId="49711" hidden="1" xr:uid="{02DED187-9D2E-4C1C-BB6A-34C77CD129AD}"/>
    <cellStyle name="Comma [0] 2 167 2 2" xfId="50190" hidden="1" xr:uid="{F34E7BC4-ED83-4D44-961C-7CB116A4F9C1}"/>
    <cellStyle name="Comma [0] 2 167 2 2" xfId="50278" hidden="1" xr:uid="{9C48C49C-5215-41FC-87CA-049973B5AE77}"/>
    <cellStyle name="Comma [0] 2 167 2 2" xfId="50330" hidden="1" xr:uid="{DB079391-C141-40E2-AE41-B33D7FCB6391}"/>
    <cellStyle name="Comma [0] 2 167 2 2" xfId="51456" hidden="1" xr:uid="{4CF26644-D52B-4AE6-BA76-867C30C59EE2}"/>
    <cellStyle name="Comma [0] 2 167 2 2" xfId="51934" hidden="1" xr:uid="{062D8CC3-AD80-4C79-AA3B-B676080CF1D7}"/>
    <cellStyle name="Comma [0] 2 167 2 2" xfId="52022" hidden="1" xr:uid="{DC429CE9-B78A-4125-A3E6-616461462604}"/>
    <cellStyle name="Comma [0] 2 167 2 2" xfId="52074" hidden="1" xr:uid="{8C16473D-B979-4979-A8F1-7FDEEBC69972}"/>
    <cellStyle name="Comma [0] 2 167 2 2" xfId="53194" hidden="1" xr:uid="{E43FD839-CBD6-42F8-8CBE-512202927B6E}"/>
    <cellStyle name="Comma [0] 2 167 2 2" xfId="53668" hidden="1" xr:uid="{7AFE2D25-E3ED-47A2-9733-E69074436AC3}"/>
    <cellStyle name="Comma [0] 2 167 2 2" xfId="16431" hidden="1" xr:uid="{00000000-0005-0000-0000-000032400000}"/>
    <cellStyle name="Comma [0] 2 167 2 2" xfId="16519" hidden="1" xr:uid="{00000000-0005-0000-0000-00008A400000}"/>
    <cellStyle name="Comma [0] 2 167 2 2" xfId="16571" hidden="1" xr:uid="{00000000-0005-0000-0000-0000BE400000}"/>
    <cellStyle name="Comma [0] 2 167 2 2" xfId="17702" hidden="1" xr:uid="{00000000-0005-0000-0000-000029450000}"/>
    <cellStyle name="Comma [0] 2 167 2 2" xfId="18181" hidden="1" xr:uid="{00000000-0005-0000-0000-000008470000}"/>
    <cellStyle name="Comma [0] 2 167 2 2" xfId="18269" hidden="1" xr:uid="{00000000-0005-0000-0000-000060470000}"/>
    <cellStyle name="Comma [0] 2 167 2 2" xfId="18321" hidden="1" xr:uid="{00000000-0005-0000-0000-000094470000}"/>
    <cellStyle name="Comma [0] 2 167 2 2" xfId="19447" hidden="1" xr:uid="{00000000-0005-0000-0000-0000FA4B0000}"/>
    <cellStyle name="Comma [0] 2 167 2 2" xfId="19925" hidden="1" xr:uid="{00000000-0005-0000-0000-0000D84D0000}"/>
    <cellStyle name="Comma [0] 2 167 2 2" xfId="20013" hidden="1" xr:uid="{00000000-0005-0000-0000-0000304E0000}"/>
    <cellStyle name="Comma [0] 2 167 2 2" xfId="20065" hidden="1" xr:uid="{00000000-0005-0000-0000-0000644E0000}"/>
    <cellStyle name="Comma [0] 2 167 2 2" xfId="21185" hidden="1" xr:uid="{00000000-0005-0000-0000-0000C4520000}"/>
    <cellStyle name="Comma [0] 2 167 2 2" xfId="21659" hidden="1" xr:uid="{00000000-0005-0000-0000-00009E540000}"/>
    <cellStyle name="Comma [0] 2 167 2 2" xfId="21747" hidden="1" xr:uid="{00000000-0005-0000-0000-0000F6540000}"/>
    <cellStyle name="Comma [0] 2 167 2 2" xfId="21799" hidden="1" xr:uid="{00000000-0005-0000-0000-00002A550000}"/>
    <cellStyle name="Comma [0] 2 167 2 2" xfId="22913" hidden="1" xr:uid="{00000000-0005-0000-0000-000084590000}"/>
    <cellStyle name="Comma [0] 2 167 2 2" xfId="23383" hidden="1" xr:uid="{00000000-0005-0000-0000-00005A5B0000}"/>
    <cellStyle name="Comma [0] 2 167 2 2" xfId="23471" hidden="1" xr:uid="{00000000-0005-0000-0000-0000B25B0000}"/>
    <cellStyle name="Comma [0] 2 167 2 2" xfId="23523" hidden="1" xr:uid="{00000000-0005-0000-0000-0000E65B0000}"/>
    <cellStyle name="Comma [0] 2 167 2 2" xfId="24626" hidden="1" xr:uid="{00000000-0005-0000-0000-000035600000}"/>
    <cellStyle name="Comma [0] 2 167 2 2" xfId="25090" hidden="1" xr:uid="{00000000-0005-0000-0000-000005620000}"/>
    <cellStyle name="Comma [0] 2 167 2 2" xfId="25178" hidden="1" xr:uid="{00000000-0005-0000-0000-00005D620000}"/>
    <cellStyle name="Comma [0] 2 167 2 2" xfId="25230" hidden="1" xr:uid="{00000000-0005-0000-0000-000091620000}"/>
    <cellStyle name="Comma [0] 2 167 2 2" xfId="26323" hidden="1" xr:uid="{00000000-0005-0000-0000-0000D6660000}"/>
    <cellStyle name="Comma [0] 2 167 2 2" xfId="26784" hidden="1" xr:uid="{00000000-0005-0000-0000-0000A3680000}"/>
    <cellStyle name="Comma [0] 2 167 2 2" xfId="10687" hidden="1" xr:uid="{00000000-0005-0000-0000-0000C2290000}"/>
    <cellStyle name="Comma [0] 2 167 2 2" xfId="11166" hidden="1" xr:uid="{00000000-0005-0000-0000-0000A12B0000}"/>
    <cellStyle name="Comma [0] 2 167 2 2" xfId="11254" hidden="1" xr:uid="{00000000-0005-0000-0000-0000F92B0000}"/>
    <cellStyle name="Comma [0] 2 167 2 2" xfId="11306" hidden="1" xr:uid="{00000000-0005-0000-0000-00002D2C0000}"/>
    <cellStyle name="Comma [0] 2 167 2 2" xfId="12443" hidden="1" xr:uid="{00000000-0005-0000-0000-00009E300000}"/>
    <cellStyle name="Comma [0] 2 167 2 2" xfId="12922" hidden="1" xr:uid="{00000000-0005-0000-0000-00007D320000}"/>
    <cellStyle name="Comma [0] 2 167 2 2" xfId="13010" hidden="1" xr:uid="{00000000-0005-0000-0000-0000D5320000}"/>
    <cellStyle name="Comma [0] 2 167 2 2" xfId="13062" hidden="1" xr:uid="{00000000-0005-0000-0000-000009330000}"/>
    <cellStyle name="Comma [0] 2 167 2 2" xfId="14199" hidden="1" xr:uid="{00000000-0005-0000-0000-00007A370000}"/>
    <cellStyle name="Comma [0] 2 167 2 2" xfId="14678" hidden="1" xr:uid="{00000000-0005-0000-0000-000059390000}"/>
    <cellStyle name="Comma [0] 2 167 2 2" xfId="14766" hidden="1" xr:uid="{00000000-0005-0000-0000-0000B1390000}"/>
    <cellStyle name="Comma [0] 2 167 2 2" xfId="14818" hidden="1" xr:uid="{00000000-0005-0000-0000-0000E5390000}"/>
    <cellStyle name="Comma [0] 2 167 2 2" xfId="15952" hidden="1" xr:uid="{00000000-0005-0000-0000-0000533E0000}"/>
    <cellStyle name="Comma [0] 2 167 2 2" xfId="7742" hidden="1" xr:uid="{00000000-0005-0000-0000-0000411E0000}"/>
    <cellStyle name="Comma [0] 2 167 2 2" xfId="7794" hidden="1" xr:uid="{00000000-0005-0000-0000-0000751E0000}"/>
    <cellStyle name="Comma [0] 2 167 2 2" xfId="8931" hidden="1" xr:uid="{00000000-0005-0000-0000-0000E6220000}"/>
    <cellStyle name="Comma [0] 2 167 2 2" xfId="9410" hidden="1" xr:uid="{00000000-0005-0000-0000-0000C5240000}"/>
    <cellStyle name="Comma [0] 2 167 2 2" xfId="9498" hidden="1" xr:uid="{00000000-0005-0000-0000-00001D250000}"/>
    <cellStyle name="Comma [0] 2 167 2 2" xfId="9550" hidden="1" xr:uid="{00000000-0005-0000-0000-000051250000}"/>
    <cellStyle name="Comma [0] 2 167 2 2" xfId="5575" hidden="1" xr:uid="{00000000-0005-0000-0000-0000CA150000}"/>
    <cellStyle name="Comma [0] 2 167 2 2" xfId="7175" hidden="1" xr:uid="{00000000-0005-0000-0000-00000A1C0000}"/>
    <cellStyle name="Comma [0] 2 167 2 2" xfId="7654" hidden="1" xr:uid="{00000000-0005-0000-0000-0000E91D0000}"/>
    <cellStyle name="Comma [0] 2 167 2 2" xfId="5435" hidden="1" xr:uid="{00000000-0005-0000-0000-00003E150000}"/>
    <cellStyle name="Comma [0] 2 167 2 2" xfId="5523" hidden="1" xr:uid="{00000000-0005-0000-0000-000096150000}"/>
    <cellStyle name="Comma [0] 2 167 2 2" xfId="4956" hidden="1" xr:uid="{00000000-0005-0000-0000-00005F130000}"/>
    <cellStyle name="Comma [0] 2 167 3" xfId="51774" hidden="1" xr:uid="{5D6C87EB-A313-414C-89B1-6034D2FC8A4A}"/>
    <cellStyle name="Comma [0] 2 167 3" xfId="53509" hidden="1" xr:uid="{FBB43677-B498-4A08-B1E5-9F74B942F1E2}"/>
    <cellStyle name="Comma [0] 2 167 3" xfId="55235" hidden="1" xr:uid="{88F43C1B-74CB-4E63-A54F-42F9588C69E4}"/>
    <cellStyle name="Comma [0] 2 167 3" xfId="56944" hidden="1" xr:uid="{E8BA9ADC-1046-4A5B-8D31-8C4F065DA486}"/>
    <cellStyle name="Comma [0] 2 167 3" xfId="58640" hidden="1" xr:uid="{255C7E69-E061-4200-821F-F7CFE6B8FAFD}"/>
    <cellStyle name="Comma [0] 2 167 3" xfId="60307" hidden="1" xr:uid="{078226FD-3013-49B1-95DE-F29B3427D4E5}"/>
    <cellStyle name="Comma [0] 2 167 3" xfId="61943" hidden="1" xr:uid="{03C9E7EE-5349-4813-B3F4-99F774AEC707}"/>
    <cellStyle name="Comma [0] 2 167 3" xfId="24935" hidden="1" xr:uid="{00000000-0005-0000-0000-00006A610000}"/>
    <cellStyle name="Comma [0] 2 167 3" xfId="26631" hidden="1" xr:uid="{00000000-0005-0000-0000-00000A680000}"/>
    <cellStyle name="Comma [0] 2 167 3" xfId="28298" hidden="1" xr:uid="{00000000-0005-0000-0000-00008D6E0000}"/>
    <cellStyle name="Comma [0] 2 167 3" xfId="29934" hidden="1" xr:uid="{00000000-0005-0000-0000-0000F1740000}"/>
    <cellStyle name="Comma [0] 2 167 3" xfId="36304" hidden="1" xr:uid="{ABEDE488-706D-48EE-BDF0-9C82D408813B}"/>
    <cellStyle name="Comma [0] 2 167 3" xfId="38523" hidden="1" xr:uid="{1F1C0C26-129D-4452-8B3F-083DFFE3DF5F}"/>
    <cellStyle name="Comma [0] 2 167 3" xfId="39503" hidden="1" xr:uid="{ED263421-6E11-4048-A7D4-2DC193FCDD85}"/>
    <cellStyle name="Comma [0] 2 167 3" xfId="41259" hidden="1" xr:uid="{11EC144E-1C7D-4837-8FFD-534F6E7A3C73}"/>
    <cellStyle name="Comma [0] 2 167 3" xfId="43015" hidden="1" xr:uid="{0B82ADEA-2696-48C6-A2BC-2EEBEB797625}"/>
    <cellStyle name="Comma [0] 2 167 3" xfId="44771" hidden="1" xr:uid="{559989E9-25D7-4E62-AFD9-17EDFF4A4A8F}"/>
    <cellStyle name="Comma [0] 2 167 3" xfId="46527" hidden="1" xr:uid="{0427072D-C476-424E-8F1A-FCA1F2412E14}"/>
    <cellStyle name="Comma [0] 2 167 3" xfId="48280" hidden="1" xr:uid="{B2EDD333-928E-4AAB-88E8-47F6C2A68B97}"/>
    <cellStyle name="Comma [0] 2 167 3" xfId="50030" hidden="1" xr:uid="{B4D78839-57C7-4697-B844-775C4E8D1DC6}"/>
    <cellStyle name="Comma [0] 2 167 3" xfId="14518" hidden="1" xr:uid="{00000000-0005-0000-0000-0000B9380000}"/>
    <cellStyle name="Comma [0] 2 167 3" xfId="16271" hidden="1" xr:uid="{00000000-0005-0000-0000-0000923F0000}"/>
    <cellStyle name="Comma [0] 2 167 3" xfId="18021" hidden="1" xr:uid="{00000000-0005-0000-0000-000068460000}"/>
    <cellStyle name="Comma [0] 2 167 3" xfId="19765" hidden="1" xr:uid="{00000000-0005-0000-0000-0000384D0000}"/>
    <cellStyle name="Comma [0] 2 167 3" xfId="21500" hidden="1" xr:uid="{00000000-0005-0000-0000-0000FF530000}"/>
    <cellStyle name="Comma [0] 2 167 3" xfId="23226" hidden="1" xr:uid="{00000000-0005-0000-0000-0000BD5A0000}"/>
    <cellStyle name="Comma [0] 2 167 3" xfId="9250" hidden="1" xr:uid="{00000000-0005-0000-0000-000025240000}"/>
    <cellStyle name="Comma [0] 2 167 3" xfId="11006" hidden="1" xr:uid="{00000000-0005-0000-0000-0000012B0000}"/>
    <cellStyle name="Comma [0] 2 167 3" xfId="12762" hidden="1" xr:uid="{00000000-0005-0000-0000-0000DD310000}"/>
    <cellStyle name="Comma [0] 2 167 3" xfId="6514" hidden="1" xr:uid="{00000000-0005-0000-0000-000075190000}"/>
    <cellStyle name="Comma [0] 2 167 3" xfId="7494" hidden="1" xr:uid="{00000000-0005-0000-0000-0000491D0000}"/>
    <cellStyle name="Comma [0] 2 167 3" xfId="4295" hidden="1" xr:uid="{00000000-0005-0000-0000-0000CA100000}"/>
    <cellStyle name="Comma [0] 2 168" xfId="507" xr:uid="{00000000-0005-0000-0000-0000FE010000}"/>
    <cellStyle name="Comma [0] 2 168 2" xfId="33188" hidden="1" xr:uid="{7D31B61E-6F4C-4EC3-A9D9-C7932CEA924F}"/>
    <cellStyle name="Comma [0] 2 168 2" xfId="33691" hidden="1" xr:uid="{715D27AE-894F-4698-AFE6-86CBFF2C1CCB}"/>
    <cellStyle name="Comma [0] 2 168 2" xfId="33781" hidden="1" xr:uid="{41381A9F-918A-4CC7-8911-C30B34C49546}"/>
    <cellStyle name="Comma [0] 2 168 2" xfId="1668" hidden="1" xr:uid="{00000000-0005-0000-0000-000087060000}"/>
    <cellStyle name="Comma [0] 2 168 2" xfId="1761" hidden="1" xr:uid="{00000000-0005-0000-0000-0000E4060000}"/>
    <cellStyle name="Comma [0] 2 168 2" xfId="1162" hidden="1" xr:uid="{00000000-0005-0000-0000-00008D040000}"/>
    <cellStyle name="Comma [0] 2 168 2" xfId="32550" xr:uid="{56AF1884-ABB5-444D-B8A9-33A918D3DE02}"/>
    <cellStyle name="Comma [0] 2 168 2 2" xfId="53795" hidden="1" xr:uid="{2D935314-A3BD-45BC-88C1-842BFC8A0376}"/>
    <cellStyle name="Comma [0] 2 168 2 2" xfId="54925" hidden="1" xr:uid="{0696FCAD-7C00-4398-A410-7E2DAF82B73B}"/>
    <cellStyle name="Comma [0] 2 168 2 2" xfId="55422" hidden="1" xr:uid="{8DCF1551-43DF-411F-9F8A-AFD16D68C30B}"/>
    <cellStyle name="Comma [0] 2 168 2 2" xfId="55483" hidden="1" xr:uid="{003BC9D9-A006-4F3D-BA25-F0084801B528}"/>
    <cellStyle name="Comma [0] 2 168 2 2" xfId="55519" hidden="1" xr:uid="{6E1FBEB8-5ED5-48B2-8D0D-5A7E6B53B967}"/>
    <cellStyle name="Comma [0] 2 168 2 2" xfId="56638" hidden="1" xr:uid="{C6B8B037-9341-4139-AD4C-1AEB56C636AD}"/>
    <cellStyle name="Comma [0] 2 168 2 2" xfId="57129" hidden="1" xr:uid="{C96649F9-63C2-490E-9FF5-002D36A434D8}"/>
    <cellStyle name="Comma [0] 2 168 2 2" xfId="57190" hidden="1" xr:uid="{B8740862-D25E-4733-A3EF-107422E51F86}"/>
    <cellStyle name="Comma [0] 2 168 2 2" xfId="57226" hidden="1" xr:uid="{2F6DDD51-1DA5-4226-B90B-A3CD5EC15FB6}"/>
    <cellStyle name="Comma [0] 2 168 2 2" xfId="58335" hidden="1" xr:uid="{3B79C55C-ADF4-48E2-87F8-9499EF3EC381}"/>
    <cellStyle name="Comma [0] 2 168 2 2" xfId="58823" hidden="1" xr:uid="{661728AE-4CAC-47C9-897F-F4C3FE3AFF71}"/>
    <cellStyle name="Comma [0] 2 168 2 2" xfId="58884" hidden="1" xr:uid="{87BB49B4-2252-404B-A031-085DDA003052}"/>
    <cellStyle name="Comma [0] 2 168 2 2" xfId="58920" hidden="1" xr:uid="{5D835885-5D34-4300-A0DC-D6DBDCADABFD}"/>
    <cellStyle name="Comma [0] 2 168 2 2" xfId="60010" hidden="1" xr:uid="{59360F8E-376E-4190-BD87-5FCDCDF130BD}"/>
    <cellStyle name="Comma [0] 2 168 2 2" xfId="60484" hidden="1" xr:uid="{AA913FEC-ACD6-4EED-95FA-1D59C53A4AFC}"/>
    <cellStyle name="Comma [0] 2 168 2 2" xfId="60545" hidden="1" xr:uid="{6F8D7624-ED06-48A8-892C-18A1DF1BFD31}"/>
    <cellStyle name="Comma [0] 2 168 2 2" xfId="60581" hidden="1" xr:uid="{01AE5037-A955-4D68-8AE4-E99EFF30A0B4}"/>
    <cellStyle name="Comma [0] 2 168 2 2" xfId="61656" hidden="1" xr:uid="{431361C9-3CC9-49E1-9399-72E856152DDA}"/>
    <cellStyle name="Comma [0] 2 168 2 2" xfId="62119" hidden="1" xr:uid="{A5C356C8-FD7F-4946-BE9B-B18DB28A8741}"/>
    <cellStyle name="Comma [0] 2 168 2 2" xfId="62180" hidden="1" xr:uid="{4B7633C9-849B-4573-A432-597F13B4680B}"/>
    <cellStyle name="Comma [0] 2 168 2 2" xfId="62216" hidden="1" xr:uid="{E5067194-FBE2-496C-8BD1-34D754EF1C56}"/>
    <cellStyle name="Comma [0] 2 168 2 2" xfId="63233" hidden="1" xr:uid="{7D3F5F1D-C623-405D-9DDD-63B7B549C95B}"/>
    <cellStyle name="Comma [0] 2 168 2 2" xfId="63641" hidden="1" xr:uid="{493A9338-F2AA-4901-983A-9443EC310176}"/>
    <cellStyle name="Comma [0] 2 168 2 2" xfId="63729" hidden="1" xr:uid="{6658C175-7347-4813-A386-996D73B492D6}"/>
    <cellStyle name="Comma [0] 2 168 2 2" xfId="26911" hidden="1" xr:uid="{00000000-0005-0000-0000-000022690000}"/>
    <cellStyle name="Comma [0] 2 168 2 2" xfId="28001" hidden="1" xr:uid="{00000000-0005-0000-0000-0000646D0000}"/>
    <cellStyle name="Comma [0] 2 168 2 2" xfId="28475" hidden="1" xr:uid="{00000000-0005-0000-0000-00003E6F0000}"/>
    <cellStyle name="Comma [0] 2 168 2 2" xfId="28536" hidden="1" xr:uid="{00000000-0005-0000-0000-00007B6F0000}"/>
    <cellStyle name="Comma [0] 2 168 2 2" xfId="28572" hidden="1" xr:uid="{00000000-0005-0000-0000-00009F6F0000}"/>
    <cellStyle name="Comma [0] 2 168 2 2" xfId="29647" hidden="1" xr:uid="{00000000-0005-0000-0000-0000D2730000}"/>
    <cellStyle name="Comma [0] 2 168 2 2" xfId="30110" hidden="1" xr:uid="{00000000-0005-0000-0000-0000A1750000}"/>
    <cellStyle name="Comma [0] 2 168 2 2" xfId="30171" hidden="1" xr:uid="{00000000-0005-0000-0000-0000DE750000}"/>
    <cellStyle name="Comma [0] 2 168 2 2" xfId="30207" hidden="1" xr:uid="{00000000-0005-0000-0000-000002760000}"/>
    <cellStyle name="Comma [0] 2 168 2 2" xfId="31224" hidden="1" xr:uid="{00000000-0005-0000-0000-0000FB790000}"/>
    <cellStyle name="Comma [0] 2 168 2 2" xfId="31632" hidden="1" xr:uid="{00000000-0005-0000-0000-0000937B0000}"/>
    <cellStyle name="Comma [0] 2 168 2 2" xfId="31720" hidden="1" xr:uid="{00000000-0005-0000-0000-0000EB7B0000}"/>
    <cellStyle name="Comma [0] 2 168 2 2" xfId="36968" hidden="1" xr:uid="{23A8606B-CF37-46CC-889A-A8F44802EBD2}"/>
    <cellStyle name="Comma [0] 2 168 2 2" xfId="37474" hidden="1" xr:uid="{EAF235A0-7986-4B2B-AD4A-05EB7DBDDC7B}"/>
    <cellStyle name="Comma [0] 2 168 2 2" xfId="37535" hidden="1" xr:uid="{D386993D-097F-4294-9B13-F146A8DDFF31}"/>
    <cellStyle name="Comma [0] 2 168 2 2" xfId="37571" hidden="1" xr:uid="{C1BFB4F5-7A39-4B0A-B223-3EF51BD281CD}"/>
    <cellStyle name="Comma [0] 2 168 2 2" xfId="39187" hidden="1" xr:uid="{FDF7C88A-D26C-4CA4-82BF-501A41515CA8}"/>
    <cellStyle name="Comma [0] 2 168 2 2" xfId="39693" hidden="1" xr:uid="{D9631DE4-CA0E-47BA-A075-4D5728891198}"/>
    <cellStyle name="Comma [0] 2 168 2 2" xfId="39754" hidden="1" xr:uid="{F27BFF00-232A-4D11-8DF8-76FD028A63DC}"/>
    <cellStyle name="Comma [0] 2 168 2 2" xfId="39790" hidden="1" xr:uid="{69A9BBD3-9F49-4153-9667-BF3EA1430292}"/>
    <cellStyle name="Comma [0] 2 168 2 2" xfId="40943" hidden="1" xr:uid="{124B4C1E-16E4-4BA7-89B4-7BE17976FA32}"/>
    <cellStyle name="Comma [0] 2 168 2 2" xfId="41449" hidden="1" xr:uid="{73A70DD7-7988-4EE8-8F55-E32207EBE9BF}"/>
    <cellStyle name="Comma [0] 2 168 2 2" xfId="41510" hidden="1" xr:uid="{499313EB-A846-49AE-9FC1-8C0EE4AA7F7A}"/>
    <cellStyle name="Comma [0] 2 168 2 2" xfId="41546" hidden="1" xr:uid="{244C2842-2233-4B58-8380-BAF107A5B717}"/>
    <cellStyle name="Comma [0] 2 168 2 2" xfId="42699" hidden="1" xr:uid="{ADE39EA0-E7D1-4E29-800C-A511791108B5}"/>
    <cellStyle name="Comma [0] 2 168 2 2" xfId="43205" hidden="1" xr:uid="{A2C681C4-97F5-4D48-ACCA-41DF104E38E5}"/>
    <cellStyle name="Comma [0] 2 168 2 2" xfId="43266" hidden="1" xr:uid="{C01B67A1-B3C5-41FA-84B4-117849D0A22C}"/>
    <cellStyle name="Comma [0] 2 168 2 2" xfId="43302" hidden="1" xr:uid="{2653C91D-9F55-4424-95E1-CC4EA0BCB188}"/>
    <cellStyle name="Comma [0] 2 168 2 2" xfId="44455" hidden="1" xr:uid="{5C91B5C8-1EEF-420B-B2C1-DFBB6F1909AF}"/>
    <cellStyle name="Comma [0] 2 168 2 2" xfId="44961" hidden="1" xr:uid="{7E5A5366-7E14-43DA-B44C-CB3CEB120051}"/>
    <cellStyle name="Comma [0] 2 168 2 2" xfId="45022" hidden="1" xr:uid="{13B64532-0EB2-404D-9CE3-979D2A165530}"/>
    <cellStyle name="Comma [0] 2 168 2 2" xfId="45058" hidden="1" xr:uid="{1465C8BF-B3D5-4BA5-9DE0-F402A4130800}"/>
    <cellStyle name="Comma [0] 2 168 2 2" xfId="46211" hidden="1" xr:uid="{DBD73BB7-9ABA-48A6-8E38-BF10BA9E7C91}"/>
    <cellStyle name="Comma [0] 2 168 2 2" xfId="46717" hidden="1" xr:uid="{F13713CA-0396-4572-BD96-38963DFF8D8D}"/>
    <cellStyle name="Comma [0] 2 168 2 2" xfId="46778" hidden="1" xr:uid="{69079C96-22EE-48AA-BD43-818556A54D08}"/>
    <cellStyle name="Comma [0] 2 168 2 2" xfId="46814" hidden="1" xr:uid="{94DEE4E6-B2BF-4C53-8633-86D4768E67B1}"/>
    <cellStyle name="Comma [0] 2 168 2 2" xfId="47964" hidden="1" xr:uid="{F32C1197-ABF3-4085-9FA6-6034EDC3F267}"/>
    <cellStyle name="Comma [0] 2 168 2 2" xfId="48470" hidden="1" xr:uid="{22F5C8F4-2D46-48C4-B3EC-EE0EF93F93F5}"/>
    <cellStyle name="Comma [0] 2 168 2 2" xfId="48531" hidden="1" xr:uid="{D34036C0-6CA3-42D7-A3B6-1899970E9368}"/>
    <cellStyle name="Comma [0] 2 168 2 2" xfId="48567" hidden="1" xr:uid="{1ECF51A8-206C-4EEC-A41C-D5D51A369315}"/>
    <cellStyle name="Comma [0] 2 168 2 2" xfId="49714" hidden="1" xr:uid="{E0D777D6-EA69-4FDA-96BF-A969DDDFFFB4}"/>
    <cellStyle name="Comma [0] 2 168 2 2" xfId="50220" hidden="1" xr:uid="{C745B110-40E2-427E-91EA-A909EF0FF3DE}"/>
    <cellStyle name="Comma [0] 2 168 2 2" xfId="50281" hidden="1" xr:uid="{B5523182-1304-480D-96AC-4D167CD6ABB4}"/>
    <cellStyle name="Comma [0] 2 168 2 2" xfId="50317" hidden="1" xr:uid="{3C0E748E-33C6-4D32-ABFF-C3971B2369D5}"/>
    <cellStyle name="Comma [0] 2 168 2 2" xfId="51459" hidden="1" xr:uid="{5CD287A5-C4F4-4DF9-BECE-2494AFBBB31F}"/>
    <cellStyle name="Comma [0] 2 168 2 2" xfId="51964" hidden="1" xr:uid="{A38C480E-D5ED-4B36-92B3-8AB870CBC7A3}"/>
    <cellStyle name="Comma [0] 2 168 2 2" xfId="52025" hidden="1" xr:uid="{39BFEE54-A671-441D-945F-485F6434D567}"/>
    <cellStyle name="Comma [0] 2 168 2 2" xfId="52061" hidden="1" xr:uid="{7F387228-F287-420F-9369-90FAAA29D55E}"/>
    <cellStyle name="Comma [0] 2 168 2 2" xfId="53197" hidden="1" xr:uid="{1405D2C1-62F4-44AA-937B-02699621051B}"/>
    <cellStyle name="Comma [0] 2 168 2 2" xfId="53698" hidden="1" xr:uid="{6F44A032-6BB8-46C7-A58A-5C04620C2694}"/>
    <cellStyle name="Comma [0] 2 168 2 2" xfId="53759" hidden="1" xr:uid="{E6DBF13B-F533-49A0-A2DD-A929EB2CFCCB}"/>
    <cellStyle name="Comma [0] 2 168 2 2" xfId="16461" hidden="1" xr:uid="{00000000-0005-0000-0000-000050400000}"/>
    <cellStyle name="Comma [0] 2 168 2 2" xfId="16522" hidden="1" xr:uid="{00000000-0005-0000-0000-00008D400000}"/>
    <cellStyle name="Comma [0] 2 168 2 2" xfId="16558" hidden="1" xr:uid="{00000000-0005-0000-0000-0000B1400000}"/>
    <cellStyle name="Comma [0] 2 168 2 2" xfId="17705" hidden="1" xr:uid="{00000000-0005-0000-0000-00002C450000}"/>
    <cellStyle name="Comma [0] 2 168 2 2" xfId="18211" hidden="1" xr:uid="{00000000-0005-0000-0000-000026470000}"/>
    <cellStyle name="Comma [0] 2 168 2 2" xfId="18272" hidden="1" xr:uid="{00000000-0005-0000-0000-000063470000}"/>
    <cellStyle name="Comma [0] 2 168 2 2" xfId="18308" hidden="1" xr:uid="{00000000-0005-0000-0000-000087470000}"/>
    <cellStyle name="Comma [0] 2 168 2 2" xfId="19450" hidden="1" xr:uid="{00000000-0005-0000-0000-0000FD4B0000}"/>
    <cellStyle name="Comma [0] 2 168 2 2" xfId="19955" hidden="1" xr:uid="{00000000-0005-0000-0000-0000F64D0000}"/>
    <cellStyle name="Comma [0] 2 168 2 2" xfId="20016" hidden="1" xr:uid="{00000000-0005-0000-0000-0000334E0000}"/>
    <cellStyle name="Comma [0] 2 168 2 2" xfId="20052" hidden="1" xr:uid="{00000000-0005-0000-0000-0000574E0000}"/>
    <cellStyle name="Comma [0] 2 168 2 2" xfId="21188" hidden="1" xr:uid="{00000000-0005-0000-0000-0000C7520000}"/>
    <cellStyle name="Comma [0] 2 168 2 2" xfId="21689" hidden="1" xr:uid="{00000000-0005-0000-0000-0000BC540000}"/>
    <cellStyle name="Comma [0] 2 168 2 2" xfId="21750" hidden="1" xr:uid="{00000000-0005-0000-0000-0000F9540000}"/>
    <cellStyle name="Comma [0] 2 168 2 2" xfId="21786" hidden="1" xr:uid="{00000000-0005-0000-0000-00001D550000}"/>
    <cellStyle name="Comma [0] 2 168 2 2" xfId="22916" hidden="1" xr:uid="{00000000-0005-0000-0000-000087590000}"/>
    <cellStyle name="Comma [0] 2 168 2 2" xfId="23413" hidden="1" xr:uid="{00000000-0005-0000-0000-0000785B0000}"/>
    <cellStyle name="Comma [0] 2 168 2 2" xfId="23474" hidden="1" xr:uid="{00000000-0005-0000-0000-0000B55B0000}"/>
    <cellStyle name="Comma [0] 2 168 2 2" xfId="23510" hidden="1" xr:uid="{00000000-0005-0000-0000-0000D95B0000}"/>
    <cellStyle name="Comma [0] 2 168 2 2" xfId="24629" hidden="1" xr:uid="{00000000-0005-0000-0000-000038600000}"/>
    <cellStyle name="Comma [0] 2 168 2 2" xfId="25120" hidden="1" xr:uid="{00000000-0005-0000-0000-000023620000}"/>
    <cellStyle name="Comma [0] 2 168 2 2" xfId="25181" hidden="1" xr:uid="{00000000-0005-0000-0000-000060620000}"/>
    <cellStyle name="Comma [0] 2 168 2 2" xfId="25217" hidden="1" xr:uid="{00000000-0005-0000-0000-000084620000}"/>
    <cellStyle name="Comma [0] 2 168 2 2" xfId="26326" hidden="1" xr:uid="{00000000-0005-0000-0000-0000D9660000}"/>
    <cellStyle name="Comma [0] 2 168 2 2" xfId="26814" hidden="1" xr:uid="{00000000-0005-0000-0000-0000C1680000}"/>
    <cellStyle name="Comma [0] 2 168 2 2" xfId="26875" hidden="1" xr:uid="{00000000-0005-0000-0000-0000FE680000}"/>
    <cellStyle name="Comma [0] 2 168 2 2" xfId="10690" hidden="1" xr:uid="{00000000-0005-0000-0000-0000C5290000}"/>
    <cellStyle name="Comma [0] 2 168 2 2" xfId="11196" hidden="1" xr:uid="{00000000-0005-0000-0000-0000BF2B0000}"/>
    <cellStyle name="Comma [0] 2 168 2 2" xfId="11257" hidden="1" xr:uid="{00000000-0005-0000-0000-0000FC2B0000}"/>
    <cellStyle name="Comma [0] 2 168 2 2" xfId="11293" hidden="1" xr:uid="{00000000-0005-0000-0000-0000202C0000}"/>
    <cellStyle name="Comma [0] 2 168 2 2" xfId="12446" hidden="1" xr:uid="{00000000-0005-0000-0000-0000A1300000}"/>
    <cellStyle name="Comma [0] 2 168 2 2" xfId="12952" hidden="1" xr:uid="{00000000-0005-0000-0000-00009B320000}"/>
    <cellStyle name="Comma [0] 2 168 2 2" xfId="13013" hidden="1" xr:uid="{00000000-0005-0000-0000-0000D8320000}"/>
    <cellStyle name="Comma [0] 2 168 2 2" xfId="13049" hidden="1" xr:uid="{00000000-0005-0000-0000-0000FC320000}"/>
    <cellStyle name="Comma [0] 2 168 2 2" xfId="14202" hidden="1" xr:uid="{00000000-0005-0000-0000-00007D370000}"/>
    <cellStyle name="Comma [0] 2 168 2 2" xfId="14708" hidden="1" xr:uid="{00000000-0005-0000-0000-000077390000}"/>
    <cellStyle name="Comma [0] 2 168 2 2" xfId="14769" hidden="1" xr:uid="{00000000-0005-0000-0000-0000B4390000}"/>
    <cellStyle name="Comma [0] 2 168 2 2" xfId="14805" hidden="1" xr:uid="{00000000-0005-0000-0000-0000D8390000}"/>
    <cellStyle name="Comma [0] 2 168 2 2" xfId="15955" hidden="1" xr:uid="{00000000-0005-0000-0000-0000563E0000}"/>
    <cellStyle name="Comma [0] 2 168 2 2" xfId="7745" hidden="1" xr:uid="{00000000-0005-0000-0000-0000441E0000}"/>
    <cellStyle name="Comma [0] 2 168 2 2" xfId="7781" hidden="1" xr:uid="{00000000-0005-0000-0000-0000681E0000}"/>
    <cellStyle name="Comma [0] 2 168 2 2" xfId="8934" hidden="1" xr:uid="{00000000-0005-0000-0000-0000E9220000}"/>
    <cellStyle name="Comma [0] 2 168 2 2" xfId="9440" hidden="1" xr:uid="{00000000-0005-0000-0000-0000E3240000}"/>
    <cellStyle name="Comma [0] 2 168 2 2" xfId="9501" hidden="1" xr:uid="{00000000-0005-0000-0000-000020250000}"/>
    <cellStyle name="Comma [0] 2 168 2 2" xfId="9537" hidden="1" xr:uid="{00000000-0005-0000-0000-000044250000}"/>
    <cellStyle name="Comma [0] 2 168 2 2" xfId="5562" hidden="1" xr:uid="{00000000-0005-0000-0000-0000BD150000}"/>
    <cellStyle name="Comma [0] 2 168 2 2" xfId="7178" hidden="1" xr:uid="{00000000-0005-0000-0000-00000D1C0000}"/>
    <cellStyle name="Comma [0] 2 168 2 2" xfId="7684" hidden="1" xr:uid="{00000000-0005-0000-0000-0000071E0000}"/>
    <cellStyle name="Comma [0] 2 168 2 2" xfId="5465" hidden="1" xr:uid="{00000000-0005-0000-0000-00005C150000}"/>
    <cellStyle name="Comma [0] 2 168 2 2" xfId="5526" hidden="1" xr:uid="{00000000-0005-0000-0000-000099150000}"/>
    <cellStyle name="Comma [0] 2 168 2 2" xfId="4959" hidden="1" xr:uid="{00000000-0005-0000-0000-000062130000}"/>
    <cellStyle name="Comma [0] 2 168 3" xfId="47651" hidden="1" xr:uid="{4B74D5B8-DC1F-476B-8577-F8CF5D9791BA}"/>
    <cellStyle name="Comma [0] 2 168 3" xfId="49404" hidden="1" xr:uid="{2EE430D6-36C5-45CF-A414-D34E11C74FC6}"/>
    <cellStyle name="Comma [0] 2 168 3" xfId="51154" hidden="1" xr:uid="{A1909B47-CB04-4A04-BB50-335513A6B2DF}"/>
    <cellStyle name="Comma [0] 2 168 3" xfId="52897" hidden="1" xr:uid="{0B577343-4E24-48A7-BCDE-DBE597B5A234}"/>
    <cellStyle name="Comma [0] 2 168 3" xfId="54631" hidden="1" xr:uid="{8C1504A4-1832-4ECD-A028-1F1079D60057}"/>
    <cellStyle name="Comma [0] 2 168 3" xfId="56355" hidden="1" xr:uid="{A51FDF43-8D66-4568-88A7-25DF94D64562}"/>
    <cellStyle name="Comma [0] 2 168 3" xfId="58062" hidden="1" xr:uid="{397B3A20-2059-4A2C-B968-AD2361BD1DE7}"/>
    <cellStyle name="Comma [0] 2 168 3" xfId="20888" hidden="1" xr:uid="{00000000-0005-0000-0000-00009B510000}"/>
    <cellStyle name="Comma [0] 2 168 3" xfId="22622" hidden="1" xr:uid="{00000000-0005-0000-0000-000061580000}"/>
    <cellStyle name="Comma [0] 2 168 3" xfId="24346" hidden="1" xr:uid="{00000000-0005-0000-0000-00001D5F0000}"/>
    <cellStyle name="Comma [0] 2 168 3" xfId="26053" hidden="1" xr:uid="{00000000-0005-0000-0000-0000C8650000}"/>
    <cellStyle name="Comma [0] 2 168 3" xfId="36070" hidden="1" xr:uid="{619EA218-2077-4B1C-8258-C18E2B7D8055}"/>
    <cellStyle name="Comma [0] 2 168 3" xfId="36175" hidden="1" xr:uid="{4BE9E3AE-BA51-48D2-819B-AB02570A6011}"/>
    <cellStyle name="Comma [0] 2 168 3" xfId="36307" hidden="1" xr:uid="{8208EBBC-DFC8-43AE-A10C-8CA7DFE35AA8}"/>
    <cellStyle name="Comma [0] 2 168 3" xfId="38526" hidden="1" xr:uid="{99D42EA0-F48E-45C5-994A-F610979E9ECA}"/>
    <cellStyle name="Comma [0] 2 168 3" xfId="38847" hidden="1" xr:uid="{6293BCAA-54EB-410C-9F8E-30647BECF238}"/>
    <cellStyle name="Comma [0] 2 168 3" xfId="40627" hidden="1" xr:uid="{F42E986C-5669-4D94-ACA4-9D07111ACBFE}"/>
    <cellStyle name="Comma [0] 2 168 3" xfId="42383" hidden="1" xr:uid="{C2A07ED7-A6D5-4A3B-B0DD-8C3BF9A807CE}"/>
    <cellStyle name="Comma [0] 2 168 3" xfId="44139" hidden="1" xr:uid="{B34E0C85-B72F-427B-B618-5B5B0B8A8786}"/>
    <cellStyle name="Comma [0] 2 168 3" xfId="45895" hidden="1" xr:uid="{6727B1D9-52B8-46CA-99E5-4095651BDF61}"/>
    <cellStyle name="Comma [0] 2 168 3" xfId="10374" hidden="1" xr:uid="{00000000-0005-0000-0000-000089280000}"/>
    <cellStyle name="Comma [0] 2 168 3" xfId="12130" hidden="1" xr:uid="{00000000-0005-0000-0000-0000652F0000}"/>
    <cellStyle name="Comma [0] 2 168 3" xfId="13886" hidden="1" xr:uid="{00000000-0005-0000-0000-000041360000}"/>
    <cellStyle name="Comma [0] 2 168 3" xfId="15642" hidden="1" xr:uid="{00000000-0005-0000-0000-00001D3D0000}"/>
    <cellStyle name="Comma [0] 2 168 3" xfId="17395" hidden="1" xr:uid="{00000000-0005-0000-0000-0000F6430000}"/>
    <cellStyle name="Comma [0] 2 168 3" xfId="19145" hidden="1" xr:uid="{00000000-0005-0000-0000-0000CC4A0000}"/>
    <cellStyle name="Comma [0] 2 168 3" xfId="6517" hidden="1" xr:uid="{00000000-0005-0000-0000-000078190000}"/>
    <cellStyle name="Comma [0] 2 168 3" xfId="6838" hidden="1" xr:uid="{00000000-0005-0000-0000-0000B91A0000}"/>
    <cellStyle name="Comma [0] 2 168 3" xfId="8618" hidden="1" xr:uid="{00000000-0005-0000-0000-0000AD210000}"/>
    <cellStyle name="Comma [0] 2 168 3" xfId="4166" hidden="1" xr:uid="{00000000-0005-0000-0000-000049100000}"/>
    <cellStyle name="Comma [0] 2 168 3" xfId="4298" hidden="1" xr:uid="{00000000-0005-0000-0000-0000CD100000}"/>
    <cellStyle name="Comma [0] 2 168 3" xfId="4061" hidden="1" xr:uid="{00000000-0005-0000-0000-0000E00F0000}"/>
    <cellStyle name="Comma [0] 2 169" xfId="501" xr:uid="{00000000-0005-0000-0000-0000F8010000}"/>
    <cellStyle name="Comma [0] 2 169 2" xfId="33182" hidden="1" xr:uid="{B427E84C-C189-4C20-AB54-30473D4AF85C}"/>
    <cellStyle name="Comma [0] 2 169 2" xfId="33649" hidden="1" xr:uid="{C6EB690A-B76A-49AE-B1FE-A35332700EE0}"/>
    <cellStyle name="Comma [0] 2 169 2" xfId="33799" hidden="1" xr:uid="{7E265B86-3241-449C-AF95-3F2BB98B2382}"/>
    <cellStyle name="Comma [0] 2 169 2" xfId="1626" hidden="1" xr:uid="{00000000-0005-0000-0000-00005D060000}"/>
    <cellStyle name="Comma [0] 2 169 2" xfId="1779" hidden="1" xr:uid="{00000000-0005-0000-0000-0000F6060000}"/>
    <cellStyle name="Comma [0] 2 169 2" xfId="1156" hidden="1" xr:uid="{00000000-0005-0000-0000-000087040000}"/>
    <cellStyle name="Comma [0] 2 169 2" xfId="32544" xr:uid="{55DF4E8D-D810-4F2F-94F4-4A9EB4C90D83}"/>
    <cellStyle name="Comma [0] 2 169 2 2" xfId="54919" hidden="1" xr:uid="{4F7FE906-2CEB-498C-ABE6-74D280BF0BA2}"/>
    <cellStyle name="Comma [0] 2 169 2 2" xfId="55380" hidden="1" xr:uid="{982F9A46-DF12-4236-8EE4-A42E61D1FF62}"/>
    <cellStyle name="Comma [0] 2 169 2 2" xfId="55477" hidden="1" xr:uid="{91614755-9F49-4299-AB20-9D6FFEA9A671}"/>
    <cellStyle name="Comma [0] 2 169 2 2" xfId="55537" hidden="1" xr:uid="{E22B512B-AA83-4029-B5FA-601DF6495FE3}"/>
    <cellStyle name="Comma [0] 2 169 2 2" xfId="56632" hidden="1" xr:uid="{C136451F-AC4E-49C6-A2B3-82A3597B230C}"/>
    <cellStyle name="Comma [0] 2 169 2 2" xfId="57087" hidden="1" xr:uid="{8633AC17-B482-4C67-9381-EDBEEA70C895}"/>
    <cellStyle name="Comma [0] 2 169 2 2" xfId="57184" hidden="1" xr:uid="{BCC3CAC5-89BF-448F-BC67-84DB6DC6D77A}"/>
    <cellStyle name="Comma [0] 2 169 2 2" xfId="57244" hidden="1" xr:uid="{118C7701-3EFE-4AA5-A515-4F0DC155259E}"/>
    <cellStyle name="Comma [0] 2 169 2 2" xfId="58329" hidden="1" xr:uid="{379E630C-EE8F-435B-A1B9-0CB7A49D1636}"/>
    <cellStyle name="Comma [0] 2 169 2 2" xfId="58878" hidden="1" xr:uid="{6B0C30AF-60E8-4E88-A756-99F4E862E149}"/>
    <cellStyle name="Comma [0] 2 169 2 2" xfId="58938" hidden="1" xr:uid="{D763C6DE-500A-4733-8A15-9B39DCD701CD}"/>
    <cellStyle name="Comma [0] 2 169 2 2" xfId="60004" hidden="1" xr:uid="{E5D01A1B-9940-4285-9428-8DA1B662031F}"/>
    <cellStyle name="Comma [0] 2 169 2 2" xfId="60442" hidden="1" xr:uid="{176440A9-714C-48CA-A316-61F88F9DEAD9}"/>
    <cellStyle name="Comma [0] 2 169 2 2" xfId="60539" hidden="1" xr:uid="{BE9DF466-6DE5-4B86-9D32-BCA0A800FAB1}"/>
    <cellStyle name="Comma [0] 2 169 2 2" xfId="60599" hidden="1" xr:uid="{2BB4C7AC-C4CB-4538-B198-EA2A45ECF6FF}"/>
    <cellStyle name="Comma [0] 2 169 2 2" xfId="61650" hidden="1" xr:uid="{BB48ECAF-7837-4559-A586-8DDEC755DC55}"/>
    <cellStyle name="Comma [0] 2 169 2 2" xfId="62077" hidden="1" xr:uid="{5D6FFBF1-4680-46C5-8D44-ECF122180E1B}"/>
    <cellStyle name="Comma [0] 2 169 2 2" xfId="62174" hidden="1" xr:uid="{857D5226-AAA8-40FF-914D-0863F99A62DB}"/>
    <cellStyle name="Comma [0] 2 169 2 2" xfId="62234" hidden="1" xr:uid="{B5882B21-6378-4435-90B5-328A8BA31903}"/>
    <cellStyle name="Comma [0] 2 169 2 2" xfId="63227" hidden="1" xr:uid="{2E3DB70A-9333-4E0D-9A7E-3A56B0F00146}"/>
    <cellStyle name="Comma [0] 2 169 2 2" xfId="63599" hidden="1" xr:uid="{BEBC2A5A-3846-49DD-B806-28ACA71F237B}"/>
    <cellStyle name="Comma [0] 2 169 2 2" xfId="63747" hidden="1" xr:uid="{F0ACEE0B-57BB-4F57-86CA-2723F892855F}"/>
    <cellStyle name="Comma [0] 2 169 2 2" xfId="58781" hidden="1" xr:uid="{6A10B03C-AE09-48B4-9448-6FAD740CA1CB}"/>
    <cellStyle name="Comma [0] 2 169 2 2" xfId="26929" hidden="1" xr:uid="{00000000-0005-0000-0000-000034690000}"/>
    <cellStyle name="Comma [0] 2 169 2 2" xfId="27995" hidden="1" xr:uid="{00000000-0005-0000-0000-00005E6D0000}"/>
    <cellStyle name="Comma [0] 2 169 2 2" xfId="28433" hidden="1" xr:uid="{00000000-0005-0000-0000-0000146F0000}"/>
    <cellStyle name="Comma [0] 2 169 2 2" xfId="28530" hidden="1" xr:uid="{00000000-0005-0000-0000-0000756F0000}"/>
    <cellStyle name="Comma [0] 2 169 2 2" xfId="28590" hidden="1" xr:uid="{00000000-0005-0000-0000-0000B16F0000}"/>
    <cellStyle name="Comma [0] 2 169 2 2" xfId="29641" hidden="1" xr:uid="{00000000-0005-0000-0000-0000CC730000}"/>
    <cellStyle name="Comma [0] 2 169 2 2" xfId="30068" hidden="1" xr:uid="{00000000-0005-0000-0000-000077750000}"/>
    <cellStyle name="Comma [0] 2 169 2 2" xfId="30165" hidden="1" xr:uid="{00000000-0005-0000-0000-0000D8750000}"/>
    <cellStyle name="Comma [0] 2 169 2 2" xfId="30225" hidden="1" xr:uid="{00000000-0005-0000-0000-000014760000}"/>
    <cellStyle name="Comma [0] 2 169 2 2" xfId="31218" hidden="1" xr:uid="{00000000-0005-0000-0000-0000F5790000}"/>
    <cellStyle name="Comma [0] 2 169 2 2" xfId="31590" hidden="1" xr:uid="{00000000-0005-0000-0000-0000697B0000}"/>
    <cellStyle name="Comma [0] 2 169 2 2" xfId="31738" hidden="1" xr:uid="{00000000-0005-0000-0000-0000FD7B0000}"/>
    <cellStyle name="Comma [0] 2 169 2 2" xfId="36962" hidden="1" xr:uid="{09107862-77E6-4626-A839-F2726E035D98}"/>
    <cellStyle name="Comma [0] 2 169 2 2" xfId="37432" hidden="1" xr:uid="{3BF4E64D-C075-4DC1-B763-4C714BA9B326}"/>
    <cellStyle name="Comma [0] 2 169 2 2" xfId="37529" hidden="1" xr:uid="{D9A165A2-7F65-44B5-B8BC-AF53044FD142}"/>
    <cellStyle name="Comma [0] 2 169 2 2" xfId="37589" hidden="1" xr:uid="{68D06C2D-E6ED-45BE-84C9-245E0D1018BF}"/>
    <cellStyle name="Comma [0] 2 169 2 2" xfId="39181" hidden="1" xr:uid="{B008763F-EEF7-42FB-81CA-3C50A55EBC83}"/>
    <cellStyle name="Comma [0] 2 169 2 2" xfId="39651" hidden="1" xr:uid="{87AC97E9-FF84-4AED-AD04-84507A717D01}"/>
    <cellStyle name="Comma [0] 2 169 2 2" xfId="39748" hidden="1" xr:uid="{77FE7C3E-1326-421B-8165-B2132B1F9BA4}"/>
    <cellStyle name="Comma [0] 2 169 2 2" xfId="39808" hidden="1" xr:uid="{5FDF8CBF-8675-41D3-9D6D-42E6DD8DE57A}"/>
    <cellStyle name="Comma [0] 2 169 2 2" xfId="40937" hidden="1" xr:uid="{7BDF3417-BC62-4722-ABCD-8CB73DE03D9A}"/>
    <cellStyle name="Comma [0] 2 169 2 2" xfId="41407" hidden="1" xr:uid="{BB3D8F15-7255-493F-A7DD-708659B91BF3}"/>
    <cellStyle name="Comma [0] 2 169 2 2" xfId="41504" hidden="1" xr:uid="{4241F38A-6757-48A6-8017-FCFB047AB5EA}"/>
    <cellStyle name="Comma [0] 2 169 2 2" xfId="41564" hidden="1" xr:uid="{84F7D435-4D1D-4D64-983A-E49ADFCDE45D}"/>
    <cellStyle name="Comma [0] 2 169 2 2" xfId="42693" hidden="1" xr:uid="{F29CE601-BA8B-4BF6-94E4-5173633FE126}"/>
    <cellStyle name="Comma [0] 2 169 2 2" xfId="43163" hidden="1" xr:uid="{5DF2D589-6E89-4C32-8A09-CFA2C55DD86A}"/>
    <cellStyle name="Comma [0] 2 169 2 2" xfId="43260" hidden="1" xr:uid="{81AC58B5-016F-4499-84D5-3E87A938FC3B}"/>
    <cellStyle name="Comma [0] 2 169 2 2" xfId="43320" hidden="1" xr:uid="{A23D6EA9-062A-4012-AFA8-D1302977F07C}"/>
    <cellStyle name="Comma [0] 2 169 2 2" xfId="44449" hidden="1" xr:uid="{08B259A3-5EFE-4AEE-AD4D-E85B2D1B42AA}"/>
    <cellStyle name="Comma [0] 2 169 2 2" xfId="44919" hidden="1" xr:uid="{6289EC87-4930-4A21-921C-9E913F1B0CB0}"/>
    <cellStyle name="Comma [0] 2 169 2 2" xfId="45016" hidden="1" xr:uid="{5882FAC8-053E-4CCF-9EEB-4DDC0FBB1524}"/>
    <cellStyle name="Comma [0] 2 169 2 2" xfId="45076" hidden="1" xr:uid="{45D67EE6-9070-4C09-945A-70FEABED6D13}"/>
    <cellStyle name="Comma [0] 2 169 2 2" xfId="46205" hidden="1" xr:uid="{DDE39840-739B-45CF-B2C6-E54203E4A9A8}"/>
    <cellStyle name="Comma [0] 2 169 2 2" xfId="46675" hidden="1" xr:uid="{548CE0A7-5583-4D11-885C-48CDDC703C6F}"/>
    <cellStyle name="Comma [0] 2 169 2 2" xfId="46772" hidden="1" xr:uid="{8FDF8046-5B4A-446E-92BF-40085C22C42A}"/>
    <cellStyle name="Comma [0] 2 169 2 2" xfId="46832" hidden="1" xr:uid="{E5A51A39-3383-4A19-9C64-6F332692ADA7}"/>
    <cellStyle name="Comma [0] 2 169 2 2" xfId="47958" hidden="1" xr:uid="{85D5A621-B60A-43E3-A9D6-17989992241A}"/>
    <cellStyle name="Comma [0] 2 169 2 2" xfId="48428" hidden="1" xr:uid="{F8B8712D-7E7A-4233-B0F6-49C1B8227B14}"/>
    <cellStyle name="Comma [0] 2 169 2 2" xfId="48525" hidden="1" xr:uid="{2EF78BD2-B973-49AF-843D-6D697222D1CD}"/>
    <cellStyle name="Comma [0] 2 169 2 2" xfId="48585" hidden="1" xr:uid="{B33A9E40-DD71-43F7-8C2E-E38732C43B77}"/>
    <cellStyle name="Comma [0] 2 169 2 2" xfId="49708" hidden="1" xr:uid="{1EEEDC18-2664-4104-9042-96785B318641}"/>
    <cellStyle name="Comma [0] 2 169 2 2" xfId="50178" hidden="1" xr:uid="{EE76A861-C0BA-447D-B120-CB184C5F3CF2}"/>
    <cellStyle name="Comma [0] 2 169 2 2" xfId="50275" hidden="1" xr:uid="{95884336-95F4-4A44-AA0B-BB217B67BAAD}"/>
    <cellStyle name="Comma [0] 2 169 2 2" xfId="50335" hidden="1" xr:uid="{3E31391E-201B-4BD8-B467-75E03990F429}"/>
    <cellStyle name="Comma [0] 2 169 2 2" xfId="51453" hidden="1" xr:uid="{F0E4B37D-3C06-4077-B214-AD27A4D5CDF3}"/>
    <cellStyle name="Comma [0] 2 169 2 2" xfId="51922" hidden="1" xr:uid="{4C95C437-D0A4-457A-9CB7-D15E3AC10BDB}"/>
    <cellStyle name="Comma [0] 2 169 2 2" xfId="52019" hidden="1" xr:uid="{BBB74D92-BE5D-4DE6-AA68-FFCE26CD495B}"/>
    <cellStyle name="Comma [0] 2 169 2 2" xfId="52079" hidden="1" xr:uid="{2AB6FA60-E5B9-4941-8743-A170909BEC17}"/>
    <cellStyle name="Comma [0] 2 169 2 2" xfId="53191" hidden="1" xr:uid="{FFB4F1A7-AA2E-4F02-83DB-9EA478E0F6DA}"/>
    <cellStyle name="Comma [0] 2 169 2 2" xfId="53656" hidden="1" xr:uid="{DB8A49F2-A64B-4919-810D-DB67E7F285D8}"/>
    <cellStyle name="Comma [0] 2 169 2 2" xfId="53753" hidden="1" xr:uid="{46BE38AC-B6E4-44C4-AECC-640D53930C0F}"/>
    <cellStyle name="Comma [0] 2 169 2 2" xfId="53813" hidden="1" xr:uid="{766E8529-DB38-4A30-8D5E-28C8CE23156E}"/>
    <cellStyle name="Comma [0] 2 169 2 2" xfId="16419" hidden="1" xr:uid="{00000000-0005-0000-0000-000026400000}"/>
    <cellStyle name="Comma [0] 2 169 2 2" xfId="16516" hidden="1" xr:uid="{00000000-0005-0000-0000-000087400000}"/>
    <cellStyle name="Comma [0] 2 169 2 2" xfId="16576" hidden="1" xr:uid="{00000000-0005-0000-0000-0000C3400000}"/>
    <cellStyle name="Comma [0] 2 169 2 2" xfId="17699" hidden="1" xr:uid="{00000000-0005-0000-0000-000026450000}"/>
    <cellStyle name="Comma [0] 2 169 2 2" xfId="18169" hidden="1" xr:uid="{00000000-0005-0000-0000-0000FC460000}"/>
    <cellStyle name="Comma [0] 2 169 2 2" xfId="18266" hidden="1" xr:uid="{00000000-0005-0000-0000-00005D470000}"/>
    <cellStyle name="Comma [0] 2 169 2 2" xfId="18326" hidden="1" xr:uid="{00000000-0005-0000-0000-000099470000}"/>
    <cellStyle name="Comma [0] 2 169 2 2" xfId="19444" hidden="1" xr:uid="{00000000-0005-0000-0000-0000F74B0000}"/>
    <cellStyle name="Comma [0] 2 169 2 2" xfId="19913" hidden="1" xr:uid="{00000000-0005-0000-0000-0000CC4D0000}"/>
    <cellStyle name="Comma [0] 2 169 2 2" xfId="20010" hidden="1" xr:uid="{00000000-0005-0000-0000-00002D4E0000}"/>
    <cellStyle name="Comma [0] 2 169 2 2" xfId="20070" hidden="1" xr:uid="{00000000-0005-0000-0000-0000694E0000}"/>
    <cellStyle name="Comma [0] 2 169 2 2" xfId="21182" hidden="1" xr:uid="{00000000-0005-0000-0000-0000C1520000}"/>
    <cellStyle name="Comma [0] 2 169 2 2" xfId="21647" hidden="1" xr:uid="{00000000-0005-0000-0000-000092540000}"/>
    <cellStyle name="Comma [0] 2 169 2 2" xfId="21744" hidden="1" xr:uid="{00000000-0005-0000-0000-0000F3540000}"/>
    <cellStyle name="Comma [0] 2 169 2 2" xfId="21804" hidden="1" xr:uid="{00000000-0005-0000-0000-00002F550000}"/>
    <cellStyle name="Comma [0] 2 169 2 2" xfId="22910" hidden="1" xr:uid="{00000000-0005-0000-0000-000081590000}"/>
    <cellStyle name="Comma [0] 2 169 2 2" xfId="23371" hidden="1" xr:uid="{00000000-0005-0000-0000-00004E5B0000}"/>
    <cellStyle name="Comma [0] 2 169 2 2" xfId="23468" hidden="1" xr:uid="{00000000-0005-0000-0000-0000AF5B0000}"/>
    <cellStyle name="Comma [0] 2 169 2 2" xfId="23528" hidden="1" xr:uid="{00000000-0005-0000-0000-0000EB5B0000}"/>
    <cellStyle name="Comma [0] 2 169 2 2" xfId="24623" hidden="1" xr:uid="{00000000-0005-0000-0000-000032600000}"/>
    <cellStyle name="Comma [0] 2 169 2 2" xfId="25078" hidden="1" xr:uid="{00000000-0005-0000-0000-0000F9610000}"/>
    <cellStyle name="Comma [0] 2 169 2 2" xfId="25175" hidden="1" xr:uid="{00000000-0005-0000-0000-00005A620000}"/>
    <cellStyle name="Comma [0] 2 169 2 2" xfId="25235" hidden="1" xr:uid="{00000000-0005-0000-0000-000096620000}"/>
    <cellStyle name="Comma [0] 2 169 2 2" xfId="26320" hidden="1" xr:uid="{00000000-0005-0000-0000-0000D3660000}"/>
    <cellStyle name="Comma [0] 2 169 2 2" xfId="26772" hidden="1" xr:uid="{00000000-0005-0000-0000-000097680000}"/>
    <cellStyle name="Comma [0] 2 169 2 2" xfId="26869" hidden="1" xr:uid="{00000000-0005-0000-0000-0000F8680000}"/>
    <cellStyle name="Comma [0] 2 169 2 2" xfId="10684" hidden="1" xr:uid="{00000000-0005-0000-0000-0000BF290000}"/>
    <cellStyle name="Comma [0] 2 169 2 2" xfId="11154" hidden="1" xr:uid="{00000000-0005-0000-0000-0000952B0000}"/>
    <cellStyle name="Comma [0] 2 169 2 2" xfId="11251" hidden="1" xr:uid="{00000000-0005-0000-0000-0000F62B0000}"/>
    <cellStyle name="Comma [0] 2 169 2 2" xfId="11311" hidden="1" xr:uid="{00000000-0005-0000-0000-0000322C0000}"/>
    <cellStyle name="Comma [0] 2 169 2 2" xfId="12440" hidden="1" xr:uid="{00000000-0005-0000-0000-00009B300000}"/>
    <cellStyle name="Comma [0] 2 169 2 2" xfId="12910" hidden="1" xr:uid="{00000000-0005-0000-0000-000071320000}"/>
    <cellStyle name="Comma [0] 2 169 2 2" xfId="13007" hidden="1" xr:uid="{00000000-0005-0000-0000-0000D2320000}"/>
    <cellStyle name="Comma [0] 2 169 2 2" xfId="13067" hidden="1" xr:uid="{00000000-0005-0000-0000-00000E330000}"/>
    <cellStyle name="Comma [0] 2 169 2 2" xfId="14196" hidden="1" xr:uid="{00000000-0005-0000-0000-000077370000}"/>
    <cellStyle name="Comma [0] 2 169 2 2" xfId="14666" hidden="1" xr:uid="{00000000-0005-0000-0000-00004D390000}"/>
    <cellStyle name="Comma [0] 2 169 2 2" xfId="14763" hidden="1" xr:uid="{00000000-0005-0000-0000-0000AE390000}"/>
    <cellStyle name="Comma [0] 2 169 2 2" xfId="14823" hidden="1" xr:uid="{00000000-0005-0000-0000-0000EA390000}"/>
    <cellStyle name="Comma [0] 2 169 2 2" xfId="15949" hidden="1" xr:uid="{00000000-0005-0000-0000-0000503E0000}"/>
    <cellStyle name="Comma [0] 2 169 2 2" xfId="7739" hidden="1" xr:uid="{00000000-0005-0000-0000-00003E1E0000}"/>
    <cellStyle name="Comma [0] 2 169 2 2" xfId="7799" hidden="1" xr:uid="{00000000-0005-0000-0000-00007A1E0000}"/>
    <cellStyle name="Comma [0] 2 169 2 2" xfId="8928" hidden="1" xr:uid="{00000000-0005-0000-0000-0000E3220000}"/>
    <cellStyle name="Comma [0] 2 169 2 2" xfId="9398" hidden="1" xr:uid="{00000000-0005-0000-0000-0000B9240000}"/>
    <cellStyle name="Comma [0] 2 169 2 2" xfId="9495" hidden="1" xr:uid="{00000000-0005-0000-0000-00001A250000}"/>
    <cellStyle name="Comma [0] 2 169 2 2" xfId="9555" hidden="1" xr:uid="{00000000-0005-0000-0000-000056250000}"/>
    <cellStyle name="Comma [0] 2 169 2 2" xfId="5580" hidden="1" xr:uid="{00000000-0005-0000-0000-0000CF150000}"/>
    <cellStyle name="Comma [0] 2 169 2 2" xfId="7172" hidden="1" xr:uid="{00000000-0005-0000-0000-0000071C0000}"/>
    <cellStyle name="Comma [0] 2 169 2 2" xfId="7642" hidden="1" xr:uid="{00000000-0005-0000-0000-0000DD1D0000}"/>
    <cellStyle name="Comma [0] 2 169 2 2" xfId="5423" hidden="1" xr:uid="{00000000-0005-0000-0000-000032150000}"/>
    <cellStyle name="Comma [0] 2 169 2 2" xfId="5520" hidden="1" xr:uid="{00000000-0005-0000-0000-000093150000}"/>
    <cellStyle name="Comma [0] 2 169 2 2" xfId="4953" hidden="1" xr:uid="{00000000-0005-0000-0000-00005C130000}"/>
    <cellStyle name="Comma [0] 2 169 3" xfId="51313" hidden="1" xr:uid="{AF117F09-1B5F-4F1C-BF79-D62E8FDC5AAD}"/>
    <cellStyle name="Comma [0] 2 169 3" xfId="53051" hidden="1" xr:uid="{9DEC844A-0BB0-4081-9AF8-3E9098F5CBAF}"/>
    <cellStyle name="Comma [0] 2 169 3" xfId="54779" hidden="1" xr:uid="{2073542C-7800-4A2B-B179-09D823F7E60C}"/>
    <cellStyle name="Comma [0] 2 169 3" xfId="56495" hidden="1" xr:uid="{C23CEDE8-D7D1-485A-AC2A-AF28AA5BB31B}"/>
    <cellStyle name="Comma [0] 2 169 3" xfId="58192" hidden="1" xr:uid="{821EB992-0883-4B92-B667-7F649422A21F}"/>
    <cellStyle name="Comma [0] 2 169 3" xfId="59872" hidden="1" xr:uid="{DB2B2D94-B91B-4A30-8664-51ED49776A92}"/>
    <cellStyle name="Comma [0] 2 169 3" xfId="24486" hidden="1" xr:uid="{00000000-0005-0000-0000-0000A95F0000}"/>
    <cellStyle name="Comma [0] 2 169 3" xfId="26183" hidden="1" xr:uid="{00000000-0005-0000-0000-00004A660000}"/>
    <cellStyle name="Comma [0] 2 169 3" xfId="27863" hidden="1" xr:uid="{00000000-0005-0000-0000-0000DA6C0000}"/>
    <cellStyle name="Comma [0] 2 169 3" xfId="36301" hidden="1" xr:uid="{A0D13F5F-87CA-42BC-BE17-5466F328046A}"/>
    <cellStyle name="Comma [0] 2 169 3" xfId="38520" hidden="1" xr:uid="{64FDDDCF-3849-4BA9-B6B6-5502B73A9FDD}"/>
    <cellStyle name="Comma [0] 2 169 3" xfId="38844" hidden="1" xr:uid="{A5976C63-A975-45D0-92E3-F2EFD963E54D}"/>
    <cellStyle name="Comma [0] 2 169 3" xfId="39040" hidden="1" xr:uid="{C1674256-C4EF-4825-82D0-0636371C0A93}"/>
    <cellStyle name="Comma [0] 2 169 3" xfId="40796" hidden="1" xr:uid="{2EA88E86-0444-40C8-9718-A00DAF5BB6E9}"/>
    <cellStyle name="Comma [0] 2 169 3" xfId="42552" hidden="1" xr:uid="{F13FDE6E-EA49-4276-BB50-C63B87A9F3BB}"/>
    <cellStyle name="Comma [0] 2 169 3" xfId="44308" hidden="1" xr:uid="{38774298-C552-4B37-AECF-5B825834C543}"/>
    <cellStyle name="Comma [0] 2 169 3" xfId="46064" hidden="1" xr:uid="{46B319FA-76B1-412D-9933-B40E8D8E8FBB}"/>
    <cellStyle name="Comma [0] 2 169 3" xfId="47817" hidden="1" xr:uid="{43D43010-65F2-4245-B556-2EDB5E2A98A1}"/>
    <cellStyle name="Comma [0] 2 169 3" xfId="49567" hidden="1" xr:uid="{71B40BE6-D289-4D66-A42F-B55B71AFA38D}"/>
    <cellStyle name="Comma [0] 2 169 3" xfId="12299" hidden="1" xr:uid="{00000000-0005-0000-0000-00000E300000}"/>
    <cellStyle name="Comma [0] 2 169 3" xfId="14055" hidden="1" xr:uid="{00000000-0005-0000-0000-0000EA360000}"/>
    <cellStyle name="Comma [0] 2 169 3" xfId="15808" hidden="1" xr:uid="{00000000-0005-0000-0000-0000C33D0000}"/>
    <cellStyle name="Comma [0] 2 169 3" xfId="17558" hidden="1" xr:uid="{00000000-0005-0000-0000-000099440000}"/>
    <cellStyle name="Comma [0] 2 169 3" xfId="19304" hidden="1" xr:uid="{00000000-0005-0000-0000-00006B4B0000}"/>
    <cellStyle name="Comma [0] 2 169 3" xfId="21042" hidden="1" xr:uid="{00000000-0005-0000-0000-000035520000}"/>
    <cellStyle name="Comma [0] 2 169 3" xfId="22770" hidden="1" xr:uid="{00000000-0005-0000-0000-0000F5580000}"/>
    <cellStyle name="Comma [0] 2 169 3" xfId="7031" hidden="1" xr:uid="{00000000-0005-0000-0000-00007A1B0000}"/>
    <cellStyle name="Comma [0] 2 169 3" xfId="8787" hidden="1" xr:uid="{00000000-0005-0000-0000-000056220000}"/>
    <cellStyle name="Comma [0] 2 169 3" xfId="10543" hidden="1" xr:uid="{00000000-0005-0000-0000-000032290000}"/>
    <cellStyle name="Comma [0] 2 169 3" xfId="6511" hidden="1" xr:uid="{00000000-0005-0000-0000-000072190000}"/>
    <cellStyle name="Comma [0] 2 169 3" xfId="6835" hidden="1" xr:uid="{00000000-0005-0000-0000-0000B61A0000}"/>
    <cellStyle name="Comma [0] 2 169 3" xfId="4292" hidden="1" xr:uid="{00000000-0005-0000-0000-0000C7100000}"/>
    <cellStyle name="Comma [0] 2 17" xfId="902" xr:uid="{00000000-0005-0000-0000-000089030000}"/>
    <cellStyle name="Comma [0] 2 17 2" xfId="34384" hidden="1" xr:uid="{0E883A11-93A4-4539-88B8-50C0DCF056C9}"/>
    <cellStyle name="Comma [0] 2 17 2" xfId="34589" hidden="1" xr:uid="{6534E1E6-9F95-44D7-9550-AEB70FBC0E69}"/>
    <cellStyle name="Comma [0] 2 17 2" xfId="2569" hidden="1" xr:uid="{00000000-0005-0000-0000-00000C0A0000}"/>
    <cellStyle name="Comma [0] 2 17 2" xfId="33580" hidden="1" xr:uid="{3F48BFAE-659D-4CDD-ABFD-D8740BD82F36}"/>
    <cellStyle name="Comma [0] 2 17 2" xfId="34111" hidden="1" xr:uid="{C6DF0750-BF6B-4B89-900F-B4AECC672B16}"/>
    <cellStyle name="Comma [0] 2 17 2" xfId="2091" hidden="1" xr:uid="{00000000-0005-0000-0000-00002E080000}"/>
    <cellStyle name="Comma [0] 2 17 2" xfId="2364" hidden="1" xr:uid="{00000000-0005-0000-0000-00003F090000}"/>
    <cellStyle name="Comma [0] 2 17 2" xfId="1557" hidden="1" xr:uid="{00000000-0005-0000-0000-000018060000}"/>
    <cellStyle name="Comma [0] 2 17 2" xfId="32945" xr:uid="{682F45AA-6F83-4BDC-8AD2-69C72FB975B7}"/>
    <cellStyle name="Comma [0] 2 17 2 2" xfId="57021" hidden="1" xr:uid="{1C4D756A-1DAF-4FC8-AD76-3583CCBCFD1D}"/>
    <cellStyle name="Comma [0] 2 17 2 2" xfId="57557" hidden="1" xr:uid="{207326E8-702C-4A0A-93D8-9F602A09DB62}"/>
    <cellStyle name="Comma [0] 2 17 2 2" xfId="57830" hidden="1" xr:uid="{869239E9-FE25-49B5-95CA-7DE0723F0D07}"/>
    <cellStyle name="Comma [0] 2 17 2 2" xfId="58035" hidden="1" xr:uid="{A73F3E4F-290E-451A-ACF9-31432F7236A1}"/>
    <cellStyle name="Comma [0] 2 17 2 2" xfId="58716" hidden="1" xr:uid="{2CBA8F85-D060-4B1B-B8FC-148C8E92ABF4}"/>
    <cellStyle name="Comma [0] 2 17 2 2" xfId="59251" hidden="1" xr:uid="{21C893BA-A0EF-485B-A750-463FB4B0F639}"/>
    <cellStyle name="Comma [0] 2 17 2 2" xfId="59524" hidden="1" xr:uid="{5B5B131E-2430-4E93-B5DD-246E1F76D1AA}"/>
    <cellStyle name="Comma [0] 2 17 2 2" xfId="59729" hidden="1" xr:uid="{66547BA0-C760-4D24-BBE1-C2D1CFD5EA16}"/>
    <cellStyle name="Comma [0] 2 17 2 2" xfId="60380" hidden="1" xr:uid="{E2A31AA1-6C54-4C91-9F53-1C3A2D653FE0}"/>
    <cellStyle name="Comma [0] 2 17 2 2" xfId="60912" hidden="1" xr:uid="{6910F372-42A7-42BF-8A99-C5B8FA1A4605}"/>
    <cellStyle name="Comma [0] 2 17 2 2" xfId="61185" hidden="1" xr:uid="{7DBD96AB-5EB0-4400-A3CF-B267A2BB9B83}"/>
    <cellStyle name="Comma [0] 2 17 2 2" xfId="61390" hidden="1" xr:uid="{91B9A820-0CEE-4140-B072-2C5A560BCF01}"/>
    <cellStyle name="Comma [0] 2 17 2 2" xfId="62015" hidden="1" xr:uid="{3CE38B9E-09F9-4A07-853A-1CEDAEDC13C9}"/>
    <cellStyle name="Comma [0] 2 17 2 2" xfId="62547" hidden="1" xr:uid="{5FEA3F0E-A97E-4A73-AB59-9C5B69789CAD}"/>
    <cellStyle name="Comma [0] 2 17 2 2" xfId="62820" hidden="1" xr:uid="{FF286CDA-684F-41F7-B978-4E7B1DD3328D}"/>
    <cellStyle name="Comma [0] 2 17 2 2" xfId="63025" hidden="1" xr:uid="{C4C4DC00-ED97-4C9E-99EC-7F54275C14C1}"/>
    <cellStyle name="Comma [0] 2 17 2 2" xfId="63542" hidden="1" xr:uid="{9C75E3B6-8109-4546-A3FE-6BDE9805EBF4}"/>
    <cellStyle name="Comma [0] 2 17 2 2" xfId="28371" hidden="1" xr:uid="{00000000-0005-0000-0000-0000D66E0000}"/>
    <cellStyle name="Comma [0] 2 17 2 2" xfId="28903" hidden="1" xr:uid="{00000000-0005-0000-0000-0000EA700000}"/>
    <cellStyle name="Comma [0] 2 17 2 2" xfId="29176" hidden="1" xr:uid="{00000000-0005-0000-0000-0000FB710000}"/>
    <cellStyle name="Comma [0] 2 17 2 2" xfId="29381" hidden="1" xr:uid="{00000000-0005-0000-0000-0000C8720000}"/>
    <cellStyle name="Comma [0] 2 17 2 2" xfId="30006" hidden="1" xr:uid="{00000000-0005-0000-0000-000039750000}"/>
    <cellStyle name="Comma [0] 2 17 2 2" xfId="30538" hidden="1" xr:uid="{00000000-0005-0000-0000-00004D770000}"/>
    <cellStyle name="Comma [0] 2 17 2 2" xfId="30811" hidden="1" xr:uid="{00000000-0005-0000-0000-00005E780000}"/>
    <cellStyle name="Comma [0] 2 17 2 2" xfId="31016" hidden="1" xr:uid="{00000000-0005-0000-0000-00002B790000}"/>
    <cellStyle name="Comma [0] 2 17 2 2" xfId="31533" hidden="1" xr:uid="{00000000-0005-0000-0000-0000307B0000}"/>
    <cellStyle name="Comma [0] 2 17 2 2" xfId="37363" hidden="1" xr:uid="{403B79B7-CA39-4E9E-A42F-1BAAEA1E51A6}"/>
    <cellStyle name="Comma [0] 2 17 2 2" xfId="37902" hidden="1" xr:uid="{FDF6F314-8F6C-476A-9AF7-D07EB114B725}"/>
    <cellStyle name="Comma [0] 2 17 2 2" xfId="38175" hidden="1" xr:uid="{21348040-1C58-425D-9891-51BFFF6D2F81}"/>
    <cellStyle name="Comma [0] 2 17 2 2" xfId="38380" hidden="1" xr:uid="{504E2A98-A54D-4AA5-AEE9-E994BDAB4F30}"/>
    <cellStyle name="Comma [0] 2 17 2 2" xfId="39582" hidden="1" xr:uid="{0258EB10-9065-4D78-AF6A-D2DE1C39E10F}"/>
    <cellStyle name="Comma [0] 2 17 2 2" xfId="40121" hidden="1" xr:uid="{B8EC3E57-D99E-49C4-B6F2-7C1C88F1D32A}"/>
    <cellStyle name="Comma [0] 2 17 2 2" xfId="40394" hidden="1" xr:uid="{14E22562-977D-4D3D-88AC-B1AD31CD25E3}"/>
    <cellStyle name="Comma [0] 2 17 2 2" xfId="40599" hidden="1" xr:uid="{B68569A3-6C52-4ACC-AAE8-5118C3E3C5B1}"/>
    <cellStyle name="Comma [0] 2 17 2 2" xfId="41338" hidden="1" xr:uid="{331D20B3-FC58-40ED-9514-914079ABA551}"/>
    <cellStyle name="Comma [0] 2 17 2 2" xfId="41877" hidden="1" xr:uid="{63C01D1D-2E85-4321-AC05-710E7312F9B9}"/>
    <cellStyle name="Comma [0] 2 17 2 2" xfId="42150" hidden="1" xr:uid="{2441A9F9-BFF6-4DCF-8D3D-A859E2B12C20}"/>
    <cellStyle name="Comma [0] 2 17 2 2" xfId="42355" hidden="1" xr:uid="{32DE593F-B56A-4632-BCDD-608824BBDAFD}"/>
    <cellStyle name="Comma [0] 2 17 2 2" xfId="43094" hidden="1" xr:uid="{82E4F360-784B-4EA3-AC6E-6BA3FA10CF51}"/>
    <cellStyle name="Comma [0] 2 17 2 2" xfId="43633" hidden="1" xr:uid="{9552D949-2427-4458-9AE5-9277F401712C}"/>
    <cellStyle name="Comma [0] 2 17 2 2" xfId="43906" hidden="1" xr:uid="{DBD8531A-288C-4C6C-A16B-3E995C631CFD}"/>
    <cellStyle name="Comma [0] 2 17 2 2" xfId="44111" hidden="1" xr:uid="{17E91387-2387-4207-96AE-656A6201C3F3}"/>
    <cellStyle name="Comma [0] 2 17 2 2" xfId="44850" hidden="1" xr:uid="{36B1989D-85C6-4A59-97F8-D334E810B43A}"/>
    <cellStyle name="Comma [0] 2 17 2 2" xfId="45389" hidden="1" xr:uid="{B589929A-14AE-4548-95C3-7EDE28048481}"/>
    <cellStyle name="Comma [0] 2 17 2 2" xfId="45662" hidden="1" xr:uid="{0DFAEBA4-8173-4F6B-B645-51E26A6C2607}"/>
    <cellStyle name="Comma [0] 2 17 2 2" xfId="45867" hidden="1" xr:uid="{F3BEA257-F7F1-4A20-8135-2C6D11D5E29E}"/>
    <cellStyle name="Comma [0] 2 17 2 2" xfId="46606" hidden="1" xr:uid="{A20F493B-AF34-423A-8DAA-67C92E84E5A9}"/>
    <cellStyle name="Comma [0] 2 17 2 2" xfId="47145" hidden="1" xr:uid="{E0FB2129-593A-4C36-9DEA-C1F96708724E}"/>
    <cellStyle name="Comma [0] 2 17 2 2" xfId="47418" hidden="1" xr:uid="{F30B4B03-9E24-4F3B-BE26-A2AAC1B9AA30}"/>
    <cellStyle name="Comma [0] 2 17 2 2" xfId="47623" hidden="1" xr:uid="{964ED94E-6837-4338-A2D8-A76E1E2FA8D5}"/>
    <cellStyle name="Comma [0] 2 17 2 2" xfId="48359" hidden="1" xr:uid="{5BE2E5ED-BAAE-4CCD-9D8B-240ACC8B4360}"/>
    <cellStyle name="Comma [0] 2 17 2 2" xfId="48898" hidden="1" xr:uid="{8009B133-19B2-400E-8E2F-F10FBAF320DB}"/>
    <cellStyle name="Comma [0] 2 17 2 2" xfId="49171" hidden="1" xr:uid="{738B3D75-4C71-46D5-B4D5-5F315A16585F}"/>
    <cellStyle name="Comma [0] 2 17 2 2" xfId="49376" hidden="1" xr:uid="{4C7F9695-A553-44C6-B930-6BE5B0CC607B}"/>
    <cellStyle name="Comma [0] 2 17 2 2" xfId="50109" hidden="1" xr:uid="{7FFB4DFB-D13C-4CA8-8577-08F9F68E7FEB}"/>
    <cellStyle name="Comma [0] 2 17 2 2" xfId="50648" hidden="1" xr:uid="{827C390F-62DF-4DEE-B8F7-00E529FDF1CF}"/>
    <cellStyle name="Comma [0] 2 17 2 2" xfId="50921" hidden="1" xr:uid="{59360D14-5F6E-44CC-83FE-EA036F46E168}"/>
    <cellStyle name="Comma [0] 2 17 2 2" xfId="51126" hidden="1" xr:uid="{4420A3FE-B712-4C32-9280-07E2D8A1EF10}"/>
    <cellStyle name="Comma [0] 2 17 2 2" xfId="51853" hidden="1" xr:uid="{8FE6A6E6-17B2-44D5-A6F5-078C96F794A2}"/>
    <cellStyle name="Comma [0] 2 17 2 2" xfId="52392" hidden="1" xr:uid="{2391CAB3-8C0A-410D-B6F6-EDFCBF181034}"/>
    <cellStyle name="Comma [0] 2 17 2 2" xfId="52665" hidden="1" xr:uid="{0ECE2839-CF93-49D4-9188-BEF78A4036E4}"/>
    <cellStyle name="Comma [0] 2 17 2 2" xfId="52870" hidden="1" xr:uid="{5E99AC75-187F-496D-8CEB-0B15187979BE}"/>
    <cellStyle name="Comma [0] 2 17 2 2" xfId="53587" hidden="1" xr:uid="{4CAF53E7-CC6D-4C5C-8088-3255F77F6EFF}"/>
    <cellStyle name="Comma [0] 2 17 2 2" xfId="54126" hidden="1" xr:uid="{789BAF43-399C-4153-ABFF-1E4482A70115}"/>
    <cellStyle name="Comma [0] 2 17 2 2" xfId="54399" hidden="1" xr:uid="{0D7B8888-8D64-4D5D-8055-EC280AB0D89C}"/>
    <cellStyle name="Comma [0] 2 17 2 2" xfId="54604" hidden="1" xr:uid="{550D2C54-0BD1-4DF0-8874-BD352307DD74}"/>
    <cellStyle name="Comma [0] 2 17 2 2" xfId="55313" hidden="1" xr:uid="{C71B9A87-F1D5-4E60-B44B-745CC405CAC6}"/>
    <cellStyle name="Comma [0] 2 17 2 2" xfId="55850" hidden="1" xr:uid="{B369EBE5-007C-4E3E-9BBF-7AF80DB6D1F8}"/>
    <cellStyle name="Comma [0] 2 17 2 2" xfId="56123" hidden="1" xr:uid="{06B2949D-FE5F-4542-868E-F2DDEBC54E2C}"/>
    <cellStyle name="Comma [0] 2 17 2 2" xfId="56328" hidden="1" xr:uid="{36EB450B-D3C4-4053-A032-1602363AF5FC}"/>
    <cellStyle name="Comma [0] 2 17 2 2" xfId="17162" hidden="1" xr:uid="{00000000-0005-0000-0000-00000D430000}"/>
    <cellStyle name="Comma [0] 2 17 2 2" xfId="17367" hidden="1" xr:uid="{00000000-0005-0000-0000-0000DA430000}"/>
    <cellStyle name="Comma [0] 2 17 2 2" xfId="18100" hidden="1" xr:uid="{00000000-0005-0000-0000-0000B7460000}"/>
    <cellStyle name="Comma [0] 2 17 2 2" xfId="18639" hidden="1" xr:uid="{00000000-0005-0000-0000-0000D2480000}"/>
    <cellStyle name="Comma [0] 2 17 2 2" xfId="18912" hidden="1" xr:uid="{00000000-0005-0000-0000-0000E3490000}"/>
    <cellStyle name="Comma [0] 2 17 2 2" xfId="19117" hidden="1" xr:uid="{00000000-0005-0000-0000-0000B04A0000}"/>
    <cellStyle name="Comma [0] 2 17 2 2" xfId="19844" hidden="1" xr:uid="{00000000-0005-0000-0000-0000874D0000}"/>
    <cellStyle name="Comma [0] 2 17 2 2" xfId="20383" hidden="1" xr:uid="{00000000-0005-0000-0000-0000A24F0000}"/>
    <cellStyle name="Comma [0] 2 17 2 2" xfId="20656" hidden="1" xr:uid="{00000000-0005-0000-0000-0000B3500000}"/>
    <cellStyle name="Comma [0] 2 17 2 2" xfId="20861" hidden="1" xr:uid="{00000000-0005-0000-0000-000080510000}"/>
    <cellStyle name="Comma [0] 2 17 2 2" xfId="21578" hidden="1" xr:uid="{00000000-0005-0000-0000-00004D540000}"/>
    <cellStyle name="Comma [0] 2 17 2 2" xfId="22117" hidden="1" xr:uid="{00000000-0005-0000-0000-000068560000}"/>
    <cellStyle name="Comma [0] 2 17 2 2" xfId="22390" hidden="1" xr:uid="{00000000-0005-0000-0000-000079570000}"/>
    <cellStyle name="Comma [0] 2 17 2 2" xfId="22595" hidden="1" xr:uid="{00000000-0005-0000-0000-000046580000}"/>
    <cellStyle name="Comma [0] 2 17 2 2" xfId="23304" hidden="1" xr:uid="{00000000-0005-0000-0000-00000B5B0000}"/>
    <cellStyle name="Comma [0] 2 17 2 2" xfId="23841" hidden="1" xr:uid="{00000000-0005-0000-0000-0000245D0000}"/>
    <cellStyle name="Comma [0] 2 17 2 2" xfId="24114" hidden="1" xr:uid="{00000000-0005-0000-0000-0000355E0000}"/>
    <cellStyle name="Comma [0] 2 17 2 2" xfId="24319" hidden="1" xr:uid="{00000000-0005-0000-0000-0000025F0000}"/>
    <cellStyle name="Comma [0] 2 17 2 2" xfId="25012" hidden="1" xr:uid="{00000000-0005-0000-0000-0000B7610000}"/>
    <cellStyle name="Comma [0] 2 17 2 2" xfId="25548" hidden="1" xr:uid="{00000000-0005-0000-0000-0000CF630000}"/>
    <cellStyle name="Comma [0] 2 17 2 2" xfId="25821" hidden="1" xr:uid="{00000000-0005-0000-0000-0000E0640000}"/>
    <cellStyle name="Comma [0] 2 17 2 2" xfId="26026" hidden="1" xr:uid="{00000000-0005-0000-0000-0000AD650000}"/>
    <cellStyle name="Comma [0] 2 17 2 2" xfId="26707" hidden="1" xr:uid="{00000000-0005-0000-0000-000056680000}"/>
    <cellStyle name="Comma [0] 2 17 2 2" xfId="27242" hidden="1" xr:uid="{00000000-0005-0000-0000-00006D6A0000}"/>
    <cellStyle name="Comma [0] 2 17 2 2" xfId="27515" hidden="1" xr:uid="{00000000-0005-0000-0000-00007E6B0000}"/>
    <cellStyle name="Comma [0] 2 17 2 2" xfId="27720" hidden="1" xr:uid="{00000000-0005-0000-0000-00004B6C0000}"/>
    <cellStyle name="Comma [0] 2 17 2 2" xfId="11624" hidden="1" xr:uid="{00000000-0005-0000-0000-00006B2D0000}"/>
    <cellStyle name="Comma [0] 2 17 2 2" xfId="11897" hidden="1" xr:uid="{00000000-0005-0000-0000-00007C2E0000}"/>
    <cellStyle name="Comma [0] 2 17 2 2" xfId="12102" hidden="1" xr:uid="{00000000-0005-0000-0000-0000492F0000}"/>
    <cellStyle name="Comma [0] 2 17 2 2" xfId="12841" hidden="1" xr:uid="{00000000-0005-0000-0000-00002C320000}"/>
    <cellStyle name="Comma [0] 2 17 2 2" xfId="13380" hidden="1" xr:uid="{00000000-0005-0000-0000-000047340000}"/>
    <cellStyle name="Comma [0] 2 17 2 2" xfId="13653" hidden="1" xr:uid="{00000000-0005-0000-0000-000058350000}"/>
    <cellStyle name="Comma [0] 2 17 2 2" xfId="13858" hidden="1" xr:uid="{00000000-0005-0000-0000-000025360000}"/>
    <cellStyle name="Comma [0] 2 17 2 2" xfId="14597" hidden="1" xr:uid="{00000000-0005-0000-0000-000008390000}"/>
    <cellStyle name="Comma [0] 2 17 2 2" xfId="15136" hidden="1" xr:uid="{00000000-0005-0000-0000-0000233B0000}"/>
    <cellStyle name="Comma [0] 2 17 2 2" xfId="15409" hidden="1" xr:uid="{00000000-0005-0000-0000-0000343C0000}"/>
    <cellStyle name="Comma [0] 2 17 2 2" xfId="15614" hidden="1" xr:uid="{00000000-0005-0000-0000-0000013D0000}"/>
    <cellStyle name="Comma [0] 2 17 2 2" xfId="16350" hidden="1" xr:uid="{00000000-0005-0000-0000-0000E13F0000}"/>
    <cellStyle name="Comma [0] 2 17 2 2" xfId="16889" hidden="1" xr:uid="{00000000-0005-0000-0000-0000FC410000}"/>
    <cellStyle name="Comma [0] 2 17 2 2" xfId="8385" hidden="1" xr:uid="{00000000-0005-0000-0000-0000C4200000}"/>
    <cellStyle name="Comma [0] 2 17 2 2" xfId="8590" hidden="1" xr:uid="{00000000-0005-0000-0000-000091210000}"/>
    <cellStyle name="Comma [0] 2 17 2 2" xfId="9329" hidden="1" xr:uid="{00000000-0005-0000-0000-000074240000}"/>
    <cellStyle name="Comma [0] 2 17 2 2" xfId="9868" hidden="1" xr:uid="{00000000-0005-0000-0000-00008F260000}"/>
    <cellStyle name="Comma [0] 2 17 2 2" xfId="10141" hidden="1" xr:uid="{00000000-0005-0000-0000-0000A0270000}"/>
    <cellStyle name="Comma [0] 2 17 2 2" xfId="10346" hidden="1" xr:uid="{00000000-0005-0000-0000-00006D280000}"/>
    <cellStyle name="Comma [0] 2 17 2 2" xfId="11085" hidden="1" xr:uid="{00000000-0005-0000-0000-0000502B0000}"/>
    <cellStyle name="Comma [0] 2 17 2 2" xfId="6371" hidden="1" xr:uid="{00000000-0005-0000-0000-0000E6180000}"/>
    <cellStyle name="Comma [0] 2 17 2 2" xfId="7573" hidden="1" xr:uid="{00000000-0005-0000-0000-0000981D0000}"/>
    <cellStyle name="Comma [0] 2 17 2 2" xfId="8112" hidden="1" xr:uid="{00000000-0005-0000-0000-0000B31F0000}"/>
    <cellStyle name="Comma [0] 2 17 2 2" xfId="5893" hidden="1" xr:uid="{00000000-0005-0000-0000-000008170000}"/>
    <cellStyle name="Comma [0] 2 17 2 2" xfId="6166" hidden="1" xr:uid="{00000000-0005-0000-0000-000019180000}"/>
    <cellStyle name="Comma [0] 2 17 2 2" xfId="5354" hidden="1" xr:uid="{00000000-0005-0000-0000-0000ED140000}"/>
    <cellStyle name="Comma [0] 2 17 3" xfId="54675" hidden="1" xr:uid="{C0E14CF1-340C-4981-B8D9-79E4353D6213}"/>
    <cellStyle name="Comma [0] 2 17 3" xfId="56398" hidden="1" xr:uid="{C4BA95DA-5361-4245-B12E-3426B7B7109A}"/>
    <cellStyle name="Comma [0] 2 17 3" xfId="58101" hidden="1" xr:uid="{5C95A44F-3021-46E3-B7C4-15C247501F14}"/>
    <cellStyle name="Comma [0] 2 17 3" xfId="59790" hidden="1" xr:uid="{89EFA21E-9A11-4084-ABD6-5601646CBA75}"/>
    <cellStyle name="Comma [0] 2 17 3" xfId="61445" hidden="1" xr:uid="{E707F4EE-86CA-4037-A60A-3869A46D4AC1}"/>
    <cellStyle name="Comma [0] 2 17 3" xfId="63064" hidden="1" xr:uid="{FDF4F667-DEE4-4760-985F-F31E7AEAD7F7}"/>
    <cellStyle name="Comma [0] 2 17 3" xfId="27781" hidden="1" xr:uid="{00000000-0005-0000-0000-0000886C0000}"/>
    <cellStyle name="Comma [0] 2 17 3" xfId="29436" hidden="1" xr:uid="{00000000-0005-0000-0000-0000FF720000}"/>
    <cellStyle name="Comma [0] 2 17 3" xfId="31055" hidden="1" xr:uid="{00000000-0005-0000-0000-000052790000}"/>
    <cellStyle name="Comma [0] 2 17 3" xfId="36702" hidden="1" xr:uid="{1A48000A-7E53-430D-9A87-E495E26BE629}"/>
    <cellStyle name="Comma [0] 2 17 3" xfId="38921" hidden="1" xr:uid="{E325B0A7-8A14-4D1B-8DFC-CFF5A15FE138}"/>
    <cellStyle name="Comma [0] 2 17 3" xfId="40677" hidden="1" xr:uid="{CB8845DE-C6FB-46C8-97EE-FC8BFEB9FD3E}"/>
    <cellStyle name="Comma [0] 2 17 3" xfId="42433" hidden="1" xr:uid="{B30EB52F-DA69-492A-81CF-EA7D18F5E9C4}"/>
    <cellStyle name="Comma [0] 2 17 3" xfId="44189" hidden="1" xr:uid="{FD82C702-FB70-4CB6-B402-1710917CFD1B}"/>
    <cellStyle name="Comma [0] 2 17 3" xfId="45945" hidden="1" xr:uid="{E97AFA16-8D87-467B-A687-B1B3A92F2055}"/>
    <cellStyle name="Comma [0] 2 17 3" xfId="47701" hidden="1" xr:uid="{13862B90-5778-4776-8A32-A15A56F74FAE}"/>
    <cellStyle name="Comma [0] 2 17 3" xfId="49453" hidden="1" xr:uid="{F9E15A5A-104D-4F96-AFA5-D41844712448}"/>
    <cellStyle name="Comma [0] 2 17 3" xfId="51202" hidden="1" xr:uid="{C98C4B2E-0A09-496E-87BF-ED4DDE8C8F13}"/>
    <cellStyle name="Comma [0] 2 17 3" xfId="52945" hidden="1" xr:uid="{382B4EA6-41B5-4913-9E29-11D8CD816F80}"/>
    <cellStyle name="Comma [0] 2 17 3" xfId="15692" hidden="1" xr:uid="{00000000-0005-0000-0000-00004F3D0000}"/>
    <cellStyle name="Comma [0] 2 17 3" xfId="17444" hidden="1" xr:uid="{00000000-0005-0000-0000-000027440000}"/>
    <cellStyle name="Comma [0] 2 17 3" xfId="19193" hidden="1" xr:uid="{00000000-0005-0000-0000-0000FC4A0000}"/>
    <cellStyle name="Comma [0] 2 17 3" xfId="20936" hidden="1" xr:uid="{00000000-0005-0000-0000-0000CB510000}"/>
    <cellStyle name="Comma [0] 2 17 3" xfId="22666" hidden="1" xr:uid="{00000000-0005-0000-0000-00008D580000}"/>
    <cellStyle name="Comma [0] 2 17 3" xfId="24389" hidden="1" xr:uid="{00000000-0005-0000-0000-0000485F0000}"/>
    <cellStyle name="Comma [0] 2 17 3" xfId="26092" hidden="1" xr:uid="{00000000-0005-0000-0000-0000EF650000}"/>
    <cellStyle name="Comma [0] 2 17 3" xfId="10424" hidden="1" xr:uid="{00000000-0005-0000-0000-0000BB280000}"/>
    <cellStyle name="Comma [0] 2 17 3" xfId="12180" hidden="1" xr:uid="{00000000-0005-0000-0000-0000972F0000}"/>
    <cellStyle name="Comma [0] 2 17 3" xfId="13936" hidden="1" xr:uid="{00000000-0005-0000-0000-000073360000}"/>
    <cellStyle name="Comma [0] 2 17 3" xfId="6912" hidden="1" xr:uid="{00000000-0005-0000-0000-0000031B0000}"/>
    <cellStyle name="Comma [0] 2 17 3" xfId="8668" hidden="1" xr:uid="{00000000-0005-0000-0000-0000DF210000}"/>
    <cellStyle name="Comma [0] 2 17 3" xfId="4693" hidden="1" xr:uid="{00000000-0005-0000-0000-000058120000}"/>
    <cellStyle name="Comma [0] 2 170" xfId="499" xr:uid="{00000000-0005-0000-0000-0000F6010000}"/>
    <cellStyle name="Comma [0] 2 170 2" xfId="33180" hidden="1" xr:uid="{03D7536B-7F62-4FD9-841A-35D48D68E433}"/>
    <cellStyle name="Comma [0] 2 170 2" xfId="33677" hidden="1" xr:uid="{2BBFD5E4-AB04-470A-8D5C-7E5E45DF0047}"/>
    <cellStyle name="Comma [0] 2 170 2" xfId="33785" hidden="1" xr:uid="{4D5DEDFD-513A-4808-B588-1D2D2314DE7A}"/>
    <cellStyle name="Comma [0] 2 170 2" xfId="1654" hidden="1" xr:uid="{00000000-0005-0000-0000-000079060000}"/>
    <cellStyle name="Comma [0] 2 170 2" xfId="1765" hidden="1" xr:uid="{00000000-0005-0000-0000-0000E8060000}"/>
    <cellStyle name="Comma [0] 2 170 2" xfId="1154" hidden="1" xr:uid="{00000000-0005-0000-0000-000085040000}"/>
    <cellStyle name="Comma [0] 2 170 2" xfId="32542" xr:uid="{9F9E38A8-136C-4138-BC3B-B6DA65352F84}"/>
    <cellStyle name="Comma [0] 2 170 2 2" xfId="55523" hidden="1" xr:uid="{02D7E69A-74E1-48A2-9308-7265A47DF997}"/>
    <cellStyle name="Comma [0] 2 170 2 2" xfId="56630" hidden="1" xr:uid="{40917C9C-CB56-4E52-8FDD-349AF973E1A9}"/>
    <cellStyle name="Comma [0] 2 170 2 2" xfId="57115" hidden="1" xr:uid="{F55359EB-5F64-45D8-9C41-433018F3940A}"/>
    <cellStyle name="Comma [0] 2 170 2 2" xfId="57182" hidden="1" xr:uid="{2D3036CA-5B6A-4AE2-805F-C9A94CBAC2B6}"/>
    <cellStyle name="Comma [0] 2 170 2 2" xfId="57230" hidden="1" xr:uid="{D44B848A-D1B8-42ED-A618-400A53AA54AA}"/>
    <cellStyle name="Comma [0] 2 170 2 2" xfId="58327" hidden="1" xr:uid="{AC4E4852-BA49-4232-9D4A-8942B14A1DB1}"/>
    <cellStyle name="Comma [0] 2 170 2 2" xfId="58809" hidden="1" xr:uid="{764F791E-96C8-4EC0-95CA-2FE14FB906CD}"/>
    <cellStyle name="Comma [0] 2 170 2 2" xfId="58876" hidden="1" xr:uid="{967716C1-498A-4E89-BF3C-31C400ED3DC5}"/>
    <cellStyle name="Comma [0] 2 170 2 2" xfId="58924" hidden="1" xr:uid="{7E82B066-8F29-4A73-872E-2F0D96662A55}"/>
    <cellStyle name="Comma [0] 2 170 2 2" xfId="60002" hidden="1" xr:uid="{3BCDA653-484C-4774-B88A-DF269E580AEA}"/>
    <cellStyle name="Comma [0] 2 170 2 2" xfId="60470" hidden="1" xr:uid="{F32AF70D-7466-49C0-9A9A-4C02EB08A027}"/>
    <cellStyle name="Comma [0] 2 170 2 2" xfId="60537" hidden="1" xr:uid="{9BE063CE-1342-46CF-A985-68E39567537A}"/>
    <cellStyle name="Comma [0] 2 170 2 2" xfId="60585" hidden="1" xr:uid="{687B0D4A-098D-4679-9B2A-0EAFEEBADA92}"/>
    <cellStyle name="Comma [0] 2 170 2 2" xfId="61648" hidden="1" xr:uid="{5E35CDE0-963A-4EAD-8E2F-0D9F7C8210B1}"/>
    <cellStyle name="Comma [0] 2 170 2 2" xfId="62105" hidden="1" xr:uid="{0C0C23DE-ECA8-45C0-B42F-FEEBC29EBBDF}"/>
    <cellStyle name="Comma [0] 2 170 2 2" xfId="62172" hidden="1" xr:uid="{468F7F98-135C-4666-A93A-C9805C91EBAE}"/>
    <cellStyle name="Comma [0] 2 170 2 2" xfId="62220" hidden="1" xr:uid="{94BD00E0-DA46-4553-A41C-79371BD19693}"/>
    <cellStyle name="Comma [0] 2 170 2 2" xfId="63225" hidden="1" xr:uid="{6E13ADA9-9D15-4FE8-B13C-1158F788078A}"/>
    <cellStyle name="Comma [0] 2 170 2 2" xfId="63627" hidden="1" xr:uid="{13BFCB4B-06BD-4D6E-8A71-12D69B7623C0}"/>
    <cellStyle name="Comma [0] 2 170 2 2" xfId="63733" hidden="1" xr:uid="{AFEE4202-D318-4FEC-8A79-496D22CF4D82}"/>
    <cellStyle name="Comma [0] 2 170 2 2" xfId="28461" hidden="1" xr:uid="{00000000-0005-0000-0000-0000306F0000}"/>
    <cellStyle name="Comma [0] 2 170 2 2" xfId="28528" hidden="1" xr:uid="{00000000-0005-0000-0000-0000736F0000}"/>
    <cellStyle name="Comma [0] 2 170 2 2" xfId="28576" hidden="1" xr:uid="{00000000-0005-0000-0000-0000A36F0000}"/>
    <cellStyle name="Comma [0] 2 170 2 2" xfId="29639" hidden="1" xr:uid="{00000000-0005-0000-0000-0000CA730000}"/>
    <cellStyle name="Comma [0] 2 170 2 2" xfId="30096" hidden="1" xr:uid="{00000000-0005-0000-0000-000093750000}"/>
    <cellStyle name="Comma [0] 2 170 2 2" xfId="30163" hidden="1" xr:uid="{00000000-0005-0000-0000-0000D6750000}"/>
    <cellStyle name="Comma [0] 2 170 2 2" xfId="30211" hidden="1" xr:uid="{00000000-0005-0000-0000-000006760000}"/>
    <cellStyle name="Comma [0] 2 170 2 2" xfId="31216" hidden="1" xr:uid="{00000000-0005-0000-0000-0000F3790000}"/>
    <cellStyle name="Comma [0] 2 170 2 2" xfId="31618" hidden="1" xr:uid="{00000000-0005-0000-0000-0000857B0000}"/>
    <cellStyle name="Comma [0] 2 170 2 2" xfId="31724" hidden="1" xr:uid="{00000000-0005-0000-0000-0000EF7B0000}"/>
    <cellStyle name="Comma [0] 2 170 2 2" xfId="36960" hidden="1" xr:uid="{7C1D0DA9-799C-4213-BECB-48069AAB6A44}"/>
    <cellStyle name="Comma [0] 2 170 2 2" xfId="37460" hidden="1" xr:uid="{17811440-4A45-4A1B-A488-39046932B639}"/>
    <cellStyle name="Comma [0] 2 170 2 2" xfId="37527" hidden="1" xr:uid="{81F8979B-3047-4B35-BCC5-37C325151050}"/>
    <cellStyle name="Comma [0] 2 170 2 2" xfId="37575" hidden="1" xr:uid="{C760B173-EF40-4F05-9DE4-9DC91DAE349E}"/>
    <cellStyle name="Comma [0] 2 170 2 2" xfId="39179" hidden="1" xr:uid="{0AC20304-C900-4F49-94D8-537B15CC902E}"/>
    <cellStyle name="Comma [0] 2 170 2 2" xfId="39679" hidden="1" xr:uid="{6056C777-4BFF-42E6-8177-19C8E6E2CBAB}"/>
    <cellStyle name="Comma [0] 2 170 2 2" xfId="39746" hidden="1" xr:uid="{A28156AD-D0DC-44DA-8A67-9B701E261BEA}"/>
    <cellStyle name="Comma [0] 2 170 2 2" xfId="39794" hidden="1" xr:uid="{CB65D9CD-04B5-4080-94E5-053B0BC7ABF5}"/>
    <cellStyle name="Comma [0] 2 170 2 2" xfId="40935" hidden="1" xr:uid="{55ED753B-EA56-45BF-A67B-624BBCCE59D6}"/>
    <cellStyle name="Comma [0] 2 170 2 2" xfId="41435" hidden="1" xr:uid="{0797FD74-7065-4723-A90E-1364D5A68CB9}"/>
    <cellStyle name="Comma [0] 2 170 2 2" xfId="41502" hidden="1" xr:uid="{077C1694-87E5-4D95-932E-7363A48E8443}"/>
    <cellStyle name="Comma [0] 2 170 2 2" xfId="41550" hidden="1" xr:uid="{6C9E2823-0170-47BE-9C79-D96A99DF08A3}"/>
    <cellStyle name="Comma [0] 2 170 2 2" xfId="42691" hidden="1" xr:uid="{45CB73DB-CD37-49C8-8A30-7CD67B35B6A9}"/>
    <cellStyle name="Comma [0] 2 170 2 2" xfId="43191" hidden="1" xr:uid="{7A0E953B-7D05-4F0F-B78C-E48B02ED3D02}"/>
    <cellStyle name="Comma [0] 2 170 2 2" xfId="43258" hidden="1" xr:uid="{D64AC933-AD2F-471C-A9BE-E190866EF7E2}"/>
    <cellStyle name="Comma [0] 2 170 2 2" xfId="43306" hidden="1" xr:uid="{1DE01D87-5DF5-4406-AB3E-3F9751E7EEB4}"/>
    <cellStyle name="Comma [0] 2 170 2 2" xfId="44447" hidden="1" xr:uid="{8E47BB05-84CA-46E7-B8C6-1437D15B6C10}"/>
    <cellStyle name="Comma [0] 2 170 2 2" xfId="44947" hidden="1" xr:uid="{402B8D31-F009-4F16-A47A-48E104B6EBEC}"/>
    <cellStyle name="Comma [0] 2 170 2 2" xfId="45014" hidden="1" xr:uid="{781EDAAF-2FD9-4C52-BA35-E200280FFA13}"/>
    <cellStyle name="Comma [0] 2 170 2 2" xfId="45062" hidden="1" xr:uid="{DB68A2AA-9F05-46AC-A81A-152BA4D2772E}"/>
    <cellStyle name="Comma [0] 2 170 2 2" xfId="46203" hidden="1" xr:uid="{693643FC-804B-4E5C-8EC8-97E66619F8E6}"/>
    <cellStyle name="Comma [0] 2 170 2 2" xfId="46703" hidden="1" xr:uid="{B6A338D1-1DAB-497F-9ED1-6DE277184638}"/>
    <cellStyle name="Comma [0] 2 170 2 2" xfId="46770" hidden="1" xr:uid="{8B0D74BB-7665-431B-AE8A-A24E97835D2D}"/>
    <cellStyle name="Comma [0] 2 170 2 2" xfId="46818" hidden="1" xr:uid="{C61C6DE7-917A-4660-8576-823B8F515FD0}"/>
    <cellStyle name="Comma [0] 2 170 2 2" xfId="47956" hidden="1" xr:uid="{586A34EC-73B1-4AB3-B753-17BE7C62D789}"/>
    <cellStyle name="Comma [0] 2 170 2 2" xfId="48456" hidden="1" xr:uid="{4D101CDD-E829-4BC9-B9C2-BB427B4E5D32}"/>
    <cellStyle name="Comma [0] 2 170 2 2" xfId="48523" hidden="1" xr:uid="{633163E9-52BD-4705-AF8E-C7345038112F}"/>
    <cellStyle name="Comma [0] 2 170 2 2" xfId="48571" hidden="1" xr:uid="{0DD4EA23-7D97-42C8-B53B-AAC148A57658}"/>
    <cellStyle name="Comma [0] 2 170 2 2" xfId="49706" hidden="1" xr:uid="{1E8A5FBE-059B-4C7F-A39C-E805364F3EFB}"/>
    <cellStyle name="Comma [0] 2 170 2 2" xfId="50206" hidden="1" xr:uid="{439C4472-BC6F-4313-9C83-E73725A044B9}"/>
    <cellStyle name="Comma [0] 2 170 2 2" xfId="50273" hidden="1" xr:uid="{B0CAA281-1BAF-4673-A08B-34A5D67BF6E2}"/>
    <cellStyle name="Comma [0] 2 170 2 2" xfId="50321" hidden="1" xr:uid="{A4DE0300-D36E-4CD6-9129-44AFF43FA3B3}"/>
    <cellStyle name="Comma [0] 2 170 2 2" xfId="51451" hidden="1" xr:uid="{6A669107-4880-4AB5-8EA9-08AC3A3B6901}"/>
    <cellStyle name="Comma [0] 2 170 2 2" xfId="51950" hidden="1" xr:uid="{81E7921A-7D90-4059-8C6A-3618B666C776}"/>
    <cellStyle name="Comma [0] 2 170 2 2" xfId="52017" hidden="1" xr:uid="{C5BD05CA-C08E-4090-92AA-700C88D8E994}"/>
    <cellStyle name="Comma [0] 2 170 2 2" xfId="52065" hidden="1" xr:uid="{7B16F0E3-8C8B-4C0A-B475-1F85BD9073DD}"/>
    <cellStyle name="Comma [0] 2 170 2 2" xfId="53189" hidden="1" xr:uid="{68947218-7D75-439F-9598-9498615ADDB5}"/>
    <cellStyle name="Comma [0] 2 170 2 2" xfId="53684" hidden="1" xr:uid="{ACB4F609-C3E1-449D-8D02-7C97A8B5FC65}"/>
    <cellStyle name="Comma [0] 2 170 2 2" xfId="53751" hidden="1" xr:uid="{85635078-BA04-46B4-AFC1-99736CFEC01E}"/>
    <cellStyle name="Comma [0] 2 170 2 2" xfId="53799" hidden="1" xr:uid="{E02CFFB2-1961-427B-9AA3-A377056A928F}"/>
    <cellStyle name="Comma [0] 2 170 2 2" xfId="54917" hidden="1" xr:uid="{F643CDF5-EC69-4FCF-8A86-584C80D2EAD7}"/>
    <cellStyle name="Comma [0] 2 170 2 2" xfId="55408" hidden="1" xr:uid="{B6945C9E-DFE4-4C91-B104-0330116C44C3}"/>
    <cellStyle name="Comma [0] 2 170 2 2" xfId="55475" hidden="1" xr:uid="{B5311F44-779E-483B-ABA4-FF109F728063}"/>
    <cellStyle name="Comma [0] 2 170 2 2" xfId="16514" hidden="1" xr:uid="{00000000-0005-0000-0000-000085400000}"/>
    <cellStyle name="Comma [0] 2 170 2 2" xfId="16562" hidden="1" xr:uid="{00000000-0005-0000-0000-0000B5400000}"/>
    <cellStyle name="Comma [0] 2 170 2 2" xfId="17697" hidden="1" xr:uid="{00000000-0005-0000-0000-000024450000}"/>
    <cellStyle name="Comma [0] 2 170 2 2" xfId="18197" hidden="1" xr:uid="{00000000-0005-0000-0000-000018470000}"/>
    <cellStyle name="Comma [0] 2 170 2 2" xfId="18264" hidden="1" xr:uid="{00000000-0005-0000-0000-00005B470000}"/>
    <cellStyle name="Comma [0] 2 170 2 2" xfId="18312" hidden="1" xr:uid="{00000000-0005-0000-0000-00008B470000}"/>
    <cellStyle name="Comma [0] 2 170 2 2" xfId="19442" hidden="1" xr:uid="{00000000-0005-0000-0000-0000F54B0000}"/>
    <cellStyle name="Comma [0] 2 170 2 2" xfId="19941" hidden="1" xr:uid="{00000000-0005-0000-0000-0000E84D0000}"/>
    <cellStyle name="Comma [0] 2 170 2 2" xfId="20008" hidden="1" xr:uid="{00000000-0005-0000-0000-00002B4E0000}"/>
    <cellStyle name="Comma [0] 2 170 2 2" xfId="20056" hidden="1" xr:uid="{00000000-0005-0000-0000-00005B4E0000}"/>
    <cellStyle name="Comma [0] 2 170 2 2" xfId="21180" hidden="1" xr:uid="{00000000-0005-0000-0000-0000BF520000}"/>
    <cellStyle name="Comma [0] 2 170 2 2" xfId="21675" hidden="1" xr:uid="{00000000-0005-0000-0000-0000AE540000}"/>
    <cellStyle name="Comma [0] 2 170 2 2" xfId="21742" hidden="1" xr:uid="{00000000-0005-0000-0000-0000F1540000}"/>
    <cellStyle name="Comma [0] 2 170 2 2" xfId="21790" hidden="1" xr:uid="{00000000-0005-0000-0000-000021550000}"/>
    <cellStyle name="Comma [0] 2 170 2 2" xfId="22908" hidden="1" xr:uid="{00000000-0005-0000-0000-00007F590000}"/>
    <cellStyle name="Comma [0] 2 170 2 2" xfId="23399" hidden="1" xr:uid="{00000000-0005-0000-0000-00006A5B0000}"/>
    <cellStyle name="Comma [0] 2 170 2 2" xfId="23466" hidden="1" xr:uid="{00000000-0005-0000-0000-0000AD5B0000}"/>
    <cellStyle name="Comma [0] 2 170 2 2" xfId="23514" hidden="1" xr:uid="{00000000-0005-0000-0000-0000DD5B0000}"/>
    <cellStyle name="Comma [0] 2 170 2 2" xfId="24621" hidden="1" xr:uid="{00000000-0005-0000-0000-000030600000}"/>
    <cellStyle name="Comma [0] 2 170 2 2" xfId="25106" hidden="1" xr:uid="{00000000-0005-0000-0000-000015620000}"/>
    <cellStyle name="Comma [0] 2 170 2 2" xfId="25173" hidden="1" xr:uid="{00000000-0005-0000-0000-000058620000}"/>
    <cellStyle name="Comma [0] 2 170 2 2" xfId="25221" hidden="1" xr:uid="{00000000-0005-0000-0000-000088620000}"/>
    <cellStyle name="Comma [0] 2 170 2 2" xfId="26318" hidden="1" xr:uid="{00000000-0005-0000-0000-0000D1660000}"/>
    <cellStyle name="Comma [0] 2 170 2 2" xfId="26800" hidden="1" xr:uid="{00000000-0005-0000-0000-0000B3680000}"/>
    <cellStyle name="Comma [0] 2 170 2 2" xfId="26867" hidden="1" xr:uid="{00000000-0005-0000-0000-0000F6680000}"/>
    <cellStyle name="Comma [0] 2 170 2 2" xfId="26915" hidden="1" xr:uid="{00000000-0005-0000-0000-000026690000}"/>
    <cellStyle name="Comma [0] 2 170 2 2" xfId="27993" hidden="1" xr:uid="{00000000-0005-0000-0000-00005C6D0000}"/>
    <cellStyle name="Comma [0] 2 170 2 2" xfId="11182" hidden="1" xr:uid="{00000000-0005-0000-0000-0000B12B0000}"/>
    <cellStyle name="Comma [0] 2 170 2 2" xfId="11249" hidden="1" xr:uid="{00000000-0005-0000-0000-0000F42B0000}"/>
    <cellStyle name="Comma [0] 2 170 2 2" xfId="11297" hidden="1" xr:uid="{00000000-0005-0000-0000-0000242C0000}"/>
    <cellStyle name="Comma [0] 2 170 2 2" xfId="12438" hidden="1" xr:uid="{00000000-0005-0000-0000-000099300000}"/>
    <cellStyle name="Comma [0] 2 170 2 2" xfId="12938" hidden="1" xr:uid="{00000000-0005-0000-0000-00008D320000}"/>
    <cellStyle name="Comma [0] 2 170 2 2" xfId="13005" hidden="1" xr:uid="{00000000-0005-0000-0000-0000D0320000}"/>
    <cellStyle name="Comma [0] 2 170 2 2" xfId="13053" hidden="1" xr:uid="{00000000-0005-0000-0000-000000330000}"/>
    <cellStyle name="Comma [0] 2 170 2 2" xfId="14194" hidden="1" xr:uid="{00000000-0005-0000-0000-000075370000}"/>
    <cellStyle name="Comma [0] 2 170 2 2" xfId="14694" hidden="1" xr:uid="{00000000-0005-0000-0000-000069390000}"/>
    <cellStyle name="Comma [0] 2 170 2 2" xfId="14761" hidden="1" xr:uid="{00000000-0005-0000-0000-0000AC390000}"/>
    <cellStyle name="Comma [0] 2 170 2 2" xfId="14809" hidden="1" xr:uid="{00000000-0005-0000-0000-0000DC390000}"/>
    <cellStyle name="Comma [0] 2 170 2 2" xfId="15947" hidden="1" xr:uid="{00000000-0005-0000-0000-00004E3E0000}"/>
    <cellStyle name="Comma [0] 2 170 2 2" xfId="16447" hidden="1" xr:uid="{00000000-0005-0000-0000-000042400000}"/>
    <cellStyle name="Comma [0] 2 170 2 2" xfId="7737" hidden="1" xr:uid="{00000000-0005-0000-0000-00003C1E0000}"/>
    <cellStyle name="Comma [0] 2 170 2 2" xfId="7785" hidden="1" xr:uid="{00000000-0005-0000-0000-00006C1E0000}"/>
    <cellStyle name="Comma [0] 2 170 2 2" xfId="8926" hidden="1" xr:uid="{00000000-0005-0000-0000-0000E1220000}"/>
    <cellStyle name="Comma [0] 2 170 2 2" xfId="9426" hidden="1" xr:uid="{00000000-0005-0000-0000-0000D5240000}"/>
    <cellStyle name="Comma [0] 2 170 2 2" xfId="9493" hidden="1" xr:uid="{00000000-0005-0000-0000-000018250000}"/>
    <cellStyle name="Comma [0] 2 170 2 2" xfId="9541" hidden="1" xr:uid="{00000000-0005-0000-0000-000048250000}"/>
    <cellStyle name="Comma [0] 2 170 2 2" xfId="10682" hidden="1" xr:uid="{00000000-0005-0000-0000-0000BD290000}"/>
    <cellStyle name="Comma [0] 2 170 2 2" xfId="5566" hidden="1" xr:uid="{00000000-0005-0000-0000-0000C1150000}"/>
    <cellStyle name="Comma [0] 2 170 2 2" xfId="7170" hidden="1" xr:uid="{00000000-0005-0000-0000-0000051C0000}"/>
    <cellStyle name="Comma [0] 2 170 2 2" xfId="7670" hidden="1" xr:uid="{00000000-0005-0000-0000-0000F91D0000}"/>
    <cellStyle name="Comma [0] 2 170 2 2" xfId="5451" hidden="1" xr:uid="{00000000-0005-0000-0000-00004E150000}"/>
    <cellStyle name="Comma [0] 2 170 2 2" xfId="5518" hidden="1" xr:uid="{00000000-0005-0000-0000-000091150000}"/>
    <cellStyle name="Comma [0] 2 170 2 2" xfId="4951" hidden="1" xr:uid="{00000000-0005-0000-0000-00005A130000}"/>
    <cellStyle name="Comma [0] 2 170 3" xfId="39028" hidden="1" xr:uid="{FD5C3FA4-21A3-4691-8864-AE515D4936A0}"/>
    <cellStyle name="Comma [0] 2 170 3" xfId="40784" hidden="1" xr:uid="{8E086185-70D3-4509-AD2F-C4E5D4A0785D}"/>
    <cellStyle name="Comma [0] 2 170 3" xfId="42540" hidden="1" xr:uid="{20ABFEB8-8C35-4217-A965-482E7A446710}"/>
    <cellStyle name="Comma [0] 2 170 3" xfId="44296" hidden="1" xr:uid="{7CC1DAAB-D30E-434E-8A91-CE8DE54DD916}"/>
    <cellStyle name="Comma [0] 2 170 3" xfId="46052" hidden="1" xr:uid="{9E4E0AD9-161D-41EC-9AEB-678D18E9793B}"/>
    <cellStyle name="Comma [0] 2 170 3" xfId="47806" hidden="1" xr:uid="{83D31D1B-8B85-4DDE-A771-DDC6B8D0F5F7}"/>
    <cellStyle name="Comma [0] 2 170 3" xfId="12287" hidden="1" xr:uid="{00000000-0005-0000-0000-000002300000}"/>
    <cellStyle name="Comma [0] 2 170 3" xfId="14043" hidden="1" xr:uid="{00000000-0005-0000-0000-0000DE360000}"/>
    <cellStyle name="Comma [0] 2 170 3" xfId="15797" hidden="1" xr:uid="{00000000-0005-0000-0000-0000B83D0000}"/>
    <cellStyle name="Comma [0] 2 170 3" xfId="36043" hidden="1" xr:uid="{F2A3C2C0-9DB1-4E65-9E6B-7423757B83CA}"/>
    <cellStyle name="Comma [0] 2 170 3" xfId="36052" hidden="1" xr:uid="{F8CECAB2-D2CC-436B-BABC-E0BCBED6E23C}"/>
    <cellStyle name="Comma [0] 2 170 3" xfId="36081" hidden="1" xr:uid="{43AEDE49-39FA-45B0-A650-D2C9CEA91D3B}"/>
    <cellStyle name="Comma [0] 2 170 3" xfId="36119" hidden="1" xr:uid="{B14087FC-E35A-436A-99F2-3FD30AE862F8}"/>
    <cellStyle name="Comma [0] 2 170 3" xfId="36148" hidden="1" xr:uid="{96978815-2D0E-48B2-805A-7356E7BD45B3}"/>
    <cellStyle name="Comma [0] 2 170 3" xfId="36159" hidden="1" xr:uid="{41BC3858-B4C2-46B1-B3EC-6DC7F6A794BE}"/>
    <cellStyle name="Comma [0] 2 170 3" xfId="36299" hidden="1" xr:uid="{C89B3760-E0D5-45CB-A87C-76551EFDFB9E}"/>
    <cellStyle name="Comma [0] 2 170 3" xfId="36756" hidden="1" xr:uid="{5CDA9736-4072-4FB9-B29E-A0123550D024}"/>
    <cellStyle name="Comma [0] 2 170 3" xfId="38518" hidden="1" xr:uid="{8B615488-3570-4D22-8326-B259FBDC9295}"/>
    <cellStyle name="Comma [0] 2 170 3" xfId="38837" hidden="1" xr:uid="{8A1F5FE9-1029-48BC-A928-D7289F0B3177}"/>
    <cellStyle name="Comma [0] 2 170 3" xfId="4290" hidden="1" xr:uid="{00000000-0005-0000-0000-0000C5100000}"/>
    <cellStyle name="Comma [0] 2 170 3" xfId="4747" hidden="1" xr:uid="{00000000-0005-0000-0000-00008E120000}"/>
    <cellStyle name="Comma [0] 2 170 3" xfId="6509" hidden="1" xr:uid="{00000000-0005-0000-0000-000070190000}"/>
    <cellStyle name="Comma [0] 2 170 3" xfId="6828" hidden="1" xr:uid="{00000000-0005-0000-0000-0000AF1A0000}"/>
    <cellStyle name="Comma [0] 2 170 3" xfId="7019" hidden="1" xr:uid="{00000000-0005-0000-0000-00006E1B0000}"/>
    <cellStyle name="Comma [0] 2 170 3" xfId="8775" hidden="1" xr:uid="{00000000-0005-0000-0000-00004A220000}"/>
    <cellStyle name="Comma [0] 2 170 3" xfId="10531" hidden="1" xr:uid="{00000000-0005-0000-0000-000026290000}"/>
    <cellStyle name="Comma [0] 2 170 3" xfId="4110" hidden="1" xr:uid="{00000000-0005-0000-0000-000011100000}"/>
    <cellStyle name="Comma [0] 2 170 3" xfId="4139" hidden="1" xr:uid="{00000000-0005-0000-0000-00002E100000}"/>
    <cellStyle name="Comma [0] 2 170 3" xfId="4150" hidden="1" xr:uid="{00000000-0005-0000-0000-000039100000}"/>
    <cellStyle name="Comma [0] 2 170 3" xfId="4043" hidden="1" xr:uid="{00000000-0005-0000-0000-0000CE0F0000}"/>
    <cellStyle name="Comma [0] 2 170 3" xfId="4072" hidden="1" xr:uid="{00000000-0005-0000-0000-0000EB0F0000}"/>
    <cellStyle name="Comma [0] 2 170 3" xfId="4034" hidden="1" xr:uid="{00000000-0005-0000-0000-0000C50F0000}"/>
    <cellStyle name="Comma [0] 2 171" xfId="515" xr:uid="{00000000-0005-0000-0000-000006020000}"/>
    <cellStyle name="Comma [0] 2 171 2" xfId="33196" hidden="1" xr:uid="{A29B236A-4B09-49FF-8B94-2A2C50DAA705}"/>
    <cellStyle name="Comma [0] 2 171 2" xfId="33742" hidden="1" xr:uid="{F649FD6F-7DAA-4F6B-A1F8-708BE7CDCC99}"/>
    <cellStyle name="Comma [0] 2 171 2" xfId="33763" hidden="1" xr:uid="{1709A169-E607-4EF9-BA7A-B883A2937FDB}"/>
    <cellStyle name="Comma [0] 2 171 2" xfId="1719" hidden="1" xr:uid="{00000000-0005-0000-0000-0000BA060000}"/>
    <cellStyle name="Comma [0] 2 171 2" xfId="1743" hidden="1" xr:uid="{00000000-0005-0000-0000-0000D2060000}"/>
    <cellStyle name="Comma [0] 2 171 2" xfId="1170" hidden="1" xr:uid="{00000000-0005-0000-0000-000095040000}"/>
    <cellStyle name="Comma [0] 2 171 2" xfId="32558" xr:uid="{2B86822C-7C09-45A7-B7CE-E2CFB14209A9}"/>
    <cellStyle name="Comma [0] 2 171 2 2" xfId="56646" hidden="1" xr:uid="{3E676885-2CFC-4855-8C90-66B837E6084F}"/>
    <cellStyle name="Comma [0] 2 171 2 2" xfId="57181" hidden="1" xr:uid="{4F23C7FA-ACCB-4391-8214-90CF404B363D}"/>
    <cellStyle name="Comma [0] 2 171 2 2" xfId="57196" hidden="1" xr:uid="{764DE294-E178-4A65-8323-F0943DE81E15}"/>
    <cellStyle name="Comma [0] 2 171 2 2" xfId="57208" hidden="1" xr:uid="{2C2B6D37-7DE0-469D-824F-52B91B9771F1}"/>
    <cellStyle name="Comma [0] 2 171 2 2" xfId="58343" hidden="1" xr:uid="{7FDC5774-3A42-4E6B-A325-32077F7B2A9D}"/>
    <cellStyle name="Comma [0] 2 171 2 2" xfId="58875" hidden="1" xr:uid="{D99E9983-C625-4E8D-9AD9-9D26B03864CE}"/>
    <cellStyle name="Comma [0] 2 171 2 2" xfId="58890" hidden="1" xr:uid="{65B12632-907C-4F62-A8D5-DD7B5954DA1C}"/>
    <cellStyle name="Comma [0] 2 171 2 2" xfId="58902" hidden="1" xr:uid="{E7A51583-4A61-4B94-91AD-50012736D37D}"/>
    <cellStyle name="Comma [0] 2 171 2 2" xfId="60018" hidden="1" xr:uid="{A76380EC-26EF-40C3-BFC2-4A294D2C2C41}"/>
    <cellStyle name="Comma [0] 2 171 2 2" xfId="60536" hidden="1" xr:uid="{E9816D06-B32D-4B7F-9A01-E7C71C2348A2}"/>
    <cellStyle name="Comma [0] 2 171 2 2" xfId="60551" hidden="1" xr:uid="{024D2D34-0922-4A51-97C3-A7A859779C9F}"/>
    <cellStyle name="Comma [0] 2 171 2 2" xfId="60563" hidden="1" xr:uid="{4AC4441F-FA03-49C8-9106-BDEFA8CAE742}"/>
    <cellStyle name="Comma [0] 2 171 2 2" xfId="61664" hidden="1" xr:uid="{3625958D-BFA6-41B1-BEE3-8A6F658AB636}"/>
    <cellStyle name="Comma [0] 2 171 2 2" xfId="62171" hidden="1" xr:uid="{2585C367-F770-45E7-96F3-10324912BAEA}"/>
    <cellStyle name="Comma [0] 2 171 2 2" xfId="62186" hidden="1" xr:uid="{A86D2332-C965-4484-B2EE-59F7DE0D3EEF}"/>
    <cellStyle name="Comma [0] 2 171 2 2" xfId="62198" hidden="1" xr:uid="{CDAFFE98-E5B7-4AB4-B55B-AEBF06B16D6F}"/>
    <cellStyle name="Comma [0] 2 171 2 2" xfId="63241" hidden="1" xr:uid="{186668D9-28EE-40B9-AFFD-0AEB5E84284C}"/>
    <cellStyle name="Comma [0] 2 171 2 2" xfId="63692" hidden="1" xr:uid="{B64D052F-4E59-4DD2-A575-C02937DD13C3}"/>
    <cellStyle name="Comma [0] 2 171 2 2" xfId="63711" hidden="1" xr:uid="{99F65D69-AD3F-4D26-B50E-618788F84A11}"/>
    <cellStyle name="Comma [0] 2 171 2 2" xfId="28527" hidden="1" xr:uid="{00000000-0005-0000-0000-0000726F0000}"/>
    <cellStyle name="Comma [0] 2 171 2 2" xfId="28542" hidden="1" xr:uid="{00000000-0005-0000-0000-0000816F0000}"/>
    <cellStyle name="Comma [0] 2 171 2 2" xfId="28554" hidden="1" xr:uid="{00000000-0005-0000-0000-00008D6F0000}"/>
    <cellStyle name="Comma [0] 2 171 2 2" xfId="29655" hidden="1" xr:uid="{00000000-0005-0000-0000-0000DA730000}"/>
    <cellStyle name="Comma [0] 2 171 2 2" xfId="30162" hidden="1" xr:uid="{00000000-0005-0000-0000-0000D5750000}"/>
    <cellStyle name="Comma [0] 2 171 2 2" xfId="30177" hidden="1" xr:uid="{00000000-0005-0000-0000-0000E4750000}"/>
    <cellStyle name="Comma [0] 2 171 2 2" xfId="30189" hidden="1" xr:uid="{00000000-0005-0000-0000-0000F0750000}"/>
    <cellStyle name="Comma [0] 2 171 2 2" xfId="31232" hidden="1" xr:uid="{00000000-0005-0000-0000-0000037A0000}"/>
    <cellStyle name="Comma [0] 2 171 2 2" xfId="31683" hidden="1" xr:uid="{00000000-0005-0000-0000-0000C67B0000}"/>
    <cellStyle name="Comma [0] 2 171 2 2" xfId="31702" hidden="1" xr:uid="{00000000-0005-0000-0000-0000D97B0000}"/>
    <cellStyle name="Comma [0] 2 171 2 2" xfId="36976" hidden="1" xr:uid="{B3E0A4BA-77EF-47A2-8B5A-ECEB56D3999A}"/>
    <cellStyle name="Comma [0] 2 171 2 2" xfId="37526" hidden="1" xr:uid="{C3D05F0F-E73E-4449-BC48-2C7F18970DC5}"/>
    <cellStyle name="Comma [0] 2 171 2 2" xfId="37541" hidden="1" xr:uid="{8E7369DC-D9A8-4804-9674-5ACA64D076BB}"/>
    <cellStyle name="Comma [0] 2 171 2 2" xfId="37553" hidden="1" xr:uid="{769BB54D-F0BC-4344-88ED-7B4FE529B46C}"/>
    <cellStyle name="Comma [0] 2 171 2 2" xfId="39195" hidden="1" xr:uid="{D13E9339-FBB5-454A-A115-21402E39615A}"/>
    <cellStyle name="Comma [0] 2 171 2 2" xfId="39745" hidden="1" xr:uid="{9CC432D1-CE9A-4735-871B-637D82D29052}"/>
    <cellStyle name="Comma [0] 2 171 2 2" xfId="39760" hidden="1" xr:uid="{2D7DEA83-65F8-40FA-83CC-D1ED8C1130AF}"/>
    <cellStyle name="Comma [0] 2 171 2 2" xfId="39772" hidden="1" xr:uid="{CCAD5799-E64D-4101-9A74-6BE42857C24F}"/>
    <cellStyle name="Comma [0] 2 171 2 2" xfId="40951" hidden="1" xr:uid="{9964396F-306B-44F0-A94E-CFBDD09C9976}"/>
    <cellStyle name="Comma [0] 2 171 2 2" xfId="41501" hidden="1" xr:uid="{F7BB6A69-E9D8-4C8B-A671-DD88731CC21E}"/>
    <cellStyle name="Comma [0] 2 171 2 2" xfId="41516" hidden="1" xr:uid="{08C1BA8E-62C4-4BAD-8B83-85AD4A97E783}"/>
    <cellStyle name="Comma [0] 2 171 2 2" xfId="41528" hidden="1" xr:uid="{C04AD88A-2555-4EFC-A387-F022FE9F6D19}"/>
    <cellStyle name="Comma [0] 2 171 2 2" xfId="42707" hidden="1" xr:uid="{42B6BF24-33D4-4385-B4F7-785CC4A6A10E}"/>
    <cellStyle name="Comma [0] 2 171 2 2" xfId="43257" hidden="1" xr:uid="{5BA1938C-430B-4432-82D9-142752335828}"/>
    <cellStyle name="Comma [0] 2 171 2 2" xfId="43272" hidden="1" xr:uid="{1A46D49D-03FE-4385-9247-F6242884DEB9}"/>
    <cellStyle name="Comma [0] 2 171 2 2" xfId="43284" hidden="1" xr:uid="{A716AB5F-4B43-4CBF-B940-BFC981038771}"/>
    <cellStyle name="Comma [0] 2 171 2 2" xfId="44463" hidden="1" xr:uid="{E79791C2-AC71-48DA-96BD-89BA30994E39}"/>
    <cellStyle name="Comma [0] 2 171 2 2" xfId="45013" hidden="1" xr:uid="{BD817425-B655-46BA-9904-DB49D3736BE0}"/>
    <cellStyle name="Comma [0] 2 171 2 2" xfId="45028" hidden="1" xr:uid="{81AB76F7-77CA-4958-A753-5273F742CDE2}"/>
    <cellStyle name="Comma [0] 2 171 2 2" xfId="45040" hidden="1" xr:uid="{BA059B2C-49B1-400B-B777-44EDCCEE8915}"/>
    <cellStyle name="Comma [0] 2 171 2 2" xfId="46219" hidden="1" xr:uid="{A4F22823-7CE0-4931-B796-4B9532B822EF}"/>
    <cellStyle name="Comma [0] 2 171 2 2" xfId="46769" hidden="1" xr:uid="{3549B6BB-8992-442D-AF8E-284FEB4DD702}"/>
    <cellStyle name="Comma [0] 2 171 2 2" xfId="46784" hidden="1" xr:uid="{A7695531-4B0A-4DA2-BBC4-4EE1A8FF8712}"/>
    <cellStyle name="Comma [0] 2 171 2 2" xfId="46796" hidden="1" xr:uid="{1E63D3BB-785E-4AE8-BEA3-506915CADAD6}"/>
    <cellStyle name="Comma [0] 2 171 2 2" xfId="47972" hidden="1" xr:uid="{D45A6C54-1EA3-4124-B5F7-7AC573148CCF}"/>
    <cellStyle name="Comma [0] 2 171 2 2" xfId="48522" hidden="1" xr:uid="{38C2CDBC-C096-4B74-942B-32216CF6C705}"/>
    <cellStyle name="Comma [0] 2 171 2 2" xfId="48537" hidden="1" xr:uid="{47B4166C-2CEC-45D8-8F7A-26CCDD522230}"/>
    <cellStyle name="Comma [0] 2 171 2 2" xfId="48549" hidden="1" xr:uid="{1AD1BD15-D050-4BB8-A071-3AF80787D362}"/>
    <cellStyle name="Comma [0] 2 171 2 2" xfId="49722" hidden="1" xr:uid="{B32096E5-E0A4-4BF8-8399-E00D3BD67EEE}"/>
    <cellStyle name="Comma [0] 2 171 2 2" xfId="50272" hidden="1" xr:uid="{C86C5B65-4679-40F3-AFD8-F2A82FC00315}"/>
    <cellStyle name="Comma [0] 2 171 2 2" xfId="50287" hidden="1" xr:uid="{00699070-2D93-4B3D-9929-6BEF3ACD7842}"/>
    <cellStyle name="Comma [0] 2 171 2 2" xfId="50299" hidden="1" xr:uid="{50E1B607-870C-4283-9667-A9A3803672CB}"/>
    <cellStyle name="Comma [0] 2 171 2 2" xfId="51467" hidden="1" xr:uid="{E5B2BF18-5D7E-4089-806D-CB97EF5E27FE}"/>
    <cellStyle name="Comma [0] 2 171 2 2" xfId="52016" hidden="1" xr:uid="{FFF89C3D-A781-4826-A5BF-A16AE2B1E91B}"/>
    <cellStyle name="Comma [0] 2 171 2 2" xfId="52031" hidden="1" xr:uid="{BD39B74E-56A7-4899-B714-197A045DA79E}"/>
    <cellStyle name="Comma [0] 2 171 2 2" xfId="52043" hidden="1" xr:uid="{55CFE1DD-CE41-4CF5-B2B8-78E5F42F4A86}"/>
    <cellStyle name="Comma [0] 2 171 2 2" xfId="53205" hidden="1" xr:uid="{0ECEFFA1-8293-4001-A210-ADF09C6BBF83}"/>
    <cellStyle name="Comma [0] 2 171 2 2" xfId="53750" hidden="1" xr:uid="{4A541846-2E28-44EC-B2A2-055450FA796D}"/>
    <cellStyle name="Comma [0] 2 171 2 2" xfId="53765" hidden="1" xr:uid="{CD5424AF-0BCE-4A19-B451-045A74AD4A21}"/>
    <cellStyle name="Comma [0] 2 171 2 2" xfId="53777" hidden="1" xr:uid="{F5773DFD-13C7-400A-82EA-979939991DB3}"/>
    <cellStyle name="Comma [0] 2 171 2 2" xfId="54933" hidden="1" xr:uid="{A4B42A17-C042-44EC-BAA3-35850CBC26DB}"/>
    <cellStyle name="Comma [0] 2 171 2 2" xfId="55474" hidden="1" xr:uid="{FFC74BFA-D598-42AF-B8EB-29B42949A079}"/>
    <cellStyle name="Comma [0] 2 171 2 2" xfId="55489" hidden="1" xr:uid="{9D37FD41-6AF8-428E-B6DD-241FD554EAD9}"/>
    <cellStyle name="Comma [0] 2 171 2 2" xfId="55501" hidden="1" xr:uid="{01D16C7C-FB19-497B-BB06-56A03E803C98}"/>
    <cellStyle name="Comma [0] 2 171 2 2" xfId="16528" hidden="1" xr:uid="{00000000-0005-0000-0000-000093400000}"/>
    <cellStyle name="Comma [0] 2 171 2 2" xfId="16540" hidden="1" xr:uid="{00000000-0005-0000-0000-00009F400000}"/>
    <cellStyle name="Comma [0] 2 171 2 2" xfId="17713" hidden="1" xr:uid="{00000000-0005-0000-0000-000034450000}"/>
    <cellStyle name="Comma [0] 2 171 2 2" xfId="18263" hidden="1" xr:uid="{00000000-0005-0000-0000-00005A470000}"/>
    <cellStyle name="Comma [0] 2 171 2 2" xfId="18278" hidden="1" xr:uid="{00000000-0005-0000-0000-000069470000}"/>
    <cellStyle name="Comma [0] 2 171 2 2" xfId="18290" hidden="1" xr:uid="{00000000-0005-0000-0000-000075470000}"/>
    <cellStyle name="Comma [0] 2 171 2 2" xfId="19458" hidden="1" xr:uid="{00000000-0005-0000-0000-0000054C0000}"/>
    <cellStyle name="Comma [0] 2 171 2 2" xfId="20007" hidden="1" xr:uid="{00000000-0005-0000-0000-00002A4E0000}"/>
    <cellStyle name="Comma [0] 2 171 2 2" xfId="20022" hidden="1" xr:uid="{00000000-0005-0000-0000-0000394E0000}"/>
    <cellStyle name="Comma [0] 2 171 2 2" xfId="20034" hidden="1" xr:uid="{00000000-0005-0000-0000-0000454E0000}"/>
    <cellStyle name="Comma [0] 2 171 2 2" xfId="21196" hidden="1" xr:uid="{00000000-0005-0000-0000-0000CF520000}"/>
    <cellStyle name="Comma [0] 2 171 2 2" xfId="21741" hidden="1" xr:uid="{00000000-0005-0000-0000-0000F0540000}"/>
    <cellStyle name="Comma [0] 2 171 2 2" xfId="21756" hidden="1" xr:uid="{00000000-0005-0000-0000-0000FF540000}"/>
    <cellStyle name="Comma [0] 2 171 2 2" xfId="21768" hidden="1" xr:uid="{00000000-0005-0000-0000-00000B550000}"/>
    <cellStyle name="Comma [0] 2 171 2 2" xfId="22924" hidden="1" xr:uid="{00000000-0005-0000-0000-00008F590000}"/>
    <cellStyle name="Comma [0] 2 171 2 2" xfId="23465" hidden="1" xr:uid="{00000000-0005-0000-0000-0000AC5B0000}"/>
    <cellStyle name="Comma [0] 2 171 2 2" xfId="23480" hidden="1" xr:uid="{00000000-0005-0000-0000-0000BB5B0000}"/>
    <cellStyle name="Comma [0] 2 171 2 2" xfId="23492" hidden="1" xr:uid="{00000000-0005-0000-0000-0000C75B0000}"/>
    <cellStyle name="Comma [0] 2 171 2 2" xfId="24637" hidden="1" xr:uid="{00000000-0005-0000-0000-000040600000}"/>
    <cellStyle name="Comma [0] 2 171 2 2" xfId="25172" hidden="1" xr:uid="{00000000-0005-0000-0000-000057620000}"/>
    <cellStyle name="Comma [0] 2 171 2 2" xfId="25187" hidden="1" xr:uid="{00000000-0005-0000-0000-000066620000}"/>
    <cellStyle name="Comma [0] 2 171 2 2" xfId="25199" hidden="1" xr:uid="{00000000-0005-0000-0000-000072620000}"/>
    <cellStyle name="Comma [0] 2 171 2 2" xfId="26334" hidden="1" xr:uid="{00000000-0005-0000-0000-0000E1660000}"/>
    <cellStyle name="Comma [0] 2 171 2 2" xfId="26866" hidden="1" xr:uid="{00000000-0005-0000-0000-0000F5680000}"/>
    <cellStyle name="Comma [0] 2 171 2 2" xfId="26881" hidden="1" xr:uid="{00000000-0005-0000-0000-000004690000}"/>
    <cellStyle name="Comma [0] 2 171 2 2" xfId="26893" hidden="1" xr:uid="{00000000-0005-0000-0000-000010690000}"/>
    <cellStyle name="Comma [0] 2 171 2 2" xfId="28009" hidden="1" xr:uid="{00000000-0005-0000-0000-00006C6D0000}"/>
    <cellStyle name="Comma [0] 2 171 2 2" xfId="11248" hidden="1" xr:uid="{00000000-0005-0000-0000-0000F32B0000}"/>
    <cellStyle name="Comma [0] 2 171 2 2" xfId="11263" hidden="1" xr:uid="{00000000-0005-0000-0000-0000022C0000}"/>
    <cellStyle name="Comma [0] 2 171 2 2" xfId="11275" hidden="1" xr:uid="{00000000-0005-0000-0000-00000E2C0000}"/>
    <cellStyle name="Comma [0] 2 171 2 2" xfId="12454" hidden="1" xr:uid="{00000000-0005-0000-0000-0000A9300000}"/>
    <cellStyle name="Comma [0] 2 171 2 2" xfId="13004" hidden="1" xr:uid="{00000000-0005-0000-0000-0000CF320000}"/>
    <cellStyle name="Comma [0] 2 171 2 2" xfId="13019" hidden="1" xr:uid="{00000000-0005-0000-0000-0000DE320000}"/>
    <cellStyle name="Comma [0] 2 171 2 2" xfId="13031" hidden="1" xr:uid="{00000000-0005-0000-0000-0000EA320000}"/>
    <cellStyle name="Comma [0] 2 171 2 2" xfId="14210" hidden="1" xr:uid="{00000000-0005-0000-0000-000085370000}"/>
    <cellStyle name="Comma [0] 2 171 2 2" xfId="14760" hidden="1" xr:uid="{00000000-0005-0000-0000-0000AB390000}"/>
    <cellStyle name="Comma [0] 2 171 2 2" xfId="14775" hidden="1" xr:uid="{00000000-0005-0000-0000-0000BA390000}"/>
    <cellStyle name="Comma [0] 2 171 2 2" xfId="14787" hidden="1" xr:uid="{00000000-0005-0000-0000-0000C6390000}"/>
    <cellStyle name="Comma [0] 2 171 2 2" xfId="15963" hidden="1" xr:uid="{00000000-0005-0000-0000-00005E3E0000}"/>
    <cellStyle name="Comma [0] 2 171 2 2" xfId="16513" hidden="1" xr:uid="{00000000-0005-0000-0000-000084400000}"/>
    <cellStyle name="Comma [0] 2 171 2 2" xfId="7751" hidden="1" xr:uid="{00000000-0005-0000-0000-00004A1E0000}"/>
    <cellStyle name="Comma [0] 2 171 2 2" xfId="7763" hidden="1" xr:uid="{00000000-0005-0000-0000-0000561E0000}"/>
    <cellStyle name="Comma [0] 2 171 2 2" xfId="8942" hidden="1" xr:uid="{00000000-0005-0000-0000-0000F1220000}"/>
    <cellStyle name="Comma [0] 2 171 2 2" xfId="9492" hidden="1" xr:uid="{00000000-0005-0000-0000-000017250000}"/>
    <cellStyle name="Comma [0] 2 171 2 2" xfId="9507" hidden="1" xr:uid="{00000000-0005-0000-0000-000026250000}"/>
    <cellStyle name="Comma [0] 2 171 2 2" xfId="9519" hidden="1" xr:uid="{00000000-0005-0000-0000-000032250000}"/>
    <cellStyle name="Comma [0] 2 171 2 2" xfId="10698" hidden="1" xr:uid="{00000000-0005-0000-0000-0000CD290000}"/>
    <cellStyle name="Comma [0] 2 171 2 2" xfId="5544" hidden="1" xr:uid="{00000000-0005-0000-0000-0000AB150000}"/>
    <cellStyle name="Comma [0] 2 171 2 2" xfId="7186" hidden="1" xr:uid="{00000000-0005-0000-0000-0000151C0000}"/>
    <cellStyle name="Comma [0] 2 171 2 2" xfId="7736" hidden="1" xr:uid="{00000000-0005-0000-0000-00003B1E0000}"/>
    <cellStyle name="Comma [0] 2 171 2 2" xfId="5517" hidden="1" xr:uid="{00000000-0005-0000-0000-000090150000}"/>
    <cellStyle name="Comma [0] 2 171 2 2" xfId="5532" hidden="1" xr:uid="{00000000-0005-0000-0000-00009F150000}"/>
    <cellStyle name="Comma [0] 2 171 2 2" xfId="4967" hidden="1" xr:uid="{00000000-0005-0000-0000-00006A130000}"/>
    <cellStyle name="Comma [0] 2 171 3" xfId="47756" hidden="1" xr:uid="{EF1AFBD0-A792-4232-81E1-7E68D8063B52}"/>
    <cellStyle name="Comma [0] 2 171 3" xfId="49508" hidden="1" xr:uid="{D4B3EF70-A997-415E-901D-17C88FC28E3F}"/>
    <cellStyle name="Comma [0] 2 171 3" xfId="51256" hidden="1" xr:uid="{AB78E3F9-C15E-4806-95BB-ACF213F17BE6}"/>
    <cellStyle name="Comma [0] 2 171 3" xfId="52997" hidden="1" xr:uid="{45E65CEF-F40F-4ED0-9906-166F121AD82D}"/>
    <cellStyle name="Comma [0] 2 171 3" xfId="54726" hidden="1" xr:uid="{47EDEDDB-D29E-4E2D-81D1-D344B0E22CFA}"/>
    <cellStyle name="Comma [0] 2 171 3" xfId="19247" hidden="1" xr:uid="{00000000-0005-0000-0000-0000324B0000}"/>
    <cellStyle name="Comma [0] 2 171 3" xfId="20988" hidden="1" xr:uid="{00000000-0005-0000-0000-0000FF510000}"/>
    <cellStyle name="Comma [0] 2 171 3" xfId="22717" hidden="1" xr:uid="{00000000-0005-0000-0000-0000C0580000}"/>
    <cellStyle name="Comma [0] 2 171 3" xfId="36109" hidden="1" xr:uid="{B33A9240-09D9-49DE-AC1D-F4525FA36DCB}"/>
    <cellStyle name="Comma [0] 2 171 3" xfId="36146" hidden="1" xr:uid="{6FB385F2-BC5E-4156-812B-E0031F8749B7}"/>
    <cellStyle name="Comma [0] 2 171 3" xfId="36315" hidden="1" xr:uid="{7AB905FF-3133-4CA4-A2F1-BD2DF89AF3BA}"/>
    <cellStyle name="Comma [0] 2 171 3" xfId="36757" hidden="1" xr:uid="{7784D0B5-8AA3-49C0-B39F-F9B4BDB5AE5C}"/>
    <cellStyle name="Comma [0] 2 171 3" xfId="38534" hidden="1" xr:uid="{B24C0FC9-B625-4507-A225-AE5A40B086CC}"/>
    <cellStyle name="Comma [0] 2 171 3" xfId="38857" hidden="1" xr:uid="{4B19AFF8-08F1-4BB7-B4E1-0643487FC596}"/>
    <cellStyle name="Comma [0] 2 171 3" xfId="38976" hidden="1" xr:uid="{63A60FAF-CD3B-4D3F-A12F-5E683FD6FF59}"/>
    <cellStyle name="Comma [0] 2 171 3" xfId="40732" hidden="1" xr:uid="{E00E892E-5065-4F7C-B81F-738052E0B933}"/>
    <cellStyle name="Comma [0] 2 171 3" xfId="42488" hidden="1" xr:uid="{E2F7A654-8801-493F-AF46-8249E4C3579B}"/>
    <cellStyle name="Comma [0] 2 171 3" xfId="44244" hidden="1" xr:uid="{2C754152-C8DA-4E0B-838C-8014AFEB1660}"/>
    <cellStyle name="Comma [0] 2 171 3" xfId="46000" hidden="1" xr:uid="{3E0566D7-08C1-4617-A58F-DAAC6F17D9C7}"/>
    <cellStyle name="Comma [0] 2 171 3" xfId="6967" hidden="1" xr:uid="{00000000-0005-0000-0000-00003A1B0000}"/>
    <cellStyle name="Comma [0] 2 171 3" xfId="8723" hidden="1" xr:uid="{00000000-0005-0000-0000-000016220000}"/>
    <cellStyle name="Comma [0] 2 171 3" xfId="10479" hidden="1" xr:uid="{00000000-0005-0000-0000-0000F2280000}"/>
    <cellStyle name="Comma [0] 2 171 3" xfId="12235" hidden="1" xr:uid="{00000000-0005-0000-0000-0000CE2F0000}"/>
    <cellStyle name="Comma [0] 2 171 3" xfId="13991" hidden="1" xr:uid="{00000000-0005-0000-0000-0000AA360000}"/>
    <cellStyle name="Comma [0] 2 171 3" xfId="15747" hidden="1" xr:uid="{00000000-0005-0000-0000-0000863D0000}"/>
    <cellStyle name="Comma [0] 2 171 3" xfId="17499" hidden="1" xr:uid="{00000000-0005-0000-0000-00005E440000}"/>
    <cellStyle name="Comma [0] 2 171 3" xfId="4748" hidden="1" xr:uid="{00000000-0005-0000-0000-00008F120000}"/>
    <cellStyle name="Comma [0] 2 171 3" xfId="6525" hidden="1" xr:uid="{00000000-0005-0000-0000-000080190000}"/>
    <cellStyle name="Comma [0] 2 171 3" xfId="6848" hidden="1" xr:uid="{00000000-0005-0000-0000-0000C31A0000}"/>
    <cellStyle name="Comma [0] 2 171 3" xfId="4137" hidden="1" xr:uid="{00000000-0005-0000-0000-00002C100000}"/>
    <cellStyle name="Comma [0] 2 171 3" xfId="4306" hidden="1" xr:uid="{00000000-0005-0000-0000-0000D5100000}"/>
    <cellStyle name="Comma [0] 2 171 3" xfId="4100" hidden="1" xr:uid="{00000000-0005-0000-0000-000007100000}"/>
    <cellStyle name="Comma [0] 2 172" xfId="493" xr:uid="{00000000-0005-0000-0000-0000F0010000}"/>
    <cellStyle name="Comma [0] 2 172 2" xfId="33175" hidden="1" xr:uid="{078A9DD2-0BF4-439A-9576-655D32645A5B}"/>
    <cellStyle name="Comma [0] 2 172 2" xfId="33627" hidden="1" xr:uid="{A3281AF2-00D2-486F-90D2-38B801150094}"/>
    <cellStyle name="Comma [0] 2 172 2" xfId="33817" hidden="1" xr:uid="{8B89CBFB-1C86-4787-96BF-1A0709E1CBC2}"/>
    <cellStyle name="Comma [0] 2 172 2" xfId="1604" hidden="1" xr:uid="{00000000-0005-0000-0000-000047060000}"/>
    <cellStyle name="Comma [0] 2 172 2" xfId="1797" hidden="1" xr:uid="{00000000-0005-0000-0000-000008070000}"/>
    <cellStyle name="Comma [0] 2 172 2" xfId="1149" hidden="1" xr:uid="{00000000-0005-0000-0000-000080040000}"/>
    <cellStyle name="Comma [0] 2 172 2" xfId="32536" xr:uid="{ABDBE284-253C-48F8-88D0-64EEC0EDC010}"/>
    <cellStyle name="Comma [0] 2 172 2 2" xfId="57176" hidden="1" xr:uid="{E491EA4D-AB2F-4CDD-9720-C967653B325E}"/>
    <cellStyle name="Comma [0] 2 172 2 2" xfId="57262" hidden="1" xr:uid="{483DF7F4-0A2C-4F17-8D53-49AF4468F695}"/>
    <cellStyle name="Comma [0] 2 172 2 2" xfId="58321" hidden="1" xr:uid="{081CCE83-F8F3-4F29-B27D-7310DA3C1E04}"/>
    <cellStyle name="Comma [0] 2 172 2 2" xfId="58760" hidden="1" xr:uid="{536B0CBA-9826-4CB4-8511-D60E286FEB16}"/>
    <cellStyle name="Comma [0] 2 172 2 2" xfId="58870" hidden="1" xr:uid="{689C1A5D-B134-4668-A3F1-83604F7294E6}"/>
    <cellStyle name="Comma [0] 2 172 2 2" xfId="58956" hidden="1" xr:uid="{F1D40890-916E-4DF4-9680-CEF9FB3A7AB4}"/>
    <cellStyle name="Comma [0] 2 172 2 2" xfId="59996" hidden="1" xr:uid="{39681D17-65E1-4C50-8A2B-7A3AC32B7CC7}"/>
    <cellStyle name="Comma [0] 2 172 2 2" xfId="60422" hidden="1" xr:uid="{B657F7B0-45FB-4D00-9E92-774A0CB73AD9}"/>
    <cellStyle name="Comma [0] 2 172 2 2" xfId="60531" hidden="1" xr:uid="{F96BFDE4-FDD9-41E8-8538-053E52345743}"/>
    <cellStyle name="Comma [0] 2 172 2 2" xfId="60617" hidden="1" xr:uid="{6E7259EE-C846-4024-8EF8-8FE184C1AD5E}"/>
    <cellStyle name="Comma [0] 2 172 2 2" xfId="61642" hidden="1" xr:uid="{87F13766-B593-4C60-8624-16B264398CBE}"/>
    <cellStyle name="Comma [0] 2 172 2 2" xfId="62057" hidden="1" xr:uid="{4D8D2742-AA1E-44C4-994B-3F1B4416894B}"/>
    <cellStyle name="Comma [0] 2 172 2 2" xfId="62166" hidden="1" xr:uid="{E05E95CB-641A-4BEF-80AB-A3E45F485077}"/>
    <cellStyle name="Comma [0] 2 172 2 2" xfId="62252" hidden="1" xr:uid="{3C6E3FEB-D02F-46ED-9AB7-3DE8101B97D9}"/>
    <cellStyle name="Comma [0] 2 172 2 2" xfId="63220" hidden="1" xr:uid="{47378D19-8DE4-49A9-81FE-00E80ACE49BD}"/>
    <cellStyle name="Comma [0] 2 172 2 2" xfId="63579" hidden="1" xr:uid="{DE05B36E-2722-4C54-8EC6-7890B4D94E6A}"/>
    <cellStyle name="Comma [0] 2 172 2 2" xfId="63765" hidden="1" xr:uid="{86937D2B-89C1-43F7-B5A4-1EF26FBA9D2F}"/>
    <cellStyle name="Comma [0] 2 172 2 2" xfId="28522" hidden="1" xr:uid="{00000000-0005-0000-0000-00006D6F0000}"/>
    <cellStyle name="Comma [0] 2 172 2 2" xfId="28608" hidden="1" xr:uid="{00000000-0005-0000-0000-0000C36F0000}"/>
    <cellStyle name="Comma [0] 2 172 2 2" xfId="29633" hidden="1" xr:uid="{00000000-0005-0000-0000-0000C4730000}"/>
    <cellStyle name="Comma [0] 2 172 2 2" xfId="30048" hidden="1" xr:uid="{00000000-0005-0000-0000-000063750000}"/>
    <cellStyle name="Comma [0] 2 172 2 2" xfId="30157" hidden="1" xr:uid="{00000000-0005-0000-0000-0000D0750000}"/>
    <cellStyle name="Comma [0] 2 172 2 2" xfId="30243" hidden="1" xr:uid="{00000000-0005-0000-0000-000026760000}"/>
    <cellStyle name="Comma [0] 2 172 2 2" xfId="31211" hidden="1" xr:uid="{00000000-0005-0000-0000-0000EE790000}"/>
    <cellStyle name="Comma [0] 2 172 2 2" xfId="31570" hidden="1" xr:uid="{00000000-0005-0000-0000-0000557B0000}"/>
    <cellStyle name="Comma [0] 2 172 2 2" xfId="31756" hidden="1" xr:uid="{00000000-0005-0000-0000-00000F7C0000}"/>
    <cellStyle name="Comma [0] 2 172 2 2" xfId="36954" hidden="1" xr:uid="{2DDCC308-9B0A-423C-9192-EF7DE88C07A3}"/>
    <cellStyle name="Comma [0] 2 172 2 2" xfId="37410" hidden="1" xr:uid="{D33D6969-7EC3-4C79-80BE-712F95084B46}"/>
    <cellStyle name="Comma [0] 2 172 2 2" xfId="37521" hidden="1" xr:uid="{CE6E8B49-64A0-4EE5-8BF2-09ADB60FE956}"/>
    <cellStyle name="Comma [0] 2 172 2 2" xfId="37607" hidden="1" xr:uid="{0AB053A9-2BBA-4B9D-AD12-8F9774DBD5B1}"/>
    <cellStyle name="Comma [0] 2 172 2 2" xfId="39173" hidden="1" xr:uid="{4F8921E5-B85E-4A2A-A771-B72CEB7B3B5C}"/>
    <cellStyle name="Comma [0] 2 172 2 2" xfId="39629" hidden="1" xr:uid="{BFAC7B80-668B-4EA9-AA87-C44C0622AC7B}"/>
    <cellStyle name="Comma [0] 2 172 2 2" xfId="39740" hidden="1" xr:uid="{36487DA4-C16C-4E5D-A351-0D2EB9B7CF56}"/>
    <cellStyle name="Comma [0] 2 172 2 2" xfId="39826" hidden="1" xr:uid="{9D2880E9-6A48-4AE5-A10E-4DCC69EBF205}"/>
    <cellStyle name="Comma [0] 2 172 2 2" xfId="40929" hidden="1" xr:uid="{BC41E304-52D3-42C4-8ED6-A8486CCE81C1}"/>
    <cellStyle name="Comma [0] 2 172 2 2" xfId="41385" hidden="1" xr:uid="{EE696768-CD23-4E57-BEA9-76BC11C58DF5}"/>
    <cellStyle name="Comma [0] 2 172 2 2" xfId="41496" hidden="1" xr:uid="{5D212011-DEDD-492F-A701-FA227E522010}"/>
    <cellStyle name="Comma [0] 2 172 2 2" xfId="41582" hidden="1" xr:uid="{031BCAD7-54F6-4154-9B53-11AE8272BBB9}"/>
    <cellStyle name="Comma [0] 2 172 2 2" xfId="42685" hidden="1" xr:uid="{BEAAE86C-BDA2-4CCF-B44C-0B6A06CCFE46}"/>
    <cellStyle name="Comma [0] 2 172 2 2" xfId="43141" hidden="1" xr:uid="{25AAA1A5-2825-4EAB-8CD7-108CF789D08F}"/>
    <cellStyle name="Comma [0] 2 172 2 2" xfId="43252" hidden="1" xr:uid="{AFAABFB3-1DD5-4611-815B-E51FCF526709}"/>
    <cellStyle name="Comma [0] 2 172 2 2" xfId="43338" hidden="1" xr:uid="{99A81F61-7DC0-4A23-8BBA-745A24C2E9A6}"/>
    <cellStyle name="Comma [0] 2 172 2 2" xfId="44441" hidden="1" xr:uid="{253CD1B1-3B3C-4E5A-BAED-F96654F5BE34}"/>
    <cellStyle name="Comma [0] 2 172 2 2" xfId="44897" hidden="1" xr:uid="{C2B9397F-4C3E-4361-A5B4-04DFEB11B44B}"/>
    <cellStyle name="Comma [0] 2 172 2 2" xfId="45008" hidden="1" xr:uid="{27E7335C-AAEE-4F45-AA05-BE5C543869B6}"/>
    <cellStyle name="Comma [0] 2 172 2 2" xfId="45094" hidden="1" xr:uid="{42D53A8E-3779-46E4-AFD4-0523D1F4102E}"/>
    <cellStyle name="Comma [0] 2 172 2 2" xfId="46197" hidden="1" xr:uid="{9BE7507E-40DB-48BE-A661-B18302D71FB7}"/>
    <cellStyle name="Comma [0] 2 172 2 2" xfId="46653" hidden="1" xr:uid="{9C7DE370-D541-4EE0-857E-595CCF5697F5}"/>
    <cellStyle name="Comma [0] 2 172 2 2" xfId="46764" hidden="1" xr:uid="{D90579B4-4F60-4CF9-B243-B3C0A6820EB0}"/>
    <cellStyle name="Comma [0] 2 172 2 2" xfId="46850" hidden="1" xr:uid="{C87D0D64-56B9-4990-BEED-403ABBDFE221}"/>
    <cellStyle name="Comma [0] 2 172 2 2" xfId="47950" hidden="1" xr:uid="{46518136-3FE1-4F8C-9387-D646C83DAE32}"/>
    <cellStyle name="Comma [0] 2 172 2 2" xfId="48406" hidden="1" xr:uid="{9B7CC340-9A38-4A8D-A796-ED30CFF19030}"/>
    <cellStyle name="Comma [0] 2 172 2 2" xfId="48517" hidden="1" xr:uid="{AAB0B166-3983-4212-99F2-0B734F2B79FF}"/>
    <cellStyle name="Comma [0] 2 172 2 2" xfId="48603" hidden="1" xr:uid="{20F6174C-D913-414D-A280-70DF0CCF7001}"/>
    <cellStyle name="Comma [0] 2 172 2 2" xfId="49700" hidden="1" xr:uid="{5A4887D7-D36D-465D-9C6B-CE742162EC5C}"/>
    <cellStyle name="Comma [0] 2 172 2 2" xfId="50156" hidden="1" xr:uid="{2C8AABED-C111-4D4F-87E0-28D2CED2738C}"/>
    <cellStyle name="Comma [0] 2 172 2 2" xfId="50267" hidden="1" xr:uid="{1DCA5535-0DA3-4F1D-A2A2-3FE89D40673D}"/>
    <cellStyle name="Comma [0] 2 172 2 2" xfId="50353" hidden="1" xr:uid="{9064202B-7071-4931-952C-B35319F79B6C}"/>
    <cellStyle name="Comma [0] 2 172 2 2" xfId="51445" hidden="1" xr:uid="{9D2FDB9D-4A1E-4DE3-9415-BB1073B7FDCA}"/>
    <cellStyle name="Comma [0] 2 172 2 2" xfId="51900" hidden="1" xr:uid="{F8464719-A01A-4317-9DD9-37386047DCCB}"/>
    <cellStyle name="Comma [0] 2 172 2 2" xfId="52011" hidden="1" xr:uid="{C162DC62-43D4-4EE5-8FD5-BE258664210D}"/>
    <cellStyle name="Comma [0] 2 172 2 2" xfId="52097" hidden="1" xr:uid="{F3C0C7E9-E4F8-4089-8630-7A3A971F5EBF}"/>
    <cellStyle name="Comma [0] 2 172 2 2" xfId="53183" hidden="1" xr:uid="{47676428-7D8D-439F-B928-5A837587C505}"/>
    <cellStyle name="Comma [0] 2 172 2 2" xfId="53634" hidden="1" xr:uid="{DF889E82-95D7-4AD8-90AB-AC86D2A26887}"/>
    <cellStyle name="Comma [0] 2 172 2 2" xfId="53745" hidden="1" xr:uid="{D5439ED9-BBA1-42A1-ABD2-F37A9EB569E0}"/>
    <cellStyle name="Comma [0] 2 172 2 2" xfId="53831" hidden="1" xr:uid="{5B1C6D75-3785-4C29-A8BD-47AE1F2DADB5}"/>
    <cellStyle name="Comma [0] 2 172 2 2" xfId="54911" hidden="1" xr:uid="{A415692F-863C-4DE6-92D4-62C470BA9456}"/>
    <cellStyle name="Comma [0] 2 172 2 2" xfId="55358" hidden="1" xr:uid="{BFDD5BEF-F10F-45BA-A681-3E1CA3B41A79}"/>
    <cellStyle name="Comma [0] 2 172 2 2" xfId="55469" hidden="1" xr:uid="{4B1D3BFA-04BE-4149-B0F5-46382967F0F6}"/>
    <cellStyle name="Comma [0] 2 172 2 2" xfId="55555" hidden="1" xr:uid="{55CAFF65-2954-4C50-A540-696BC0C81291}"/>
    <cellStyle name="Comma [0] 2 172 2 2" xfId="56624" hidden="1" xr:uid="{3FD323A4-2A51-4F71-A1CF-42A378EFB353}"/>
    <cellStyle name="Comma [0] 2 172 2 2" xfId="57066" hidden="1" xr:uid="{384D9ABE-8862-4540-B0E4-B1895362CC48}"/>
    <cellStyle name="Comma [0] 2 172 2 2" xfId="16594" hidden="1" xr:uid="{00000000-0005-0000-0000-0000D5400000}"/>
    <cellStyle name="Comma [0] 2 172 2 2" xfId="17691" hidden="1" xr:uid="{00000000-0005-0000-0000-00001E450000}"/>
    <cellStyle name="Comma [0] 2 172 2 2" xfId="18147" hidden="1" xr:uid="{00000000-0005-0000-0000-0000E6460000}"/>
    <cellStyle name="Comma [0] 2 172 2 2" xfId="18258" hidden="1" xr:uid="{00000000-0005-0000-0000-000055470000}"/>
    <cellStyle name="Comma [0] 2 172 2 2" xfId="18344" hidden="1" xr:uid="{00000000-0005-0000-0000-0000AB470000}"/>
    <cellStyle name="Comma [0] 2 172 2 2" xfId="19436" hidden="1" xr:uid="{00000000-0005-0000-0000-0000EF4B0000}"/>
    <cellStyle name="Comma [0] 2 172 2 2" xfId="19891" hidden="1" xr:uid="{00000000-0005-0000-0000-0000B64D0000}"/>
    <cellStyle name="Comma [0] 2 172 2 2" xfId="20002" hidden="1" xr:uid="{00000000-0005-0000-0000-0000254E0000}"/>
    <cellStyle name="Comma [0] 2 172 2 2" xfId="20088" hidden="1" xr:uid="{00000000-0005-0000-0000-00007B4E0000}"/>
    <cellStyle name="Comma [0] 2 172 2 2" xfId="21174" hidden="1" xr:uid="{00000000-0005-0000-0000-0000B9520000}"/>
    <cellStyle name="Comma [0] 2 172 2 2" xfId="21625" hidden="1" xr:uid="{00000000-0005-0000-0000-00007C540000}"/>
    <cellStyle name="Comma [0] 2 172 2 2" xfId="21736" hidden="1" xr:uid="{00000000-0005-0000-0000-0000EB540000}"/>
    <cellStyle name="Comma [0] 2 172 2 2" xfId="21822" hidden="1" xr:uid="{00000000-0005-0000-0000-000041550000}"/>
    <cellStyle name="Comma [0] 2 172 2 2" xfId="22902" hidden="1" xr:uid="{00000000-0005-0000-0000-000079590000}"/>
    <cellStyle name="Comma [0] 2 172 2 2" xfId="23349" hidden="1" xr:uid="{00000000-0005-0000-0000-0000385B0000}"/>
    <cellStyle name="Comma [0] 2 172 2 2" xfId="23460" hidden="1" xr:uid="{00000000-0005-0000-0000-0000A75B0000}"/>
    <cellStyle name="Comma [0] 2 172 2 2" xfId="23546" hidden="1" xr:uid="{00000000-0005-0000-0000-0000FD5B0000}"/>
    <cellStyle name="Comma [0] 2 172 2 2" xfId="24615" hidden="1" xr:uid="{00000000-0005-0000-0000-00002A600000}"/>
    <cellStyle name="Comma [0] 2 172 2 2" xfId="25057" hidden="1" xr:uid="{00000000-0005-0000-0000-0000E4610000}"/>
    <cellStyle name="Comma [0] 2 172 2 2" xfId="25167" hidden="1" xr:uid="{00000000-0005-0000-0000-000052620000}"/>
    <cellStyle name="Comma [0] 2 172 2 2" xfId="25253" hidden="1" xr:uid="{00000000-0005-0000-0000-0000A8620000}"/>
    <cellStyle name="Comma [0] 2 172 2 2" xfId="26312" hidden="1" xr:uid="{00000000-0005-0000-0000-0000CB660000}"/>
    <cellStyle name="Comma [0] 2 172 2 2" xfId="26751" hidden="1" xr:uid="{00000000-0005-0000-0000-000082680000}"/>
    <cellStyle name="Comma [0] 2 172 2 2" xfId="26861" hidden="1" xr:uid="{00000000-0005-0000-0000-0000F0680000}"/>
    <cellStyle name="Comma [0] 2 172 2 2" xfId="26947" hidden="1" xr:uid="{00000000-0005-0000-0000-000046690000}"/>
    <cellStyle name="Comma [0] 2 172 2 2" xfId="27987" hidden="1" xr:uid="{00000000-0005-0000-0000-0000566D0000}"/>
    <cellStyle name="Comma [0] 2 172 2 2" xfId="28413" hidden="1" xr:uid="{00000000-0005-0000-0000-0000006F0000}"/>
    <cellStyle name="Comma [0] 2 172 2 2" xfId="11132" hidden="1" xr:uid="{00000000-0005-0000-0000-00007F2B0000}"/>
    <cellStyle name="Comma [0] 2 172 2 2" xfId="11243" hidden="1" xr:uid="{00000000-0005-0000-0000-0000EE2B0000}"/>
    <cellStyle name="Comma [0] 2 172 2 2" xfId="11329" hidden="1" xr:uid="{00000000-0005-0000-0000-0000442C0000}"/>
    <cellStyle name="Comma [0] 2 172 2 2" xfId="12432" hidden="1" xr:uid="{00000000-0005-0000-0000-000093300000}"/>
    <cellStyle name="Comma [0] 2 172 2 2" xfId="12888" hidden="1" xr:uid="{00000000-0005-0000-0000-00005B320000}"/>
    <cellStyle name="Comma [0] 2 172 2 2" xfId="12999" hidden="1" xr:uid="{00000000-0005-0000-0000-0000CA320000}"/>
    <cellStyle name="Comma [0] 2 172 2 2" xfId="13085" hidden="1" xr:uid="{00000000-0005-0000-0000-000020330000}"/>
    <cellStyle name="Comma [0] 2 172 2 2" xfId="14188" hidden="1" xr:uid="{00000000-0005-0000-0000-00006F370000}"/>
    <cellStyle name="Comma [0] 2 172 2 2" xfId="14644" hidden="1" xr:uid="{00000000-0005-0000-0000-000037390000}"/>
    <cellStyle name="Comma [0] 2 172 2 2" xfId="14755" hidden="1" xr:uid="{00000000-0005-0000-0000-0000A6390000}"/>
    <cellStyle name="Comma [0] 2 172 2 2" xfId="14841" hidden="1" xr:uid="{00000000-0005-0000-0000-0000FC390000}"/>
    <cellStyle name="Comma [0] 2 172 2 2" xfId="15941" hidden="1" xr:uid="{00000000-0005-0000-0000-0000483E0000}"/>
    <cellStyle name="Comma [0] 2 172 2 2" xfId="16397" hidden="1" xr:uid="{00000000-0005-0000-0000-000010400000}"/>
    <cellStyle name="Comma [0] 2 172 2 2" xfId="16508" hidden="1" xr:uid="{00000000-0005-0000-0000-00007F400000}"/>
    <cellStyle name="Comma [0] 2 172 2 2" xfId="7731" hidden="1" xr:uid="{00000000-0005-0000-0000-0000361E0000}"/>
    <cellStyle name="Comma [0] 2 172 2 2" xfId="7817" hidden="1" xr:uid="{00000000-0005-0000-0000-00008C1E0000}"/>
    <cellStyle name="Comma [0] 2 172 2 2" xfId="8920" hidden="1" xr:uid="{00000000-0005-0000-0000-0000DB220000}"/>
    <cellStyle name="Comma [0] 2 172 2 2" xfId="9376" hidden="1" xr:uid="{00000000-0005-0000-0000-0000A3240000}"/>
    <cellStyle name="Comma [0] 2 172 2 2" xfId="9487" hidden="1" xr:uid="{00000000-0005-0000-0000-000012250000}"/>
    <cellStyle name="Comma [0] 2 172 2 2" xfId="9573" hidden="1" xr:uid="{00000000-0005-0000-0000-000068250000}"/>
    <cellStyle name="Comma [0] 2 172 2 2" xfId="10676" hidden="1" xr:uid="{00000000-0005-0000-0000-0000B7290000}"/>
    <cellStyle name="Comma [0] 2 172 2 2" xfId="5598" hidden="1" xr:uid="{00000000-0005-0000-0000-0000E1150000}"/>
    <cellStyle name="Comma [0] 2 172 2 2" xfId="7164" hidden="1" xr:uid="{00000000-0005-0000-0000-0000FF1B0000}"/>
    <cellStyle name="Comma [0] 2 172 2 2" xfId="7620" hidden="1" xr:uid="{00000000-0005-0000-0000-0000C71D0000}"/>
    <cellStyle name="Comma [0] 2 172 2 2" xfId="5401" hidden="1" xr:uid="{00000000-0005-0000-0000-00001C150000}"/>
    <cellStyle name="Comma [0] 2 172 2 2" xfId="5512" hidden="1" xr:uid="{00000000-0005-0000-0000-00008B150000}"/>
    <cellStyle name="Comma [0] 2 172 2 2" xfId="4945" hidden="1" xr:uid="{00000000-0005-0000-0000-000054130000}"/>
    <cellStyle name="Comma [0] 2 172 3" xfId="42597" hidden="1" xr:uid="{A0C44BBE-5785-4EE7-A3AF-B9F3F5506E2B}"/>
    <cellStyle name="Comma [0] 2 172 3" xfId="44353" hidden="1" xr:uid="{7B47676F-405F-4E89-AE0C-5A57C923C26A}"/>
    <cellStyle name="Comma [0] 2 172 3" xfId="46109" hidden="1" xr:uid="{027E5261-6172-490F-AC8E-BB2E4954683A}"/>
    <cellStyle name="Comma [0] 2 172 3" xfId="47862" hidden="1" xr:uid="{B053E475-DCE6-4381-A52F-4D4D4C002B6A}"/>
    <cellStyle name="Comma [0] 2 172 3" xfId="49612" hidden="1" xr:uid="{F4644E37-9978-435B-8442-CEC27CD02BED}"/>
    <cellStyle name="Comma [0] 2 172 3" xfId="14100" hidden="1" xr:uid="{00000000-0005-0000-0000-000017370000}"/>
    <cellStyle name="Comma [0] 2 172 3" xfId="15853" hidden="1" xr:uid="{00000000-0005-0000-0000-0000F03D0000}"/>
    <cellStyle name="Comma [0] 2 172 3" xfId="17603" hidden="1" xr:uid="{00000000-0005-0000-0000-0000C6440000}"/>
    <cellStyle name="Comma [0] 2 172 3" xfId="36293" hidden="1" xr:uid="{64063C46-919D-4FC8-A68C-126F0899CED2}"/>
    <cellStyle name="Comma [0] 2 172 3" xfId="38418" hidden="1" xr:uid="{AE03CF2A-D314-4974-8932-01600FD34A6E}"/>
    <cellStyle name="Comma [0] 2 172 3" xfId="38512" hidden="1" xr:uid="{D7CC89A3-E94D-4028-AC07-51938745952D}"/>
    <cellStyle name="Comma [0] 2 172 3" xfId="38597" hidden="1" xr:uid="{1F231EF2-659D-4843-8DE4-79885E9FE46E}"/>
    <cellStyle name="Comma [0] 2 172 3" xfId="38701" hidden="1" xr:uid="{8FF69301-5A3B-405B-9311-2D8A456349EB}"/>
    <cellStyle name="Comma [0] 2 172 3" xfId="38716" hidden="1" xr:uid="{15CDB12D-E914-4095-8B6A-9159DB5B5EAD}"/>
    <cellStyle name="Comma [0] 2 172 3" xfId="38722" hidden="1" xr:uid="{F5CAF2C1-E8F3-4F3C-967F-BD9F946220F3}"/>
    <cellStyle name="Comma [0] 2 172 3" xfId="38761" hidden="1" xr:uid="{673F8664-EF4B-4895-AA1E-8012E8C7A29E}"/>
    <cellStyle name="Comma [0] 2 172 3" xfId="38832" hidden="1" xr:uid="{4DA64B93-B15D-4B13-88DD-F2CC679DCE12}"/>
    <cellStyle name="Comma [0] 2 172 3" xfId="39085" hidden="1" xr:uid="{E8649329-3167-428B-BC10-3B0AE4005939}"/>
    <cellStyle name="Comma [0] 2 172 3" xfId="40841" hidden="1" xr:uid="{47DA3324-E38E-4CE3-B603-77660BC3679F}"/>
    <cellStyle name="Comma [0] 2 172 3" xfId="6713" hidden="1" xr:uid="{00000000-0005-0000-0000-00003C1A0000}"/>
    <cellStyle name="Comma [0] 2 172 3" xfId="6752" hidden="1" xr:uid="{00000000-0005-0000-0000-0000631A0000}"/>
    <cellStyle name="Comma [0] 2 172 3" xfId="6823" hidden="1" xr:uid="{00000000-0005-0000-0000-0000AA1A0000}"/>
    <cellStyle name="Comma [0] 2 172 3" xfId="7076" hidden="1" xr:uid="{00000000-0005-0000-0000-0000A71B0000}"/>
    <cellStyle name="Comma [0] 2 172 3" xfId="8832" hidden="1" xr:uid="{00000000-0005-0000-0000-000083220000}"/>
    <cellStyle name="Comma [0] 2 172 3" xfId="10588" hidden="1" xr:uid="{00000000-0005-0000-0000-00005F290000}"/>
    <cellStyle name="Comma [0] 2 172 3" xfId="12344" hidden="1" xr:uid="{00000000-0005-0000-0000-00003B300000}"/>
    <cellStyle name="Comma [0] 2 172 3" xfId="6588" hidden="1" xr:uid="{00000000-0005-0000-0000-0000BF190000}"/>
    <cellStyle name="Comma [0] 2 172 3" xfId="6692" hidden="1" xr:uid="{00000000-0005-0000-0000-0000271A0000}"/>
    <cellStyle name="Comma [0] 2 172 3" xfId="6707" hidden="1" xr:uid="{00000000-0005-0000-0000-0000361A0000}"/>
    <cellStyle name="Comma [0] 2 172 3" xfId="6409" hidden="1" xr:uid="{00000000-0005-0000-0000-00000C190000}"/>
    <cellStyle name="Comma [0] 2 172 3" xfId="6503" hidden="1" xr:uid="{00000000-0005-0000-0000-00006A190000}"/>
    <cellStyle name="Comma [0] 2 172 3" xfId="4284" hidden="1" xr:uid="{00000000-0005-0000-0000-0000BF100000}"/>
    <cellStyle name="Comma [0] 2 173" xfId="491" xr:uid="{00000000-0005-0000-0000-0000EE010000}"/>
    <cellStyle name="Comma [0] 2 173 2" xfId="33039" hidden="1" xr:uid="{341CC305-A304-4858-ACB7-BF1E8D27063E}"/>
    <cellStyle name="Comma [0] 2 173 2" xfId="33736" hidden="1" xr:uid="{12CB13C5-8233-4B9D-B544-EE22A37AE94E}"/>
    <cellStyle name="Comma [0] 2 173 2" xfId="33824" hidden="1" xr:uid="{96846054-3BB4-4308-AD8F-B3562931D4E0}"/>
    <cellStyle name="Comma [0] 2 173 2" xfId="1713" hidden="1" xr:uid="{00000000-0005-0000-0000-0000B4060000}"/>
    <cellStyle name="Comma [0] 2 173 2" xfId="1804" hidden="1" xr:uid="{00000000-0005-0000-0000-00000F070000}"/>
    <cellStyle name="Comma [0] 2 173 2" xfId="1012" hidden="1" xr:uid="{00000000-0005-0000-0000-0000F7030000}"/>
    <cellStyle name="Comma [0] 2 173 2" xfId="32534" xr:uid="{FA015536-5663-4182-B02E-319502252D4C}"/>
    <cellStyle name="Comma [0] 2 173 2 2" xfId="57269" hidden="1" xr:uid="{B5E02646-302A-4035-9081-E65585EAFDC5}"/>
    <cellStyle name="Comma [0] 2 173 2 2" xfId="58185" hidden="1" xr:uid="{F1728DC7-84D4-4078-9D74-12951940C2F5}"/>
    <cellStyle name="Comma [0] 2 173 2 2" xfId="58319" hidden="1" xr:uid="{05701A69-3732-4FAC-90A6-105F39B694ED}"/>
    <cellStyle name="Comma [0] 2 173 2 2" xfId="58868" hidden="1" xr:uid="{DDA4CA8C-3F1C-40A0-A2D7-CCA588836815}"/>
    <cellStyle name="Comma [0] 2 173 2 2" xfId="58963" hidden="1" xr:uid="{1D7201D0-0036-4461-BD26-683632F73937}"/>
    <cellStyle name="Comma [0] 2 173 2 2" xfId="59865" hidden="1" xr:uid="{C88AEAAE-6EAB-4F39-9E7C-CC05A745B9E1}"/>
    <cellStyle name="Comma [0] 2 173 2 2" xfId="59994" hidden="1" xr:uid="{14CFF859-E1EF-414F-8A47-594406E9CB23}"/>
    <cellStyle name="Comma [0] 2 173 2 2" xfId="60529" hidden="1" xr:uid="{0A55EC8A-9CAD-4EEA-B2B0-81ADEA420F8A}"/>
    <cellStyle name="Comma [0] 2 173 2 2" xfId="60624" hidden="1" xr:uid="{62C1CE85-4FCE-400F-A2B5-A5208C4E4D50}"/>
    <cellStyle name="Comma [0] 2 173 2 2" xfId="61513" hidden="1" xr:uid="{279B26E2-45D4-4C96-A116-B876789C8F50}"/>
    <cellStyle name="Comma [0] 2 173 2 2" xfId="61640" hidden="1" xr:uid="{E3F26707-9B76-4D40-A6D5-F730E839623B}"/>
    <cellStyle name="Comma [0] 2 173 2 2" xfId="62164" hidden="1" xr:uid="{06E7B586-5159-492D-BA32-FF864546F6D6}"/>
    <cellStyle name="Comma [0] 2 173 2 2" xfId="62259" hidden="1" xr:uid="{C0EF46FE-5198-4259-B00F-6DFC9ED967A7}"/>
    <cellStyle name="Comma [0] 2 173 2 2" xfId="63109" hidden="1" xr:uid="{A01A155F-9377-4846-BEB6-341185339D53}"/>
    <cellStyle name="Comma [0] 2 173 2 2" xfId="63686" hidden="1" xr:uid="{0D067E94-E3EC-4BB2-828C-0352133B806A}"/>
    <cellStyle name="Comma [0] 2 173 2 2" xfId="63772" hidden="1" xr:uid="{54DF11B9-618F-428D-AEE6-837B7D5CC827}"/>
    <cellStyle name="Comma [0] 2 173 2 2" xfId="28615" hidden="1" xr:uid="{00000000-0005-0000-0000-0000CA6F0000}"/>
    <cellStyle name="Comma [0] 2 173 2 2" xfId="29504" hidden="1" xr:uid="{00000000-0005-0000-0000-000043730000}"/>
    <cellStyle name="Comma [0] 2 173 2 2" xfId="29631" hidden="1" xr:uid="{00000000-0005-0000-0000-0000C2730000}"/>
    <cellStyle name="Comma [0] 2 173 2 2" xfId="30155" hidden="1" xr:uid="{00000000-0005-0000-0000-0000CE750000}"/>
    <cellStyle name="Comma [0] 2 173 2 2" xfId="30250" hidden="1" xr:uid="{00000000-0005-0000-0000-00002D760000}"/>
    <cellStyle name="Comma [0] 2 173 2 2" xfId="31100" hidden="1" xr:uid="{00000000-0005-0000-0000-00007F790000}"/>
    <cellStyle name="Comma [0] 2 173 2 2" xfId="31677" hidden="1" xr:uid="{00000000-0005-0000-0000-0000C07B0000}"/>
    <cellStyle name="Comma [0] 2 173 2 2" xfId="31763" hidden="1" xr:uid="{00000000-0005-0000-0000-0000167C0000}"/>
    <cellStyle name="Comma [0] 2 173 2 2" xfId="36813" hidden="1" xr:uid="{B8C8D999-8348-4874-BBF8-AA69B37C114D}"/>
    <cellStyle name="Comma [0] 2 173 2 2" xfId="36952" hidden="1" xr:uid="{3383ED5C-2F04-4359-8E16-DC48F9FF2D86}"/>
    <cellStyle name="Comma [0] 2 173 2 2" xfId="37519" hidden="1" xr:uid="{127D9769-A38F-4856-89DE-90FE13A56DFA}"/>
    <cellStyle name="Comma [0] 2 173 2 2" xfId="37614" hidden="1" xr:uid="{08E7DA6C-6AFE-4A82-9A5B-12B8362707E9}"/>
    <cellStyle name="Comma [0] 2 173 2 2" xfId="39032" hidden="1" xr:uid="{7A1270CC-2F4F-4235-B9E4-6BE56FE4CA62}"/>
    <cellStyle name="Comma [0] 2 173 2 2" xfId="39171" hidden="1" xr:uid="{FD5F7DD7-1A8D-4B5B-816E-6626850620EE}"/>
    <cellStyle name="Comma [0] 2 173 2 2" xfId="39738" hidden="1" xr:uid="{3D2ADA00-BD37-4C07-A791-86CCE1A121E7}"/>
    <cellStyle name="Comma [0] 2 173 2 2" xfId="39833" hidden="1" xr:uid="{79BE883F-EECF-45FA-A653-BCF36C1D9C08}"/>
    <cellStyle name="Comma [0] 2 173 2 2" xfId="40788" hidden="1" xr:uid="{8BA9B161-D735-4CD2-8569-2AC27BB7C0A7}"/>
    <cellStyle name="Comma [0] 2 173 2 2" xfId="40927" hidden="1" xr:uid="{0E5E527A-CCCC-499E-A536-B952BCC73B64}"/>
    <cellStyle name="Comma [0] 2 173 2 2" xfId="41494" hidden="1" xr:uid="{A49D7E85-8892-4F50-A5D2-73C7D31F6463}"/>
    <cellStyle name="Comma [0] 2 173 2 2" xfId="41589" hidden="1" xr:uid="{C3C73DEF-ED62-4D11-A5BC-D6F864C9BB48}"/>
    <cellStyle name="Comma [0] 2 173 2 2" xfId="42544" hidden="1" xr:uid="{DF5D68CB-B6BA-421A-8863-26DE0ECC45BA}"/>
    <cellStyle name="Comma [0] 2 173 2 2" xfId="42683" hidden="1" xr:uid="{AEA4F86D-E5F8-48FC-AEFE-D437421F83A5}"/>
    <cellStyle name="Comma [0] 2 173 2 2" xfId="43250" hidden="1" xr:uid="{B2FBD306-6218-4550-B231-30ADEB7807B0}"/>
    <cellStyle name="Comma [0] 2 173 2 2" xfId="43345" hidden="1" xr:uid="{D575CC45-8322-4318-A2E1-CA4B3E401056}"/>
    <cellStyle name="Comma [0] 2 173 2 2" xfId="44300" hidden="1" xr:uid="{06D137A9-939A-42CD-BA51-57B610DA07E4}"/>
    <cellStyle name="Comma [0] 2 173 2 2" xfId="44439" hidden="1" xr:uid="{75705B2D-D2BE-4ACC-BEF1-AE6B065314BE}"/>
    <cellStyle name="Comma [0] 2 173 2 2" xfId="45006" hidden="1" xr:uid="{B307AECF-F32A-4CEE-B557-A0EF74E4FEB8}"/>
    <cellStyle name="Comma [0] 2 173 2 2" xfId="45101" hidden="1" xr:uid="{9E0E6780-11E6-4669-8EC6-A740C776077B}"/>
    <cellStyle name="Comma [0] 2 173 2 2" xfId="46056" hidden="1" xr:uid="{04CA86C8-252E-432B-967D-5C9F6FEE0B63}"/>
    <cellStyle name="Comma [0] 2 173 2 2" xfId="46195" hidden="1" xr:uid="{FF7D9A45-1FAA-4409-9247-137DAB108998}"/>
    <cellStyle name="Comma [0] 2 173 2 2" xfId="46762" hidden="1" xr:uid="{79AAF66D-52DE-4FB5-8F6B-6444C69DBA07}"/>
    <cellStyle name="Comma [0] 2 173 2 2" xfId="46857" hidden="1" xr:uid="{8C3E7A89-B28A-4625-BA44-58A9BE021DFB}"/>
    <cellStyle name="Comma [0] 2 173 2 2" xfId="47809" hidden="1" xr:uid="{0CADE926-FD1D-44E5-A554-65880D511E05}"/>
    <cellStyle name="Comma [0] 2 173 2 2" xfId="47948" hidden="1" xr:uid="{42E26C7C-F99F-485F-B962-317D2F126B32}"/>
    <cellStyle name="Comma [0] 2 173 2 2" xfId="48515" hidden="1" xr:uid="{321414B2-0DB4-4A77-8D50-245A5C9D0BB1}"/>
    <cellStyle name="Comma [0] 2 173 2 2" xfId="48610" hidden="1" xr:uid="{97756273-7BF4-4A8F-9DA7-4374FAB7B47C}"/>
    <cellStyle name="Comma [0] 2 173 2 2" xfId="49559" hidden="1" xr:uid="{41E4BE0D-DA98-4CB0-A305-5BCDE0D2C0EF}"/>
    <cellStyle name="Comma [0] 2 173 2 2" xfId="49698" hidden="1" xr:uid="{8236411B-7E52-4F0C-86F1-9CB4CAA3F291}"/>
    <cellStyle name="Comma [0] 2 173 2 2" xfId="50265" hidden="1" xr:uid="{12513C04-6669-4EFD-A1F7-EED75A4969DD}"/>
    <cellStyle name="Comma [0] 2 173 2 2" xfId="50360" hidden="1" xr:uid="{AB6FFB77-2DD7-4A86-9D7A-3A0875F54448}"/>
    <cellStyle name="Comma [0] 2 173 2 2" xfId="51305" hidden="1" xr:uid="{8C5C8ECA-3218-435E-88D4-E866CFEE8C21}"/>
    <cellStyle name="Comma [0] 2 173 2 2" xfId="51443" hidden="1" xr:uid="{FB9588C7-EF08-4398-8BBD-2062A91344F4}"/>
    <cellStyle name="Comma [0] 2 173 2 2" xfId="52009" hidden="1" xr:uid="{53C48BB4-96BC-449E-A5D6-717268C26833}"/>
    <cellStyle name="Comma [0] 2 173 2 2" xfId="52104" hidden="1" xr:uid="{B2946CE3-7C39-40C2-8A1E-66E9A160F243}"/>
    <cellStyle name="Comma [0] 2 173 2 2" xfId="53043" hidden="1" xr:uid="{EB301EEA-07C5-4F99-9EEA-838A7C23920F}"/>
    <cellStyle name="Comma [0] 2 173 2 2" xfId="53181" hidden="1" xr:uid="{89C80065-0F8B-46C8-9600-09C9098287B9}"/>
    <cellStyle name="Comma [0] 2 173 2 2" xfId="53743" hidden="1" xr:uid="{7AFD6AB7-E360-48E8-A535-F097FCC4AA87}"/>
    <cellStyle name="Comma [0] 2 173 2 2" xfId="53838" hidden="1" xr:uid="{B2D17954-09E4-49B9-A7F7-7A398C7A4566}"/>
    <cellStyle name="Comma [0] 2 173 2 2" xfId="54771" hidden="1" xr:uid="{1A2F5D9E-AD85-47A4-BD40-FDF066955F1D}"/>
    <cellStyle name="Comma [0] 2 173 2 2" xfId="54909" hidden="1" xr:uid="{70BDC6C2-6222-4D62-B855-6AFA67C4AFD1}"/>
    <cellStyle name="Comma [0] 2 173 2 2" xfId="55467" hidden="1" xr:uid="{4659A75C-DD1C-4314-ACB8-8799B7C13092}"/>
    <cellStyle name="Comma [0] 2 173 2 2" xfId="55562" hidden="1" xr:uid="{B0409EAB-7A6B-439E-9AD3-76F72B82C213}"/>
    <cellStyle name="Comma [0] 2 173 2 2" xfId="56487" hidden="1" xr:uid="{4E3E649E-4DD7-4F5D-BB61-E3BEAB8CFAD5}"/>
    <cellStyle name="Comma [0] 2 173 2 2" xfId="56622" hidden="1" xr:uid="{570EE336-E178-4088-BE63-B38FBB4EC64E}"/>
    <cellStyle name="Comma [0] 2 173 2 2" xfId="57174" hidden="1" xr:uid="{474140D5-CD9A-46C7-A3C2-1D06F7A769D9}"/>
    <cellStyle name="Comma [0] 2 173 2 2" xfId="16601" hidden="1" xr:uid="{00000000-0005-0000-0000-0000DC400000}"/>
    <cellStyle name="Comma [0] 2 173 2 2" xfId="17550" hidden="1" xr:uid="{00000000-0005-0000-0000-000091440000}"/>
    <cellStyle name="Comma [0] 2 173 2 2" xfId="17689" hidden="1" xr:uid="{00000000-0005-0000-0000-00001C450000}"/>
    <cellStyle name="Comma [0] 2 173 2 2" xfId="18256" hidden="1" xr:uid="{00000000-0005-0000-0000-000053470000}"/>
    <cellStyle name="Comma [0] 2 173 2 2" xfId="18351" hidden="1" xr:uid="{00000000-0005-0000-0000-0000B2470000}"/>
    <cellStyle name="Comma [0] 2 173 2 2" xfId="19296" hidden="1" xr:uid="{00000000-0005-0000-0000-0000634B0000}"/>
    <cellStyle name="Comma [0] 2 173 2 2" xfId="19434" hidden="1" xr:uid="{00000000-0005-0000-0000-0000ED4B0000}"/>
    <cellStyle name="Comma [0] 2 173 2 2" xfId="20000" hidden="1" xr:uid="{00000000-0005-0000-0000-0000234E0000}"/>
    <cellStyle name="Comma [0] 2 173 2 2" xfId="20095" hidden="1" xr:uid="{00000000-0005-0000-0000-0000824E0000}"/>
    <cellStyle name="Comma [0] 2 173 2 2" xfId="21034" hidden="1" xr:uid="{00000000-0005-0000-0000-00002D520000}"/>
    <cellStyle name="Comma [0] 2 173 2 2" xfId="21172" hidden="1" xr:uid="{00000000-0005-0000-0000-0000B7520000}"/>
    <cellStyle name="Comma [0] 2 173 2 2" xfId="21734" hidden="1" xr:uid="{00000000-0005-0000-0000-0000E9540000}"/>
    <cellStyle name="Comma [0] 2 173 2 2" xfId="21829" hidden="1" xr:uid="{00000000-0005-0000-0000-000048550000}"/>
    <cellStyle name="Comma [0] 2 173 2 2" xfId="22762" hidden="1" xr:uid="{00000000-0005-0000-0000-0000ED580000}"/>
    <cellStyle name="Comma [0] 2 173 2 2" xfId="22900" hidden="1" xr:uid="{00000000-0005-0000-0000-000077590000}"/>
    <cellStyle name="Comma [0] 2 173 2 2" xfId="23458" hidden="1" xr:uid="{00000000-0005-0000-0000-0000A55B0000}"/>
    <cellStyle name="Comma [0] 2 173 2 2" xfId="23553" hidden="1" xr:uid="{00000000-0005-0000-0000-0000045C0000}"/>
    <cellStyle name="Comma [0] 2 173 2 2" xfId="24478" hidden="1" xr:uid="{00000000-0005-0000-0000-0000A15F0000}"/>
    <cellStyle name="Comma [0] 2 173 2 2" xfId="24613" hidden="1" xr:uid="{00000000-0005-0000-0000-000028600000}"/>
    <cellStyle name="Comma [0] 2 173 2 2" xfId="25165" hidden="1" xr:uid="{00000000-0005-0000-0000-000050620000}"/>
    <cellStyle name="Comma [0] 2 173 2 2" xfId="25260" hidden="1" xr:uid="{00000000-0005-0000-0000-0000AF620000}"/>
    <cellStyle name="Comma [0] 2 173 2 2" xfId="26176" hidden="1" xr:uid="{00000000-0005-0000-0000-000043660000}"/>
    <cellStyle name="Comma [0] 2 173 2 2" xfId="26310" hidden="1" xr:uid="{00000000-0005-0000-0000-0000C9660000}"/>
    <cellStyle name="Comma [0] 2 173 2 2" xfId="26859" hidden="1" xr:uid="{00000000-0005-0000-0000-0000EE680000}"/>
    <cellStyle name="Comma [0] 2 173 2 2" xfId="26954" hidden="1" xr:uid="{00000000-0005-0000-0000-00004D690000}"/>
    <cellStyle name="Comma [0] 2 173 2 2" xfId="27856" hidden="1" xr:uid="{00000000-0005-0000-0000-0000D36C0000}"/>
    <cellStyle name="Comma [0] 2 173 2 2" xfId="27985" hidden="1" xr:uid="{00000000-0005-0000-0000-0000546D0000}"/>
    <cellStyle name="Comma [0] 2 173 2 2" xfId="28520" hidden="1" xr:uid="{00000000-0005-0000-0000-00006B6F0000}"/>
    <cellStyle name="Comma [0] 2 173 2 2" xfId="10674" hidden="1" xr:uid="{00000000-0005-0000-0000-0000B5290000}"/>
    <cellStyle name="Comma [0] 2 173 2 2" xfId="11241" hidden="1" xr:uid="{00000000-0005-0000-0000-0000EC2B0000}"/>
    <cellStyle name="Comma [0] 2 173 2 2" xfId="11336" hidden="1" xr:uid="{00000000-0005-0000-0000-00004B2C0000}"/>
    <cellStyle name="Comma [0] 2 173 2 2" xfId="12291" hidden="1" xr:uid="{00000000-0005-0000-0000-000006300000}"/>
    <cellStyle name="Comma [0] 2 173 2 2" xfId="12430" hidden="1" xr:uid="{00000000-0005-0000-0000-000091300000}"/>
    <cellStyle name="Comma [0] 2 173 2 2" xfId="12997" hidden="1" xr:uid="{00000000-0005-0000-0000-0000C8320000}"/>
    <cellStyle name="Comma [0] 2 173 2 2" xfId="13092" hidden="1" xr:uid="{00000000-0005-0000-0000-000027330000}"/>
    <cellStyle name="Comma [0] 2 173 2 2" xfId="14047" hidden="1" xr:uid="{00000000-0005-0000-0000-0000E2360000}"/>
    <cellStyle name="Comma [0] 2 173 2 2" xfId="14186" hidden="1" xr:uid="{00000000-0005-0000-0000-00006D370000}"/>
    <cellStyle name="Comma [0] 2 173 2 2" xfId="14753" hidden="1" xr:uid="{00000000-0005-0000-0000-0000A4390000}"/>
    <cellStyle name="Comma [0] 2 173 2 2" xfId="14848" hidden="1" xr:uid="{00000000-0005-0000-0000-0000033A0000}"/>
    <cellStyle name="Comma [0] 2 173 2 2" xfId="15800" hidden="1" xr:uid="{00000000-0005-0000-0000-0000BB3D0000}"/>
    <cellStyle name="Comma [0] 2 173 2 2" xfId="15939" hidden="1" xr:uid="{00000000-0005-0000-0000-0000463E0000}"/>
    <cellStyle name="Comma [0] 2 173 2 2" xfId="16506" hidden="1" xr:uid="{00000000-0005-0000-0000-00007D400000}"/>
    <cellStyle name="Comma [0] 2 173 2 2" xfId="7729" hidden="1" xr:uid="{00000000-0005-0000-0000-0000341E0000}"/>
    <cellStyle name="Comma [0] 2 173 2 2" xfId="7824" hidden="1" xr:uid="{00000000-0005-0000-0000-0000931E0000}"/>
    <cellStyle name="Comma [0] 2 173 2 2" xfId="8779" hidden="1" xr:uid="{00000000-0005-0000-0000-00004E220000}"/>
    <cellStyle name="Comma [0] 2 173 2 2" xfId="8918" hidden="1" xr:uid="{00000000-0005-0000-0000-0000D9220000}"/>
    <cellStyle name="Comma [0] 2 173 2 2" xfId="9485" hidden="1" xr:uid="{00000000-0005-0000-0000-000010250000}"/>
    <cellStyle name="Comma [0] 2 173 2 2" xfId="9580" hidden="1" xr:uid="{00000000-0005-0000-0000-00006F250000}"/>
    <cellStyle name="Comma [0] 2 173 2 2" xfId="10535" hidden="1" xr:uid="{00000000-0005-0000-0000-00002A290000}"/>
    <cellStyle name="Comma [0] 2 173 2 2" xfId="5605" hidden="1" xr:uid="{00000000-0005-0000-0000-0000E8150000}"/>
    <cellStyle name="Comma [0] 2 173 2 2" xfId="7023" hidden="1" xr:uid="{00000000-0005-0000-0000-0000721B0000}"/>
    <cellStyle name="Comma [0] 2 173 2 2" xfId="7162" hidden="1" xr:uid="{00000000-0005-0000-0000-0000FD1B0000}"/>
    <cellStyle name="Comma [0] 2 173 2 2" xfId="4943" hidden="1" xr:uid="{00000000-0005-0000-0000-000052130000}"/>
    <cellStyle name="Comma [0] 2 173 2 2" xfId="5510" hidden="1" xr:uid="{00000000-0005-0000-0000-000089150000}"/>
    <cellStyle name="Comma [0] 2 173 2 2" xfId="4804" hidden="1" xr:uid="{00000000-0005-0000-0000-0000C7120000}"/>
    <cellStyle name="Comma [0] 2 173 3" xfId="47680" hidden="1" xr:uid="{8E32FE63-61F5-475E-816A-775780A92955}"/>
    <cellStyle name="Comma [0] 2 173 3" xfId="49432" hidden="1" xr:uid="{14F673AB-CB8D-443A-A427-7008444FFF62}"/>
    <cellStyle name="Comma [0] 2 173 3" xfId="51181" hidden="1" xr:uid="{8A6E4173-0C85-4BCC-A1DD-0C8612B14402}"/>
    <cellStyle name="Comma [0] 2 173 3" xfId="52924" hidden="1" xr:uid="{6A5A3236-799F-4D12-8921-FC3932B14A11}"/>
    <cellStyle name="Comma [0] 2 173 3" xfId="54654" hidden="1" xr:uid="{A83FCE8E-0924-4666-A3D7-4A6FB921FB25}"/>
    <cellStyle name="Comma [0] 2 173 3" xfId="19172" hidden="1" xr:uid="{00000000-0005-0000-0000-0000E74A0000}"/>
    <cellStyle name="Comma [0] 2 173 3" xfId="20915" hidden="1" xr:uid="{00000000-0005-0000-0000-0000B6510000}"/>
    <cellStyle name="Comma [0] 2 173 3" xfId="22645" hidden="1" xr:uid="{00000000-0005-0000-0000-000078580000}"/>
    <cellStyle name="Comma [0] 2 173 3" xfId="36291" hidden="1" xr:uid="{04A6B087-461E-43E3-AB56-55970B458FF1}"/>
    <cellStyle name="Comma [0] 2 173 3" xfId="38426" hidden="1" xr:uid="{E25D95FE-3D60-40E2-8D80-E7D8F16D3404}"/>
    <cellStyle name="Comma [0] 2 173 3" xfId="38510" hidden="1" xr:uid="{FC2D2867-261C-4732-9353-F1C7CD90B51F}"/>
    <cellStyle name="Comma [0] 2 173 3" xfId="38570" hidden="1" xr:uid="{DBAA67B4-99D7-480B-9981-D29134AB34D9}"/>
    <cellStyle name="Comma [0] 2 173 3" xfId="38766" hidden="1" xr:uid="{E1D624EF-69BC-4038-A109-5AEFECAE40F3}"/>
    <cellStyle name="Comma [0] 2 173 3" xfId="38828" hidden="1" xr:uid="{8ED378F1-9588-4244-AC4C-25676A21C307}"/>
    <cellStyle name="Comma [0] 2 173 3" xfId="38900" hidden="1" xr:uid="{4816C6C3-600E-4FE7-9929-3B2F5CBBE760}"/>
    <cellStyle name="Comma [0] 2 173 3" xfId="40656" hidden="1" xr:uid="{D0E06B9C-9BD5-4307-8C99-23B4D25419EF}"/>
    <cellStyle name="Comma [0] 2 173 3" xfId="42412" hidden="1" xr:uid="{469ACD82-9C09-453F-922C-608F11689E0C}"/>
    <cellStyle name="Comma [0] 2 173 3" xfId="44168" hidden="1" xr:uid="{943448E7-0A11-4C22-BACE-AE3C00867092}"/>
    <cellStyle name="Comma [0] 2 173 3" xfId="45924" hidden="1" xr:uid="{5436EE4B-C764-4238-A7C6-D7933FAF9E83}"/>
    <cellStyle name="Comma [0] 2 173 3" xfId="6891" hidden="1" xr:uid="{00000000-0005-0000-0000-0000EE1A0000}"/>
    <cellStyle name="Comma [0] 2 173 3" xfId="8647" hidden="1" xr:uid="{00000000-0005-0000-0000-0000CA210000}"/>
    <cellStyle name="Comma [0] 2 173 3" xfId="10403" hidden="1" xr:uid="{00000000-0005-0000-0000-0000A6280000}"/>
    <cellStyle name="Comma [0] 2 173 3" xfId="12159" hidden="1" xr:uid="{00000000-0005-0000-0000-0000822F0000}"/>
    <cellStyle name="Comma [0] 2 173 3" xfId="13915" hidden="1" xr:uid="{00000000-0005-0000-0000-00005E360000}"/>
    <cellStyle name="Comma [0] 2 173 3" xfId="15671" hidden="1" xr:uid="{00000000-0005-0000-0000-00003A3D0000}"/>
    <cellStyle name="Comma [0] 2 173 3" xfId="17423" hidden="1" xr:uid="{00000000-0005-0000-0000-000012440000}"/>
    <cellStyle name="Comma [0] 2 173 3" xfId="6561" hidden="1" xr:uid="{00000000-0005-0000-0000-0000A4190000}"/>
    <cellStyle name="Comma [0] 2 173 3" xfId="6757" hidden="1" xr:uid="{00000000-0005-0000-0000-0000681A0000}"/>
    <cellStyle name="Comma [0] 2 173 3" xfId="6819" hidden="1" xr:uid="{00000000-0005-0000-0000-0000A61A0000}"/>
    <cellStyle name="Comma [0] 2 173 3" xfId="6417" hidden="1" xr:uid="{00000000-0005-0000-0000-000014190000}"/>
    <cellStyle name="Comma [0] 2 173 3" xfId="6501" hidden="1" xr:uid="{00000000-0005-0000-0000-000068190000}"/>
    <cellStyle name="Comma [0] 2 173 3" xfId="4282" hidden="1" xr:uid="{00000000-0005-0000-0000-0000BD100000}"/>
    <cellStyle name="Comma [0] 2 174" xfId="486" xr:uid="{00000000-0005-0000-0000-0000E9010000}"/>
    <cellStyle name="Comma [0] 2 174 2" xfId="33041" hidden="1" xr:uid="{816604D6-45B1-4AC3-9BE1-4E18A48A7D9B}"/>
    <cellStyle name="Comma [0] 2 174 2" xfId="33731" hidden="1" xr:uid="{E39EC3AF-667E-4EDF-A92C-0C67D797DB3F}"/>
    <cellStyle name="Comma [0] 2 174 2" xfId="33838" hidden="1" xr:uid="{57D242E5-CCC2-4DC6-BD8C-D0DF85472B93}"/>
    <cellStyle name="Comma [0] 2 174 2" xfId="1708" hidden="1" xr:uid="{00000000-0005-0000-0000-0000AF060000}"/>
    <cellStyle name="Comma [0] 2 174 2" xfId="1818" hidden="1" xr:uid="{00000000-0005-0000-0000-00001D070000}"/>
    <cellStyle name="Comma [0] 2 174 2" xfId="1014" hidden="1" xr:uid="{00000000-0005-0000-0000-0000F9030000}"/>
    <cellStyle name="Comma [0] 2 174 2" xfId="32529" xr:uid="{E8D5E4F0-23D4-487E-AC56-BAF12AE19BE7}"/>
    <cellStyle name="Comma [0] 2 174 2 2" xfId="58187" hidden="1" xr:uid="{63FC71FB-7B8B-4CE6-BED9-F1EC1E70ACD5}"/>
    <cellStyle name="Comma [0] 2 174 2 2" xfId="58314" hidden="1" xr:uid="{47BC3375-B9D1-4AEA-BD20-8D6C9D78EFA1}"/>
    <cellStyle name="Comma [0] 2 174 2 2" xfId="58863" hidden="1" xr:uid="{736AFF6D-6812-4BF8-A61B-8E2EEC8B46B0}"/>
    <cellStyle name="Comma [0] 2 174 2 2" xfId="58977" hidden="1" xr:uid="{814B586E-FDCC-4D99-B573-88E6B3CA3BE2}"/>
    <cellStyle name="Comma [0] 2 174 2 2" xfId="59867" hidden="1" xr:uid="{D772C8B1-55F1-4538-907E-519EB68AE3A3}"/>
    <cellStyle name="Comma [0] 2 174 2 2" xfId="59989" hidden="1" xr:uid="{8F6467B6-F697-460F-B42C-D3FB6C58B0CF}"/>
    <cellStyle name="Comma [0] 2 174 2 2" xfId="60524" hidden="1" xr:uid="{1C58C462-987E-4F51-80F4-ECA7B9481C3A}"/>
    <cellStyle name="Comma [0] 2 174 2 2" xfId="60638" hidden="1" xr:uid="{6ED0A1EC-6572-4333-B235-B7AB546FE9DA}"/>
    <cellStyle name="Comma [0] 2 174 2 2" xfId="61515" hidden="1" xr:uid="{C7C00607-BC24-42DE-A22E-E818950014C2}"/>
    <cellStyle name="Comma [0] 2 174 2 2" xfId="61635" hidden="1" xr:uid="{A8039889-B8ED-49B2-A347-32F712FC9B27}"/>
    <cellStyle name="Comma [0] 2 174 2 2" xfId="62159" hidden="1" xr:uid="{3F73008C-286E-4051-91A7-E16D915E5687}"/>
    <cellStyle name="Comma [0] 2 174 2 2" xfId="62273" hidden="1" xr:uid="{897B8355-F08B-437E-BBAD-CC136702FE58}"/>
    <cellStyle name="Comma [0] 2 174 2 2" xfId="63111" hidden="1" xr:uid="{4D1F9E4C-3ABA-479C-A6EE-227B3C1D92A9}"/>
    <cellStyle name="Comma [0] 2 174 2 2" xfId="63681" hidden="1" xr:uid="{D63670FC-BE90-431E-82E9-67A0BE1A7974}"/>
    <cellStyle name="Comma [0] 2 174 2 2" xfId="63785" hidden="1" xr:uid="{79AF3B18-00CD-426F-98AF-DD3479BD66F9}"/>
    <cellStyle name="Comma [0] 2 174 2 2" xfId="28629" hidden="1" xr:uid="{00000000-0005-0000-0000-0000D86F0000}"/>
    <cellStyle name="Comma [0] 2 174 2 2" xfId="29506" hidden="1" xr:uid="{00000000-0005-0000-0000-000045730000}"/>
    <cellStyle name="Comma [0] 2 174 2 2" xfId="29626" hidden="1" xr:uid="{00000000-0005-0000-0000-0000BD730000}"/>
    <cellStyle name="Comma [0] 2 174 2 2" xfId="30150" hidden="1" xr:uid="{00000000-0005-0000-0000-0000C9750000}"/>
    <cellStyle name="Comma [0] 2 174 2 2" xfId="30264" hidden="1" xr:uid="{00000000-0005-0000-0000-00003B760000}"/>
    <cellStyle name="Comma [0] 2 174 2 2" xfId="31102" hidden="1" xr:uid="{00000000-0005-0000-0000-000081790000}"/>
    <cellStyle name="Comma [0] 2 174 2 2" xfId="31672" hidden="1" xr:uid="{00000000-0005-0000-0000-0000BB7B0000}"/>
    <cellStyle name="Comma [0] 2 174 2 2" xfId="31776" hidden="1" xr:uid="{00000000-0005-0000-0000-0000237C0000}"/>
    <cellStyle name="Comma [0] 2 174 2 2" xfId="36815" hidden="1" xr:uid="{117E37AC-C4AE-4D45-B30C-5248301BD0A6}"/>
    <cellStyle name="Comma [0] 2 174 2 2" xfId="36947" hidden="1" xr:uid="{A8DC61C8-E18B-4F5A-A3E2-4A865A8AA47A}"/>
    <cellStyle name="Comma [0] 2 174 2 2" xfId="37514" hidden="1" xr:uid="{BE46E256-3C76-466A-BCA9-9C47F461EFA7}"/>
    <cellStyle name="Comma [0] 2 174 2 2" xfId="37628" hidden="1" xr:uid="{453D94AC-EB55-4100-A5FB-89D9744E6263}"/>
    <cellStyle name="Comma [0] 2 174 2 2" xfId="39034" hidden="1" xr:uid="{F40E92F1-1604-4EAE-A409-E08AB7A3EB14}"/>
    <cellStyle name="Comma [0] 2 174 2 2" xfId="39166" hidden="1" xr:uid="{33018203-DF0B-47DF-9A59-ED80D7D910B4}"/>
    <cellStyle name="Comma [0] 2 174 2 2" xfId="39733" hidden="1" xr:uid="{7B59CCB8-E40C-4F15-8FE5-CC9B879BC4C4}"/>
    <cellStyle name="Comma [0] 2 174 2 2" xfId="39847" hidden="1" xr:uid="{224A5CF6-6920-4839-AE5B-9796BE6A39B1}"/>
    <cellStyle name="Comma [0] 2 174 2 2" xfId="40790" hidden="1" xr:uid="{D3E3721C-E4D1-4005-9C0E-7F38A8DFF3A8}"/>
    <cellStyle name="Comma [0] 2 174 2 2" xfId="40922" hidden="1" xr:uid="{9C5F3559-6095-47B4-AB8B-2064772629ED}"/>
    <cellStyle name="Comma [0] 2 174 2 2" xfId="41489" hidden="1" xr:uid="{4F6C314B-FF45-4B94-A32A-3C3FDA487370}"/>
    <cellStyle name="Comma [0] 2 174 2 2" xfId="41603" hidden="1" xr:uid="{B35390FA-0C94-4EB5-A296-1D55A8B2960B}"/>
    <cellStyle name="Comma [0] 2 174 2 2" xfId="42546" hidden="1" xr:uid="{340F7B07-95C1-4B03-8563-EC8991C1E62F}"/>
    <cellStyle name="Comma [0] 2 174 2 2" xfId="42678" hidden="1" xr:uid="{77AA2511-4005-4C42-91DE-EC92B2390E8D}"/>
    <cellStyle name="Comma [0] 2 174 2 2" xfId="43245" hidden="1" xr:uid="{F4BFD0AF-6339-4C7B-AC61-45B3ECC3C4BB}"/>
    <cellStyle name="Comma [0] 2 174 2 2" xfId="43359" hidden="1" xr:uid="{B8E3C5A1-7F32-4EC6-8648-656F37962A64}"/>
    <cellStyle name="Comma [0] 2 174 2 2" xfId="44302" hidden="1" xr:uid="{D60F2155-83B6-4F6C-B1D0-F4DBDE899FEB}"/>
    <cellStyle name="Comma [0] 2 174 2 2" xfId="44434" hidden="1" xr:uid="{A45CA39F-7843-4EF3-A95B-32463462F1B3}"/>
    <cellStyle name="Comma [0] 2 174 2 2" xfId="45001" hidden="1" xr:uid="{0D083666-F7D4-4F5C-9149-BE2C9E3535F1}"/>
    <cellStyle name="Comma [0] 2 174 2 2" xfId="45115" hidden="1" xr:uid="{BE509ECF-32FC-47B8-AF54-103841BF772D}"/>
    <cellStyle name="Comma [0] 2 174 2 2" xfId="46058" hidden="1" xr:uid="{BBCE4D51-280C-4492-ACCD-A30ADD638540}"/>
    <cellStyle name="Comma [0] 2 174 2 2" xfId="46190" hidden="1" xr:uid="{AFE778D8-9396-417D-B5A4-71BE1176BD29}"/>
    <cellStyle name="Comma [0] 2 174 2 2" xfId="46757" hidden="1" xr:uid="{00D928BC-CBAD-47C5-B708-894AD651A10F}"/>
    <cellStyle name="Comma [0] 2 174 2 2" xfId="46871" hidden="1" xr:uid="{A20BCB58-AEBC-4898-AF71-6FB7ECF8CEE4}"/>
    <cellStyle name="Comma [0] 2 174 2 2" xfId="47811" hidden="1" xr:uid="{EB311288-8775-47AF-8800-3204838D507A}"/>
    <cellStyle name="Comma [0] 2 174 2 2" xfId="47943" hidden="1" xr:uid="{DEB5AC6D-AA28-40C1-8CE6-432E9E0D361E}"/>
    <cellStyle name="Comma [0] 2 174 2 2" xfId="48510" hidden="1" xr:uid="{1F128AC8-B5CB-443F-BEF6-DD06BDE0DC4A}"/>
    <cellStyle name="Comma [0] 2 174 2 2" xfId="48624" hidden="1" xr:uid="{BBEF728A-D345-4D08-990B-8D08CA3769A5}"/>
    <cellStyle name="Comma [0] 2 174 2 2" xfId="49561" hidden="1" xr:uid="{88FD33AF-9E57-421D-A286-4DFBB4C06B0F}"/>
    <cellStyle name="Comma [0] 2 174 2 2" xfId="49693" hidden="1" xr:uid="{5F342380-D282-485F-B6E4-E025C8732669}"/>
    <cellStyle name="Comma [0] 2 174 2 2" xfId="50260" hidden="1" xr:uid="{D7C7CFA4-A19D-418F-BF65-2A65016CB56F}"/>
    <cellStyle name="Comma [0] 2 174 2 2" xfId="50374" hidden="1" xr:uid="{D7DFCCFB-5BEA-4650-8450-1B3175FC7B52}"/>
    <cellStyle name="Comma [0] 2 174 2 2" xfId="51307" hidden="1" xr:uid="{42C7C456-5F2D-4E7F-A355-10AD60DB937E}"/>
    <cellStyle name="Comma [0] 2 174 2 2" xfId="51438" hidden="1" xr:uid="{45624D42-2602-4743-A46A-A5D79FA360DB}"/>
    <cellStyle name="Comma [0] 2 174 2 2" xfId="52004" hidden="1" xr:uid="{F8C6CEC5-BF8B-4971-855B-1AC7D0EE475E}"/>
    <cellStyle name="Comma [0] 2 174 2 2" xfId="52118" hidden="1" xr:uid="{C8D64FBF-DE3B-4CF7-8527-308A9272130A}"/>
    <cellStyle name="Comma [0] 2 174 2 2" xfId="53045" hidden="1" xr:uid="{97ED6F1A-2B12-4041-9C69-789209FC680B}"/>
    <cellStyle name="Comma [0] 2 174 2 2" xfId="53176" hidden="1" xr:uid="{B482C699-3AC9-4E29-B610-39153CE8CA11}"/>
    <cellStyle name="Comma [0] 2 174 2 2" xfId="53738" hidden="1" xr:uid="{9D984504-0565-4830-AE1E-C1BD917CAFDC}"/>
    <cellStyle name="Comma [0] 2 174 2 2" xfId="53852" hidden="1" xr:uid="{A31F92F5-414F-40F9-ACF3-689C4C96AB31}"/>
    <cellStyle name="Comma [0] 2 174 2 2" xfId="54773" hidden="1" xr:uid="{2C5340FB-4F59-46EE-A68B-CE8AE2381569}"/>
    <cellStyle name="Comma [0] 2 174 2 2" xfId="54904" hidden="1" xr:uid="{C04F67E3-F020-46DC-9438-48842293BA23}"/>
    <cellStyle name="Comma [0] 2 174 2 2" xfId="55462" hidden="1" xr:uid="{09B64557-6FD8-4D87-BF91-3C91E06A9F7B}"/>
    <cellStyle name="Comma [0] 2 174 2 2" xfId="55576" hidden="1" xr:uid="{40674160-2EC7-4599-84BF-30D923368171}"/>
    <cellStyle name="Comma [0] 2 174 2 2" xfId="56489" hidden="1" xr:uid="{BB27B41D-E29A-4CC6-9ECC-A58AA7409A1B}"/>
    <cellStyle name="Comma [0] 2 174 2 2" xfId="56617" hidden="1" xr:uid="{FE26A5BC-0FAC-4817-8599-2D474C34867B}"/>
    <cellStyle name="Comma [0] 2 174 2 2" xfId="57169" hidden="1" xr:uid="{7F66E7FA-8B5E-4987-B550-CFE1966EC255}"/>
    <cellStyle name="Comma [0] 2 174 2 2" xfId="57283" hidden="1" xr:uid="{C0A74C50-3C52-4759-B077-BE48FC49FEA0}"/>
    <cellStyle name="Comma [0] 2 174 2 2" xfId="16615" hidden="1" xr:uid="{00000000-0005-0000-0000-0000EA400000}"/>
    <cellStyle name="Comma [0] 2 174 2 2" xfId="17552" hidden="1" xr:uid="{00000000-0005-0000-0000-000093440000}"/>
    <cellStyle name="Comma [0] 2 174 2 2" xfId="17684" hidden="1" xr:uid="{00000000-0005-0000-0000-000017450000}"/>
    <cellStyle name="Comma [0] 2 174 2 2" xfId="18251" hidden="1" xr:uid="{00000000-0005-0000-0000-00004E470000}"/>
    <cellStyle name="Comma [0] 2 174 2 2" xfId="18365" hidden="1" xr:uid="{00000000-0005-0000-0000-0000C0470000}"/>
    <cellStyle name="Comma [0] 2 174 2 2" xfId="19298" hidden="1" xr:uid="{00000000-0005-0000-0000-0000654B0000}"/>
    <cellStyle name="Comma [0] 2 174 2 2" xfId="19429" hidden="1" xr:uid="{00000000-0005-0000-0000-0000E84B0000}"/>
    <cellStyle name="Comma [0] 2 174 2 2" xfId="19995" hidden="1" xr:uid="{00000000-0005-0000-0000-00001E4E0000}"/>
    <cellStyle name="Comma [0] 2 174 2 2" xfId="20109" hidden="1" xr:uid="{00000000-0005-0000-0000-0000904E0000}"/>
    <cellStyle name="Comma [0] 2 174 2 2" xfId="21036" hidden="1" xr:uid="{00000000-0005-0000-0000-00002F520000}"/>
    <cellStyle name="Comma [0] 2 174 2 2" xfId="21167" hidden="1" xr:uid="{00000000-0005-0000-0000-0000B2520000}"/>
    <cellStyle name="Comma [0] 2 174 2 2" xfId="21729" hidden="1" xr:uid="{00000000-0005-0000-0000-0000E4540000}"/>
    <cellStyle name="Comma [0] 2 174 2 2" xfId="21843" hidden="1" xr:uid="{00000000-0005-0000-0000-000056550000}"/>
    <cellStyle name="Comma [0] 2 174 2 2" xfId="22764" hidden="1" xr:uid="{00000000-0005-0000-0000-0000EF580000}"/>
    <cellStyle name="Comma [0] 2 174 2 2" xfId="22895" hidden="1" xr:uid="{00000000-0005-0000-0000-000072590000}"/>
    <cellStyle name="Comma [0] 2 174 2 2" xfId="23453" hidden="1" xr:uid="{00000000-0005-0000-0000-0000A05B0000}"/>
    <cellStyle name="Comma [0] 2 174 2 2" xfId="23567" hidden="1" xr:uid="{00000000-0005-0000-0000-0000125C0000}"/>
    <cellStyle name="Comma [0] 2 174 2 2" xfId="24480" hidden="1" xr:uid="{00000000-0005-0000-0000-0000A35F0000}"/>
    <cellStyle name="Comma [0] 2 174 2 2" xfId="24608" hidden="1" xr:uid="{00000000-0005-0000-0000-000023600000}"/>
    <cellStyle name="Comma [0] 2 174 2 2" xfId="25160" hidden="1" xr:uid="{00000000-0005-0000-0000-00004B620000}"/>
    <cellStyle name="Comma [0] 2 174 2 2" xfId="25274" hidden="1" xr:uid="{00000000-0005-0000-0000-0000BD620000}"/>
    <cellStyle name="Comma [0] 2 174 2 2" xfId="26178" hidden="1" xr:uid="{00000000-0005-0000-0000-000045660000}"/>
    <cellStyle name="Comma [0] 2 174 2 2" xfId="26305" hidden="1" xr:uid="{00000000-0005-0000-0000-0000C4660000}"/>
    <cellStyle name="Comma [0] 2 174 2 2" xfId="26854" hidden="1" xr:uid="{00000000-0005-0000-0000-0000E9680000}"/>
    <cellStyle name="Comma [0] 2 174 2 2" xfId="26968" hidden="1" xr:uid="{00000000-0005-0000-0000-00005B690000}"/>
    <cellStyle name="Comma [0] 2 174 2 2" xfId="27858" hidden="1" xr:uid="{00000000-0005-0000-0000-0000D56C0000}"/>
    <cellStyle name="Comma [0] 2 174 2 2" xfId="27980" hidden="1" xr:uid="{00000000-0005-0000-0000-00004F6D0000}"/>
    <cellStyle name="Comma [0] 2 174 2 2" xfId="28515" hidden="1" xr:uid="{00000000-0005-0000-0000-0000666F0000}"/>
    <cellStyle name="Comma [0] 2 174 2 2" xfId="10669" hidden="1" xr:uid="{00000000-0005-0000-0000-0000B0290000}"/>
    <cellStyle name="Comma [0] 2 174 2 2" xfId="11236" hidden="1" xr:uid="{00000000-0005-0000-0000-0000E72B0000}"/>
    <cellStyle name="Comma [0] 2 174 2 2" xfId="11350" hidden="1" xr:uid="{00000000-0005-0000-0000-0000592C0000}"/>
    <cellStyle name="Comma [0] 2 174 2 2" xfId="12293" hidden="1" xr:uid="{00000000-0005-0000-0000-000008300000}"/>
    <cellStyle name="Comma [0] 2 174 2 2" xfId="12425" hidden="1" xr:uid="{00000000-0005-0000-0000-00008C300000}"/>
    <cellStyle name="Comma [0] 2 174 2 2" xfId="12992" hidden="1" xr:uid="{00000000-0005-0000-0000-0000C3320000}"/>
    <cellStyle name="Comma [0] 2 174 2 2" xfId="13106" hidden="1" xr:uid="{00000000-0005-0000-0000-000035330000}"/>
    <cellStyle name="Comma [0] 2 174 2 2" xfId="14049" hidden="1" xr:uid="{00000000-0005-0000-0000-0000E4360000}"/>
    <cellStyle name="Comma [0] 2 174 2 2" xfId="14181" hidden="1" xr:uid="{00000000-0005-0000-0000-000068370000}"/>
    <cellStyle name="Comma [0] 2 174 2 2" xfId="14748" hidden="1" xr:uid="{00000000-0005-0000-0000-00009F390000}"/>
    <cellStyle name="Comma [0] 2 174 2 2" xfId="14862" hidden="1" xr:uid="{00000000-0005-0000-0000-0000113A0000}"/>
    <cellStyle name="Comma [0] 2 174 2 2" xfId="15802" hidden="1" xr:uid="{00000000-0005-0000-0000-0000BD3D0000}"/>
    <cellStyle name="Comma [0] 2 174 2 2" xfId="15934" hidden="1" xr:uid="{00000000-0005-0000-0000-0000413E0000}"/>
    <cellStyle name="Comma [0] 2 174 2 2" xfId="16501" hidden="1" xr:uid="{00000000-0005-0000-0000-000078400000}"/>
    <cellStyle name="Comma [0] 2 174 2 2" xfId="7724" hidden="1" xr:uid="{00000000-0005-0000-0000-00002F1E0000}"/>
    <cellStyle name="Comma [0] 2 174 2 2" xfId="7838" hidden="1" xr:uid="{00000000-0005-0000-0000-0000A11E0000}"/>
    <cellStyle name="Comma [0] 2 174 2 2" xfId="8781" hidden="1" xr:uid="{00000000-0005-0000-0000-000050220000}"/>
    <cellStyle name="Comma [0] 2 174 2 2" xfId="8913" hidden="1" xr:uid="{00000000-0005-0000-0000-0000D4220000}"/>
    <cellStyle name="Comma [0] 2 174 2 2" xfId="9480" hidden="1" xr:uid="{00000000-0005-0000-0000-00000B250000}"/>
    <cellStyle name="Comma [0] 2 174 2 2" xfId="9594" hidden="1" xr:uid="{00000000-0005-0000-0000-00007D250000}"/>
    <cellStyle name="Comma [0] 2 174 2 2" xfId="10537" hidden="1" xr:uid="{00000000-0005-0000-0000-00002C290000}"/>
    <cellStyle name="Comma [0] 2 174 2 2" xfId="5619" hidden="1" xr:uid="{00000000-0005-0000-0000-0000F6150000}"/>
    <cellStyle name="Comma [0] 2 174 2 2" xfId="7025" hidden="1" xr:uid="{00000000-0005-0000-0000-0000741B0000}"/>
    <cellStyle name="Comma [0] 2 174 2 2" xfId="7157" hidden="1" xr:uid="{00000000-0005-0000-0000-0000F81B0000}"/>
    <cellStyle name="Comma [0] 2 174 2 2" xfId="4938" hidden="1" xr:uid="{00000000-0005-0000-0000-00004D130000}"/>
    <cellStyle name="Comma [0] 2 174 2 2" xfId="5505" hidden="1" xr:uid="{00000000-0005-0000-0000-000084150000}"/>
    <cellStyle name="Comma [0] 2 174 2 2" xfId="4806" hidden="1" xr:uid="{00000000-0005-0000-0000-0000C9120000}"/>
    <cellStyle name="Comma [0] 2 174 3" xfId="56924" hidden="1" xr:uid="{AEBB45AE-837B-4ABA-BFA8-6F18B650C4F6}"/>
    <cellStyle name="Comma [0] 2 174 3" xfId="58620" hidden="1" xr:uid="{EBBDC76F-7896-4960-AB34-DC4BB45040B6}"/>
    <cellStyle name="Comma [0] 2 174 3" xfId="60288" hidden="1" xr:uid="{F00A1CCC-F3A0-4715-8359-0258EF862C6F}"/>
    <cellStyle name="Comma [0] 2 174 3" xfId="61925" hidden="1" xr:uid="{3B684518-9D8F-4943-A016-3FC38FAAD3C4}"/>
    <cellStyle name="Comma [0] 2 174 3" xfId="26611" hidden="1" xr:uid="{00000000-0005-0000-0000-0000F6670000}"/>
    <cellStyle name="Comma [0] 2 174 3" xfId="28279" hidden="1" xr:uid="{00000000-0005-0000-0000-00007A6E0000}"/>
    <cellStyle name="Comma [0] 2 174 3" xfId="29916" hidden="1" xr:uid="{00000000-0005-0000-0000-0000DF740000}"/>
    <cellStyle name="Comma [0] 2 174 3" xfId="38505" hidden="1" xr:uid="{AA5CC4D6-B022-4761-8F8B-1477D34920FB}"/>
    <cellStyle name="Comma [0] 2 174 3" xfId="39481" hidden="1" xr:uid="{A8F2EA09-9D74-4265-AF60-642D0CF34233}"/>
    <cellStyle name="Comma [0] 2 174 3" xfId="41237" hidden="1" xr:uid="{FDD7089D-2EFE-45D6-8AB4-2DC91A0FE28B}"/>
    <cellStyle name="Comma [0] 2 174 3" xfId="42993" hidden="1" xr:uid="{E5238596-AC5A-4F5C-A6F3-F75685A2C634}"/>
    <cellStyle name="Comma [0] 2 174 3" xfId="44749" hidden="1" xr:uid="{473B3171-A9A3-4761-8803-C43A077C9DFE}"/>
    <cellStyle name="Comma [0] 2 174 3" xfId="46505" hidden="1" xr:uid="{3097C481-114C-4370-B0D1-16C009F7B7DA}"/>
    <cellStyle name="Comma [0] 2 174 3" xfId="48258" hidden="1" xr:uid="{AA39B1F9-1B0C-4CDC-A48D-57A2073A7C9A}"/>
    <cellStyle name="Comma [0] 2 174 3" xfId="50008" hidden="1" xr:uid="{ECBCF3BC-11C9-414F-88C6-0A827DBC5242}"/>
    <cellStyle name="Comma [0] 2 174 3" xfId="51752" hidden="1" xr:uid="{153D60DE-5B48-4741-9BB7-3C0FD40B48C9}"/>
    <cellStyle name="Comma [0] 2 174 3" xfId="53488" hidden="1" xr:uid="{2D0136F0-9CD6-4E95-9ED5-55F3157E5FE2}"/>
    <cellStyle name="Comma [0] 2 174 3" xfId="55214" hidden="1" xr:uid="{65117848-D18A-4CF6-9864-B228ACA81E1D}"/>
    <cellStyle name="Comma [0] 2 174 3" xfId="36286" hidden="1" xr:uid="{89577FD3-9305-4982-BCC7-FE77B1561B9D}"/>
    <cellStyle name="Comma [0] 2 174 3" xfId="14496" hidden="1" xr:uid="{00000000-0005-0000-0000-0000A3380000}"/>
    <cellStyle name="Comma [0] 2 174 3" xfId="16249" hidden="1" xr:uid="{00000000-0005-0000-0000-00007C3F0000}"/>
    <cellStyle name="Comma [0] 2 174 3" xfId="17999" hidden="1" xr:uid="{00000000-0005-0000-0000-000052460000}"/>
    <cellStyle name="Comma [0] 2 174 3" xfId="19743" hidden="1" xr:uid="{00000000-0005-0000-0000-0000224D0000}"/>
    <cellStyle name="Comma [0] 2 174 3" xfId="21479" hidden="1" xr:uid="{00000000-0005-0000-0000-0000EA530000}"/>
    <cellStyle name="Comma [0] 2 174 3" xfId="23205" hidden="1" xr:uid="{00000000-0005-0000-0000-0000A85A0000}"/>
    <cellStyle name="Comma [0] 2 174 3" xfId="24915" hidden="1" xr:uid="{00000000-0005-0000-0000-000056610000}"/>
    <cellStyle name="Comma [0] 2 174 3" xfId="9228" hidden="1" xr:uid="{00000000-0005-0000-0000-00000F240000}"/>
    <cellStyle name="Comma [0] 2 174 3" xfId="10984" hidden="1" xr:uid="{00000000-0005-0000-0000-0000EB2A0000}"/>
    <cellStyle name="Comma [0] 2 174 3" xfId="12740" hidden="1" xr:uid="{00000000-0005-0000-0000-0000C7310000}"/>
    <cellStyle name="Comma [0] 2 174 3" xfId="6496" hidden="1" xr:uid="{00000000-0005-0000-0000-000063190000}"/>
    <cellStyle name="Comma [0] 2 174 3" xfId="7472" hidden="1" xr:uid="{00000000-0005-0000-0000-0000331D0000}"/>
    <cellStyle name="Comma [0] 2 174 3" xfId="4277" hidden="1" xr:uid="{00000000-0005-0000-0000-0000B8100000}"/>
    <cellStyle name="Comma [0] 2 175" xfId="484" xr:uid="{00000000-0005-0000-0000-0000E7010000}"/>
    <cellStyle name="Comma [0] 2 175 2" xfId="33009" hidden="1" xr:uid="{43CF2951-E8BD-43D1-9A0C-7BB34F8D61A5}"/>
    <cellStyle name="Comma [0] 2 175 2" xfId="33729" hidden="1" xr:uid="{A1BED56C-23CC-4EB1-B396-648B67108415}"/>
    <cellStyle name="Comma [0] 2 175 2" xfId="33805" hidden="1" xr:uid="{5551DCD6-350C-4D31-935E-8CB3DA21FFD2}"/>
    <cellStyle name="Comma [0] 2 175 2" xfId="1706" hidden="1" xr:uid="{00000000-0005-0000-0000-0000AD060000}"/>
    <cellStyle name="Comma [0] 2 175 2" xfId="1785" hidden="1" xr:uid="{00000000-0005-0000-0000-0000FC060000}"/>
    <cellStyle name="Comma [0] 2 175 2" xfId="982" hidden="1" xr:uid="{00000000-0005-0000-0000-0000D9030000}"/>
    <cellStyle name="Comma [0] 2 175 2" xfId="32527" xr:uid="{F7DC9D57-8896-4DFD-B5DB-762CB2175EAA}"/>
    <cellStyle name="Comma [0] 2 175 2 2" xfId="58861" hidden="1" xr:uid="{93E55BDC-E062-4D80-B1D5-F901CD6CEABB}"/>
    <cellStyle name="Comma [0] 2 175 2 2" xfId="58944" hidden="1" xr:uid="{782D5724-31F8-43B1-92A4-9363A22B40D9}"/>
    <cellStyle name="Comma [0] 2 175 2 2" xfId="59838" hidden="1" xr:uid="{F2643FED-E480-414D-8FC2-E164CA37DA40}"/>
    <cellStyle name="Comma [0] 2 175 2 2" xfId="59987" hidden="1" xr:uid="{6B4EEA70-E955-41D0-8067-5918C9124CEA}"/>
    <cellStyle name="Comma [0] 2 175 2 2" xfId="60522" hidden="1" xr:uid="{C5B65008-18B7-498A-8E12-B02FCAC945B9}"/>
    <cellStyle name="Comma [0] 2 175 2 2" xfId="60605" hidden="1" xr:uid="{90D2AB34-9647-4514-9F59-E5D03A45266E}"/>
    <cellStyle name="Comma [0] 2 175 2 2" xfId="61489" hidden="1" xr:uid="{070F2D72-19AA-4E36-A87B-33005E7BF7A2}"/>
    <cellStyle name="Comma [0] 2 175 2 2" xfId="61633" hidden="1" xr:uid="{D92F3770-453F-492D-90E1-AD6A9890DFE2}"/>
    <cellStyle name="Comma [0] 2 175 2 2" xfId="62157" hidden="1" xr:uid="{64E99B3F-CC94-4FC5-A9F4-F80399785CE0}"/>
    <cellStyle name="Comma [0] 2 175 2 2" xfId="62240" hidden="1" xr:uid="{F86FE88C-1CE4-4991-B886-90230EEFAC98}"/>
    <cellStyle name="Comma [0] 2 175 2 2" xfId="63089" hidden="1" xr:uid="{F396937E-F219-4094-B668-CAFBD7DFD9CA}"/>
    <cellStyle name="Comma [0] 2 175 2 2" xfId="63679" hidden="1" xr:uid="{A25F89AC-21A5-43D2-9E4E-C7B7505383EE}"/>
    <cellStyle name="Comma [0] 2 175 2 2" xfId="63753" hidden="1" xr:uid="{E66C34D5-1FA0-48AF-8249-9F0CD6B98599}"/>
    <cellStyle name="Comma [0] 2 175 2 2" xfId="29480" hidden="1" xr:uid="{00000000-0005-0000-0000-00002B730000}"/>
    <cellStyle name="Comma [0] 2 175 2 2" xfId="29624" hidden="1" xr:uid="{00000000-0005-0000-0000-0000BB730000}"/>
    <cellStyle name="Comma [0] 2 175 2 2" xfId="30148" hidden="1" xr:uid="{00000000-0005-0000-0000-0000C7750000}"/>
    <cellStyle name="Comma [0] 2 175 2 2" xfId="30231" hidden="1" xr:uid="{00000000-0005-0000-0000-00001A760000}"/>
    <cellStyle name="Comma [0] 2 175 2 2" xfId="31080" hidden="1" xr:uid="{00000000-0005-0000-0000-00006B790000}"/>
    <cellStyle name="Comma [0] 2 175 2 2" xfId="31670" hidden="1" xr:uid="{00000000-0005-0000-0000-0000B97B0000}"/>
    <cellStyle name="Comma [0] 2 175 2 2" xfId="31744" hidden="1" xr:uid="{00000000-0005-0000-0000-0000037C0000}"/>
    <cellStyle name="Comma [0] 2 175 2 2" xfId="36782" hidden="1" xr:uid="{0278E7E4-A6B7-4246-A607-964A9CB11D8B}"/>
    <cellStyle name="Comma [0] 2 175 2 2" xfId="36945" hidden="1" xr:uid="{32D3D053-447E-4FE9-BFAF-39A50AFC2E7F}"/>
    <cellStyle name="Comma [0] 2 175 2 2" xfId="37512" hidden="1" xr:uid="{B27C3733-9EF8-4C84-8D0F-35A6EBC560EB}"/>
    <cellStyle name="Comma [0] 2 175 2 2" xfId="37595" hidden="1" xr:uid="{BF6EBCC5-9AEB-4543-9C9F-C9250DA30919}"/>
    <cellStyle name="Comma [0] 2 175 2 2" xfId="39001" hidden="1" xr:uid="{7DC3574B-2E30-48BE-B6A3-B4D0F112E502}"/>
    <cellStyle name="Comma [0] 2 175 2 2" xfId="39164" hidden="1" xr:uid="{A38D057A-3F4E-4FAF-AACC-2D121D562249}"/>
    <cellStyle name="Comma [0] 2 175 2 2" xfId="39731" hidden="1" xr:uid="{E76281AC-597B-48F3-AD5C-28BD79988091}"/>
    <cellStyle name="Comma [0] 2 175 2 2" xfId="39814" hidden="1" xr:uid="{94CDAFD9-4A19-494A-8FB1-028ADB2130D6}"/>
    <cellStyle name="Comma [0] 2 175 2 2" xfId="40757" hidden="1" xr:uid="{31693924-75E5-465A-B8DC-280EBC5A4BF0}"/>
    <cellStyle name="Comma [0] 2 175 2 2" xfId="40920" hidden="1" xr:uid="{DE6B27EA-D849-45A3-A248-E55033D4F37F}"/>
    <cellStyle name="Comma [0] 2 175 2 2" xfId="41487" hidden="1" xr:uid="{99890A12-5078-4467-946D-996A56D39DE3}"/>
    <cellStyle name="Comma [0] 2 175 2 2" xfId="41570" hidden="1" xr:uid="{BBDBD30B-7CA3-428F-98BD-A0592611A845}"/>
    <cellStyle name="Comma [0] 2 175 2 2" xfId="42513" hidden="1" xr:uid="{9EBC875B-6613-4068-A045-2FA220FCDFD4}"/>
    <cellStyle name="Comma [0] 2 175 2 2" xfId="42676" hidden="1" xr:uid="{418388D0-2BDA-4897-ABAC-0F531AE46807}"/>
    <cellStyle name="Comma [0] 2 175 2 2" xfId="43243" hidden="1" xr:uid="{B4D19CBD-7AC6-4F2C-B2CA-38477A03CFD8}"/>
    <cellStyle name="Comma [0] 2 175 2 2" xfId="43326" hidden="1" xr:uid="{E21D5A85-DAEB-41D8-B963-AA162B4E2782}"/>
    <cellStyle name="Comma [0] 2 175 2 2" xfId="44269" hidden="1" xr:uid="{61BF0A56-FF3D-489B-A2BE-B3E34266D9D5}"/>
    <cellStyle name="Comma [0] 2 175 2 2" xfId="44432" hidden="1" xr:uid="{3D1DC6F6-4E5A-4527-A2C5-9164F7EFACF6}"/>
    <cellStyle name="Comma [0] 2 175 2 2" xfId="44999" hidden="1" xr:uid="{9FE4752C-F592-4B58-9741-B310DF44AABD}"/>
    <cellStyle name="Comma [0] 2 175 2 2" xfId="45082" hidden="1" xr:uid="{8994C45C-DE69-4F16-AA37-ADD25E3F65F6}"/>
    <cellStyle name="Comma [0] 2 175 2 2" xfId="46025" hidden="1" xr:uid="{7A069A79-08A8-415E-8207-136FA9D134AD}"/>
    <cellStyle name="Comma [0] 2 175 2 2" xfId="46188" hidden="1" xr:uid="{2508623B-3DFF-405C-9D46-3BC2BB2239F3}"/>
    <cellStyle name="Comma [0] 2 175 2 2" xfId="46755" hidden="1" xr:uid="{27A11C3E-4FCF-445F-B727-5DC942C2E99A}"/>
    <cellStyle name="Comma [0] 2 175 2 2" xfId="46838" hidden="1" xr:uid="{AF42A3DB-E087-47ED-B22B-F6DDAD20E787}"/>
    <cellStyle name="Comma [0] 2 175 2 2" xfId="47779" hidden="1" xr:uid="{FF822933-8286-48C5-B285-132AA2E67C02}"/>
    <cellStyle name="Comma [0] 2 175 2 2" xfId="47941" hidden="1" xr:uid="{E86CEC93-6784-4BBD-B44F-D3EAE1892608}"/>
    <cellStyle name="Comma [0] 2 175 2 2" xfId="48508" hidden="1" xr:uid="{0F34A738-E443-4643-8EA5-B48490742417}"/>
    <cellStyle name="Comma [0] 2 175 2 2" xfId="48591" hidden="1" xr:uid="{94B32C2D-3791-454E-B4D9-0D82AB9DA3C6}"/>
    <cellStyle name="Comma [0] 2 175 2 2" xfId="49530" hidden="1" xr:uid="{8EB75ADD-114F-4FD2-A33F-B7C854ED07ED}"/>
    <cellStyle name="Comma [0] 2 175 2 2" xfId="49691" hidden="1" xr:uid="{D964A83B-B618-4B1C-BAA6-300A1686BF03}"/>
    <cellStyle name="Comma [0] 2 175 2 2" xfId="50258" hidden="1" xr:uid="{CD8472B8-291B-48A3-BBD5-08DD94CB5CB2}"/>
    <cellStyle name="Comma [0] 2 175 2 2" xfId="50341" hidden="1" xr:uid="{8DB597AC-3F5C-4898-BC54-28683869488A}"/>
    <cellStyle name="Comma [0] 2 175 2 2" xfId="51276" hidden="1" xr:uid="{709FF2D4-A1B5-46AE-BD9F-A9E16DDE2E81}"/>
    <cellStyle name="Comma [0] 2 175 2 2" xfId="51436" hidden="1" xr:uid="{A74F423F-786D-49B8-959A-48FDB7CB83E3}"/>
    <cellStyle name="Comma [0] 2 175 2 2" xfId="52002" hidden="1" xr:uid="{C69F28E4-C290-427F-92E0-94D49B5B9B21}"/>
    <cellStyle name="Comma [0] 2 175 2 2" xfId="52085" hidden="1" xr:uid="{B257E215-B336-4947-B48B-79858C3F4F45}"/>
    <cellStyle name="Comma [0] 2 175 2 2" xfId="53015" hidden="1" xr:uid="{D0B41539-2008-4CDA-BB35-20F832A45C4F}"/>
    <cellStyle name="Comma [0] 2 175 2 2" xfId="53174" hidden="1" xr:uid="{6E802C88-F456-4359-95E1-2229C58E333F}"/>
    <cellStyle name="Comma [0] 2 175 2 2" xfId="53736" hidden="1" xr:uid="{4275AC24-15F0-4800-8573-8C0CD5869901}"/>
    <cellStyle name="Comma [0] 2 175 2 2" xfId="53819" hidden="1" xr:uid="{A2B6AF9D-9ABA-4535-913F-61D5A1AFEF8E}"/>
    <cellStyle name="Comma [0] 2 175 2 2" xfId="54743" hidden="1" xr:uid="{86EA99CA-EB23-4BD6-9E80-7B435DB374D1}"/>
    <cellStyle name="Comma [0] 2 175 2 2" xfId="54902" hidden="1" xr:uid="{791076B3-A81F-4015-A6C0-FCC31EBC9BE4}"/>
    <cellStyle name="Comma [0] 2 175 2 2" xfId="55460" hidden="1" xr:uid="{255440CB-3AAD-4FCA-B525-30499C54B759}"/>
    <cellStyle name="Comma [0] 2 175 2 2" xfId="55543" hidden="1" xr:uid="{66082DC0-DDAB-4C0F-81C4-017CF9C3010E}"/>
    <cellStyle name="Comma [0] 2 175 2 2" xfId="56460" hidden="1" xr:uid="{B3BEB6C0-8556-43BA-A939-AADD82D0B8F4}"/>
    <cellStyle name="Comma [0] 2 175 2 2" xfId="56615" hidden="1" xr:uid="{4E1DF407-A3C4-434E-B2D7-957D34415484}"/>
    <cellStyle name="Comma [0] 2 175 2 2" xfId="57167" hidden="1" xr:uid="{90A2EEFE-3686-4101-AB6F-4D49A91D1120}"/>
    <cellStyle name="Comma [0] 2 175 2 2" xfId="57250" hidden="1" xr:uid="{30A1792F-E7E6-45CA-A9DA-2CC14CDDA53A}"/>
    <cellStyle name="Comma [0] 2 175 2 2" xfId="58158" hidden="1" xr:uid="{FC9AB343-3D3A-4CBB-9D97-7D881A32044E}"/>
    <cellStyle name="Comma [0] 2 175 2 2" xfId="58312" hidden="1" xr:uid="{239D88D5-6F57-4A9C-B501-3FC5A9962E09}"/>
    <cellStyle name="Comma [0] 2 175 2 2" xfId="17521" hidden="1" xr:uid="{00000000-0005-0000-0000-000074440000}"/>
    <cellStyle name="Comma [0] 2 175 2 2" xfId="17682" hidden="1" xr:uid="{00000000-0005-0000-0000-000015450000}"/>
    <cellStyle name="Comma [0] 2 175 2 2" xfId="18249" hidden="1" xr:uid="{00000000-0005-0000-0000-00004C470000}"/>
    <cellStyle name="Comma [0] 2 175 2 2" xfId="18332" hidden="1" xr:uid="{00000000-0005-0000-0000-00009F470000}"/>
    <cellStyle name="Comma [0] 2 175 2 2" xfId="19267" hidden="1" xr:uid="{00000000-0005-0000-0000-0000464B0000}"/>
    <cellStyle name="Comma [0] 2 175 2 2" xfId="19427" hidden="1" xr:uid="{00000000-0005-0000-0000-0000E64B0000}"/>
    <cellStyle name="Comma [0] 2 175 2 2" xfId="19993" hidden="1" xr:uid="{00000000-0005-0000-0000-00001C4E0000}"/>
    <cellStyle name="Comma [0] 2 175 2 2" xfId="20076" hidden="1" xr:uid="{00000000-0005-0000-0000-00006F4E0000}"/>
    <cellStyle name="Comma [0] 2 175 2 2" xfId="21006" hidden="1" xr:uid="{00000000-0005-0000-0000-000011520000}"/>
    <cellStyle name="Comma [0] 2 175 2 2" xfId="21165" hidden="1" xr:uid="{00000000-0005-0000-0000-0000B0520000}"/>
    <cellStyle name="Comma [0] 2 175 2 2" xfId="21727" hidden="1" xr:uid="{00000000-0005-0000-0000-0000E2540000}"/>
    <cellStyle name="Comma [0] 2 175 2 2" xfId="21810" hidden="1" xr:uid="{00000000-0005-0000-0000-000035550000}"/>
    <cellStyle name="Comma [0] 2 175 2 2" xfId="22734" hidden="1" xr:uid="{00000000-0005-0000-0000-0000D1580000}"/>
    <cellStyle name="Comma [0] 2 175 2 2" xfId="22893" hidden="1" xr:uid="{00000000-0005-0000-0000-000070590000}"/>
    <cellStyle name="Comma [0] 2 175 2 2" xfId="23451" hidden="1" xr:uid="{00000000-0005-0000-0000-00009E5B0000}"/>
    <cellStyle name="Comma [0] 2 175 2 2" xfId="23534" hidden="1" xr:uid="{00000000-0005-0000-0000-0000F15B0000}"/>
    <cellStyle name="Comma [0] 2 175 2 2" xfId="24451" hidden="1" xr:uid="{00000000-0005-0000-0000-0000865F0000}"/>
    <cellStyle name="Comma [0] 2 175 2 2" xfId="24606" hidden="1" xr:uid="{00000000-0005-0000-0000-000021600000}"/>
    <cellStyle name="Comma [0] 2 175 2 2" xfId="25158" hidden="1" xr:uid="{00000000-0005-0000-0000-000049620000}"/>
    <cellStyle name="Comma [0] 2 175 2 2" xfId="25241" hidden="1" xr:uid="{00000000-0005-0000-0000-00009C620000}"/>
    <cellStyle name="Comma [0] 2 175 2 2" xfId="26149" hidden="1" xr:uid="{00000000-0005-0000-0000-000028660000}"/>
    <cellStyle name="Comma [0] 2 175 2 2" xfId="26303" hidden="1" xr:uid="{00000000-0005-0000-0000-0000C2660000}"/>
    <cellStyle name="Comma [0] 2 175 2 2" xfId="26852" hidden="1" xr:uid="{00000000-0005-0000-0000-0000E7680000}"/>
    <cellStyle name="Comma [0] 2 175 2 2" xfId="26935" hidden="1" xr:uid="{00000000-0005-0000-0000-00003A690000}"/>
    <cellStyle name="Comma [0] 2 175 2 2" xfId="27829" hidden="1" xr:uid="{00000000-0005-0000-0000-0000B86C0000}"/>
    <cellStyle name="Comma [0] 2 175 2 2" xfId="27978" hidden="1" xr:uid="{00000000-0005-0000-0000-00004D6D0000}"/>
    <cellStyle name="Comma [0] 2 175 2 2" xfId="28513" hidden="1" xr:uid="{00000000-0005-0000-0000-0000646F0000}"/>
    <cellStyle name="Comma [0] 2 175 2 2" xfId="28596" hidden="1" xr:uid="{00000000-0005-0000-0000-0000B76F0000}"/>
    <cellStyle name="Comma [0] 2 175 2 2" xfId="11234" hidden="1" xr:uid="{00000000-0005-0000-0000-0000E52B0000}"/>
    <cellStyle name="Comma [0] 2 175 2 2" xfId="11317" hidden="1" xr:uid="{00000000-0005-0000-0000-0000382C0000}"/>
    <cellStyle name="Comma [0] 2 175 2 2" xfId="12260" hidden="1" xr:uid="{00000000-0005-0000-0000-0000E72F0000}"/>
    <cellStyle name="Comma [0] 2 175 2 2" xfId="12423" hidden="1" xr:uid="{00000000-0005-0000-0000-00008A300000}"/>
    <cellStyle name="Comma [0] 2 175 2 2" xfId="12990" hidden="1" xr:uid="{00000000-0005-0000-0000-0000C1320000}"/>
    <cellStyle name="Comma [0] 2 175 2 2" xfId="13073" hidden="1" xr:uid="{00000000-0005-0000-0000-000014330000}"/>
    <cellStyle name="Comma [0] 2 175 2 2" xfId="14016" hidden="1" xr:uid="{00000000-0005-0000-0000-0000C3360000}"/>
    <cellStyle name="Comma [0] 2 175 2 2" xfId="14179" hidden="1" xr:uid="{00000000-0005-0000-0000-000066370000}"/>
    <cellStyle name="Comma [0] 2 175 2 2" xfId="14746" hidden="1" xr:uid="{00000000-0005-0000-0000-00009D390000}"/>
    <cellStyle name="Comma [0] 2 175 2 2" xfId="14829" hidden="1" xr:uid="{00000000-0005-0000-0000-0000F0390000}"/>
    <cellStyle name="Comma [0] 2 175 2 2" xfId="15770" hidden="1" xr:uid="{00000000-0005-0000-0000-00009D3D0000}"/>
    <cellStyle name="Comma [0] 2 175 2 2" xfId="15932" hidden="1" xr:uid="{00000000-0005-0000-0000-00003F3E0000}"/>
    <cellStyle name="Comma [0] 2 175 2 2" xfId="16499" hidden="1" xr:uid="{00000000-0005-0000-0000-000076400000}"/>
    <cellStyle name="Comma [0] 2 175 2 2" xfId="16582" hidden="1" xr:uid="{00000000-0005-0000-0000-0000C9400000}"/>
    <cellStyle name="Comma [0] 2 175 2 2" xfId="7805" hidden="1" xr:uid="{00000000-0005-0000-0000-0000801E0000}"/>
    <cellStyle name="Comma [0] 2 175 2 2" xfId="8748" hidden="1" xr:uid="{00000000-0005-0000-0000-00002F220000}"/>
    <cellStyle name="Comma [0] 2 175 2 2" xfId="8911" hidden="1" xr:uid="{00000000-0005-0000-0000-0000D2220000}"/>
    <cellStyle name="Comma [0] 2 175 2 2" xfId="9478" hidden="1" xr:uid="{00000000-0005-0000-0000-000009250000}"/>
    <cellStyle name="Comma [0] 2 175 2 2" xfId="9561" hidden="1" xr:uid="{00000000-0005-0000-0000-00005C250000}"/>
    <cellStyle name="Comma [0] 2 175 2 2" xfId="10504" hidden="1" xr:uid="{00000000-0005-0000-0000-00000B290000}"/>
    <cellStyle name="Comma [0] 2 175 2 2" xfId="10667" hidden="1" xr:uid="{00000000-0005-0000-0000-0000AE290000}"/>
    <cellStyle name="Comma [0] 2 175 2 2" xfId="5586" hidden="1" xr:uid="{00000000-0005-0000-0000-0000D5150000}"/>
    <cellStyle name="Comma [0] 2 175 2 2" xfId="6992" hidden="1" xr:uid="{00000000-0005-0000-0000-0000531B0000}"/>
    <cellStyle name="Comma [0] 2 175 2 2" xfId="7155" hidden="1" xr:uid="{00000000-0005-0000-0000-0000F61B0000}"/>
    <cellStyle name="Comma [0] 2 175 2 2" xfId="7722" hidden="1" xr:uid="{00000000-0005-0000-0000-00002D1E0000}"/>
    <cellStyle name="Comma [0] 2 175 2 2" xfId="4936" hidden="1" xr:uid="{00000000-0005-0000-0000-00004B130000}"/>
    <cellStyle name="Comma [0] 2 175 2 2" xfId="5503" hidden="1" xr:uid="{00000000-0005-0000-0000-000082150000}"/>
    <cellStyle name="Comma [0] 2 175 2 2" xfId="4773" hidden="1" xr:uid="{00000000-0005-0000-0000-0000A8120000}"/>
    <cellStyle name="Comma [0] 2 175 3" xfId="56929" hidden="1" xr:uid="{9A31821B-AF94-4577-BF4E-BC439FF1C015}"/>
    <cellStyle name="Comma [0] 2 175 3" xfId="58625" hidden="1" xr:uid="{80ABEF44-22A6-4DE2-9ADE-351DB26C0CE3}"/>
    <cellStyle name="Comma [0] 2 175 3" xfId="60293" hidden="1" xr:uid="{FE58FBDF-1348-4897-A5BF-60B6BEE3E2A3}"/>
    <cellStyle name="Comma [0] 2 175 3" xfId="61930" hidden="1" xr:uid="{8A4E8529-2EE5-488C-A3E8-1B25AD0D34C1}"/>
    <cellStyle name="Comma [0] 2 175 3" xfId="28284" hidden="1" xr:uid="{00000000-0005-0000-0000-00007F6E0000}"/>
    <cellStyle name="Comma [0] 2 175 3" xfId="29921" hidden="1" xr:uid="{00000000-0005-0000-0000-0000E4740000}"/>
    <cellStyle name="Comma [0] 2 175 3" xfId="36284" hidden="1" xr:uid="{9EA1DC88-D0AD-4A0F-BB1D-3CA7D94C3133}"/>
    <cellStyle name="Comma [0] 2 175 3" xfId="38503" hidden="1" xr:uid="{F080EA45-2FA4-4C20-8ACE-C3FE8918F45A}"/>
    <cellStyle name="Comma [0] 2 175 3" xfId="39486" hidden="1" xr:uid="{B99952B9-D054-402D-BAC0-81436AEE2822}"/>
    <cellStyle name="Comma [0] 2 175 3" xfId="41242" hidden="1" xr:uid="{66C7E293-7C96-4500-8D13-D80A2143D663}"/>
    <cellStyle name="Comma [0] 2 175 3" xfId="42998" hidden="1" xr:uid="{2C69BA03-3EEC-427A-BE23-193EBBAC6165}"/>
    <cellStyle name="Comma [0] 2 175 3" xfId="44754" hidden="1" xr:uid="{69B1D9CB-E27C-4C1F-9B06-0F88A1D6F6B2}"/>
    <cellStyle name="Comma [0] 2 175 3" xfId="46510" hidden="1" xr:uid="{FDC389EE-A9C0-4161-B54D-C299BA790BE5}"/>
    <cellStyle name="Comma [0] 2 175 3" xfId="48263" hidden="1" xr:uid="{5CCD8025-408D-442F-8D3F-7655CE29484F}"/>
    <cellStyle name="Comma [0] 2 175 3" xfId="50013" hidden="1" xr:uid="{C03BDF83-385A-4E6F-885F-61BDC954F8B6}"/>
    <cellStyle name="Comma [0] 2 175 3" xfId="51757" hidden="1" xr:uid="{93512F2F-2DD9-4408-A1EA-636A762BAA16}"/>
    <cellStyle name="Comma [0] 2 175 3" xfId="53493" hidden="1" xr:uid="{E37C1E7B-2F2B-41D0-8073-5E62A575AC0F}"/>
    <cellStyle name="Comma [0] 2 175 3" xfId="55219" hidden="1" xr:uid="{B822A9FB-6DF0-42E1-A002-29E28E8BBEDF}"/>
    <cellStyle name="Comma [0] 2 175 3" xfId="16254" hidden="1" xr:uid="{00000000-0005-0000-0000-0000813F0000}"/>
    <cellStyle name="Comma [0] 2 175 3" xfId="18004" hidden="1" xr:uid="{00000000-0005-0000-0000-000057460000}"/>
    <cellStyle name="Comma [0] 2 175 3" xfId="19748" hidden="1" xr:uid="{00000000-0005-0000-0000-0000274D0000}"/>
    <cellStyle name="Comma [0] 2 175 3" xfId="21484" hidden="1" xr:uid="{00000000-0005-0000-0000-0000EF530000}"/>
    <cellStyle name="Comma [0] 2 175 3" xfId="23210" hidden="1" xr:uid="{00000000-0005-0000-0000-0000AD5A0000}"/>
    <cellStyle name="Comma [0] 2 175 3" xfId="24920" hidden="1" xr:uid="{00000000-0005-0000-0000-00005B610000}"/>
    <cellStyle name="Comma [0] 2 175 3" xfId="26616" hidden="1" xr:uid="{00000000-0005-0000-0000-0000FB670000}"/>
    <cellStyle name="Comma [0] 2 175 3" xfId="9233" hidden="1" xr:uid="{00000000-0005-0000-0000-000014240000}"/>
    <cellStyle name="Comma [0] 2 175 3" xfId="10989" hidden="1" xr:uid="{00000000-0005-0000-0000-0000F02A0000}"/>
    <cellStyle name="Comma [0] 2 175 3" xfId="12745" hidden="1" xr:uid="{00000000-0005-0000-0000-0000CC310000}"/>
    <cellStyle name="Comma [0] 2 175 3" xfId="14501" hidden="1" xr:uid="{00000000-0005-0000-0000-0000A8380000}"/>
    <cellStyle name="Comma [0] 2 175 3" xfId="6494" hidden="1" xr:uid="{00000000-0005-0000-0000-000061190000}"/>
    <cellStyle name="Comma [0] 2 175 3" xfId="7477" hidden="1" xr:uid="{00000000-0005-0000-0000-0000381D0000}"/>
    <cellStyle name="Comma [0] 2 175 3" xfId="4275" hidden="1" xr:uid="{00000000-0005-0000-0000-0000B6100000}"/>
    <cellStyle name="Comma [0] 2 176" xfId="488" xr:uid="{00000000-0005-0000-0000-0000EB010000}"/>
    <cellStyle name="Comma [0] 2 176 2" xfId="33055" hidden="1" xr:uid="{005BD1A3-1D18-4C63-A814-FED403CF2D28}"/>
    <cellStyle name="Comma [0] 2 176 2" xfId="33733" hidden="1" xr:uid="{0E23F26E-1062-4BE0-AAFF-0D7F93FA8C78}"/>
    <cellStyle name="Comma [0] 2 176 2" xfId="33835" hidden="1" xr:uid="{62FB5486-77B2-4424-B3E0-D68F4E3035F8}"/>
    <cellStyle name="Comma [0] 2 176 2" xfId="1710" hidden="1" xr:uid="{00000000-0005-0000-0000-0000B1060000}"/>
    <cellStyle name="Comma [0] 2 176 2" xfId="1815" hidden="1" xr:uid="{00000000-0005-0000-0000-00001A070000}"/>
    <cellStyle name="Comma [0] 2 176 2" xfId="1029" hidden="1" xr:uid="{00000000-0005-0000-0000-000008040000}"/>
    <cellStyle name="Comma [0] 2 176 2" xfId="32531" xr:uid="{211AC8B6-E61D-480A-B7A2-07C5CD84F8AF}"/>
    <cellStyle name="Comma [0] 2 176 2 2" xfId="58974" hidden="1" xr:uid="{13330B18-72C2-4E88-BF9B-63085F8838B9}"/>
    <cellStyle name="Comma [0] 2 176 2 2" xfId="59881" hidden="1" xr:uid="{9AED4336-BED6-4B5A-A12C-A2D809F97B88}"/>
    <cellStyle name="Comma [0] 2 176 2 2" xfId="59991" hidden="1" xr:uid="{48A4A538-4581-44B8-AFEA-E295244C2D5B}"/>
    <cellStyle name="Comma [0] 2 176 2 2" xfId="60526" hidden="1" xr:uid="{0517650E-03F6-4D49-A0A7-3FF70A2459EA}"/>
    <cellStyle name="Comma [0] 2 176 2 2" xfId="60635" hidden="1" xr:uid="{8D01DA94-FC67-4916-BFF2-6B4DC2AB9ECE}"/>
    <cellStyle name="Comma [0] 2 176 2 2" xfId="61528" hidden="1" xr:uid="{4FB5A327-D44C-4F13-94B1-B402A06B7107}"/>
    <cellStyle name="Comma [0] 2 176 2 2" xfId="61637" hidden="1" xr:uid="{1D81D83E-C359-4EB1-AF9D-4998D7BD48F1}"/>
    <cellStyle name="Comma [0] 2 176 2 2" xfId="62161" hidden="1" xr:uid="{2FE96ED8-519F-4834-9822-045D9C62FB3A}"/>
    <cellStyle name="Comma [0] 2 176 2 2" xfId="62270" hidden="1" xr:uid="{CB87AA1D-8063-4B6C-A93B-1C4C3AA871E2}"/>
    <cellStyle name="Comma [0] 2 176 2 2" xfId="63121" hidden="1" xr:uid="{213F977C-38BE-4793-B2C3-5DDEE6247350}"/>
    <cellStyle name="Comma [0] 2 176 2 2" xfId="63683" hidden="1" xr:uid="{00D44F3C-6EBA-42B3-86FF-E4B3210654A5}"/>
    <cellStyle name="Comma [0] 2 176 2 2" xfId="63783" hidden="1" xr:uid="{DA805BA8-CEA0-4EA8-A892-2B3610814451}"/>
    <cellStyle name="Comma [0] 2 176 2 2" xfId="29519" hidden="1" xr:uid="{00000000-0005-0000-0000-000052730000}"/>
    <cellStyle name="Comma [0] 2 176 2 2" xfId="29628" hidden="1" xr:uid="{00000000-0005-0000-0000-0000BF730000}"/>
    <cellStyle name="Comma [0] 2 176 2 2" xfId="30152" hidden="1" xr:uid="{00000000-0005-0000-0000-0000CB750000}"/>
    <cellStyle name="Comma [0] 2 176 2 2" xfId="30261" hidden="1" xr:uid="{00000000-0005-0000-0000-000038760000}"/>
    <cellStyle name="Comma [0] 2 176 2 2" xfId="31112" hidden="1" xr:uid="{00000000-0005-0000-0000-00008B790000}"/>
    <cellStyle name="Comma [0] 2 176 2 2" xfId="31674" hidden="1" xr:uid="{00000000-0005-0000-0000-0000BD7B0000}"/>
    <cellStyle name="Comma [0] 2 176 2 2" xfId="31774" hidden="1" xr:uid="{00000000-0005-0000-0000-0000217C0000}"/>
    <cellStyle name="Comma [0] 2 176 2 2" xfId="36831" hidden="1" xr:uid="{4F28FC21-049E-4BF5-A698-693DC354AEE6}"/>
    <cellStyle name="Comma [0] 2 176 2 2" xfId="36949" hidden="1" xr:uid="{19CEEB73-93A2-455F-8C28-48B753D02405}"/>
    <cellStyle name="Comma [0] 2 176 2 2" xfId="37516" hidden="1" xr:uid="{E50DD856-9297-4108-BB46-1A91379EC641}"/>
    <cellStyle name="Comma [0] 2 176 2 2" xfId="39050" hidden="1" xr:uid="{FABBAA6E-D1FC-4030-83AA-75654B87AD86}"/>
    <cellStyle name="Comma [0] 2 176 2 2" xfId="39168" hidden="1" xr:uid="{26C64A75-E280-4390-89C2-0BA586CA3250}"/>
    <cellStyle name="Comma [0] 2 176 2 2" xfId="39735" hidden="1" xr:uid="{77B4ED11-C797-485A-BE4F-DD9F329C3382}"/>
    <cellStyle name="Comma [0] 2 176 2 2" xfId="39844" hidden="1" xr:uid="{E4CE77D3-BCDF-403C-BEDA-1AC2D54D5350}"/>
    <cellStyle name="Comma [0] 2 176 2 2" xfId="40806" hidden="1" xr:uid="{988342DA-4E28-436E-9857-686BBFB5E0EC}"/>
    <cellStyle name="Comma [0] 2 176 2 2" xfId="40924" hidden="1" xr:uid="{98DDC43B-0F33-467A-909F-5EC4CF3C3A12}"/>
    <cellStyle name="Comma [0] 2 176 2 2" xfId="41491" hidden="1" xr:uid="{B0CC1C80-8CF3-4D7F-A9B4-DE6CF40F3710}"/>
    <cellStyle name="Comma [0] 2 176 2 2" xfId="41600" hidden="1" xr:uid="{28B6293C-A7A0-4744-8C9E-060D33A0C7F9}"/>
    <cellStyle name="Comma [0] 2 176 2 2" xfId="42562" hidden="1" xr:uid="{EEC6A902-2601-4772-A082-65845B34CD5D}"/>
    <cellStyle name="Comma [0] 2 176 2 2" xfId="42680" hidden="1" xr:uid="{D002EE4E-4F62-4F98-B361-AF9AA642D1AE}"/>
    <cellStyle name="Comma [0] 2 176 2 2" xfId="43247" hidden="1" xr:uid="{9211F21F-C6B0-410F-85FB-42E0612C78AB}"/>
    <cellStyle name="Comma [0] 2 176 2 2" xfId="43356" hidden="1" xr:uid="{394CB0B3-722A-457A-A7BF-38E9AD2C16F5}"/>
    <cellStyle name="Comma [0] 2 176 2 2" xfId="44318" hidden="1" xr:uid="{069C1B38-BBF5-4FA2-8B7F-8D384D7577EF}"/>
    <cellStyle name="Comma [0] 2 176 2 2" xfId="44436" hidden="1" xr:uid="{CCC26015-EE5E-47A0-9815-D2F378784A4F}"/>
    <cellStyle name="Comma [0] 2 176 2 2" xfId="45003" hidden="1" xr:uid="{E0B949A9-9C49-45F2-876D-4E17532EDF71}"/>
    <cellStyle name="Comma [0] 2 176 2 2" xfId="45112" hidden="1" xr:uid="{AAFAD2A7-426E-4BFB-8CCA-4405AB0D83E9}"/>
    <cellStyle name="Comma [0] 2 176 2 2" xfId="46074" hidden="1" xr:uid="{A6968E51-DBA4-407B-85E6-843F61644385}"/>
    <cellStyle name="Comma [0] 2 176 2 2" xfId="46192" hidden="1" xr:uid="{74B121B0-CBFF-47EF-838B-78775AA6D9D1}"/>
    <cellStyle name="Comma [0] 2 176 2 2" xfId="46759" hidden="1" xr:uid="{F45293DA-82F5-47C2-8093-4B42DB33FC66}"/>
    <cellStyle name="Comma [0] 2 176 2 2" xfId="46868" hidden="1" xr:uid="{0E0F326A-C633-47BC-8428-43539662DC06}"/>
    <cellStyle name="Comma [0] 2 176 2 2" xfId="47827" hidden="1" xr:uid="{34B882BB-DDFE-4058-A394-0DF9F2C65DEF}"/>
    <cellStyle name="Comma [0] 2 176 2 2" xfId="47945" hidden="1" xr:uid="{D53C41CF-AE18-44B3-9DD9-9CC3CCAF34F7}"/>
    <cellStyle name="Comma [0] 2 176 2 2" xfId="48512" hidden="1" xr:uid="{D7F6130B-2832-4B07-9943-CD0274E52965}"/>
    <cellStyle name="Comma [0] 2 176 2 2" xfId="48621" hidden="1" xr:uid="{0BFB90D7-F5EC-42F7-8DCF-B0E032B6F61D}"/>
    <cellStyle name="Comma [0] 2 176 2 2" xfId="49577" hidden="1" xr:uid="{066C85C9-6C58-4798-BA63-7A35B4E8CBBC}"/>
    <cellStyle name="Comma [0] 2 176 2 2" xfId="49695" hidden="1" xr:uid="{B2BD7DBF-9D8F-405F-AFB6-C371FF51FB58}"/>
    <cellStyle name="Comma [0] 2 176 2 2" xfId="50262" hidden="1" xr:uid="{FE84CF88-8528-484D-9976-419D2091F2A1}"/>
    <cellStyle name="Comma [0] 2 176 2 2" xfId="50371" hidden="1" xr:uid="{193E3228-C55D-4A60-ABF0-047E74266F00}"/>
    <cellStyle name="Comma [0] 2 176 2 2" xfId="51323" hidden="1" xr:uid="{E141112C-C07D-4969-8378-A2E5FCCA798A}"/>
    <cellStyle name="Comma [0] 2 176 2 2" xfId="51440" hidden="1" xr:uid="{385731ED-71DA-4A68-A890-75B350A008F9}"/>
    <cellStyle name="Comma [0] 2 176 2 2" xfId="52006" hidden="1" xr:uid="{741F6651-6D80-4F59-B69C-6876A823D9DC}"/>
    <cellStyle name="Comma [0] 2 176 2 2" xfId="52115" hidden="1" xr:uid="{B89B132E-E721-47B4-8641-81F918FE2730}"/>
    <cellStyle name="Comma [0] 2 176 2 2" xfId="53061" hidden="1" xr:uid="{F009FD00-6BE1-4E9A-9260-0E9997D7E672}"/>
    <cellStyle name="Comma [0] 2 176 2 2" xfId="53178" hidden="1" xr:uid="{85FCE8B1-6ED6-410B-AF2E-5FE2AAB520EB}"/>
    <cellStyle name="Comma [0] 2 176 2 2" xfId="53740" hidden="1" xr:uid="{411CE52B-890D-490C-8EEB-1736A936794F}"/>
    <cellStyle name="Comma [0] 2 176 2 2" xfId="53849" hidden="1" xr:uid="{79A9522B-17B7-48F7-B6DA-474A6368FF7D}"/>
    <cellStyle name="Comma [0] 2 176 2 2" xfId="54789" hidden="1" xr:uid="{1E6AA957-45FC-4A89-A0B9-C5897399EDD2}"/>
    <cellStyle name="Comma [0] 2 176 2 2" xfId="54906" hidden="1" xr:uid="{E0FEAD01-223A-4BDC-BA81-0C702751521B}"/>
    <cellStyle name="Comma [0] 2 176 2 2" xfId="55464" hidden="1" xr:uid="{1400381B-97A7-4D79-AEE5-8B5B7DAB9E05}"/>
    <cellStyle name="Comma [0] 2 176 2 2" xfId="55573" hidden="1" xr:uid="{282DA764-05DD-4218-A754-C7856CEF5016}"/>
    <cellStyle name="Comma [0] 2 176 2 2" xfId="56504" hidden="1" xr:uid="{2462EBAC-B9AC-4298-B5F1-06051F2544AB}"/>
    <cellStyle name="Comma [0] 2 176 2 2" xfId="56619" hidden="1" xr:uid="{B451D4DE-00BB-4CD7-A373-CD9701E61288}"/>
    <cellStyle name="Comma [0] 2 176 2 2" xfId="57171" hidden="1" xr:uid="{5ED93E30-EB0E-47D3-B7E4-53D7553A5136}"/>
    <cellStyle name="Comma [0] 2 176 2 2" xfId="57280" hidden="1" xr:uid="{6DCE6CFB-AE0C-423B-82F9-FEA539F559D2}"/>
    <cellStyle name="Comma [0] 2 176 2 2" xfId="58201" hidden="1" xr:uid="{1B8A79BF-6BEF-488E-BFF9-E68838B972CA}"/>
    <cellStyle name="Comma [0] 2 176 2 2" xfId="58316" hidden="1" xr:uid="{6CC89DD0-5323-490A-86C5-4E4EFC26F903}"/>
    <cellStyle name="Comma [0] 2 176 2 2" xfId="58865" hidden="1" xr:uid="{2766BF2A-C4FD-48E0-9BA5-F8819047214A}"/>
    <cellStyle name="Comma [0] 2 176 2 2" xfId="37625" hidden="1" xr:uid="{35F7DBAB-A899-4A7B-950A-6003AE42F5B7}"/>
    <cellStyle name="Comma [0] 2 176 2 2" xfId="17568" hidden="1" xr:uid="{00000000-0005-0000-0000-0000A3440000}"/>
    <cellStyle name="Comma [0] 2 176 2 2" xfId="17686" hidden="1" xr:uid="{00000000-0005-0000-0000-000019450000}"/>
    <cellStyle name="Comma [0] 2 176 2 2" xfId="18253" hidden="1" xr:uid="{00000000-0005-0000-0000-000050470000}"/>
    <cellStyle name="Comma [0] 2 176 2 2" xfId="18362" hidden="1" xr:uid="{00000000-0005-0000-0000-0000BD470000}"/>
    <cellStyle name="Comma [0] 2 176 2 2" xfId="19314" hidden="1" xr:uid="{00000000-0005-0000-0000-0000754B0000}"/>
    <cellStyle name="Comma [0] 2 176 2 2" xfId="19431" hidden="1" xr:uid="{00000000-0005-0000-0000-0000EA4B0000}"/>
    <cellStyle name="Comma [0] 2 176 2 2" xfId="19997" hidden="1" xr:uid="{00000000-0005-0000-0000-0000204E0000}"/>
    <cellStyle name="Comma [0] 2 176 2 2" xfId="20106" hidden="1" xr:uid="{00000000-0005-0000-0000-00008D4E0000}"/>
    <cellStyle name="Comma [0] 2 176 2 2" xfId="21052" hidden="1" xr:uid="{00000000-0005-0000-0000-00003F520000}"/>
    <cellStyle name="Comma [0] 2 176 2 2" xfId="21169" hidden="1" xr:uid="{00000000-0005-0000-0000-0000B4520000}"/>
    <cellStyle name="Comma [0] 2 176 2 2" xfId="21731" hidden="1" xr:uid="{00000000-0005-0000-0000-0000E6540000}"/>
    <cellStyle name="Comma [0] 2 176 2 2" xfId="21840" hidden="1" xr:uid="{00000000-0005-0000-0000-000053550000}"/>
    <cellStyle name="Comma [0] 2 176 2 2" xfId="22780" hidden="1" xr:uid="{00000000-0005-0000-0000-0000FF580000}"/>
    <cellStyle name="Comma [0] 2 176 2 2" xfId="22897" hidden="1" xr:uid="{00000000-0005-0000-0000-000074590000}"/>
    <cellStyle name="Comma [0] 2 176 2 2" xfId="23455" hidden="1" xr:uid="{00000000-0005-0000-0000-0000A25B0000}"/>
    <cellStyle name="Comma [0] 2 176 2 2" xfId="23564" hidden="1" xr:uid="{00000000-0005-0000-0000-00000F5C0000}"/>
    <cellStyle name="Comma [0] 2 176 2 2" xfId="24495" hidden="1" xr:uid="{00000000-0005-0000-0000-0000B25F0000}"/>
    <cellStyle name="Comma [0] 2 176 2 2" xfId="24610" hidden="1" xr:uid="{00000000-0005-0000-0000-000025600000}"/>
    <cellStyle name="Comma [0] 2 176 2 2" xfId="25162" hidden="1" xr:uid="{00000000-0005-0000-0000-00004D620000}"/>
    <cellStyle name="Comma [0] 2 176 2 2" xfId="25271" hidden="1" xr:uid="{00000000-0005-0000-0000-0000BA620000}"/>
    <cellStyle name="Comma [0] 2 176 2 2" xfId="26192" hidden="1" xr:uid="{00000000-0005-0000-0000-000053660000}"/>
    <cellStyle name="Comma [0] 2 176 2 2" xfId="26307" hidden="1" xr:uid="{00000000-0005-0000-0000-0000C6660000}"/>
    <cellStyle name="Comma [0] 2 176 2 2" xfId="26856" hidden="1" xr:uid="{00000000-0005-0000-0000-0000EB680000}"/>
    <cellStyle name="Comma [0] 2 176 2 2" xfId="26965" hidden="1" xr:uid="{00000000-0005-0000-0000-000058690000}"/>
    <cellStyle name="Comma [0] 2 176 2 2" xfId="27872" hidden="1" xr:uid="{00000000-0005-0000-0000-0000E36C0000}"/>
    <cellStyle name="Comma [0] 2 176 2 2" xfId="27982" hidden="1" xr:uid="{00000000-0005-0000-0000-0000516D0000}"/>
    <cellStyle name="Comma [0] 2 176 2 2" xfId="28517" hidden="1" xr:uid="{00000000-0005-0000-0000-0000686F0000}"/>
    <cellStyle name="Comma [0] 2 176 2 2" xfId="28626" hidden="1" xr:uid="{00000000-0005-0000-0000-0000D56F0000}"/>
    <cellStyle name="Comma [0] 2 176 2 2" xfId="11238" hidden="1" xr:uid="{00000000-0005-0000-0000-0000E92B0000}"/>
    <cellStyle name="Comma [0] 2 176 2 2" xfId="11347" hidden="1" xr:uid="{00000000-0005-0000-0000-0000562C0000}"/>
    <cellStyle name="Comma [0] 2 176 2 2" xfId="12309" hidden="1" xr:uid="{00000000-0005-0000-0000-000018300000}"/>
    <cellStyle name="Comma [0] 2 176 2 2" xfId="12427" hidden="1" xr:uid="{00000000-0005-0000-0000-00008E300000}"/>
    <cellStyle name="Comma [0] 2 176 2 2" xfId="12994" hidden="1" xr:uid="{00000000-0005-0000-0000-0000C5320000}"/>
    <cellStyle name="Comma [0] 2 176 2 2" xfId="13103" hidden="1" xr:uid="{00000000-0005-0000-0000-000032330000}"/>
    <cellStyle name="Comma [0] 2 176 2 2" xfId="14065" hidden="1" xr:uid="{00000000-0005-0000-0000-0000F4360000}"/>
    <cellStyle name="Comma [0] 2 176 2 2" xfId="14183" hidden="1" xr:uid="{00000000-0005-0000-0000-00006A370000}"/>
    <cellStyle name="Comma [0] 2 176 2 2" xfId="14750" hidden="1" xr:uid="{00000000-0005-0000-0000-0000A1390000}"/>
    <cellStyle name="Comma [0] 2 176 2 2" xfId="14859" hidden="1" xr:uid="{00000000-0005-0000-0000-00000E3A0000}"/>
    <cellStyle name="Comma [0] 2 176 2 2" xfId="15818" hidden="1" xr:uid="{00000000-0005-0000-0000-0000CD3D0000}"/>
    <cellStyle name="Comma [0] 2 176 2 2" xfId="15936" hidden="1" xr:uid="{00000000-0005-0000-0000-0000433E0000}"/>
    <cellStyle name="Comma [0] 2 176 2 2" xfId="16503" hidden="1" xr:uid="{00000000-0005-0000-0000-00007A400000}"/>
    <cellStyle name="Comma [0] 2 176 2 2" xfId="16612" hidden="1" xr:uid="{00000000-0005-0000-0000-0000E7400000}"/>
    <cellStyle name="Comma [0] 2 176 2 2" xfId="7835" hidden="1" xr:uid="{00000000-0005-0000-0000-00009E1E0000}"/>
    <cellStyle name="Comma [0] 2 176 2 2" xfId="8797" hidden="1" xr:uid="{00000000-0005-0000-0000-000060220000}"/>
    <cellStyle name="Comma [0] 2 176 2 2" xfId="8915" hidden="1" xr:uid="{00000000-0005-0000-0000-0000D6220000}"/>
    <cellStyle name="Comma [0] 2 176 2 2" xfId="9482" hidden="1" xr:uid="{00000000-0005-0000-0000-00000D250000}"/>
    <cellStyle name="Comma [0] 2 176 2 2" xfId="9591" hidden="1" xr:uid="{00000000-0005-0000-0000-00007A250000}"/>
    <cellStyle name="Comma [0] 2 176 2 2" xfId="10553" hidden="1" xr:uid="{00000000-0005-0000-0000-00003C290000}"/>
    <cellStyle name="Comma [0] 2 176 2 2" xfId="10671" hidden="1" xr:uid="{00000000-0005-0000-0000-0000B2290000}"/>
    <cellStyle name="Comma [0] 2 176 2 2" xfId="5616" hidden="1" xr:uid="{00000000-0005-0000-0000-0000F3150000}"/>
    <cellStyle name="Comma [0] 2 176 2 2" xfId="7041" hidden="1" xr:uid="{00000000-0005-0000-0000-0000841B0000}"/>
    <cellStyle name="Comma [0] 2 176 2 2" xfId="7159" hidden="1" xr:uid="{00000000-0005-0000-0000-0000FA1B0000}"/>
    <cellStyle name="Comma [0] 2 176 2 2" xfId="7726" hidden="1" xr:uid="{00000000-0005-0000-0000-0000311E0000}"/>
    <cellStyle name="Comma [0] 2 176 2 2" xfId="4940" hidden="1" xr:uid="{00000000-0005-0000-0000-00004F130000}"/>
    <cellStyle name="Comma [0] 2 176 2 2" xfId="5507" hidden="1" xr:uid="{00000000-0005-0000-0000-000086150000}"/>
    <cellStyle name="Comma [0] 2 176 2 2" xfId="4822" hidden="1" xr:uid="{00000000-0005-0000-0000-0000D9120000}"/>
    <cellStyle name="Comma [0] 2 176 3" xfId="56928" hidden="1" xr:uid="{91DBD974-ADDF-45A1-9603-1AA9B943F0A0}"/>
    <cellStyle name="Comma [0] 2 176 3" xfId="58624" hidden="1" xr:uid="{DE0E7AEF-5625-4119-976A-B3C20740750D}"/>
    <cellStyle name="Comma [0] 2 176 3" xfId="60292" hidden="1" xr:uid="{74F6F57A-ACC3-43DB-9499-3D5549144F67}"/>
    <cellStyle name="Comma [0] 2 176 3" xfId="61929" hidden="1" xr:uid="{86B20AFF-6B31-4F71-A8E6-601C27013EF9}"/>
    <cellStyle name="Comma [0] 2 176 3" xfId="28283" hidden="1" xr:uid="{00000000-0005-0000-0000-00007E6E0000}"/>
    <cellStyle name="Comma [0] 2 176 3" xfId="29920" hidden="1" xr:uid="{00000000-0005-0000-0000-0000E3740000}"/>
    <cellStyle name="Comma [0] 2 176 3" xfId="36288" hidden="1" xr:uid="{3C77BC3F-96CB-49D0-9B51-6D8E23C5CAC7}"/>
    <cellStyle name="Comma [0] 2 176 3" xfId="38507" hidden="1" xr:uid="{55CA553A-FFE7-4936-81F0-68BFC7296CA2}"/>
    <cellStyle name="Comma [0] 2 176 3" xfId="39485" hidden="1" xr:uid="{F0A179F1-03F8-4C1F-9DCD-A907095339DC}"/>
    <cellStyle name="Comma [0] 2 176 3" xfId="41241" hidden="1" xr:uid="{069F381E-9CBD-4013-AF67-5C8AAE6FEE31}"/>
    <cellStyle name="Comma [0] 2 176 3" xfId="42997" hidden="1" xr:uid="{E490DFDA-CCDC-4FF6-BAB1-A60FDBC08927}"/>
    <cellStyle name="Comma [0] 2 176 3" xfId="44753" hidden="1" xr:uid="{0500AF72-8D22-44D3-84AB-F8A7F165B1C3}"/>
    <cellStyle name="Comma [0] 2 176 3" xfId="46509" hidden="1" xr:uid="{7F6509E2-CA1C-4ACD-9DE0-B737DB43D63D}"/>
    <cellStyle name="Comma [0] 2 176 3" xfId="48262" hidden="1" xr:uid="{82721B5A-A847-43B2-98D4-55B4DE882F34}"/>
    <cellStyle name="Comma [0] 2 176 3" xfId="50012" hidden="1" xr:uid="{08A7D199-A41F-4A3D-8C09-9EE0CE9A8F96}"/>
    <cellStyle name="Comma [0] 2 176 3" xfId="51756" hidden="1" xr:uid="{4E200A7F-65A8-4BBF-8ACC-86A5A46FCC98}"/>
    <cellStyle name="Comma [0] 2 176 3" xfId="53492" hidden="1" xr:uid="{7260F3D9-75FE-4C16-9D79-51ACFBE71BF4}"/>
    <cellStyle name="Comma [0] 2 176 3" xfId="55218" hidden="1" xr:uid="{43D8CF09-E70D-41B0-A2A6-5761C6909154}"/>
    <cellStyle name="Comma [0] 2 176 3" xfId="16253" hidden="1" xr:uid="{00000000-0005-0000-0000-0000803F0000}"/>
    <cellStyle name="Comma [0] 2 176 3" xfId="18003" hidden="1" xr:uid="{00000000-0005-0000-0000-000056460000}"/>
    <cellStyle name="Comma [0] 2 176 3" xfId="19747" hidden="1" xr:uid="{00000000-0005-0000-0000-0000264D0000}"/>
    <cellStyle name="Comma [0] 2 176 3" xfId="21483" hidden="1" xr:uid="{00000000-0005-0000-0000-0000EE530000}"/>
    <cellStyle name="Comma [0] 2 176 3" xfId="23209" hidden="1" xr:uid="{00000000-0005-0000-0000-0000AC5A0000}"/>
    <cellStyle name="Comma [0] 2 176 3" xfId="24919" hidden="1" xr:uid="{00000000-0005-0000-0000-00005A610000}"/>
    <cellStyle name="Comma [0] 2 176 3" xfId="26615" hidden="1" xr:uid="{00000000-0005-0000-0000-0000FA670000}"/>
    <cellStyle name="Comma [0] 2 176 3" xfId="9232" hidden="1" xr:uid="{00000000-0005-0000-0000-000013240000}"/>
    <cellStyle name="Comma [0] 2 176 3" xfId="10988" hidden="1" xr:uid="{00000000-0005-0000-0000-0000EF2A0000}"/>
    <cellStyle name="Comma [0] 2 176 3" xfId="12744" hidden="1" xr:uid="{00000000-0005-0000-0000-0000CB310000}"/>
    <cellStyle name="Comma [0] 2 176 3" xfId="14500" hidden="1" xr:uid="{00000000-0005-0000-0000-0000A7380000}"/>
    <cellStyle name="Comma [0] 2 176 3" xfId="6498" hidden="1" xr:uid="{00000000-0005-0000-0000-000065190000}"/>
    <cellStyle name="Comma [0] 2 176 3" xfId="7476" hidden="1" xr:uid="{00000000-0005-0000-0000-0000371D0000}"/>
    <cellStyle name="Comma [0] 2 176 3" xfId="4279" hidden="1" xr:uid="{00000000-0005-0000-0000-0000BA100000}"/>
    <cellStyle name="Comma [0] 2 177" xfId="481" xr:uid="{00000000-0005-0000-0000-0000E4010000}"/>
    <cellStyle name="Comma [0] 2 177 2" xfId="34146" hidden="1" xr:uid="{5964477D-4BFD-46C0-B040-819192C874E4}"/>
    <cellStyle name="Comma [0] 2 177 2" xfId="2126" hidden="1" xr:uid="{00000000-0005-0000-0000-000051080000}"/>
    <cellStyle name="Comma [0] 2 177 2" xfId="33166" hidden="1" xr:uid="{717AB30E-84A1-4B1D-9BD3-F98B3F77EFBF}"/>
    <cellStyle name="Comma [0] 2 177 2" xfId="33726" hidden="1" xr:uid="{443042D5-CDD6-4C81-B927-7A3171F1EE12}"/>
    <cellStyle name="Comma [0] 2 177 2" xfId="33849" hidden="1" xr:uid="{8C839E66-B490-438A-8180-B45861E6B428}"/>
    <cellStyle name="Comma [0] 2 177 2" xfId="1703" hidden="1" xr:uid="{00000000-0005-0000-0000-0000AA060000}"/>
    <cellStyle name="Comma [0] 2 177 2" xfId="1829" hidden="1" xr:uid="{00000000-0005-0000-0000-000028070000}"/>
    <cellStyle name="Comma [0] 2 177 2" xfId="1140" hidden="1" xr:uid="{00000000-0005-0000-0000-000077040000}"/>
    <cellStyle name="Comma [0] 2 177 2" xfId="32524" xr:uid="{EE8E13EB-BC8F-4214-AC5A-F6F2F509CB07}"/>
    <cellStyle name="Comma [0] 2 177 2 2" xfId="59984" hidden="1" xr:uid="{E8C46593-7381-43DB-B581-C9646D1CE84F}"/>
    <cellStyle name="Comma [0] 2 177 2 2" xfId="60519" hidden="1" xr:uid="{C9C9BD11-9C59-4C08-B555-27F639ED07D2}"/>
    <cellStyle name="Comma [0] 2 177 2 2" xfId="60650" hidden="1" xr:uid="{7A351D4C-2487-4A59-B564-72075B7B40A0}"/>
    <cellStyle name="Comma [0] 2 177 2 2" xfId="60947" hidden="1" xr:uid="{D060DA00-C43B-4818-B109-74F926390948}"/>
    <cellStyle name="Comma [0] 2 177 2 2" xfId="61630" hidden="1" xr:uid="{5D1B7FC2-632E-4A81-A4C4-DCDECD8C5605}"/>
    <cellStyle name="Comma [0] 2 177 2 2" xfId="62154" hidden="1" xr:uid="{2B09F6E1-3BD8-4C58-A2B1-B3726462E1EC}"/>
    <cellStyle name="Comma [0] 2 177 2 2" xfId="62285" hidden="1" xr:uid="{D6134718-0466-4AF7-BB3B-E073A0AF2FC5}"/>
    <cellStyle name="Comma [0] 2 177 2 2" xfId="62582" hidden="1" xr:uid="{C8441008-1329-49F4-BAE6-830A88AED169}"/>
    <cellStyle name="Comma [0] 2 177 2 2" xfId="63212" hidden="1" xr:uid="{9C0E10D6-FEDD-4446-9DAA-27D01A2131F7}"/>
    <cellStyle name="Comma [0] 2 177 2 2" xfId="63676" hidden="1" xr:uid="{E559DFC3-2F1D-42F2-89A3-055FC187BF67}"/>
    <cellStyle name="Comma [0] 2 177 2 2" xfId="63796" hidden="1" xr:uid="{4A09256C-5E88-4D9D-B693-587AA94D8B13}"/>
    <cellStyle name="Comma [0] 2 177 2 2" xfId="30145" hidden="1" xr:uid="{00000000-0005-0000-0000-0000C4750000}"/>
    <cellStyle name="Comma [0] 2 177 2 2" xfId="30276" hidden="1" xr:uid="{00000000-0005-0000-0000-000047760000}"/>
    <cellStyle name="Comma [0] 2 177 2 2" xfId="30573" hidden="1" xr:uid="{00000000-0005-0000-0000-000070770000}"/>
    <cellStyle name="Comma [0] 2 177 2 2" xfId="31203" hidden="1" xr:uid="{00000000-0005-0000-0000-0000E6790000}"/>
    <cellStyle name="Comma [0] 2 177 2 2" xfId="31667" hidden="1" xr:uid="{00000000-0005-0000-0000-0000B67B0000}"/>
    <cellStyle name="Comma [0] 2 177 2 2" xfId="31787" hidden="1" xr:uid="{00000000-0005-0000-0000-00002E7C0000}"/>
    <cellStyle name="Comma [0] 2 177 2 2" xfId="36942" hidden="1" xr:uid="{36321B7C-053A-4C15-AD6F-FF40856B171A}"/>
    <cellStyle name="Comma [0] 2 177 2 2" xfId="37509" hidden="1" xr:uid="{1DA7EDB3-0918-45A6-B468-74AE59FA9165}"/>
    <cellStyle name="Comma [0] 2 177 2 2" xfId="37640" hidden="1" xr:uid="{B97C8422-5E2E-4C44-AF68-6F70C67299A5}"/>
    <cellStyle name="Comma [0] 2 177 2 2" xfId="37937" hidden="1" xr:uid="{3310BFB7-4798-456F-8E4B-258EAAF42493}"/>
    <cellStyle name="Comma [0] 2 177 2 2" xfId="39161" hidden="1" xr:uid="{F28243D9-6C3A-4631-AFF9-46CFEDDBF354}"/>
    <cellStyle name="Comma [0] 2 177 2 2" xfId="39728" hidden="1" xr:uid="{83D8A21F-248F-4E1B-8835-68DD5FEE14C5}"/>
    <cellStyle name="Comma [0] 2 177 2 2" xfId="39859" hidden="1" xr:uid="{4C793201-DD36-4CBE-A7A9-8DC20E53086A}"/>
    <cellStyle name="Comma [0] 2 177 2 2" xfId="40156" hidden="1" xr:uid="{A4914565-B370-4D4B-8358-EDDAD23005C0}"/>
    <cellStyle name="Comma [0] 2 177 2 2" xfId="40917" hidden="1" xr:uid="{5DD81D08-B124-4564-884F-E256B817AC4A}"/>
    <cellStyle name="Comma [0] 2 177 2 2" xfId="41484" hidden="1" xr:uid="{5662B20E-0A6D-4A9D-9472-7CA90957B61F}"/>
    <cellStyle name="Comma [0] 2 177 2 2" xfId="41615" hidden="1" xr:uid="{F564FC82-E995-4903-89E2-F1E1509246B3}"/>
    <cellStyle name="Comma [0] 2 177 2 2" xfId="41912" hidden="1" xr:uid="{09E6B72D-1435-4211-A7B7-D054C1605238}"/>
    <cellStyle name="Comma [0] 2 177 2 2" xfId="42673" hidden="1" xr:uid="{410BB68F-9865-4133-A2AE-DACA3FD30E12}"/>
    <cellStyle name="Comma [0] 2 177 2 2" xfId="43240" hidden="1" xr:uid="{4D39C4D8-5034-41F5-AD34-DC2E4E22B886}"/>
    <cellStyle name="Comma [0] 2 177 2 2" xfId="43371" hidden="1" xr:uid="{142F18D6-FE9F-4491-9A9E-BFDEC220B2EA}"/>
    <cellStyle name="Comma [0] 2 177 2 2" xfId="43668" hidden="1" xr:uid="{910C971F-C9D1-4CE6-B77E-5AA43B17BAB1}"/>
    <cellStyle name="Comma [0] 2 177 2 2" xfId="44429" hidden="1" xr:uid="{D8BE7B39-709D-4AD9-BB46-AA1D9A896336}"/>
    <cellStyle name="Comma [0] 2 177 2 2" xfId="44996" hidden="1" xr:uid="{243CBD17-41BF-4FEE-B70E-E17B5682C521}"/>
    <cellStyle name="Comma [0] 2 177 2 2" xfId="45127" hidden="1" xr:uid="{D4161001-3AE4-403B-B62E-F689655BCCDB}"/>
    <cellStyle name="Comma [0] 2 177 2 2" xfId="45424" hidden="1" xr:uid="{3BCC02C7-258D-43FA-B5E1-6616A47DD362}"/>
    <cellStyle name="Comma [0] 2 177 2 2" xfId="46185" hidden="1" xr:uid="{483DF616-D4EB-47E6-978C-45BBDD372783}"/>
    <cellStyle name="Comma [0] 2 177 2 2" xfId="46752" hidden="1" xr:uid="{F77B66DB-21AD-4C24-B5AD-4A975D79C2B0}"/>
    <cellStyle name="Comma [0] 2 177 2 2" xfId="46883" hidden="1" xr:uid="{ABEBFEE4-2495-4766-9BF2-6E088B17EC0A}"/>
    <cellStyle name="Comma [0] 2 177 2 2" xfId="47180" hidden="1" xr:uid="{99BAC152-E13A-4865-BC2F-77F053EFEE66}"/>
    <cellStyle name="Comma [0] 2 177 2 2" xfId="47938" hidden="1" xr:uid="{31FB5850-A075-4552-AF36-C079A95466C8}"/>
    <cellStyle name="Comma [0] 2 177 2 2" xfId="48505" hidden="1" xr:uid="{ED8BBCBE-45BA-4093-8B5E-683873030844}"/>
    <cellStyle name="Comma [0] 2 177 2 2" xfId="48636" hidden="1" xr:uid="{59543A2C-8BFF-4F43-BF44-16B6B8BBE8E0}"/>
    <cellStyle name="Comma [0] 2 177 2 2" xfId="48933" hidden="1" xr:uid="{49F89AD5-B2E8-47F2-9E61-6AE01617B2C9}"/>
    <cellStyle name="Comma [0] 2 177 2 2" xfId="49688" hidden="1" xr:uid="{06643490-8CF5-4AAD-9018-1ABA6FE9772A}"/>
    <cellStyle name="Comma [0] 2 177 2 2" xfId="50255" hidden="1" xr:uid="{55BB1A56-6177-4DD2-8A5A-79F2DE51F115}"/>
    <cellStyle name="Comma [0] 2 177 2 2" xfId="50386" hidden="1" xr:uid="{30A3C8FF-0704-4567-ADFF-FE7C8F4ACEBC}"/>
    <cellStyle name="Comma [0] 2 177 2 2" xfId="50683" hidden="1" xr:uid="{6F3F72BC-4BDF-44F0-9779-13C0881E7894}"/>
    <cellStyle name="Comma [0] 2 177 2 2" xfId="51433" hidden="1" xr:uid="{DE18A4D4-C234-4987-B8A2-4AD5F6C5EE96}"/>
    <cellStyle name="Comma [0] 2 177 2 2" xfId="51999" hidden="1" xr:uid="{AA4F5676-39EF-4106-ADE3-6D91E86A3DE0}"/>
    <cellStyle name="Comma [0] 2 177 2 2" xfId="52130" hidden="1" xr:uid="{07883C10-9FD9-4307-899B-32F81AC90F4E}"/>
    <cellStyle name="Comma [0] 2 177 2 2" xfId="52427" hidden="1" xr:uid="{80061309-C193-4F35-8737-ACA860623B6D}"/>
    <cellStyle name="Comma [0] 2 177 2 2" xfId="53171" hidden="1" xr:uid="{55AEC2CA-2238-4C21-ADBF-96510C77D7AF}"/>
    <cellStyle name="Comma [0] 2 177 2 2" xfId="53733" hidden="1" xr:uid="{E2E5EC90-B9C9-485A-9B06-09717A9B81CA}"/>
    <cellStyle name="Comma [0] 2 177 2 2" xfId="53864" hidden="1" xr:uid="{17A2B68A-94E6-48E5-AAF7-88655AF62236}"/>
    <cellStyle name="Comma [0] 2 177 2 2" xfId="54161" hidden="1" xr:uid="{1FC62F7B-3052-4AF3-84F5-DEEDFEC8B4C5}"/>
    <cellStyle name="Comma [0] 2 177 2 2" xfId="54899" hidden="1" xr:uid="{B11260B6-42D7-4FEA-A944-B241B729C341}"/>
    <cellStyle name="Comma [0] 2 177 2 2" xfId="55457" hidden="1" xr:uid="{2EAE11F2-FEDD-426A-8D35-7B4ACA38C0C8}"/>
    <cellStyle name="Comma [0] 2 177 2 2" xfId="55588" hidden="1" xr:uid="{1BB4DBCA-6C20-490C-A027-A94716F6485A}"/>
    <cellStyle name="Comma [0] 2 177 2 2" xfId="55885" hidden="1" xr:uid="{3E611A33-689D-4C8B-A229-145F70E08E2A}"/>
    <cellStyle name="Comma [0] 2 177 2 2" xfId="56612" hidden="1" xr:uid="{5BC21825-4365-4959-A470-9D3398E70534}"/>
    <cellStyle name="Comma [0] 2 177 2 2" xfId="57164" hidden="1" xr:uid="{5C554327-F446-4F48-AD9B-6D5111018F7F}"/>
    <cellStyle name="Comma [0] 2 177 2 2" xfId="57295" hidden="1" xr:uid="{D269B434-E0B7-4AC6-B07D-9319FC4E3085}"/>
    <cellStyle name="Comma [0] 2 177 2 2" xfId="57592" hidden="1" xr:uid="{A8B0C727-4055-4C8B-95CD-7D881CC9A262}"/>
    <cellStyle name="Comma [0] 2 177 2 2" xfId="58309" hidden="1" xr:uid="{85064641-2236-4AFE-AC39-05991A8EDF72}"/>
    <cellStyle name="Comma [0] 2 177 2 2" xfId="58858" hidden="1" xr:uid="{F4ADE144-D5DC-4706-A27E-A0301A0ADECE}"/>
    <cellStyle name="Comma [0] 2 177 2 2" xfId="58989" hidden="1" xr:uid="{32241DBA-A812-4910-8B54-A99F2547DA48}"/>
    <cellStyle name="Comma [0] 2 177 2 2" xfId="59286" hidden="1" xr:uid="{3FA7EF63-069A-4D78-A997-370C6A61568E}"/>
    <cellStyle name="Comma [0] 2 177 2 2" xfId="17679" hidden="1" xr:uid="{00000000-0005-0000-0000-000012450000}"/>
    <cellStyle name="Comma [0] 2 177 2 2" xfId="18246" hidden="1" xr:uid="{00000000-0005-0000-0000-000049470000}"/>
    <cellStyle name="Comma [0] 2 177 2 2" xfId="18377" hidden="1" xr:uid="{00000000-0005-0000-0000-0000CC470000}"/>
    <cellStyle name="Comma [0] 2 177 2 2" xfId="18674" hidden="1" xr:uid="{00000000-0005-0000-0000-0000F5480000}"/>
    <cellStyle name="Comma [0] 2 177 2 2" xfId="19424" hidden="1" xr:uid="{00000000-0005-0000-0000-0000E34B0000}"/>
    <cellStyle name="Comma [0] 2 177 2 2" xfId="19990" hidden="1" xr:uid="{00000000-0005-0000-0000-0000194E0000}"/>
    <cellStyle name="Comma [0] 2 177 2 2" xfId="20121" hidden="1" xr:uid="{00000000-0005-0000-0000-00009C4E0000}"/>
    <cellStyle name="Comma [0] 2 177 2 2" xfId="20418" hidden="1" xr:uid="{00000000-0005-0000-0000-0000C54F0000}"/>
    <cellStyle name="Comma [0] 2 177 2 2" xfId="21162" hidden="1" xr:uid="{00000000-0005-0000-0000-0000AD520000}"/>
    <cellStyle name="Comma [0] 2 177 2 2" xfId="21724" hidden="1" xr:uid="{00000000-0005-0000-0000-0000DF540000}"/>
    <cellStyle name="Comma [0] 2 177 2 2" xfId="21855" hidden="1" xr:uid="{00000000-0005-0000-0000-000062550000}"/>
    <cellStyle name="Comma [0] 2 177 2 2" xfId="22152" hidden="1" xr:uid="{00000000-0005-0000-0000-00008B560000}"/>
    <cellStyle name="Comma [0] 2 177 2 2" xfId="22890" hidden="1" xr:uid="{00000000-0005-0000-0000-00006D590000}"/>
    <cellStyle name="Comma [0] 2 177 2 2" xfId="23448" hidden="1" xr:uid="{00000000-0005-0000-0000-00009B5B0000}"/>
    <cellStyle name="Comma [0] 2 177 2 2" xfId="23579" hidden="1" xr:uid="{00000000-0005-0000-0000-00001E5C0000}"/>
    <cellStyle name="Comma [0] 2 177 2 2" xfId="23876" hidden="1" xr:uid="{00000000-0005-0000-0000-0000475D0000}"/>
    <cellStyle name="Comma [0] 2 177 2 2" xfId="24603" hidden="1" xr:uid="{00000000-0005-0000-0000-00001E600000}"/>
    <cellStyle name="Comma [0] 2 177 2 2" xfId="25155" hidden="1" xr:uid="{00000000-0005-0000-0000-000046620000}"/>
    <cellStyle name="Comma [0] 2 177 2 2" xfId="25286" hidden="1" xr:uid="{00000000-0005-0000-0000-0000C9620000}"/>
    <cellStyle name="Comma [0] 2 177 2 2" xfId="25583" hidden="1" xr:uid="{00000000-0005-0000-0000-0000F2630000}"/>
    <cellStyle name="Comma [0] 2 177 2 2" xfId="26300" hidden="1" xr:uid="{00000000-0005-0000-0000-0000BF660000}"/>
    <cellStyle name="Comma [0] 2 177 2 2" xfId="26849" hidden="1" xr:uid="{00000000-0005-0000-0000-0000E4680000}"/>
    <cellStyle name="Comma [0] 2 177 2 2" xfId="26980" hidden="1" xr:uid="{00000000-0005-0000-0000-000067690000}"/>
    <cellStyle name="Comma [0] 2 177 2 2" xfId="27277" hidden="1" xr:uid="{00000000-0005-0000-0000-0000906A0000}"/>
    <cellStyle name="Comma [0] 2 177 2 2" xfId="27975" hidden="1" xr:uid="{00000000-0005-0000-0000-00004A6D0000}"/>
    <cellStyle name="Comma [0] 2 177 2 2" xfId="28510" hidden="1" xr:uid="{00000000-0005-0000-0000-0000616F0000}"/>
    <cellStyle name="Comma [0] 2 177 2 2" xfId="28641" hidden="1" xr:uid="{00000000-0005-0000-0000-0000E46F0000}"/>
    <cellStyle name="Comma [0] 2 177 2 2" xfId="28938" hidden="1" xr:uid="{00000000-0005-0000-0000-00000D710000}"/>
    <cellStyle name="Comma [0] 2 177 2 2" xfId="29621" hidden="1" xr:uid="{00000000-0005-0000-0000-0000B8730000}"/>
    <cellStyle name="Comma [0] 2 177 2 2" xfId="11362" hidden="1" xr:uid="{00000000-0005-0000-0000-0000652C0000}"/>
    <cellStyle name="Comma [0] 2 177 2 2" xfId="11659" hidden="1" xr:uid="{00000000-0005-0000-0000-00008E2D0000}"/>
    <cellStyle name="Comma [0] 2 177 2 2" xfId="12420" hidden="1" xr:uid="{00000000-0005-0000-0000-000087300000}"/>
    <cellStyle name="Comma [0] 2 177 2 2" xfId="12987" hidden="1" xr:uid="{00000000-0005-0000-0000-0000BE320000}"/>
    <cellStyle name="Comma [0] 2 177 2 2" xfId="13118" hidden="1" xr:uid="{00000000-0005-0000-0000-000041330000}"/>
    <cellStyle name="Comma [0] 2 177 2 2" xfId="13415" hidden="1" xr:uid="{00000000-0005-0000-0000-00006A340000}"/>
    <cellStyle name="Comma [0] 2 177 2 2" xfId="14176" hidden="1" xr:uid="{00000000-0005-0000-0000-000063370000}"/>
    <cellStyle name="Comma [0] 2 177 2 2" xfId="14743" hidden="1" xr:uid="{00000000-0005-0000-0000-00009A390000}"/>
    <cellStyle name="Comma [0] 2 177 2 2" xfId="14874" hidden="1" xr:uid="{00000000-0005-0000-0000-00001D3A0000}"/>
    <cellStyle name="Comma [0] 2 177 2 2" xfId="15171" hidden="1" xr:uid="{00000000-0005-0000-0000-0000463B0000}"/>
    <cellStyle name="Comma [0] 2 177 2 2" xfId="15929" hidden="1" xr:uid="{00000000-0005-0000-0000-00003C3E0000}"/>
    <cellStyle name="Comma [0] 2 177 2 2" xfId="16496" hidden="1" xr:uid="{00000000-0005-0000-0000-000073400000}"/>
    <cellStyle name="Comma [0] 2 177 2 2" xfId="16627" hidden="1" xr:uid="{00000000-0005-0000-0000-0000F6400000}"/>
    <cellStyle name="Comma [0] 2 177 2 2" xfId="16924" hidden="1" xr:uid="{00000000-0005-0000-0000-00001F420000}"/>
    <cellStyle name="Comma [0] 2 177 2 2" xfId="8147" hidden="1" xr:uid="{00000000-0005-0000-0000-0000D61F0000}"/>
    <cellStyle name="Comma [0] 2 177 2 2" xfId="8908" hidden="1" xr:uid="{00000000-0005-0000-0000-0000CF220000}"/>
    <cellStyle name="Comma [0] 2 177 2 2" xfId="9475" hidden="1" xr:uid="{00000000-0005-0000-0000-000006250000}"/>
    <cellStyle name="Comma [0] 2 177 2 2" xfId="9606" hidden="1" xr:uid="{00000000-0005-0000-0000-000089250000}"/>
    <cellStyle name="Comma [0] 2 177 2 2" xfId="9903" hidden="1" xr:uid="{00000000-0005-0000-0000-0000B2260000}"/>
    <cellStyle name="Comma [0] 2 177 2 2" xfId="10664" hidden="1" xr:uid="{00000000-0005-0000-0000-0000AB290000}"/>
    <cellStyle name="Comma [0] 2 177 2 2" xfId="11231" hidden="1" xr:uid="{00000000-0005-0000-0000-0000E22B0000}"/>
    <cellStyle name="Comma [0] 2 177 2 2" xfId="5928" hidden="1" xr:uid="{00000000-0005-0000-0000-00002B170000}"/>
    <cellStyle name="Comma [0] 2 177 2 2" xfId="7152" hidden="1" xr:uid="{00000000-0005-0000-0000-0000F31B0000}"/>
    <cellStyle name="Comma [0] 2 177 2 2" xfId="7719" hidden="1" xr:uid="{00000000-0005-0000-0000-00002A1E0000}"/>
    <cellStyle name="Comma [0] 2 177 2 2" xfId="7850" hidden="1" xr:uid="{00000000-0005-0000-0000-0000AD1E0000}"/>
    <cellStyle name="Comma [0] 2 177 2 2" xfId="5500" hidden="1" xr:uid="{00000000-0005-0000-0000-00007F150000}"/>
    <cellStyle name="Comma [0] 2 177 2 2" xfId="5631" hidden="1" xr:uid="{00000000-0005-0000-0000-000002160000}"/>
    <cellStyle name="Comma [0] 2 177 2 2" xfId="4933" hidden="1" xr:uid="{00000000-0005-0000-0000-000048130000}"/>
    <cellStyle name="Comma [0] 2 177 3" xfId="51340" hidden="1" xr:uid="{30E8D643-11C9-4FF8-9094-A5D05ED7CF7F}"/>
    <cellStyle name="Comma [0] 2 177 3" xfId="53078" hidden="1" xr:uid="{83D65FBF-284F-4D3A-BC56-4303B4455E1C}"/>
    <cellStyle name="Comma [0] 2 177 3" xfId="54806" hidden="1" xr:uid="{C7A5FD45-DBD4-4789-A28F-97938E368026}"/>
    <cellStyle name="Comma [0] 2 177 3" xfId="49594" hidden="1" xr:uid="{D756F731-0277-48E4-9771-CE49BDA3FA18}"/>
    <cellStyle name="Comma [0] 2 177 3" xfId="21069" hidden="1" xr:uid="{00000000-0005-0000-0000-000050520000}"/>
    <cellStyle name="Comma [0] 2 177 3" xfId="22797" hidden="1" xr:uid="{00000000-0005-0000-0000-000010590000}"/>
    <cellStyle name="Comma [0] 2 177 3" xfId="36281" hidden="1" xr:uid="{2D66C28A-7FAF-4501-B338-11B21BCA3969}"/>
    <cellStyle name="Comma [0] 2 177 3" xfId="38462" hidden="1" xr:uid="{9719BD23-29A2-4B9D-AAE0-113B22B29777}"/>
    <cellStyle name="Comma [0] 2 177 3" xfId="38500" hidden="1" xr:uid="{FCD9CD87-33AC-4A21-A19C-7E486D942E47}"/>
    <cellStyle name="Comma [0] 2 177 3" xfId="38581" hidden="1" xr:uid="{AA3D2EA3-B2CB-41FA-AA93-C1A6F0264E99}"/>
    <cellStyle name="Comma [0] 2 177 3" xfId="38770" hidden="1" xr:uid="{F6DA2FDF-E601-4AFD-8D2F-F80CF54199F8}"/>
    <cellStyle name="Comma [0] 2 177 3" xfId="38814" hidden="1" xr:uid="{D8E17712-8A60-4512-9626-E67FDA5C2BC4}"/>
    <cellStyle name="Comma [0] 2 177 3" xfId="39067" hidden="1" xr:uid="{F75AFDB5-E643-4CE5-B913-B37A3C11B573}"/>
    <cellStyle name="Comma [0] 2 177 3" xfId="40823" hidden="1" xr:uid="{A416D3FA-A65C-4A7C-BFFB-82C90C8054B1}"/>
    <cellStyle name="Comma [0] 2 177 3" xfId="42579" hidden="1" xr:uid="{05B51B44-8B7F-45AE-B4AE-88578BB7213A}"/>
    <cellStyle name="Comma [0] 2 177 3" xfId="44335" hidden="1" xr:uid="{372D5A10-C2D1-41AC-83EC-81EB65A6DBED}"/>
    <cellStyle name="Comma [0] 2 177 3" xfId="46091" hidden="1" xr:uid="{3C49F372-E74F-49C5-BB68-AAB70F01B25C}"/>
    <cellStyle name="Comma [0] 2 177 3" xfId="47844" hidden="1" xr:uid="{53F05E43-A2F9-4862-936B-90A016D8BF86}"/>
    <cellStyle name="Comma [0] 2 177 3" xfId="8814" hidden="1" xr:uid="{00000000-0005-0000-0000-000071220000}"/>
    <cellStyle name="Comma [0] 2 177 3" xfId="10570" hidden="1" xr:uid="{00000000-0005-0000-0000-00004D290000}"/>
    <cellStyle name="Comma [0] 2 177 3" xfId="12326" hidden="1" xr:uid="{00000000-0005-0000-0000-000029300000}"/>
    <cellStyle name="Comma [0] 2 177 3" xfId="14082" hidden="1" xr:uid="{00000000-0005-0000-0000-000005370000}"/>
    <cellStyle name="Comma [0] 2 177 3" xfId="15835" hidden="1" xr:uid="{00000000-0005-0000-0000-0000DE3D0000}"/>
    <cellStyle name="Comma [0] 2 177 3" xfId="17585" hidden="1" xr:uid="{00000000-0005-0000-0000-0000B4440000}"/>
    <cellStyle name="Comma [0] 2 177 3" xfId="19331" hidden="1" xr:uid="{00000000-0005-0000-0000-0000864B0000}"/>
    <cellStyle name="Comma [0] 2 177 3" xfId="6572" hidden="1" xr:uid="{00000000-0005-0000-0000-0000AF190000}"/>
    <cellStyle name="Comma [0] 2 177 3" xfId="6761" hidden="1" xr:uid="{00000000-0005-0000-0000-00006C1A0000}"/>
    <cellStyle name="Comma [0] 2 177 3" xfId="6805" hidden="1" xr:uid="{00000000-0005-0000-0000-0000981A0000}"/>
    <cellStyle name="Comma [0] 2 177 3" xfId="7058" hidden="1" xr:uid="{00000000-0005-0000-0000-0000951B0000}"/>
    <cellStyle name="Comma [0] 2 177 3" xfId="6453" hidden="1" xr:uid="{00000000-0005-0000-0000-000038190000}"/>
    <cellStyle name="Comma [0] 2 177 3" xfId="6491" hidden="1" xr:uid="{00000000-0005-0000-0000-00005E190000}"/>
    <cellStyle name="Comma [0] 2 177 3" xfId="4272" hidden="1" xr:uid="{00000000-0005-0000-0000-0000B3100000}"/>
    <cellStyle name="Comma [0] 2 178" xfId="479" xr:uid="{00000000-0005-0000-0000-0000E2010000}"/>
    <cellStyle name="Comma [0] 2 178 2" xfId="34143" hidden="1" xr:uid="{05BAA105-2234-4F82-A4CE-D8F51DA678DE}"/>
    <cellStyle name="Comma [0] 2 178 2" xfId="2123" hidden="1" xr:uid="{00000000-0005-0000-0000-00004E080000}"/>
    <cellStyle name="Comma [0] 2 178 2" xfId="33164" hidden="1" xr:uid="{7B3DBD4A-FD7F-4316-8B9F-DE180185B573}"/>
    <cellStyle name="Comma [0] 2 178 2" xfId="33724" hidden="1" xr:uid="{AE3E68B7-CB1B-439C-A54E-0F18226C7BEA}"/>
    <cellStyle name="Comma [0] 2 178 2" xfId="33846" hidden="1" xr:uid="{0D1CAF09-8BA5-4799-B61E-5F4DA2F9757E}"/>
    <cellStyle name="Comma [0] 2 178 2" xfId="1701" hidden="1" xr:uid="{00000000-0005-0000-0000-0000A8060000}"/>
    <cellStyle name="Comma [0] 2 178 2" xfId="1826" hidden="1" xr:uid="{00000000-0005-0000-0000-000025070000}"/>
    <cellStyle name="Comma [0] 2 178 2" xfId="1138" hidden="1" xr:uid="{00000000-0005-0000-0000-000075040000}"/>
    <cellStyle name="Comma [0] 2 178 2" xfId="32522" xr:uid="{D4D96A09-B7E7-4A14-8233-9478B9CC7442}"/>
    <cellStyle name="Comma [0] 2 178 2 2" xfId="60647" hidden="1" xr:uid="{0D7B762F-F561-4F1C-81E8-E1A9514AE7C9}"/>
    <cellStyle name="Comma [0] 2 178 2 2" xfId="60944" hidden="1" xr:uid="{670A8FE8-A1A8-431C-A0B8-119364E373E8}"/>
    <cellStyle name="Comma [0] 2 178 2 2" xfId="61628" hidden="1" xr:uid="{7BB8691F-2187-474A-A99E-0F89337F7103}"/>
    <cellStyle name="Comma [0] 2 178 2 2" xfId="62152" hidden="1" xr:uid="{5650A91A-EAF4-4A5D-95D1-7A58B4253FF4}"/>
    <cellStyle name="Comma [0] 2 178 2 2" xfId="62282" hidden="1" xr:uid="{7B0848DD-D7CE-41D9-AB3C-DB981D1FC44A}"/>
    <cellStyle name="Comma [0] 2 178 2 2" xfId="62579" hidden="1" xr:uid="{CDBE9014-FCCB-4894-B6CE-76EC928B2588}"/>
    <cellStyle name="Comma [0] 2 178 2 2" xfId="63210" hidden="1" xr:uid="{1A46DE95-C8D5-470E-93F9-610144C779A2}"/>
    <cellStyle name="Comma [0] 2 178 2 2" xfId="63674" hidden="1" xr:uid="{A2580001-7105-4BB5-906B-932D08674333}"/>
    <cellStyle name="Comma [0] 2 178 2 2" xfId="63793" hidden="1" xr:uid="{3C2541CC-C76D-4D61-BB6E-DEBD3AA59908}"/>
    <cellStyle name="Comma [0] 2 178 2 2" xfId="30273" hidden="1" xr:uid="{00000000-0005-0000-0000-000044760000}"/>
    <cellStyle name="Comma [0] 2 178 2 2" xfId="30570" hidden="1" xr:uid="{00000000-0005-0000-0000-00006D770000}"/>
    <cellStyle name="Comma [0] 2 178 2 2" xfId="31201" hidden="1" xr:uid="{00000000-0005-0000-0000-0000E4790000}"/>
    <cellStyle name="Comma [0] 2 178 2 2" xfId="31665" hidden="1" xr:uid="{00000000-0005-0000-0000-0000B47B0000}"/>
    <cellStyle name="Comma [0] 2 178 2 2" xfId="31784" hidden="1" xr:uid="{00000000-0005-0000-0000-00002B7C0000}"/>
    <cellStyle name="Comma [0] 2 178 2 2" xfId="36940" hidden="1" xr:uid="{45F6560E-73D5-425F-BA49-97B9E4819DF3}"/>
    <cellStyle name="Comma [0] 2 178 2 2" xfId="37507" hidden="1" xr:uid="{049F9C42-7F9B-4241-B211-B1FC4CD101C8}"/>
    <cellStyle name="Comma [0] 2 178 2 2" xfId="37637" hidden="1" xr:uid="{D3FFFD8A-D336-448E-B7E8-9643104881AC}"/>
    <cellStyle name="Comma [0] 2 178 2 2" xfId="37934" hidden="1" xr:uid="{1AE954FB-B789-460C-BA95-9145534703F4}"/>
    <cellStyle name="Comma [0] 2 178 2 2" xfId="39159" hidden="1" xr:uid="{0BD0DA5C-BE9F-48C3-BC55-2D0DF35D094A}"/>
    <cellStyle name="Comma [0] 2 178 2 2" xfId="39726" hidden="1" xr:uid="{86DE8D4B-B193-46F4-BE2A-394640F26B96}"/>
    <cellStyle name="Comma [0] 2 178 2 2" xfId="39856" hidden="1" xr:uid="{FCBC939C-55A9-4E82-93B5-AE59EFD3543C}"/>
    <cellStyle name="Comma [0] 2 178 2 2" xfId="40153" hidden="1" xr:uid="{D47EBBA0-3C34-4D31-ADBD-C756A665F0FB}"/>
    <cellStyle name="Comma [0] 2 178 2 2" xfId="40915" hidden="1" xr:uid="{ABD57FFD-4FF0-4466-807F-8A3B32605533}"/>
    <cellStyle name="Comma [0] 2 178 2 2" xfId="41482" hidden="1" xr:uid="{E216F978-0D71-4FAC-9DE2-98AA578B9B98}"/>
    <cellStyle name="Comma [0] 2 178 2 2" xfId="41612" hidden="1" xr:uid="{8133D541-4C64-4A35-BE29-1C8999FE41E4}"/>
    <cellStyle name="Comma [0] 2 178 2 2" xfId="41909" hidden="1" xr:uid="{DFD03363-9F58-453D-B908-BDD60A9190FF}"/>
    <cellStyle name="Comma [0] 2 178 2 2" xfId="42671" hidden="1" xr:uid="{8F8C7FAA-840C-4ABC-8FBD-E34F984439DE}"/>
    <cellStyle name="Comma [0] 2 178 2 2" xfId="43238" hidden="1" xr:uid="{CFB9C0B7-3B31-4C32-B959-9439E2EEB8EF}"/>
    <cellStyle name="Comma [0] 2 178 2 2" xfId="43368" hidden="1" xr:uid="{5D7384E0-32EF-448E-97F3-3ADD9C2F8E48}"/>
    <cellStyle name="Comma [0] 2 178 2 2" xfId="43665" hidden="1" xr:uid="{8C1CCF7E-617D-421A-9DEE-94CEA7FECEA7}"/>
    <cellStyle name="Comma [0] 2 178 2 2" xfId="44427" hidden="1" xr:uid="{0283550B-86C8-4B3B-A3E2-267DC16E59AD}"/>
    <cellStyle name="Comma [0] 2 178 2 2" xfId="44994" hidden="1" xr:uid="{5E69841E-C156-4E28-A5EC-7EEDFE4A8BB8}"/>
    <cellStyle name="Comma [0] 2 178 2 2" xfId="45124" hidden="1" xr:uid="{955D8F46-10CA-4B14-9CDC-B0197AA6F015}"/>
    <cellStyle name="Comma [0] 2 178 2 2" xfId="45421" hidden="1" xr:uid="{540D4793-9137-4015-A294-9578E887F55D}"/>
    <cellStyle name="Comma [0] 2 178 2 2" xfId="46183" hidden="1" xr:uid="{90E01F44-17A9-47F6-9E59-53C530E5ED03}"/>
    <cellStyle name="Comma [0] 2 178 2 2" xfId="46750" hidden="1" xr:uid="{FEBE3640-9D4C-4529-8038-0BCBB96FA92B}"/>
    <cellStyle name="Comma [0] 2 178 2 2" xfId="46880" hidden="1" xr:uid="{93EC61D8-7623-4F50-B357-99AD5EC9243A}"/>
    <cellStyle name="Comma [0] 2 178 2 2" xfId="47177" hidden="1" xr:uid="{9959968B-C751-42D7-B3F9-C8BD8BED449D}"/>
    <cellStyle name="Comma [0] 2 178 2 2" xfId="47936" hidden="1" xr:uid="{4F74C3D6-1865-4D2F-A521-58AECE32F60D}"/>
    <cellStyle name="Comma [0] 2 178 2 2" xfId="48503" hidden="1" xr:uid="{DC7C64FD-A8FB-41B5-B88E-E31BA327B9CA}"/>
    <cellStyle name="Comma [0] 2 178 2 2" xfId="48633" hidden="1" xr:uid="{CE99D0A0-52E7-464F-AB65-DCD67159125C}"/>
    <cellStyle name="Comma [0] 2 178 2 2" xfId="48930" hidden="1" xr:uid="{789C5F94-1863-423F-A478-D9A2C512537B}"/>
    <cellStyle name="Comma [0] 2 178 2 2" xfId="49686" hidden="1" xr:uid="{AB003F38-B942-427E-B599-DB827BA2E47F}"/>
    <cellStyle name="Comma [0] 2 178 2 2" xfId="50253" hidden="1" xr:uid="{DA047715-F0DA-40FF-8B17-FD4FAB0984A6}"/>
    <cellStyle name="Comma [0] 2 178 2 2" xfId="50383" hidden="1" xr:uid="{9887FC94-9256-4A0B-9BB2-5D4C84CCC4CF}"/>
    <cellStyle name="Comma [0] 2 178 2 2" xfId="50680" hidden="1" xr:uid="{7F6D2CF9-79FE-4BE5-A51B-1AE312339859}"/>
    <cellStyle name="Comma [0] 2 178 2 2" xfId="51431" hidden="1" xr:uid="{0BAB9DD6-628D-4685-B85C-1F034F96D6AA}"/>
    <cellStyle name="Comma [0] 2 178 2 2" xfId="51997" hidden="1" xr:uid="{5153D894-7F92-4BD5-8132-67B0A0ED9E84}"/>
    <cellStyle name="Comma [0] 2 178 2 2" xfId="52127" hidden="1" xr:uid="{350DE377-6458-4475-9AA5-CFE70255B69D}"/>
    <cellStyle name="Comma [0] 2 178 2 2" xfId="52424" hidden="1" xr:uid="{85858D48-4DF4-4BE4-B8D5-184F7AFC39B8}"/>
    <cellStyle name="Comma [0] 2 178 2 2" xfId="53169" hidden="1" xr:uid="{454EB859-4167-4CC3-8DF8-1E4A6BDA2B6F}"/>
    <cellStyle name="Comma [0] 2 178 2 2" xfId="53731" hidden="1" xr:uid="{0C4310E0-E9B0-4C4C-9FFC-59AF4631C70B}"/>
    <cellStyle name="Comma [0] 2 178 2 2" xfId="53861" hidden="1" xr:uid="{76414264-284B-404E-873E-17688A0414DB}"/>
    <cellStyle name="Comma [0] 2 178 2 2" xfId="54158" hidden="1" xr:uid="{A070FAAF-9027-4AC1-ABAA-DD143D8E451A}"/>
    <cellStyle name="Comma [0] 2 178 2 2" xfId="54897" hidden="1" xr:uid="{FC9EBFBE-60E8-48B0-94FB-C0FE7DE1EB1D}"/>
    <cellStyle name="Comma [0] 2 178 2 2" xfId="55455" hidden="1" xr:uid="{F5251143-52A0-47CE-A7EB-904D4899D84A}"/>
    <cellStyle name="Comma [0] 2 178 2 2" xfId="55585" hidden="1" xr:uid="{BA23DCA2-B49D-4688-8906-E12BA743A361}"/>
    <cellStyle name="Comma [0] 2 178 2 2" xfId="55882" hidden="1" xr:uid="{E9B3CD06-EFAB-4CE1-9BCC-AFC54545BEBC}"/>
    <cellStyle name="Comma [0] 2 178 2 2" xfId="56610" hidden="1" xr:uid="{E1108B8F-960A-4A8C-AA5E-AA9AB3A7683F}"/>
    <cellStyle name="Comma [0] 2 178 2 2" xfId="57162" hidden="1" xr:uid="{62E4BB38-0E74-4711-B6E1-EEE8D8CB1A17}"/>
    <cellStyle name="Comma [0] 2 178 2 2" xfId="57292" hidden="1" xr:uid="{17A87657-A67F-442A-93F3-7CA3D97F8A1E}"/>
    <cellStyle name="Comma [0] 2 178 2 2" xfId="57589" hidden="1" xr:uid="{8F7C729B-D495-41EC-A23A-37879C500291}"/>
    <cellStyle name="Comma [0] 2 178 2 2" xfId="58307" hidden="1" xr:uid="{A8CA9FFF-014B-4E25-9D31-8D00C8D9964E}"/>
    <cellStyle name="Comma [0] 2 178 2 2" xfId="58856" hidden="1" xr:uid="{65D44CF7-69E7-4BE0-8716-6A029E4E527F}"/>
    <cellStyle name="Comma [0] 2 178 2 2" xfId="58986" hidden="1" xr:uid="{7DC09F8C-7E2C-4283-B299-D49289F5B9BF}"/>
    <cellStyle name="Comma [0] 2 178 2 2" xfId="59283" hidden="1" xr:uid="{855DDBA2-6534-4597-A69F-1A8DA2933A8A}"/>
    <cellStyle name="Comma [0] 2 178 2 2" xfId="59982" hidden="1" xr:uid="{4454D5AD-08D0-4545-AA77-11865757C9B7}"/>
    <cellStyle name="Comma [0] 2 178 2 2" xfId="60517" hidden="1" xr:uid="{37CD53C6-90DC-4B7C-A7B2-05D4C5DFF1E2}"/>
    <cellStyle name="Comma [0] 2 178 2 2" xfId="18244" hidden="1" xr:uid="{00000000-0005-0000-0000-000047470000}"/>
    <cellStyle name="Comma [0] 2 178 2 2" xfId="18374" hidden="1" xr:uid="{00000000-0005-0000-0000-0000C9470000}"/>
    <cellStyle name="Comma [0] 2 178 2 2" xfId="18671" hidden="1" xr:uid="{00000000-0005-0000-0000-0000F2480000}"/>
    <cellStyle name="Comma [0] 2 178 2 2" xfId="19422" hidden="1" xr:uid="{00000000-0005-0000-0000-0000E14B0000}"/>
    <cellStyle name="Comma [0] 2 178 2 2" xfId="19988" hidden="1" xr:uid="{00000000-0005-0000-0000-0000174E0000}"/>
    <cellStyle name="Comma [0] 2 178 2 2" xfId="20118" hidden="1" xr:uid="{00000000-0005-0000-0000-0000994E0000}"/>
    <cellStyle name="Comma [0] 2 178 2 2" xfId="20415" hidden="1" xr:uid="{00000000-0005-0000-0000-0000C24F0000}"/>
    <cellStyle name="Comma [0] 2 178 2 2" xfId="21160" hidden="1" xr:uid="{00000000-0005-0000-0000-0000AB520000}"/>
    <cellStyle name="Comma [0] 2 178 2 2" xfId="21722" hidden="1" xr:uid="{00000000-0005-0000-0000-0000DD540000}"/>
    <cellStyle name="Comma [0] 2 178 2 2" xfId="21852" hidden="1" xr:uid="{00000000-0005-0000-0000-00005F550000}"/>
    <cellStyle name="Comma [0] 2 178 2 2" xfId="22149" hidden="1" xr:uid="{00000000-0005-0000-0000-000088560000}"/>
    <cellStyle name="Comma [0] 2 178 2 2" xfId="22888" hidden="1" xr:uid="{00000000-0005-0000-0000-00006B590000}"/>
    <cellStyle name="Comma [0] 2 178 2 2" xfId="23446" hidden="1" xr:uid="{00000000-0005-0000-0000-0000995B0000}"/>
    <cellStyle name="Comma [0] 2 178 2 2" xfId="23576" hidden="1" xr:uid="{00000000-0005-0000-0000-00001B5C0000}"/>
    <cellStyle name="Comma [0] 2 178 2 2" xfId="23873" hidden="1" xr:uid="{00000000-0005-0000-0000-0000445D0000}"/>
    <cellStyle name="Comma [0] 2 178 2 2" xfId="24601" hidden="1" xr:uid="{00000000-0005-0000-0000-00001C600000}"/>
    <cellStyle name="Comma [0] 2 178 2 2" xfId="25153" hidden="1" xr:uid="{00000000-0005-0000-0000-000044620000}"/>
    <cellStyle name="Comma [0] 2 178 2 2" xfId="25283" hidden="1" xr:uid="{00000000-0005-0000-0000-0000C6620000}"/>
    <cellStyle name="Comma [0] 2 178 2 2" xfId="25580" hidden="1" xr:uid="{00000000-0005-0000-0000-0000EF630000}"/>
    <cellStyle name="Comma [0] 2 178 2 2" xfId="26298" hidden="1" xr:uid="{00000000-0005-0000-0000-0000BD660000}"/>
    <cellStyle name="Comma [0] 2 178 2 2" xfId="26847" hidden="1" xr:uid="{00000000-0005-0000-0000-0000E2680000}"/>
    <cellStyle name="Comma [0] 2 178 2 2" xfId="26977" hidden="1" xr:uid="{00000000-0005-0000-0000-000064690000}"/>
    <cellStyle name="Comma [0] 2 178 2 2" xfId="27274" hidden="1" xr:uid="{00000000-0005-0000-0000-00008D6A0000}"/>
    <cellStyle name="Comma [0] 2 178 2 2" xfId="27973" hidden="1" xr:uid="{00000000-0005-0000-0000-0000486D0000}"/>
    <cellStyle name="Comma [0] 2 178 2 2" xfId="28508" hidden="1" xr:uid="{00000000-0005-0000-0000-00005F6F0000}"/>
    <cellStyle name="Comma [0] 2 178 2 2" xfId="28638" hidden="1" xr:uid="{00000000-0005-0000-0000-0000E16F0000}"/>
    <cellStyle name="Comma [0] 2 178 2 2" xfId="28935" hidden="1" xr:uid="{00000000-0005-0000-0000-00000A710000}"/>
    <cellStyle name="Comma [0] 2 178 2 2" xfId="29619" hidden="1" xr:uid="{00000000-0005-0000-0000-0000B6730000}"/>
    <cellStyle name="Comma [0] 2 178 2 2" xfId="30143" hidden="1" xr:uid="{00000000-0005-0000-0000-0000C2750000}"/>
    <cellStyle name="Comma [0] 2 178 2 2" xfId="11359" hidden="1" xr:uid="{00000000-0005-0000-0000-0000622C0000}"/>
    <cellStyle name="Comma [0] 2 178 2 2" xfId="11656" hidden="1" xr:uid="{00000000-0005-0000-0000-00008B2D0000}"/>
    <cellStyle name="Comma [0] 2 178 2 2" xfId="12418" hidden="1" xr:uid="{00000000-0005-0000-0000-000085300000}"/>
    <cellStyle name="Comma [0] 2 178 2 2" xfId="12985" hidden="1" xr:uid="{00000000-0005-0000-0000-0000BC320000}"/>
    <cellStyle name="Comma [0] 2 178 2 2" xfId="13115" hidden="1" xr:uid="{00000000-0005-0000-0000-00003E330000}"/>
    <cellStyle name="Comma [0] 2 178 2 2" xfId="13412" hidden="1" xr:uid="{00000000-0005-0000-0000-000067340000}"/>
    <cellStyle name="Comma [0] 2 178 2 2" xfId="14174" hidden="1" xr:uid="{00000000-0005-0000-0000-000061370000}"/>
    <cellStyle name="Comma [0] 2 178 2 2" xfId="14741" hidden="1" xr:uid="{00000000-0005-0000-0000-000098390000}"/>
    <cellStyle name="Comma [0] 2 178 2 2" xfId="14871" hidden="1" xr:uid="{00000000-0005-0000-0000-00001A3A0000}"/>
    <cellStyle name="Comma [0] 2 178 2 2" xfId="15168" hidden="1" xr:uid="{00000000-0005-0000-0000-0000433B0000}"/>
    <cellStyle name="Comma [0] 2 178 2 2" xfId="15927" hidden="1" xr:uid="{00000000-0005-0000-0000-00003A3E0000}"/>
    <cellStyle name="Comma [0] 2 178 2 2" xfId="16494" hidden="1" xr:uid="{00000000-0005-0000-0000-000071400000}"/>
    <cellStyle name="Comma [0] 2 178 2 2" xfId="16624" hidden="1" xr:uid="{00000000-0005-0000-0000-0000F3400000}"/>
    <cellStyle name="Comma [0] 2 178 2 2" xfId="16921" hidden="1" xr:uid="{00000000-0005-0000-0000-00001C420000}"/>
    <cellStyle name="Comma [0] 2 178 2 2" xfId="17677" hidden="1" xr:uid="{00000000-0005-0000-0000-000010450000}"/>
    <cellStyle name="Comma [0] 2 178 2 2" xfId="8144" hidden="1" xr:uid="{00000000-0005-0000-0000-0000D31F0000}"/>
    <cellStyle name="Comma [0] 2 178 2 2" xfId="8906" hidden="1" xr:uid="{00000000-0005-0000-0000-0000CD220000}"/>
    <cellStyle name="Comma [0] 2 178 2 2" xfId="9473" hidden="1" xr:uid="{00000000-0005-0000-0000-000004250000}"/>
    <cellStyle name="Comma [0] 2 178 2 2" xfId="9603" hidden="1" xr:uid="{00000000-0005-0000-0000-000086250000}"/>
    <cellStyle name="Comma [0] 2 178 2 2" xfId="9900" hidden="1" xr:uid="{00000000-0005-0000-0000-0000AF260000}"/>
    <cellStyle name="Comma [0] 2 178 2 2" xfId="10662" hidden="1" xr:uid="{00000000-0005-0000-0000-0000A9290000}"/>
    <cellStyle name="Comma [0] 2 178 2 2" xfId="11229" hidden="1" xr:uid="{00000000-0005-0000-0000-0000E02B0000}"/>
    <cellStyle name="Comma [0] 2 178 2 2" xfId="5925" hidden="1" xr:uid="{00000000-0005-0000-0000-000028170000}"/>
    <cellStyle name="Comma [0] 2 178 2 2" xfId="7150" hidden="1" xr:uid="{00000000-0005-0000-0000-0000F11B0000}"/>
    <cellStyle name="Comma [0] 2 178 2 2" xfId="7717" hidden="1" xr:uid="{00000000-0005-0000-0000-0000281E0000}"/>
    <cellStyle name="Comma [0] 2 178 2 2" xfId="7847" hidden="1" xr:uid="{00000000-0005-0000-0000-0000AA1E0000}"/>
    <cellStyle name="Comma [0] 2 178 2 2" xfId="5498" hidden="1" xr:uid="{00000000-0005-0000-0000-00007D150000}"/>
    <cellStyle name="Comma [0] 2 178 2 2" xfId="5628" hidden="1" xr:uid="{00000000-0005-0000-0000-0000FF150000}"/>
    <cellStyle name="Comma [0] 2 178 2 2" xfId="4931" hidden="1" xr:uid="{00000000-0005-0000-0000-000046130000}"/>
    <cellStyle name="Comma [0] 2 178 3" xfId="51270" hidden="1" xr:uid="{DFB9EC73-1FA5-4B43-8895-90F0809EA465}"/>
    <cellStyle name="Comma [0] 2 178 3" xfId="53010" hidden="1" xr:uid="{EB5AC29F-553A-4135-8C30-1113E7887AC8}"/>
    <cellStyle name="Comma [0] 2 178 3" xfId="54738" hidden="1" xr:uid="{3B79F9B9-9A0F-432D-99EA-EF2A5F14B571}"/>
    <cellStyle name="Comma [0] 2 178 3" xfId="21001" hidden="1" xr:uid="{00000000-0005-0000-0000-00000C520000}"/>
    <cellStyle name="Comma [0] 2 178 3" xfId="22729" hidden="1" xr:uid="{00000000-0005-0000-0000-0000CC580000}"/>
    <cellStyle name="Comma [0] 2 178 3" xfId="36082" hidden="1" xr:uid="{C4A64418-0C1B-41B1-9CF0-49A6BF2C2218}"/>
    <cellStyle name="Comma [0] 2 178 3" xfId="36116" hidden="1" xr:uid="{AAF99D92-9629-4C74-A076-24A28A72761B}"/>
    <cellStyle name="Comma [0] 2 178 3" xfId="36279" hidden="1" xr:uid="{AFD9E6FE-FDE8-412C-B124-835EA657C654}"/>
    <cellStyle name="Comma [0] 2 178 3" xfId="36776" hidden="1" xr:uid="{310C3E75-3E6D-475B-84ED-27AADABF0195}"/>
    <cellStyle name="Comma [0] 2 178 3" xfId="38498" hidden="1" xr:uid="{E72A5ACA-1DF4-4CFD-A7CD-572DD04235F9}"/>
    <cellStyle name="Comma [0] 2 178 3" xfId="38852" hidden="1" xr:uid="{66CEB4DF-EB9A-4313-B878-8115598202D2}"/>
    <cellStyle name="Comma [0] 2 178 3" xfId="38995" hidden="1" xr:uid="{92E3BC97-EC64-4B66-9C9E-34464AC3F93A}"/>
    <cellStyle name="Comma [0] 2 178 3" xfId="40751" hidden="1" xr:uid="{D7C78F85-8D62-4E1D-80C1-B60A0E6E5B1D}"/>
    <cellStyle name="Comma [0] 2 178 3" xfId="42507" hidden="1" xr:uid="{8675004B-73A9-4F34-8A24-8CE1A6DC7838}"/>
    <cellStyle name="Comma [0] 2 178 3" xfId="44263" hidden="1" xr:uid="{34A0F913-3E13-4B1C-9338-347DE3476285}"/>
    <cellStyle name="Comma [0] 2 178 3" xfId="46019" hidden="1" xr:uid="{8A12ACC0-2499-4E2A-93DD-2B1AFFF52FDF}"/>
    <cellStyle name="Comma [0] 2 178 3" xfId="47773" hidden="1" xr:uid="{B5945E92-3422-4FC3-92D9-8C1FE9C4FC3A}"/>
    <cellStyle name="Comma [0] 2 178 3" xfId="49524" hidden="1" xr:uid="{B101EB10-29EE-47D8-94AC-8BA52C00C12E}"/>
    <cellStyle name="Comma [0] 2 178 3" xfId="8742" hidden="1" xr:uid="{00000000-0005-0000-0000-000029220000}"/>
    <cellStyle name="Comma [0] 2 178 3" xfId="10498" hidden="1" xr:uid="{00000000-0005-0000-0000-000005290000}"/>
    <cellStyle name="Comma [0] 2 178 3" xfId="12254" hidden="1" xr:uid="{00000000-0005-0000-0000-0000E12F0000}"/>
    <cellStyle name="Comma [0] 2 178 3" xfId="14010" hidden="1" xr:uid="{00000000-0005-0000-0000-0000BD360000}"/>
    <cellStyle name="Comma [0] 2 178 3" xfId="15764" hidden="1" xr:uid="{00000000-0005-0000-0000-0000973D0000}"/>
    <cellStyle name="Comma [0] 2 178 3" xfId="17515" hidden="1" xr:uid="{00000000-0005-0000-0000-00006E440000}"/>
    <cellStyle name="Comma [0] 2 178 3" xfId="19261" hidden="1" xr:uid="{00000000-0005-0000-0000-0000404B0000}"/>
    <cellStyle name="Comma [0] 2 178 3" xfId="4767" hidden="1" xr:uid="{00000000-0005-0000-0000-0000A2120000}"/>
    <cellStyle name="Comma [0] 2 178 3" xfId="6489" hidden="1" xr:uid="{00000000-0005-0000-0000-00005C190000}"/>
    <cellStyle name="Comma [0] 2 178 3" xfId="6843" hidden="1" xr:uid="{00000000-0005-0000-0000-0000BE1A0000}"/>
    <cellStyle name="Comma [0] 2 178 3" xfId="6986" hidden="1" xr:uid="{00000000-0005-0000-0000-00004D1B0000}"/>
    <cellStyle name="Comma [0] 2 178 3" xfId="4107" hidden="1" xr:uid="{00000000-0005-0000-0000-00000E100000}"/>
    <cellStyle name="Comma [0] 2 178 3" xfId="4270" hidden="1" xr:uid="{00000000-0005-0000-0000-0000B1100000}"/>
    <cellStyle name="Comma [0] 2 178 3" xfId="4073" hidden="1" xr:uid="{00000000-0005-0000-0000-0000EC0F0000}"/>
    <cellStyle name="Comma [0] 2 179" xfId="474" xr:uid="{00000000-0005-0000-0000-0000DD010000}"/>
    <cellStyle name="Comma [0] 2 179 2" xfId="34161" hidden="1" xr:uid="{1773A474-E42E-4A64-A1AF-CECC35CACD88}"/>
    <cellStyle name="Comma [0] 2 179 2" xfId="2141" hidden="1" xr:uid="{00000000-0005-0000-0000-000060080000}"/>
    <cellStyle name="Comma [0] 2 179 2" xfId="33159" hidden="1" xr:uid="{F8405B51-85E7-4ECB-83F2-F09CBA9EFB13}"/>
    <cellStyle name="Comma [0] 2 179 2" xfId="33720" hidden="1" xr:uid="{F9A82818-C347-41AE-B663-400EC4628F39}"/>
    <cellStyle name="Comma [0] 2 179 2" xfId="33866" hidden="1" xr:uid="{BDDAF68E-9812-403B-A00A-99E8861A097F}"/>
    <cellStyle name="Comma [0] 2 179 2" xfId="1697" hidden="1" xr:uid="{00000000-0005-0000-0000-0000A4060000}"/>
    <cellStyle name="Comma [0] 2 179 2" xfId="1846" hidden="1" xr:uid="{00000000-0005-0000-0000-000039070000}"/>
    <cellStyle name="Comma [0] 2 179 2" xfId="1133" hidden="1" xr:uid="{00000000-0005-0000-0000-000070040000}"/>
    <cellStyle name="Comma [0] 2 179 2" xfId="32517" xr:uid="{11927E41-3725-48D8-8CB2-8B74FDC04474}"/>
    <cellStyle name="Comma [0] 2 179 2 2" xfId="60962" hidden="1" xr:uid="{7184F6B5-DBF9-4E51-95FE-EA9027C0046F}"/>
    <cellStyle name="Comma [0] 2 179 2 2" xfId="61623" hidden="1" xr:uid="{F61490BA-BDD9-4712-A272-FB4EEC168F9E}"/>
    <cellStyle name="Comma [0] 2 179 2 2" xfId="62148" hidden="1" xr:uid="{2FDEAAA7-E7E6-4DA8-A525-901A1DE1715D}"/>
    <cellStyle name="Comma [0] 2 179 2 2" xfId="62302" hidden="1" xr:uid="{51E45FE3-E26D-46CA-A694-F66B0CC28D2B}"/>
    <cellStyle name="Comma [0] 2 179 2 2" xfId="62597" hidden="1" xr:uid="{DD67A0F3-7DE2-4BF1-AF49-6538523E76AE}"/>
    <cellStyle name="Comma [0] 2 179 2 2" xfId="63205" hidden="1" xr:uid="{32F94A0D-8A8B-4A5E-9517-6A500812C0E9}"/>
    <cellStyle name="Comma [0] 2 179 2 2" xfId="63670" hidden="1" xr:uid="{727B6392-158F-4764-A428-270FD72632E1}"/>
    <cellStyle name="Comma [0] 2 179 2 2" xfId="63813" hidden="1" xr:uid="{13951B47-9823-4657-8E82-66A478A6DC6D}"/>
    <cellStyle name="Comma [0] 2 179 2 2" xfId="30293" hidden="1" xr:uid="{00000000-0005-0000-0000-000058760000}"/>
    <cellStyle name="Comma [0] 2 179 2 2" xfId="30588" hidden="1" xr:uid="{00000000-0005-0000-0000-00007F770000}"/>
    <cellStyle name="Comma [0] 2 179 2 2" xfId="31196" hidden="1" xr:uid="{00000000-0005-0000-0000-0000DF790000}"/>
    <cellStyle name="Comma [0] 2 179 2 2" xfId="31661" hidden="1" xr:uid="{00000000-0005-0000-0000-0000B07B0000}"/>
    <cellStyle name="Comma [0] 2 179 2 2" xfId="31804" hidden="1" xr:uid="{00000000-0005-0000-0000-00003F7C0000}"/>
    <cellStyle name="Comma [0] 2 179 2 2" xfId="36935" hidden="1" xr:uid="{0F8049C9-E766-40A5-BA24-5D1BC45CA18C}"/>
    <cellStyle name="Comma [0] 2 179 2 2" xfId="37503" hidden="1" xr:uid="{72A4BC1D-BE7F-4215-B1A5-ACDCA950F1A9}"/>
    <cellStyle name="Comma [0] 2 179 2 2" xfId="37657" hidden="1" xr:uid="{CB553C84-541D-4512-80B3-496FEAC3AB6D}"/>
    <cellStyle name="Comma [0] 2 179 2 2" xfId="37952" hidden="1" xr:uid="{0751C3EB-085E-4532-B6D3-324132228154}"/>
    <cellStyle name="Comma [0] 2 179 2 2" xfId="39154" hidden="1" xr:uid="{68E9E68B-4A1E-4F71-805B-F6100D8F6DFE}"/>
    <cellStyle name="Comma [0] 2 179 2 2" xfId="39722" hidden="1" xr:uid="{F245F1E3-3AB4-40FE-9412-19C7F9BCE71D}"/>
    <cellStyle name="Comma [0] 2 179 2 2" xfId="39876" hidden="1" xr:uid="{D7896D8D-C73E-4E27-A1C7-B76FCA10FE6D}"/>
    <cellStyle name="Comma [0] 2 179 2 2" xfId="40171" hidden="1" xr:uid="{86350520-3162-4921-B416-277C2A2781D2}"/>
    <cellStyle name="Comma [0] 2 179 2 2" xfId="40910" hidden="1" xr:uid="{F3B6F084-DABF-4E65-BC65-E96A3C386EB0}"/>
    <cellStyle name="Comma [0] 2 179 2 2" xfId="41478" hidden="1" xr:uid="{AA9038AA-A662-4FD3-917E-FD791260D2A1}"/>
    <cellStyle name="Comma [0] 2 179 2 2" xfId="41632" hidden="1" xr:uid="{A94ABC66-925B-458A-A760-C97A79939370}"/>
    <cellStyle name="Comma [0] 2 179 2 2" xfId="42666" hidden="1" xr:uid="{17765F47-039C-424A-B672-AB1DA777B17C}"/>
    <cellStyle name="Comma [0] 2 179 2 2" xfId="43234" hidden="1" xr:uid="{84C9E347-1C35-46F9-A858-958CA1026637}"/>
    <cellStyle name="Comma [0] 2 179 2 2" xfId="43388" hidden="1" xr:uid="{43215DEF-2506-4583-8B92-454347FB7488}"/>
    <cellStyle name="Comma [0] 2 179 2 2" xfId="43683" hidden="1" xr:uid="{4E7C84AE-5C18-4AFE-9C75-850418164F84}"/>
    <cellStyle name="Comma [0] 2 179 2 2" xfId="44422" hidden="1" xr:uid="{A6934575-CB92-44B4-9F00-F866F42D778A}"/>
    <cellStyle name="Comma [0] 2 179 2 2" xfId="44990" hidden="1" xr:uid="{3A01315B-95FF-48C5-8C69-A9D9273F9BDB}"/>
    <cellStyle name="Comma [0] 2 179 2 2" xfId="45144" hidden="1" xr:uid="{053B66BC-BCFE-41BC-9425-93200B67D538}"/>
    <cellStyle name="Comma [0] 2 179 2 2" xfId="45439" hidden="1" xr:uid="{E9BFDA08-65AF-4965-9636-4C41A7770C2E}"/>
    <cellStyle name="Comma [0] 2 179 2 2" xfId="46178" hidden="1" xr:uid="{76F02F2B-25F1-47E0-8768-E26E1070D9E0}"/>
    <cellStyle name="Comma [0] 2 179 2 2" xfId="46746" hidden="1" xr:uid="{9671D818-B855-4F70-B710-C2CCCEB4C574}"/>
    <cellStyle name="Comma [0] 2 179 2 2" xfId="46900" hidden="1" xr:uid="{D4F273D7-DA8C-43B4-B8EB-AD1B30231398}"/>
    <cellStyle name="Comma [0] 2 179 2 2" xfId="47195" hidden="1" xr:uid="{AD790DFA-CAA7-4B2E-AF45-061BEEE65AF6}"/>
    <cellStyle name="Comma [0] 2 179 2 2" xfId="47931" hidden="1" xr:uid="{0F523699-82AC-4C03-B04A-DB27CB98151A}"/>
    <cellStyle name="Comma [0] 2 179 2 2" xfId="48499" hidden="1" xr:uid="{7D811C8A-668D-4F40-819A-3A052675CF0D}"/>
    <cellStyle name="Comma [0] 2 179 2 2" xfId="48653" hidden="1" xr:uid="{B74B39AB-A25A-45FF-B917-DCD6D3BA6173}"/>
    <cellStyle name="Comma [0] 2 179 2 2" xfId="48948" hidden="1" xr:uid="{8E03F386-3AA8-4F1F-B2A8-6BB7D2FB15D4}"/>
    <cellStyle name="Comma [0] 2 179 2 2" xfId="49681" hidden="1" xr:uid="{F4B57F7B-9504-45DA-BC33-CBC5879F6494}"/>
    <cellStyle name="Comma [0] 2 179 2 2" xfId="50249" hidden="1" xr:uid="{DB621986-8E36-44B1-8A6C-D5FB9E718B1C}"/>
    <cellStyle name="Comma [0] 2 179 2 2" xfId="50403" hidden="1" xr:uid="{AFA05D24-4F01-41AA-B842-FC0231C1A6A9}"/>
    <cellStyle name="Comma [0] 2 179 2 2" xfId="50698" hidden="1" xr:uid="{C3255E48-21CC-42C0-ADCF-042B959720A1}"/>
    <cellStyle name="Comma [0] 2 179 2 2" xfId="51426" hidden="1" xr:uid="{111132DF-605E-49DD-AFB5-0DDCB1532CC5}"/>
    <cellStyle name="Comma [0] 2 179 2 2" xfId="51993" hidden="1" xr:uid="{0931E764-9C48-4E25-BA8F-8DC810A81171}"/>
    <cellStyle name="Comma [0] 2 179 2 2" xfId="52147" hidden="1" xr:uid="{20CEF7AF-A376-435F-9AB5-26C6E92BF771}"/>
    <cellStyle name="Comma [0] 2 179 2 2" xfId="52442" hidden="1" xr:uid="{CD31C656-ECCE-48B8-9FED-B621AA81ADD8}"/>
    <cellStyle name="Comma [0] 2 179 2 2" xfId="53164" hidden="1" xr:uid="{1C876BAF-3BD5-4069-BE78-D19FBF56F882}"/>
    <cellStyle name="Comma [0] 2 179 2 2" xfId="53727" hidden="1" xr:uid="{E130DEB3-7C06-40F2-949E-BDDC53CACD8F}"/>
    <cellStyle name="Comma [0] 2 179 2 2" xfId="53881" hidden="1" xr:uid="{F81E37BB-CDDB-4CF0-AB16-21F2A26D04D4}"/>
    <cellStyle name="Comma [0] 2 179 2 2" xfId="54176" hidden="1" xr:uid="{00F2D508-918B-423F-8BC0-0204BA663654}"/>
    <cellStyle name="Comma [0] 2 179 2 2" xfId="54892" hidden="1" xr:uid="{AAB8BB15-5F4C-4AF8-B5BC-55B692188776}"/>
    <cellStyle name="Comma [0] 2 179 2 2" xfId="55451" hidden="1" xr:uid="{EA95B87C-9FCE-4292-A86A-3FDBC1905132}"/>
    <cellStyle name="Comma [0] 2 179 2 2" xfId="55605" hidden="1" xr:uid="{C44CF52E-F291-46F9-8263-29B66412BE85}"/>
    <cellStyle name="Comma [0] 2 179 2 2" xfId="55900" hidden="1" xr:uid="{C6DEF105-56BE-4ED8-A634-0647AAD2CC55}"/>
    <cellStyle name="Comma [0] 2 179 2 2" xfId="56605" hidden="1" xr:uid="{62A6E353-3A0F-4238-9906-29A706394436}"/>
    <cellStyle name="Comma [0] 2 179 2 2" xfId="57158" hidden="1" xr:uid="{E084F8AC-6316-465F-B1BD-BE188148E968}"/>
    <cellStyle name="Comma [0] 2 179 2 2" xfId="57312" hidden="1" xr:uid="{32158214-A5BD-4861-B6DC-86211150FCCC}"/>
    <cellStyle name="Comma [0] 2 179 2 2" xfId="57607" hidden="1" xr:uid="{DE63F6E2-932F-4C80-B744-6A5084E786B0}"/>
    <cellStyle name="Comma [0] 2 179 2 2" xfId="58302" hidden="1" xr:uid="{22A882F7-1763-4F88-9B7A-DC6C8E96D22C}"/>
    <cellStyle name="Comma [0] 2 179 2 2" xfId="58852" hidden="1" xr:uid="{3BF18A5D-9D7D-4F7E-8EF3-297339B4E621}"/>
    <cellStyle name="Comma [0] 2 179 2 2" xfId="59006" hidden="1" xr:uid="{01B21B81-8A0A-4F76-8E2D-D5F89686B60E}"/>
    <cellStyle name="Comma [0] 2 179 2 2" xfId="59301" hidden="1" xr:uid="{E39FF649-CFED-48B4-AC2B-C90A90B23B56}"/>
    <cellStyle name="Comma [0] 2 179 2 2" xfId="59977" hidden="1" xr:uid="{46ACD490-6633-4FE4-B66C-AE1D3D673EA3}"/>
    <cellStyle name="Comma [0] 2 179 2 2" xfId="60513" hidden="1" xr:uid="{5E7517E3-C302-4D8C-A6E4-89163FAF7813}"/>
    <cellStyle name="Comma [0] 2 179 2 2" xfId="60667" hidden="1" xr:uid="{326EAFD4-0787-4B2B-9420-ACC605A1C8C1}"/>
    <cellStyle name="Comma [0] 2 179 2 2" xfId="41927" hidden="1" xr:uid="{92A5DD39-DF49-4ECD-8EF4-24D342A33554}"/>
    <cellStyle name="Comma [0] 2 179 2 2" xfId="18240" hidden="1" xr:uid="{00000000-0005-0000-0000-000043470000}"/>
    <cellStyle name="Comma [0] 2 179 2 2" xfId="18394" hidden="1" xr:uid="{00000000-0005-0000-0000-0000DD470000}"/>
    <cellStyle name="Comma [0] 2 179 2 2" xfId="18689" hidden="1" xr:uid="{00000000-0005-0000-0000-000004490000}"/>
    <cellStyle name="Comma [0] 2 179 2 2" xfId="19417" hidden="1" xr:uid="{00000000-0005-0000-0000-0000DC4B0000}"/>
    <cellStyle name="Comma [0] 2 179 2 2" xfId="19984" hidden="1" xr:uid="{00000000-0005-0000-0000-0000134E0000}"/>
    <cellStyle name="Comma [0] 2 179 2 2" xfId="20138" hidden="1" xr:uid="{00000000-0005-0000-0000-0000AD4E0000}"/>
    <cellStyle name="Comma [0] 2 179 2 2" xfId="20433" hidden="1" xr:uid="{00000000-0005-0000-0000-0000D44F0000}"/>
    <cellStyle name="Comma [0] 2 179 2 2" xfId="21155" hidden="1" xr:uid="{00000000-0005-0000-0000-0000A6520000}"/>
    <cellStyle name="Comma [0] 2 179 2 2" xfId="21718" hidden="1" xr:uid="{00000000-0005-0000-0000-0000D9540000}"/>
    <cellStyle name="Comma [0] 2 179 2 2" xfId="21872" hidden="1" xr:uid="{00000000-0005-0000-0000-000073550000}"/>
    <cellStyle name="Comma [0] 2 179 2 2" xfId="22167" hidden="1" xr:uid="{00000000-0005-0000-0000-00009A560000}"/>
    <cellStyle name="Comma [0] 2 179 2 2" xfId="22883" hidden="1" xr:uid="{00000000-0005-0000-0000-000066590000}"/>
    <cellStyle name="Comma [0] 2 179 2 2" xfId="23442" hidden="1" xr:uid="{00000000-0005-0000-0000-0000955B0000}"/>
    <cellStyle name="Comma [0] 2 179 2 2" xfId="23596" hidden="1" xr:uid="{00000000-0005-0000-0000-00002F5C0000}"/>
    <cellStyle name="Comma [0] 2 179 2 2" xfId="23891" hidden="1" xr:uid="{00000000-0005-0000-0000-0000565D0000}"/>
    <cellStyle name="Comma [0] 2 179 2 2" xfId="24596" hidden="1" xr:uid="{00000000-0005-0000-0000-000017600000}"/>
    <cellStyle name="Comma [0] 2 179 2 2" xfId="25149" hidden="1" xr:uid="{00000000-0005-0000-0000-000040620000}"/>
    <cellStyle name="Comma [0] 2 179 2 2" xfId="25303" hidden="1" xr:uid="{00000000-0005-0000-0000-0000DA620000}"/>
    <cellStyle name="Comma [0] 2 179 2 2" xfId="25598" hidden="1" xr:uid="{00000000-0005-0000-0000-000001640000}"/>
    <cellStyle name="Comma [0] 2 179 2 2" xfId="26293" hidden="1" xr:uid="{00000000-0005-0000-0000-0000B8660000}"/>
    <cellStyle name="Comma [0] 2 179 2 2" xfId="26843" hidden="1" xr:uid="{00000000-0005-0000-0000-0000DE680000}"/>
    <cellStyle name="Comma [0] 2 179 2 2" xfId="26997" hidden="1" xr:uid="{00000000-0005-0000-0000-000078690000}"/>
    <cellStyle name="Comma [0] 2 179 2 2" xfId="27292" hidden="1" xr:uid="{00000000-0005-0000-0000-00009F6A0000}"/>
    <cellStyle name="Comma [0] 2 179 2 2" xfId="27968" hidden="1" xr:uid="{00000000-0005-0000-0000-0000436D0000}"/>
    <cellStyle name="Comma [0] 2 179 2 2" xfId="28504" hidden="1" xr:uid="{00000000-0005-0000-0000-00005B6F0000}"/>
    <cellStyle name="Comma [0] 2 179 2 2" xfId="28658" hidden="1" xr:uid="{00000000-0005-0000-0000-0000F56F0000}"/>
    <cellStyle name="Comma [0] 2 179 2 2" xfId="28953" hidden="1" xr:uid="{00000000-0005-0000-0000-00001C710000}"/>
    <cellStyle name="Comma [0] 2 179 2 2" xfId="29614" hidden="1" xr:uid="{00000000-0005-0000-0000-0000B1730000}"/>
    <cellStyle name="Comma [0] 2 179 2 2" xfId="30139" hidden="1" xr:uid="{00000000-0005-0000-0000-0000BE750000}"/>
    <cellStyle name="Comma [0] 2 179 2 2" xfId="11379" hidden="1" xr:uid="{00000000-0005-0000-0000-0000762C0000}"/>
    <cellStyle name="Comma [0] 2 179 2 2" xfId="11674" hidden="1" xr:uid="{00000000-0005-0000-0000-00009D2D0000}"/>
    <cellStyle name="Comma [0] 2 179 2 2" xfId="12413" hidden="1" xr:uid="{00000000-0005-0000-0000-000080300000}"/>
    <cellStyle name="Comma [0] 2 179 2 2" xfId="12981" hidden="1" xr:uid="{00000000-0005-0000-0000-0000B8320000}"/>
    <cellStyle name="Comma [0] 2 179 2 2" xfId="13135" hidden="1" xr:uid="{00000000-0005-0000-0000-000052330000}"/>
    <cellStyle name="Comma [0] 2 179 2 2" xfId="13430" hidden="1" xr:uid="{00000000-0005-0000-0000-000079340000}"/>
    <cellStyle name="Comma [0] 2 179 2 2" xfId="14169" hidden="1" xr:uid="{00000000-0005-0000-0000-00005C370000}"/>
    <cellStyle name="Comma [0] 2 179 2 2" xfId="14737" hidden="1" xr:uid="{00000000-0005-0000-0000-000094390000}"/>
    <cellStyle name="Comma [0] 2 179 2 2" xfId="14891" hidden="1" xr:uid="{00000000-0005-0000-0000-00002E3A0000}"/>
    <cellStyle name="Comma [0] 2 179 2 2" xfId="15186" hidden="1" xr:uid="{00000000-0005-0000-0000-0000553B0000}"/>
    <cellStyle name="Comma [0] 2 179 2 2" xfId="15922" hidden="1" xr:uid="{00000000-0005-0000-0000-0000353E0000}"/>
    <cellStyle name="Comma [0] 2 179 2 2" xfId="16490" hidden="1" xr:uid="{00000000-0005-0000-0000-00006D400000}"/>
    <cellStyle name="Comma [0] 2 179 2 2" xfId="16644" hidden="1" xr:uid="{00000000-0005-0000-0000-000007410000}"/>
    <cellStyle name="Comma [0] 2 179 2 2" xfId="16939" hidden="1" xr:uid="{00000000-0005-0000-0000-00002E420000}"/>
    <cellStyle name="Comma [0] 2 179 2 2" xfId="17672" hidden="1" xr:uid="{00000000-0005-0000-0000-00000B450000}"/>
    <cellStyle name="Comma [0] 2 179 2 2" xfId="8162" hidden="1" xr:uid="{00000000-0005-0000-0000-0000E51F0000}"/>
    <cellStyle name="Comma [0] 2 179 2 2" xfId="8901" hidden="1" xr:uid="{00000000-0005-0000-0000-0000C8220000}"/>
    <cellStyle name="Comma [0] 2 179 2 2" xfId="9469" hidden="1" xr:uid="{00000000-0005-0000-0000-000000250000}"/>
    <cellStyle name="Comma [0] 2 179 2 2" xfId="9623" hidden="1" xr:uid="{00000000-0005-0000-0000-00009A250000}"/>
    <cellStyle name="Comma [0] 2 179 2 2" xfId="9918" hidden="1" xr:uid="{00000000-0005-0000-0000-0000C1260000}"/>
    <cellStyle name="Comma [0] 2 179 2 2" xfId="10657" hidden="1" xr:uid="{00000000-0005-0000-0000-0000A4290000}"/>
    <cellStyle name="Comma [0] 2 179 2 2" xfId="11225" hidden="1" xr:uid="{00000000-0005-0000-0000-0000DC2B0000}"/>
    <cellStyle name="Comma [0] 2 179 2 2" xfId="5943" hidden="1" xr:uid="{00000000-0005-0000-0000-00003A170000}"/>
    <cellStyle name="Comma [0] 2 179 2 2" xfId="7145" hidden="1" xr:uid="{00000000-0005-0000-0000-0000EC1B0000}"/>
    <cellStyle name="Comma [0] 2 179 2 2" xfId="7713" hidden="1" xr:uid="{00000000-0005-0000-0000-0000241E0000}"/>
    <cellStyle name="Comma [0] 2 179 2 2" xfId="7867" hidden="1" xr:uid="{00000000-0005-0000-0000-0000BE1E0000}"/>
    <cellStyle name="Comma [0] 2 179 2 2" xfId="5494" hidden="1" xr:uid="{00000000-0005-0000-0000-000079150000}"/>
    <cellStyle name="Comma [0] 2 179 2 2" xfId="5648" hidden="1" xr:uid="{00000000-0005-0000-0000-000013160000}"/>
    <cellStyle name="Comma [0] 2 179 2 2" xfId="4926" hidden="1" xr:uid="{00000000-0005-0000-0000-000041130000}"/>
    <cellStyle name="Comma [0] 2 179 3" xfId="58740" hidden="1" xr:uid="{F9B56207-8BEC-497B-A536-F5B0EA900108}"/>
    <cellStyle name="Comma [0] 2 179 3" xfId="60404" hidden="1" xr:uid="{18AC4348-5DE4-4F3D-AF6C-ED4F87B94A62}"/>
    <cellStyle name="Comma [0] 2 179 3" xfId="62039" hidden="1" xr:uid="{0989ACDA-4577-4D6A-975B-16F8E43FB4F3}"/>
    <cellStyle name="Comma [0] 2 179 3" xfId="28395" hidden="1" xr:uid="{00000000-0005-0000-0000-0000EE6E0000}"/>
    <cellStyle name="Comma [0] 2 179 3" xfId="30030" hidden="1" xr:uid="{00000000-0005-0000-0000-000051750000}"/>
    <cellStyle name="Comma [0] 2 179 3" xfId="36274" hidden="1" xr:uid="{BAE1EFCF-CEF4-4450-90C5-9A7175055142}"/>
    <cellStyle name="Comma [0] 2 179 3" xfId="38493" hidden="1" xr:uid="{A63EF2C6-0E7F-47FC-B8C0-1B527B728941}"/>
    <cellStyle name="Comma [0] 2 179 3" xfId="39608" hidden="1" xr:uid="{607BB98A-935A-406D-9800-1AC812CF514A}"/>
    <cellStyle name="Comma [0] 2 179 3" xfId="41364" hidden="1" xr:uid="{EA317142-3A8D-4C97-B33B-C2BECB610925}"/>
    <cellStyle name="Comma [0] 2 179 3" xfId="43120" hidden="1" xr:uid="{18B60748-918F-4925-BF17-318ADD6E31D1}"/>
    <cellStyle name="Comma [0] 2 179 3" xfId="44876" hidden="1" xr:uid="{CE13B331-138B-429A-80C3-E86A684C11B9}"/>
    <cellStyle name="Comma [0] 2 179 3" xfId="46632" hidden="1" xr:uid="{9C9086D9-8FB0-4C66-9AC0-704EEE0042B1}"/>
    <cellStyle name="Comma [0] 2 179 3" xfId="48385" hidden="1" xr:uid="{122C0F7D-572A-4E76-BC70-53C2428156C7}"/>
    <cellStyle name="Comma [0] 2 179 3" xfId="50135" hidden="1" xr:uid="{846B56B6-7D54-4B07-B60D-28AAA0FCDEFA}"/>
    <cellStyle name="Comma [0] 2 179 3" xfId="51879" hidden="1" xr:uid="{2076823C-0545-4B64-B75F-FD88734D517A}"/>
    <cellStyle name="Comma [0] 2 179 3" xfId="53613" hidden="1" xr:uid="{EB822AC1-4998-41D5-83AA-76FBE821E50A}"/>
    <cellStyle name="Comma [0] 2 179 3" xfId="55338" hidden="1" xr:uid="{DB7CAA1D-6D50-45F7-8D04-2E2D0525206C}"/>
    <cellStyle name="Comma [0] 2 179 3" xfId="57046" hidden="1" xr:uid="{FA6239CA-8360-404F-B7C7-A0A92258D8BE}"/>
    <cellStyle name="Comma [0] 2 179 3" xfId="16376" hidden="1" xr:uid="{00000000-0005-0000-0000-0000FB3F0000}"/>
    <cellStyle name="Comma [0] 2 179 3" xfId="18126" hidden="1" xr:uid="{00000000-0005-0000-0000-0000D1460000}"/>
    <cellStyle name="Comma [0] 2 179 3" xfId="19870" hidden="1" xr:uid="{00000000-0005-0000-0000-0000A14D0000}"/>
    <cellStyle name="Comma [0] 2 179 3" xfId="21604" hidden="1" xr:uid="{00000000-0005-0000-0000-000067540000}"/>
    <cellStyle name="Comma [0] 2 179 3" xfId="23329" hidden="1" xr:uid="{00000000-0005-0000-0000-0000245B0000}"/>
    <cellStyle name="Comma [0] 2 179 3" xfId="25037" hidden="1" xr:uid="{00000000-0005-0000-0000-0000D0610000}"/>
    <cellStyle name="Comma [0] 2 179 3" xfId="26731" hidden="1" xr:uid="{00000000-0005-0000-0000-00006E680000}"/>
    <cellStyle name="Comma [0] 2 179 3" xfId="9355" hidden="1" xr:uid="{00000000-0005-0000-0000-00008E240000}"/>
    <cellStyle name="Comma [0] 2 179 3" xfId="11111" hidden="1" xr:uid="{00000000-0005-0000-0000-00006A2B0000}"/>
    <cellStyle name="Comma [0] 2 179 3" xfId="12867" hidden="1" xr:uid="{00000000-0005-0000-0000-000046320000}"/>
    <cellStyle name="Comma [0] 2 179 3" xfId="14623" hidden="1" xr:uid="{00000000-0005-0000-0000-000022390000}"/>
    <cellStyle name="Comma [0] 2 179 3" xfId="6484" hidden="1" xr:uid="{00000000-0005-0000-0000-000057190000}"/>
    <cellStyle name="Comma [0] 2 179 3" xfId="7599" hidden="1" xr:uid="{00000000-0005-0000-0000-0000B21D0000}"/>
    <cellStyle name="Comma [0] 2 179 3" xfId="4265" hidden="1" xr:uid="{00000000-0005-0000-0000-0000AC100000}"/>
    <cellStyle name="Comma [0] 2 18" xfId="900" xr:uid="{00000000-0005-0000-0000-000087030000}"/>
    <cellStyle name="Comma [0] 2 18 2" xfId="34588" hidden="1" xr:uid="{B5D0ECD7-9029-457D-BF7E-66103ADE512C}"/>
    <cellStyle name="Comma [0] 2 18 2" xfId="2568" hidden="1" xr:uid="{00000000-0005-0000-0000-00000B0A0000}"/>
    <cellStyle name="Comma [0] 2 18 2" xfId="33578" hidden="1" xr:uid="{865D5A96-EE79-44A3-9BF9-884510087CED}"/>
    <cellStyle name="Comma [0] 2 18 2" xfId="34110" hidden="1" xr:uid="{2AEA3C1C-7EA3-471C-AB9F-713DAA3CD3EE}"/>
    <cellStyle name="Comma [0] 2 18 2" xfId="34383" hidden="1" xr:uid="{12293F2B-4BC4-420B-B5A5-B635245D9FA3}"/>
    <cellStyle name="Comma [0] 2 18 2" xfId="2090" hidden="1" xr:uid="{00000000-0005-0000-0000-00002D080000}"/>
    <cellStyle name="Comma [0] 2 18 2" xfId="2363" hidden="1" xr:uid="{00000000-0005-0000-0000-00003E090000}"/>
    <cellStyle name="Comma [0] 2 18 2" xfId="1555" hidden="1" xr:uid="{00000000-0005-0000-0000-000016060000}"/>
    <cellStyle name="Comma [0] 2 18 2" xfId="32943" xr:uid="{0BE30740-B532-49F9-89EC-F1B157388B57}"/>
    <cellStyle name="Comma [0] 2 18 2 2" xfId="62819" hidden="1" xr:uid="{217DFD64-D878-45A0-B7C2-E22BDDC2501E}"/>
    <cellStyle name="Comma [0] 2 18 2 2" xfId="63024" hidden="1" xr:uid="{E4708E6D-D77C-46DF-BA56-B3161CB4D4DD}"/>
    <cellStyle name="Comma [0] 2 18 2 2" xfId="63540" hidden="1" xr:uid="{7FFB8FA7-35AB-4708-8E0F-C9FDE687B5DB}"/>
    <cellStyle name="Comma [0] 2 18 2 2" xfId="31015" hidden="1" xr:uid="{00000000-0005-0000-0000-00002A790000}"/>
    <cellStyle name="Comma [0] 2 18 2 2" xfId="31531" hidden="1" xr:uid="{00000000-0005-0000-0000-00002E7B0000}"/>
    <cellStyle name="Comma [0] 2 18 2 2" xfId="37361" hidden="1" xr:uid="{6C0ECB28-D745-4384-B0E1-5B195B982FBC}"/>
    <cellStyle name="Comma [0] 2 18 2 2" xfId="37901" hidden="1" xr:uid="{CAE86179-493F-465D-9671-52518D7960CE}"/>
    <cellStyle name="Comma [0] 2 18 2 2" xfId="38174" hidden="1" xr:uid="{5F85A5C4-B4B1-4989-A361-6B1380B21361}"/>
    <cellStyle name="Comma [0] 2 18 2 2" xfId="38379" hidden="1" xr:uid="{A2626176-81C8-449A-B393-F3019C79FDBC}"/>
    <cellStyle name="Comma [0] 2 18 2 2" xfId="39580" hidden="1" xr:uid="{9A1A8F46-3DB8-45CB-9D23-831057048074}"/>
    <cellStyle name="Comma [0] 2 18 2 2" xfId="40120" hidden="1" xr:uid="{9E37F968-A114-4CFC-B4AA-8FBCBB0F0D3C}"/>
    <cellStyle name="Comma [0] 2 18 2 2" xfId="40393" hidden="1" xr:uid="{46494A5C-8F2C-453F-B602-F6B1EC1FE6FE}"/>
    <cellStyle name="Comma [0] 2 18 2 2" xfId="40598" hidden="1" xr:uid="{85644D05-DAA9-4202-9853-6D304ABEF0DA}"/>
    <cellStyle name="Comma [0] 2 18 2 2" xfId="41336" hidden="1" xr:uid="{5ECC9C1C-7554-42EE-8E8A-F2DAE9D931F1}"/>
    <cellStyle name="Comma [0] 2 18 2 2" xfId="41876" hidden="1" xr:uid="{C7FCB521-F8A2-4E7E-BCD0-40785F1791E4}"/>
    <cellStyle name="Comma [0] 2 18 2 2" xfId="42149" hidden="1" xr:uid="{4C630DAC-FD59-40A5-AF44-FB921F139D98}"/>
    <cellStyle name="Comma [0] 2 18 2 2" xfId="42354" hidden="1" xr:uid="{6D5A92B3-C7BD-4F3B-8544-ADC5CA2829BA}"/>
    <cellStyle name="Comma [0] 2 18 2 2" xfId="43092" hidden="1" xr:uid="{2231C13C-9F60-412F-BE54-6D5BC4BAA793}"/>
    <cellStyle name="Comma [0] 2 18 2 2" xfId="43632" hidden="1" xr:uid="{84D823DC-9822-48A6-842C-A5DC027B5C3E}"/>
    <cellStyle name="Comma [0] 2 18 2 2" xfId="43905" hidden="1" xr:uid="{A16285E9-654A-4701-B39F-5417BB8394FF}"/>
    <cellStyle name="Comma [0] 2 18 2 2" xfId="44110" hidden="1" xr:uid="{464B2CFD-2A11-43FE-95A0-476E2BF5F469}"/>
    <cellStyle name="Comma [0] 2 18 2 2" xfId="44848" hidden="1" xr:uid="{1789329F-9A97-43C1-A7E8-4A7D875C11F7}"/>
    <cellStyle name="Comma [0] 2 18 2 2" xfId="45388" hidden="1" xr:uid="{E4DF6F66-B726-4EE1-B58B-E450E688C2A7}"/>
    <cellStyle name="Comma [0] 2 18 2 2" xfId="45661" hidden="1" xr:uid="{44125EF8-482E-46AA-8375-8D9BDA107533}"/>
    <cellStyle name="Comma [0] 2 18 2 2" xfId="45866" hidden="1" xr:uid="{491A02A8-03CE-4CEF-8A28-AF5FC57DE11A}"/>
    <cellStyle name="Comma [0] 2 18 2 2" xfId="46604" hidden="1" xr:uid="{262BC7AA-0603-4439-BFBF-E4AECF07230A}"/>
    <cellStyle name="Comma [0] 2 18 2 2" xfId="47144" hidden="1" xr:uid="{16EF550C-BBA9-42CB-A4B9-B2297E422B9B}"/>
    <cellStyle name="Comma [0] 2 18 2 2" xfId="47417" hidden="1" xr:uid="{151B7A08-9B5F-4910-99C1-23F888466C3C}"/>
    <cellStyle name="Comma [0] 2 18 2 2" xfId="47622" hidden="1" xr:uid="{1168965C-9454-4184-ABC6-0C8FBC1F1E6C}"/>
    <cellStyle name="Comma [0] 2 18 2 2" xfId="48357" hidden="1" xr:uid="{3B49C230-9669-4533-8F31-1FF5EEBC0DCA}"/>
    <cellStyle name="Comma [0] 2 18 2 2" xfId="48897" hidden="1" xr:uid="{7C05EC63-3C55-40B4-B27B-302DBD3845BB}"/>
    <cellStyle name="Comma [0] 2 18 2 2" xfId="49170" hidden="1" xr:uid="{03D3C846-D1BE-4878-AB2B-0EFBF507F47A}"/>
    <cellStyle name="Comma [0] 2 18 2 2" xfId="49375" hidden="1" xr:uid="{E73235D2-913B-4A58-B70A-F4B50E86B569}"/>
    <cellStyle name="Comma [0] 2 18 2 2" xfId="50107" hidden="1" xr:uid="{C64178D9-17DD-41E0-9606-1D1422F74ED7}"/>
    <cellStyle name="Comma [0] 2 18 2 2" xfId="50647" hidden="1" xr:uid="{9D941D94-07C2-46A3-B65B-550FCAF77A45}"/>
    <cellStyle name="Comma [0] 2 18 2 2" xfId="50920" hidden="1" xr:uid="{8B498B04-D626-4FE0-B318-5C3E23C37A06}"/>
    <cellStyle name="Comma [0] 2 18 2 2" xfId="51125" hidden="1" xr:uid="{9507A529-7816-4F01-BC62-91732279814F}"/>
    <cellStyle name="Comma [0] 2 18 2 2" xfId="51851" hidden="1" xr:uid="{85633424-9EB8-49C2-B119-C5159B1A1EF5}"/>
    <cellStyle name="Comma [0] 2 18 2 2" xfId="52391" hidden="1" xr:uid="{1662F1D7-92F5-4487-B721-D2C38B1C30E0}"/>
    <cellStyle name="Comma [0] 2 18 2 2" xfId="52664" hidden="1" xr:uid="{E2E52E5B-3CE9-4D7A-9D57-6B495F0287DF}"/>
    <cellStyle name="Comma [0] 2 18 2 2" xfId="52869" hidden="1" xr:uid="{940ACF08-473A-41EB-8599-16E36E98765F}"/>
    <cellStyle name="Comma [0] 2 18 2 2" xfId="53585" hidden="1" xr:uid="{F15020F8-0F91-43E7-B412-18542C059D5A}"/>
    <cellStyle name="Comma [0] 2 18 2 2" xfId="54125" hidden="1" xr:uid="{82D441F1-6412-4ED8-A7F0-E211D148EFD5}"/>
    <cellStyle name="Comma [0] 2 18 2 2" xfId="54398" hidden="1" xr:uid="{8AF345E0-A33A-4394-90C8-4D0D388C3812}"/>
    <cellStyle name="Comma [0] 2 18 2 2" xfId="54603" hidden="1" xr:uid="{7B2681EB-E8B7-4F32-896A-DE153F2D9C09}"/>
    <cellStyle name="Comma [0] 2 18 2 2" xfId="55311" hidden="1" xr:uid="{057EA1B9-93B5-4F46-82D1-04E58ACC012F}"/>
    <cellStyle name="Comma [0] 2 18 2 2" xfId="55849" hidden="1" xr:uid="{5147B05E-1726-47A9-B1E7-4BB3DABAC87B}"/>
    <cellStyle name="Comma [0] 2 18 2 2" xfId="56122" hidden="1" xr:uid="{612CF8AE-A3C1-49A0-9838-C43CD7562794}"/>
    <cellStyle name="Comma [0] 2 18 2 2" xfId="56327" hidden="1" xr:uid="{FD2C85DC-2FF3-4283-9584-34C10863108F}"/>
    <cellStyle name="Comma [0] 2 18 2 2" xfId="57019" hidden="1" xr:uid="{5D57AEE3-FC0F-46E2-AB6F-BB708D982795}"/>
    <cellStyle name="Comma [0] 2 18 2 2" xfId="57556" hidden="1" xr:uid="{235CBEFB-5308-41E9-A86C-B7EB930B854D}"/>
    <cellStyle name="Comma [0] 2 18 2 2" xfId="57829" hidden="1" xr:uid="{987BCE4E-A148-43FC-AA13-64A6BC14C7E5}"/>
    <cellStyle name="Comma [0] 2 18 2 2" xfId="58034" hidden="1" xr:uid="{684CABB9-B6D0-489D-98F9-8F6485233395}"/>
    <cellStyle name="Comma [0] 2 18 2 2" xfId="58714" hidden="1" xr:uid="{57675909-81C3-4971-AE55-2A53A22482FF}"/>
    <cellStyle name="Comma [0] 2 18 2 2" xfId="59250" hidden="1" xr:uid="{ECE5AFBB-68A8-4541-87CA-C53993CEDE94}"/>
    <cellStyle name="Comma [0] 2 18 2 2" xfId="59523" hidden="1" xr:uid="{CCFA0D5E-AECD-4D13-B9D9-2AB0E315D28B}"/>
    <cellStyle name="Comma [0] 2 18 2 2" xfId="59728" hidden="1" xr:uid="{E3F07521-5DFC-4359-92F7-DD6DB044C68F}"/>
    <cellStyle name="Comma [0] 2 18 2 2" xfId="60378" hidden="1" xr:uid="{88E59981-2726-4662-94B5-1FAF957E1A10}"/>
    <cellStyle name="Comma [0] 2 18 2 2" xfId="60911" hidden="1" xr:uid="{E749D23A-F005-4459-8FBE-F66A817E6D5A}"/>
    <cellStyle name="Comma [0] 2 18 2 2" xfId="61184" hidden="1" xr:uid="{8A0E0809-1913-4751-ADBC-531ACD88BFB4}"/>
    <cellStyle name="Comma [0] 2 18 2 2" xfId="61389" hidden="1" xr:uid="{D766C41D-89F8-4AB9-B8D2-064F1AE983AD}"/>
    <cellStyle name="Comma [0] 2 18 2 2" xfId="62013" hidden="1" xr:uid="{CA9D4DD2-25B5-4DAE-A27F-3082C10EA790}"/>
    <cellStyle name="Comma [0] 2 18 2 2" xfId="62546" hidden="1" xr:uid="{5502FF48-B87D-4925-9832-FE4BA5E33D23}"/>
    <cellStyle name="Comma [0] 2 18 2 2" xfId="18638" hidden="1" xr:uid="{00000000-0005-0000-0000-0000D1480000}"/>
    <cellStyle name="Comma [0] 2 18 2 2" xfId="18911" hidden="1" xr:uid="{00000000-0005-0000-0000-0000E2490000}"/>
    <cellStyle name="Comma [0] 2 18 2 2" xfId="19116" hidden="1" xr:uid="{00000000-0005-0000-0000-0000AF4A0000}"/>
    <cellStyle name="Comma [0] 2 18 2 2" xfId="19842" hidden="1" xr:uid="{00000000-0005-0000-0000-0000854D0000}"/>
    <cellStyle name="Comma [0] 2 18 2 2" xfId="20382" hidden="1" xr:uid="{00000000-0005-0000-0000-0000A14F0000}"/>
    <cellStyle name="Comma [0] 2 18 2 2" xfId="20655" hidden="1" xr:uid="{00000000-0005-0000-0000-0000B2500000}"/>
    <cellStyle name="Comma [0] 2 18 2 2" xfId="20860" hidden="1" xr:uid="{00000000-0005-0000-0000-00007F510000}"/>
    <cellStyle name="Comma [0] 2 18 2 2" xfId="21576" hidden="1" xr:uid="{00000000-0005-0000-0000-00004B540000}"/>
    <cellStyle name="Comma [0] 2 18 2 2" xfId="22116" hidden="1" xr:uid="{00000000-0005-0000-0000-000067560000}"/>
    <cellStyle name="Comma [0] 2 18 2 2" xfId="22389" hidden="1" xr:uid="{00000000-0005-0000-0000-000078570000}"/>
    <cellStyle name="Comma [0] 2 18 2 2" xfId="22594" hidden="1" xr:uid="{00000000-0005-0000-0000-000045580000}"/>
    <cellStyle name="Comma [0] 2 18 2 2" xfId="23302" hidden="1" xr:uid="{00000000-0005-0000-0000-0000095B0000}"/>
    <cellStyle name="Comma [0] 2 18 2 2" xfId="23840" hidden="1" xr:uid="{00000000-0005-0000-0000-0000235D0000}"/>
    <cellStyle name="Comma [0] 2 18 2 2" xfId="24113" hidden="1" xr:uid="{00000000-0005-0000-0000-0000345E0000}"/>
    <cellStyle name="Comma [0] 2 18 2 2" xfId="24318" hidden="1" xr:uid="{00000000-0005-0000-0000-0000015F0000}"/>
    <cellStyle name="Comma [0] 2 18 2 2" xfId="25010" hidden="1" xr:uid="{00000000-0005-0000-0000-0000B5610000}"/>
    <cellStyle name="Comma [0] 2 18 2 2" xfId="25547" hidden="1" xr:uid="{00000000-0005-0000-0000-0000CE630000}"/>
    <cellStyle name="Comma [0] 2 18 2 2" xfId="25820" hidden="1" xr:uid="{00000000-0005-0000-0000-0000DF640000}"/>
    <cellStyle name="Comma [0] 2 18 2 2" xfId="26025" hidden="1" xr:uid="{00000000-0005-0000-0000-0000AC650000}"/>
    <cellStyle name="Comma [0] 2 18 2 2" xfId="26705" hidden="1" xr:uid="{00000000-0005-0000-0000-000054680000}"/>
    <cellStyle name="Comma [0] 2 18 2 2" xfId="27241" hidden="1" xr:uid="{00000000-0005-0000-0000-00006C6A0000}"/>
    <cellStyle name="Comma [0] 2 18 2 2" xfId="27514" hidden="1" xr:uid="{00000000-0005-0000-0000-00007D6B0000}"/>
    <cellStyle name="Comma [0] 2 18 2 2" xfId="27719" hidden="1" xr:uid="{00000000-0005-0000-0000-00004A6C0000}"/>
    <cellStyle name="Comma [0] 2 18 2 2" xfId="28369" hidden="1" xr:uid="{00000000-0005-0000-0000-0000D46E0000}"/>
    <cellStyle name="Comma [0] 2 18 2 2" xfId="28902" hidden="1" xr:uid="{00000000-0005-0000-0000-0000E9700000}"/>
    <cellStyle name="Comma [0] 2 18 2 2" xfId="29175" hidden="1" xr:uid="{00000000-0005-0000-0000-0000FA710000}"/>
    <cellStyle name="Comma [0] 2 18 2 2" xfId="29380" hidden="1" xr:uid="{00000000-0005-0000-0000-0000C7720000}"/>
    <cellStyle name="Comma [0] 2 18 2 2" xfId="30004" hidden="1" xr:uid="{00000000-0005-0000-0000-000037750000}"/>
    <cellStyle name="Comma [0] 2 18 2 2" xfId="30537" hidden="1" xr:uid="{00000000-0005-0000-0000-00004C770000}"/>
    <cellStyle name="Comma [0] 2 18 2 2" xfId="30810" hidden="1" xr:uid="{00000000-0005-0000-0000-00005D780000}"/>
    <cellStyle name="Comma [0] 2 18 2 2" xfId="11896" hidden="1" xr:uid="{00000000-0005-0000-0000-00007B2E0000}"/>
    <cellStyle name="Comma [0] 2 18 2 2" xfId="12101" hidden="1" xr:uid="{00000000-0005-0000-0000-0000482F0000}"/>
    <cellStyle name="Comma [0] 2 18 2 2" xfId="12839" hidden="1" xr:uid="{00000000-0005-0000-0000-00002A320000}"/>
    <cellStyle name="Comma [0] 2 18 2 2" xfId="13379" hidden="1" xr:uid="{00000000-0005-0000-0000-000046340000}"/>
    <cellStyle name="Comma [0] 2 18 2 2" xfId="13652" hidden="1" xr:uid="{00000000-0005-0000-0000-000057350000}"/>
    <cellStyle name="Comma [0] 2 18 2 2" xfId="13857" hidden="1" xr:uid="{00000000-0005-0000-0000-000024360000}"/>
    <cellStyle name="Comma [0] 2 18 2 2" xfId="14595" hidden="1" xr:uid="{00000000-0005-0000-0000-000006390000}"/>
    <cellStyle name="Comma [0] 2 18 2 2" xfId="15135" hidden="1" xr:uid="{00000000-0005-0000-0000-0000223B0000}"/>
    <cellStyle name="Comma [0] 2 18 2 2" xfId="15408" hidden="1" xr:uid="{00000000-0005-0000-0000-0000333C0000}"/>
    <cellStyle name="Comma [0] 2 18 2 2" xfId="15613" hidden="1" xr:uid="{00000000-0005-0000-0000-0000003D0000}"/>
    <cellStyle name="Comma [0] 2 18 2 2" xfId="16348" hidden="1" xr:uid="{00000000-0005-0000-0000-0000DF3F0000}"/>
    <cellStyle name="Comma [0] 2 18 2 2" xfId="16888" hidden="1" xr:uid="{00000000-0005-0000-0000-0000FB410000}"/>
    <cellStyle name="Comma [0] 2 18 2 2" xfId="17161" hidden="1" xr:uid="{00000000-0005-0000-0000-00000C430000}"/>
    <cellStyle name="Comma [0] 2 18 2 2" xfId="17366" hidden="1" xr:uid="{00000000-0005-0000-0000-0000D9430000}"/>
    <cellStyle name="Comma [0] 2 18 2 2" xfId="18098" hidden="1" xr:uid="{00000000-0005-0000-0000-0000B5460000}"/>
    <cellStyle name="Comma [0] 2 18 2 2" xfId="8589" hidden="1" xr:uid="{00000000-0005-0000-0000-000090210000}"/>
    <cellStyle name="Comma [0] 2 18 2 2" xfId="9327" hidden="1" xr:uid="{00000000-0005-0000-0000-000072240000}"/>
    <cellStyle name="Comma [0] 2 18 2 2" xfId="9867" hidden="1" xr:uid="{00000000-0005-0000-0000-00008E260000}"/>
    <cellStyle name="Comma [0] 2 18 2 2" xfId="10140" hidden="1" xr:uid="{00000000-0005-0000-0000-00009F270000}"/>
    <cellStyle name="Comma [0] 2 18 2 2" xfId="10345" hidden="1" xr:uid="{00000000-0005-0000-0000-00006C280000}"/>
    <cellStyle name="Comma [0] 2 18 2 2" xfId="11083" hidden="1" xr:uid="{00000000-0005-0000-0000-00004E2B0000}"/>
    <cellStyle name="Comma [0] 2 18 2 2" xfId="11623" hidden="1" xr:uid="{00000000-0005-0000-0000-00006A2D0000}"/>
    <cellStyle name="Comma [0] 2 18 2 2" xfId="6370" hidden="1" xr:uid="{00000000-0005-0000-0000-0000E5180000}"/>
    <cellStyle name="Comma [0] 2 18 2 2" xfId="7571" hidden="1" xr:uid="{00000000-0005-0000-0000-0000961D0000}"/>
    <cellStyle name="Comma [0] 2 18 2 2" xfId="8111" hidden="1" xr:uid="{00000000-0005-0000-0000-0000B21F0000}"/>
    <cellStyle name="Comma [0] 2 18 2 2" xfId="8384" hidden="1" xr:uid="{00000000-0005-0000-0000-0000C3200000}"/>
    <cellStyle name="Comma [0] 2 18 2 2" xfId="5892" hidden="1" xr:uid="{00000000-0005-0000-0000-000007170000}"/>
    <cellStyle name="Comma [0] 2 18 2 2" xfId="6165" hidden="1" xr:uid="{00000000-0005-0000-0000-000018180000}"/>
    <cellStyle name="Comma [0] 2 18 2 2" xfId="5352" hidden="1" xr:uid="{00000000-0005-0000-0000-0000EB140000}"/>
    <cellStyle name="Comma [0] 2 18 3" xfId="59789" hidden="1" xr:uid="{800ABD80-00D8-4268-B6C1-760E07D123C7}"/>
    <cellStyle name="Comma [0] 2 18 3" xfId="61444" hidden="1" xr:uid="{235F56CE-B376-4C8A-9CD4-0399FA77CB6B}"/>
    <cellStyle name="Comma [0] 2 18 3" xfId="63063" hidden="1" xr:uid="{C24B56E7-5371-4B65-9109-D88D181311AF}"/>
    <cellStyle name="Comma [0] 2 18 3" xfId="29435" hidden="1" xr:uid="{00000000-0005-0000-0000-0000FE720000}"/>
    <cellStyle name="Comma [0] 2 18 3" xfId="31054" hidden="1" xr:uid="{00000000-0005-0000-0000-000051790000}"/>
    <cellStyle name="Comma [0] 2 18 3" xfId="36700" hidden="1" xr:uid="{DED738D7-CFED-46E1-8800-9C302CB88A81}"/>
    <cellStyle name="Comma [0] 2 18 3" xfId="38919" hidden="1" xr:uid="{814BD62F-9CE2-49D2-892A-69CAB34367D5}"/>
    <cellStyle name="Comma [0] 2 18 3" xfId="40675" hidden="1" xr:uid="{CF859F2D-FEB2-405C-B140-3F3C1AF15D65}"/>
    <cellStyle name="Comma [0] 2 18 3" xfId="42431" hidden="1" xr:uid="{D6AC5237-E2A5-472A-9EC9-38488BCCAF64}"/>
    <cellStyle name="Comma [0] 2 18 3" xfId="44187" hidden="1" xr:uid="{221AA286-4B06-4405-879C-8A8BAA0CE881}"/>
    <cellStyle name="Comma [0] 2 18 3" xfId="45943" hidden="1" xr:uid="{B62BF80F-FD4A-4FC9-A935-3ABAB2EC1527}"/>
    <cellStyle name="Comma [0] 2 18 3" xfId="47699" hidden="1" xr:uid="{283C2B79-CDC1-425B-A545-2113EF5A3B3B}"/>
    <cellStyle name="Comma [0] 2 18 3" xfId="49451" hidden="1" xr:uid="{14377C30-D990-4A50-AA25-64A2480D5245}"/>
    <cellStyle name="Comma [0] 2 18 3" xfId="51200" hidden="1" xr:uid="{8200EEFB-A843-4612-8FAF-4AC1645DDECB}"/>
    <cellStyle name="Comma [0] 2 18 3" xfId="52943" hidden="1" xr:uid="{F46EC925-A6F9-4904-8D40-ABDD9CB930E8}"/>
    <cellStyle name="Comma [0] 2 18 3" xfId="54673" hidden="1" xr:uid="{47FD93B0-C64A-481C-A7A7-C8D77B8562C7}"/>
    <cellStyle name="Comma [0] 2 18 3" xfId="56396" hidden="1" xr:uid="{39531627-3631-49DA-B626-4A91FD511263}"/>
    <cellStyle name="Comma [0] 2 18 3" xfId="58100" hidden="1" xr:uid="{D65B94B1-F38D-4B37-96EE-2C8CA0F336B2}"/>
    <cellStyle name="Comma [0] 2 18 3" xfId="17442" hidden="1" xr:uid="{00000000-0005-0000-0000-000025440000}"/>
    <cellStyle name="Comma [0] 2 18 3" xfId="19191" hidden="1" xr:uid="{00000000-0005-0000-0000-0000FA4A0000}"/>
    <cellStyle name="Comma [0] 2 18 3" xfId="20934" hidden="1" xr:uid="{00000000-0005-0000-0000-0000C9510000}"/>
    <cellStyle name="Comma [0] 2 18 3" xfId="22664" hidden="1" xr:uid="{00000000-0005-0000-0000-00008B580000}"/>
    <cellStyle name="Comma [0] 2 18 3" xfId="24387" hidden="1" xr:uid="{00000000-0005-0000-0000-0000465F0000}"/>
    <cellStyle name="Comma [0] 2 18 3" xfId="26091" hidden="1" xr:uid="{00000000-0005-0000-0000-0000EE650000}"/>
    <cellStyle name="Comma [0] 2 18 3" xfId="27780" hidden="1" xr:uid="{00000000-0005-0000-0000-0000876C0000}"/>
    <cellStyle name="Comma [0] 2 18 3" xfId="10422" hidden="1" xr:uid="{00000000-0005-0000-0000-0000B9280000}"/>
    <cellStyle name="Comma [0] 2 18 3" xfId="12178" hidden="1" xr:uid="{00000000-0005-0000-0000-0000952F0000}"/>
    <cellStyle name="Comma [0] 2 18 3" xfId="13934" hidden="1" xr:uid="{00000000-0005-0000-0000-000071360000}"/>
    <cellStyle name="Comma [0] 2 18 3" xfId="15690" hidden="1" xr:uid="{00000000-0005-0000-0000-00004D3D0000}"/>
    <cellStyle name="Comma [0] 2 18 3" xfId="6910" hidden="1" xr:uid="{00000000-0005-0000-0000-0000011B0000}"/>
    <cellStyle name="Comma [0] 2 18 3" xfId="8666" hidden="1" xr:uid="{00000000-0005-0000-0000-0000DD210000}"/>
    <cellStyle name="Comma [0] 2 18 3" xfId="4691" hidden="1" xr:uid="{00000000-0005-0000-0000-000056120000}"/>
    <cellStyle name="Comma [0] 2 180" xfId="472" xr:uid="{00000000-0005-0000-0000-0000DB010000}"/>
    <cellStyle name="Comma [0] 2 180 2" xfId="34167" hidden="1" xr:uid="{E21A0D59-2FD2-4129-85F0-07AA99B2079A}"/>
    <cellStyle name="Comma [0] 2 180 2" xfId="2147" hidden="1" xr:uid="{00000000-0005-0000-0000-000066080000}"/>
    <cellStyle name="Comma [0] 2 180 2" xfId="33157" hidden="1" xr:uid="{3A5BA330-4F02-47ED-993D-A444A7616005}"/>
    <cellStyle name="Comma [0] 2 180 2" xfId="33718" hidden="1" xr:uid="{73BA7AA5-557E-47AB-AF99-84B283B664D6}"/>
    <cellStyle name="Comma [0] 2 180 2" xfId="33873" hidden="1" xr:uid="{058C21F3-D01A-4FAB-A41F-7886B47E96A7}"/>
    <cellStyle name="Comma [0] 2 180 2" xfId="1695" hidden="1" xr:uid="{00000000-0005-0000-0000-0000A2060000}"/>
    <cellStyle name="Comma [0] 2 180 2" xfId="1853" hidden="1" xr:uid="{00000000-0005-0000-0000-000040070000}"/>
    <cellStyle name="Comma [0] 2 180 2" xfId="1131" hidden="1" xr:uid="{00000000-0005-0000-0000-00006E040000}"/>
    <cellStyle name="Comma [0] 2 180 2" xfId="32515" xr:uid="{30CEC16E-0959-4B02-B762-686478672E72}"/>
    <cellStyle name="Comma [0] 2 180 2 2" xfId="62146" hidden="1" xr:uid="{B4103C88-BBBE-4728-A37B-95B53E141463}"/>
    <cellStyle name="Comma [0] 2 180 2 2" xfId="62309" hidden="1" xr:uid="{723D0738-AC8E-4671-9189-ADFAFE50CACE}"/>
    <cellStyle name="Comma [0] 2 180 2 2" xfId="62603" hidden="1" xr:uid="{E2A617DF-0098-4CCE-BACD-22B209FCA8F0}"/>
    <cellStyle name="Comma [0] 2 180 2 2" xfId="63203" hidden="1" xr:uid="{303551B3-5F02-495E-A5E3-CECE3E488043}"/>
    <cellStyle name="Comma [0] 2 180 2 2" xfId="63668" hidden="1" xr:uid="{E1E35EBF-9A14-4722-804C-5285753A5764}"/>
    <cellStyle name="Comma [0] 2 180 2 2" xfId="63820" hidden="1" xr:uid="{3841A480-7949-4910-8E5F-C63BB152754A}"/>
    <cellStyle name="Comma [0] 2 180 2 2" xfId="31194" hidden="1" xr:uid="{00000000-0005-0000-0000-0000DD790000}"/>
    <cellStyle name="Comma [0] 2 180 2 2" xfId="31659" hidden="1" xr:uid="{00000000-0005-0000-0000-0000AE7B0000}"/>
    <cellStyle name="Comma [0] 2 180 2 2" xfId="31811" hidden="1" xr:uid="{00000000-0005-0000-0000-0000467C0000}"/>
    <cellStyle name="Comma [0] 2 180 2 2" xfId="36933" hidden="1" xr:uid="{D2A13A5A-D82F-45CD-8FF1-DD0F9F6A52FA}"/>
    <cellStyle name="Comma [0] 2 180 2 2" xfId="37501" hidden="1" xr:uid="{5E912F80-5703-4873-94DC-21FC0B75C2BC}"/>
    <cellStyle name="Comma [0] 2 180 2 2" xfId="37664" hidden="1" xr:uid="{F19429C9-D9F5-4A03-988F-0B784369B995}"/>
    <cellStyle name="Comma [0] 2 180 2 2" xfId="37958" hidden="1" xr:uid="{C4D5F38E-D77B-43B2-94E1-4C7CFCA57FF5}"/>
    <cellStyle name="Comma [0] 2 180 2 2" xfId="39152" hidden="1" xr:uid="{3D2207E5-C652-4C93-8CCE-A876A39FF667}"/>
    <cellStyle name="Comma [0] 2 180 2 2" xfId="39720" hidden="1" xr:uid="{0D7CFC1B-F298-4C77-A5DD-12435E97C6FD}"/>
    <cellStyle name="Comma [0] 2 180 2 2" xfId="39883" hidden="1" xr:uid="{78E131C3-DDDE-4D5E-9929-E218E5333AA9}"/>
    <cellStyle name="Comma [0] 2 180 2 2" xfId="40177" hidden="1" xr:uid="{2BA54A92-7F3A-426E-9522-3EBCBF159F30}"/>
    <cellStyle name="Comma [0] 2 180 2 2" xfId="40908" hidden="1" xr:uid="{64D008AF-448A-4D40-BEC0-01DADC161A8D}"/>
    <cellStyle name="Comma [0] 2 180 2 2" xfId="41476" hidden="1" xr:uid="{8FB6C5A3-BC3C-4AF9-B0E7-85317C4733D2}"/>
    <cellStyle name="Comma [0] 2 180 2 2" xfId="41639" hidden="1" xr:uid="{49B835DB-D8FE-4BD1-9A8E-DCB69BDA046C}"/>
    <cellStyle name="Comma [0] 2 180 2 2" xfId="41933" hidden="1" xr:uid="{6C7362B8-A83B-40C7-8FFA-D4767962F917}"/>
    <cellStyle name="Comma [0] 2 180 2 2" xfId="42664" hidden="1" xr:uid="{4A743EFE-4F1A-4947-A4F0-B5F0E1B673FD}"/>
    <cellStyle name="Comma [0] 2 180 2 2" xfId="43232" hidden="1" xr:uid="{564D279F-257E-4C70-9769-8039C1A47F93}"/>
    <cellStyle name="Comma [0] 2 180 2 2" xfId="43395" hidden="1" xr:uid="{49331B46-96B4-48B0-B2DF-AD153E360EE8}"/>
    <cellStyle name="Comma [0] 2 180 2 2" xfId="43689" hidden="1" xr:uid="{7D2E605D-DDEE-4D1D-B9AD-3ACCEA0DDF37}"/>
    <cellStyle name="Comma [0] 2 180 2 2" xfId="44420" hidden="1" xr:uid="{F3C28436-ED60-4AD5-A91A-F042D2A838DE}"/>
    <cellStyle name="Comma [0] 2 180 2 2" xfId="44988" hidden="1" xr:uid="{98A7F114-80C2-43EC-8BAC-CBDA36770EA9}"/>
    <cellStyle name="Comma [0] 2 180 2 2" xfId="45151" hidden="1" xr:uid="{48051BDC-5391-4810-BF2C-9A255D084898}"/>
    <cellStyle name="Comma [0] 2 180 2 2" xfId="45445" hidden="1" xr:uid="{B577A4E3-5068-4944-AA0D-2DFB43A7E478}"/>
    <cellStyle name="Comma [0] 2 180 2 2" xfId="46176" hidden="1" xr:uid="{6EE0DEE5-7E7D-40CC-B064-58A7ECDB257C}"/>
    <cellStyle name="Comma [0] 2 180 2 2" xfId="46744" hidden="1" xr:uid="{61F7C532-0489-4C83-8D3F-82F20690E196}"/>
    <cellStyle name="Comma [0] 2 180 2 2" xfId="46907" hidden="1" xr:uid="{6D9849E3-5A4F-4707-9EF2-C5E5E2DAC2E5}"/>
    <cellStyle name="Comma [0] 2 180 2 2" xfId="47201" hidden="1" xr:uid="{7C382697-DAEB-4BE8-9795-14D6A0C4256E}"/>
    <cellStyle name="Comma [0] 2 180 2 2" xfId="47929" hidden="1" xr:uid="{0F90BAEB-D140-400E-A7DD-13F1E020C28E}"/>
    <cellStyle name="Comma [0] 2 180 2 2" xfId="48497" hidden="1" xr:uid="{761433BF-64C9-4194-9FAF-0F19BEF1A4A8}"/>
    <cellStyle name="Comma [0] 2 180 2 2" xfId="48660" hidden="1" xr:uid="{C7F4240D-78C9-4D8B-9708-4E770B61AA4C}"/>
    <cellStyle name="Comma [0] 2 180 2 2" xfId="48954" hidden="1" xr:uid="{81A7AF9C-B155-43BB-B699-5AE725CA8397}"/>
    <cellStyle name="Comma [0] 2 180 2 2" xfId="49679" hidden="1" xr:uid="{7863599F-FE49-4A5A-9CDF-46B9E719E1EE}"/>
    <cellStyle name="Comma [0] 2 180 2 2" xfId="50247" hidden="1" xr:uid="{3D2E8EFA-3628-46AC-92EB-3B69C1CD97E0}"/>
    <cellStyle name="Comma [0] 2 180 2 2" xfId="50410" hidden="1" xr:uid="{09548D64-71BC-4B84-8A71-213DB5F1C288}"/>
    <cellStyle name="Comma [0] 2 180 2 2" xfId="50704" hidden="1" xr:uid="{347CAD83-9199-4D9E-BA79-EA61D7D3F3BD}"/>
    <cellStyle name="Comma [0] 2 180 2 2" xfId="51424" hidden="1" xr:uid="{0239DF7D-4669-4765-B8DE-E9CA5FA3EAE6}"/>
    <cellStyle name="Comma [0] 2 180 2 2" xfId="51991" hidden="1" xr:uid="{AF9BF0BF-DA6F-433A-951C-7B3934B63503}"/>
    <cellStyle name="Comma [0] 2 180 2 2" xfId="52154" hidden="1" xr:uid="{B5B83FF1-C78A-4648-9AE1-1361BE19E3D8}"/>
    <cellStyle name="Comma [0] 2 180 2 2" xfId="52448" hidden="1" xr:uid="{97073586-E955-43A1-BB1C-42FB53562E36}"/>
    <cellStyle name="Comma [0] 2 180 2 2" xfId="53162" hidden="1" xr:uid="{28F56C02-2319-48AF-9B2D-81DB79E02155}"/>
    <cellStyle name="Comma [0] 2 180 2 2" xfId="53725" hidden="1" xr:uid="{DA841D1F-AD0F-49D9-B695-6F4B7F6A5DC5}"/>
    <cellStyle name="Comma [0] 2 180 2 2" xfId="53888" hidden="1" xr:uid="{CAA3D400-18BC-48C8-8174-E2D700E8D4F8}"/>
    <cellStyle name="Comma [0] 2 180 2 2" xfId="54182" hidden="1" xr:uid="{66F5FBB7-3A90-4661-B572-17204F922493}"/>
    <cellStyle name="Comma [0] 2 180 2 2" xfId="54890" hidden="1" xr:uid="{67AAA5EF-47B8-47AC-8F40-057C3B6FA1F0}"/>
    <cellStyle name="Comma [0] 2 180 2 2" xfId="55449" hidden="1" xr:uid="{FE09D791-8D27-47B0-9BB6-96394E4ADFCB}"/>
    <cellStyle name="Comma [0] 2 180 2 2" xfId="55612" hidden="1" xr:uid="{BAFA58E1-B33A-47E4-9C20-A775D45B4CEC}"/>
    <cellStyle name="Comma [0] 2 180 2 2" xfId="55906" hidden="1" xr:uid="{3B4D4CC9-E71A-4E95-83FE-DE6BF3D48488}"/>
    <cellStyle name="Comma [0] 2 180 2 2" xfId="56603" hidden="1" xr:uid="{B3E19DDD-D396-4B7B-B09B-B1E3AE254F81}"/>
    <cellStyle name="Comma [0] 2 180 2 2" xfId="57156" hidden="1" xr:uid="{9C862B5A-49CB-4F7D-A7A6-31671423DEE2}"/>
    <cellStyle name="Comma [0] 2 180 2 2" xfId="57319" hidden="1" xr:uid="{6E15B805-9835-4CBB-B5F8-C84AA13FFE68}"/>
    <cellStyle name="Comma [0] 2 180 2 2" xfId="57613" hidden="1" xr:uid="{A327F324-D6A1-461F-B6EF-0155ADA31F12}"/>
    <cellStyle name="Comma [0] 2 180 2 2" xfId="58300" hidden="1" xr:uid="{CF8606B8-1BDC-4335-B1F1-8C1FE25F75D8}"/>
    <cellStyle name="Comma [0] 2 180 2 2" xfId="58850" hidden="1" xr:uid="{AFAD9A22-1DA3-4D99-A197-509A4C47EB7A}"/>
    <cellStyle name="Comma [0] 2 180 2 2" xfId="59013" hidden="1" xr:uid="{FF0F6BA9-241A-465A-879A-6AFC6772B4CE}"/>
    <cellStyle name="Comma [0] 2 180 2 2" xfId="59307" hidden="1" xr:uid="{79C55307-7097-4449-8353-8B80103C41B3}"/>
    <cellStyle name="Comma [0] 2 180 2 2" xfId="59975" hidden="1" xr:uid="{BA259E91-56B2-4DB6-95AD-2AF1D38F567A}"/>
    <cellStyle name="Comma [0] 2 180 2 2" xfId="60511" hidden="1" xr:uid="{C8FE3DE6-A894-485B-B8FA-6AF500E282DD}"/>
    <cellStyle name="Comma [0] 2 180 2 2" xfId="60674" hidden="1" xr:uid="{453DEC9F-805F-492E-A4AF-7768691B904E}"/>
    <cellStyle name="Comma [0] 2 180 2 2" xfId="60968" hidden="1" xr:uid="{5BD4C66B-D209-4DCA-A433-D7F8044F8C9E}"/>
    <cellStyle name="Comma [0] 2 180 2 2" xfId="61621" hidden="1" xr:uid="{9D812EAE-BC07-470D-8ED2-3422DEB2248E}"/>
    <cellStyle name="Comma [0] 2 180 2 2" xfId="18401" hidden="1" xr:uid="{00000000-0005-0000-0000-0000E4470000}"/>
    <cellStyle name="Comma [0] 2 180 2 2" xfId="18695" hidden="1" xr:uid="{00000000-0005-0000-0000-00000A490000}"/>
    <cellStyle name="Comma [0] 2 180 2 2" xfId="19415" hidden="1" xr:uid="{00000000-0005-0000-0000-0000DA4B0000}"/>
    <cellStyle name="Comma [0] 2 180 2 2" xfId="19982" hidden="1" xr:uid="{00000000-0005-0000-0000-0000114E0000}"/>
    <cellStyle name="Comma [0] 2 180 2 2" xfId="20145" hidden="1" xr:uid="{00000000-0005-0000-0000-0000B44E0000}"/>
    <cellStyle name="Comma [0] 2 180 2 2" xfId="20439" hidden="1" xr:uid="{00000000-0005-0000-0000-0000DA4F0000}"/>
    <cellStyle name="Comma [0] 2 180 2 2" xfId="21153" hidden="1" xr:uid="{00000000-0005-0000-0000-0000A4520000}"/>
    <cellStyle name="Comma [0] 2 180 2 2" xfId="21716" hidden="1" xr:uid="{00000000-0005-0000-0000-0000D7540000}"/>
    <cellStyle name="Comma [0] 2 180 2 2" xfId="21879" hidden="1" xr:uid="{00000000-0005-0000-0000-00007A550000}"/>
    <cellStyle name="Comma [0] 2 180 2 2" xfId="22173" hidden="1" xr:uid="{00000000-0005-0000-0000-0000A0560000}"/>
    <cellStyle name="Comma [0] 2 180 2 2" xfId="22881" hidden="1" xr:uid="{00000000-0005-0000-0000-000064590000}"/>
    <cellStyle name="Comma [0] 2 180 2 2" xfId="23440" hidden="1" xr:uid="{00000000-0005-0000-0000-0000935B0000}"/>
    <cellStyle name="Comma [0] 2 180 2 2" xfId="23603" hidden="1" xr:uid="{00000000-0005-0000-0000-0000365C0000}"/>
    <cellStyle name="Comma [0] 2 180 2 2" xfId="23897" hidden="1" xr:uid="{00000000-0005-0000-0000-00005C5D0000}"/>
    <cellStyle name="Comma [0] 2 180 2 2" xfId="24594" hidden="1" xr:uid="{00000000-0005-0000-0000-000015600000}"/>
    <cellStyle name="Comma [0] 2 180 2 2" xfId="25147" hidden="1" xr:uid="{00000000-0005-0000-0000-00003E620000}"/>
    <cellStyle name="Comma [0] 2 180 2 2" xfId="25310" hidden="1" xr:uid="{00000000-0005-0000-0000-0000E1620000}"/>
    <cellStyle name="Comma [0] 2 180 2 2" xfId="25604" hidden="1" xr:uid="{00000000-0005-0000-0000-000007640000}"/>
    <cellStyle name="Comma [0] 2 180 2 2" xfId="26291" hidden="1" xr:uid="{00000000-0005-0000-0000-0000B6660000}"/>
    <cellStyle name="Comma [0] 2 180 2 2" xfId="26841" hidden="1" xr:uid="{00000000-0005-0000-0000-0000DC680000}"/>
    <cellStyle name="Comma [0] 2 180 2 2" xfId="27004" hidden="1" xr:uid="{00000000-0005-0000-0000-00007F690000}"/>
    <cellStyle name="Comma [0] 2 180 2 2" xfId="27298" hidden="1" xr:uid="{00000000-0005-0000-0000-0000A56A0000}"/>
    <cellStyle name="Comma [0] 2 180 2 2" xfId="27966" hidden="1" xr:uid="{00000000-0005-0000-0000-0000416D0000}"/>
    <cellStyle name="Comma [0] 2 180 2 2" xfId="28502" hidden="1" xr:uid="{00000000-0005-0000-0000-0000596F0000}"/>
    <cellStyle name="Comma [0] 2 180 2 2" xfId="28665" hidden="1" xr:uid="{00000000-0005-0000-0000-0000FC6F0000}"/>
    <cellStyle name="Comma [0] 2 180 2 2" xfId="28959" hidden="1" xr:uid="{00000000-0005-0000-0000-000022710000}"/>
    <cellStyle name="Comma [0] 2 180 2 2" xfId="29612" hidden="1" xr:uid="{00000000-0005-0000-0000-0000AF730000}"/>
    <cellStyle name="Comma [0] 2 180 2 2" xfId="30137" hidden="1" xr:uid="{00000000-0005-0000-0000-0000BC750000}"/>
    <cellStyle name="Comma [0] 2 180 2 2" xfId="30300" hidden="1" xr:uid="{00000000-0005-0000-0000-00005F760000}"/>
    <cellStyle name="Comma [0] 2 180 2 2" xfId="30594" hidden="1" xr:uid="{00000000-0005-0000-0000-000085770000}"/>
    <cellStyle name="Comma [0] 2 180 2 2" xfId="11680" hidden="1" xr:uid="{00000000-0005-0000-0000-0000A32D0000}"/>
    <cellStyle name="Comma [0] 2 180 2 2" xfId="12411" hidden="1" xr:uid="{00000000-0005-0000-0000-00007E300000}"/>
    <cellStyle name="Comma [0] 2 180 2 2" xfId="12979" hidden="1" xr:uid="{00000000-0005-0000-0000-0000B6320000}"/>
    <cellStyle name="Comma [0] 2 180 2 2" xfId="13142" hidden="1" xr:uid="{00000000-0005-0000-0000-000059330000}"/>
    <cellStyle name="Comma [0] 2 180 2 2" xfId="13436" hidden="1" xr:uid="{00000000-0005-0000-0000-00007F340000}"/>
    <cellStyle name="Comma [0] 2 180 2 2" xfId="14167" hidden="1" xr:uid="{00000000-0005-0000-0000-00005A370000}"/>
    <cellStyle name="Comma [0] 2 180 2 2" xfId="14735" hidden="1" xr:uid="{00000000-0005-0000-0000-000092390000}"/>
    <cellStyle name="Comma [0] 2 180 2 2" xfId="14898" hidden="1" xr:uid="{00000000-0005-0000-0000-0000353A0000}"/>
    <cellStyle name="Comma [0] 2 180 2 2" xfId="15192" hidden="1" xr:uid="{00000000-0005-0000-0000-00005B3B0000}"/>
    <cellStyle name="Comma [0] 2 180 2 2" xfId="15920" hidden="1" xr:uid="{00000000-0005-0000-0000-0000333E0000}"/>
    <cellStyle name="Comma [0] 2 180 2 2" xfId="16488" hidden="1" xr:uid="{00000000-0005-0000-0000-00006B400000}"/>
    <cellStyle name="Comma [0] 2 180 2 2" xfId="16651" hidden="1" xr:uid="{00000000-0005-0000-0000-00000E410000}"/>
    <cellStyle name="Comma [0] 2 180 2 2" xfId="16945" hidden="1" xr:uid="{00000000-0005-0000-0000-000034420000}"/>
    <cellStyle name="Comma [0] 2 180 2 2" xfId="17670" hidden="1" xr:uid="{00000000-0005-0000-0000-000009450000}"/>
    <cellStyle name="Comma [0] 2 180 2 2" xfId="18238" hidden="1" xr:uid="{00000000-0005-0000-0000-000041470000}"/>
    <cellStyle name="Comma [0] 2 180 2 2" xfId="8168" hidden="1" xr:uid="{00000000-0005-0000-0000-0000EB1F0000}"/>
    <cellStyle name="Comma [0] 2 180 2 2" xfId="8899" hidden="1" xr:uid="{00000000-0005-0000-0000-0000C6220000}"/>
    <cellStyle name="Comma [0] 2 180 2 2" xfId="9467" hidden="1" xr:uid="{00000000-0005-0000-0000-0000FE240000}"/>
    <cellStyle name="Comma [0] 2 180 2 2" xfId="9630" hidden="1" xr:uid="{00000000-0005-0000-0000-0000A1250000}"/>
    <cellStyle name="Comma [0] 2 180 2 2" xfId="9924" hidden="1" xr:uid="{00000000-0005-0000-0000-0000C7260000}"/>
    <cellStyle name="Comma [0] 2 180 2 2" xfId="10655" hidden="1" xr:uid="{00000000-0005-0000-0000-0000A2290000}"/>
    <cellStyle name="Comma [0] 2 180 2 2" xfId="11223" hidden="1" xr:uid="{00000000-0005-0000-0000-0000DA2B0000}"/>
    <cellStyle name="Comma [0] 2 180 2 2" xfId="11386" hidden="1" xr:uid="{00000000-0005-0000-0000-00007D2C0000}"/>
    <cellStyle name="Comma [0] 2 180 2 2" xfId="5949" hidden="1" xr:uid="{00000000-0005-0000-0000-000040170000}"/>
    <cellStyle name="Comma [0] 2 180 2 2" xfId="7143" hidden="1" xr:uid="{00000000-0005-0000-0000-0000EA1B0000}"/>
    <cellStyle name="Comma [0] 2 180 2 2" xfId="7711" hidden="1" xr:uid="{00000000-0005-0000-0000-0000221E0000}"/>
    <cellStyle name="Comma [0] 2 180 2 2" xfId="7874" hidden="1" xr:uid="{00000000-0005-0000-0000-0000C51E0000}"/>
    <cellStyle name="Comma [0] 2 180 2 2" xfId="5492" hidden="1" xr:uid="{00000000-0005-0000-0000-000077150000}"/>
    <cellStyle name="Comma [0] 2 180 2 2" xfId="5655" hidden="1" xr:uid="{00000000-0005-0000-0000-00001A160000}"/>
    <cellStyle name="Comma [0] 2 180 2 2" xfId="4924" hidden="1" xr:uid="{00000000-0005-0000-0000-00003F130000}"/>
    <cellStyle name="Comma [0] 2 180 3" xfId="60277" hidden="1" xr:uid="{A0D0B2AE-734D-4E86-98A2-B35815BF4109}"/>
    <cellStyle name="Comma [0] 2 180 3" xfId="61915" hidden="1" xr:uid="{6AD8ED0B-72FC-4C3F-B260-17BADAA2247E}"/>
    <cellStyle name="Comma [0] 2 180 3" xfId="29906" hidden="1" xr:uid="{00000000-0005-0000-0000-0000D5740000}"/>
    <cellStyle name="Comma [0] 2 180 3" xfId="36272" hidden="1" xr:uid="{EB7F12C9-CBDC-40D2-9B7E-690471E269FA}"/>
    <cellStyle name="Comma [0] 2 180 3" xfId="38491" hidden="1" xr:uid="{69795610-EEFD-4FE7-BACA-D759A8C08E0C}"/>
    <cellStyle name="Comma [0] 2 180 3" xfId="39470" hidden="1" xr:uid="{4D3B9E69-C946-484E-AD6D-438D826B4A70}"/>
    <cellStyle name="Comma [0] 2 180 3" xfId="41226" hidden="1" xr:uid="{6705502A-2047-467E-9685-80E83D428297}"/>
    <cellStyle name="Comma [0] 2 180 3" xfId="42982" hidden="1" xr:uid="{A8BCAB1F-2499-4DC9-9E12-F98F021C7F93}"/>
    <cellStyle name="Comma [0] 2 180 3" xfId="44738" hidden="1" xr:uid="{428C20B5-441C-44B8-B19E-5BBD7AA9C632}"/>
    <cellStyle name="Comma [0] 2 180 3" xfId="46494" hidden="1" xr:uid="{0A137D3A-25A3-4B3A-B107-467F6F59F6C1}"/>
    <cellStyle name="Comma [0] 2 180 3" xfId="48247" hidden="1" xr:uid="{E2EF607B-81C3-43E1-BC4F-035ACE79F5CC}"/>
    <cellStyle name="Comma [0] 2 180 3" xfId="49997" hidden="1" xr:uid="{D0360C38-980D-4DE7-9181-63D2E56456C7}"/>
    <cellStyle name="Comma [0] 2 180 3" xfId="51741" hidden="1" xr:uid="{2C1F35E6-9ED5-46F3-9986-9E92CB61C730}"/>
    <cellStyle name="Comma [0] 2 180 3" xfId="53477" hidden="1" xr:uid="{5C95A625-4EB3-4A6F-8FC7-06CC34695CEE}"/>
    <cellStyle name="Comma [0] 2 180 3" xfId="55203" hidden="1" xr:uid="{E59FA30A-D4E1-4829-979C-D0BE8F59E80E}"/>
    <cellStyle name="Comma [0] 2 180 3" xfId="56913" hidden="1" xr:uid="{59DC47E4-9573-4133-AEB9-B22B3797E871}"/>
    <cellStyle name="Comma [0] 2 180 3" xfId="58609" hidden="1" xr:uid="{ED9CA7D4-E1B0-41D4-83E0-BE3D847BC76B}"/>
    <cellStyle name="Comma [0] 2 180 3" xfId="16238" hidden="1" xr:uid="{00000000-0005-0000-0000-0000713F0000}"/>
    <cellStyle name="Comma [0] 2 180 3" xfId="17988" hidden="1" xr:uid="{00000000-0005-0000-0000-000047460000}"/>
    <cellStyle name="Comma [0] 2 180 3" xfId="19732" hidden="1" xr:uid="{00000000-0005-0000-0000-0000174D0000}"/>
    <cellStyle name="Comma [0] 2 180 3" xfId="21468" hidden="1" xr:uid="{00000000-0005-0000-0000-0000DF530000}"/>
    <cellStyle name="Comma [0] 2 180 3" xfId="23194" hidden="1" xr:uid="{00000000-0005-0000-0000-00009D5A0000}"/>
    <cellStyle name="Comma [0] 2 180 3" xfId="24904" hidden="1" xr:uid="{00000000-0005-0000-0000-00004B610000}"/>
    <cellStyle name="Comma [0] 2 180 3" xfId="26600" hidden="1" xr:uid="{00000000-0005-0000-0000-0000EB670000}"/>
    <cellStyle name="Comma [0] 2 180 3" xfId="28268" hidden="1" xr:uid="{00000000-0005-0000-0000-00006F6E0000}"/>
    <cellStyle name="Comma [0] 2 180 3" xfId="9217" hidden="1" xr:uid="{00000000-0005-0000-0000-000004240000}"/>
    <cellStyle name="Comma [0] 2 180 3" xfId="10973" hidden="1" xr:uid="{00000000-0005-0000-0000-0000E02A0000}"/>
    <cellStyle name="Comma [0] 2 180 3" xfId="12729" hidden="1" xr:uid="{00000000-0005-0000-0000-0000BC310000}"/>
    <cellStyle name="Comma [0] 2 180 3" xfId="14485" hidden="1" xr:uid="{00000000-0005-0000-0000-000098380000}"/>
    <cellStyle name="Comma [0] 2 180 3" xfId="6482" hidden="1" xr:uid="{00000000-0005-0000-0000-000055190000}"/>
    <cellStyle name="Comma [0] 2 180 3" xfId="7461" hidden="1" xr:uid="{00000000-0005-0000-0000-0000281D0000}"/>
    <cellStyle name="Comma [0] 2 180 3" xfId="4263" hidden="1" xr:uid="{00000000-0005-0000-0000-0000AA100000}"/>
    <cellStyle name="Comma [0] 2 181" xfId="466" xr:uid="{00000000-0005-0000-0000-0000D5010000}"/>
    <cellStyle name="Comma [0] 2 181 2" xfId="34177" hidden="1" xr:uid="{4A2C2EA4-026C-42BE-82E5-1C970AD31EFA}"/>
    <cellStyle name="Comma [0] 2 181 2" xfId="2157" hidden="1" xr:uid="{00000000-0005-0000-0000-000070080000}"/>
    <cellStyle name="Comma [0] 2 181 2" xfId="33151" hidden="1" xr:uid="{FF1830CA-AE9D-4FB0-BFE9-2F058025D416}"/>
    <cellStyle name="Comma [0] 2 181 2" xfId="33712" hidden="1" xr:uid="{F3C689EB-89D9-4D42-8BD9-2EFDDF59FC2E}"/>
    <cellStyle name="Comma [0] 2 181 2" xfId="33885" hidden="1" xr:uid="{BD50F957-F062-4CF1-A015-521795F3188C}"/>
    <cellStyle name="Comma [0] 2 181 2" xfId="1689" hidden="1" xr:uid="{00000000-0005-0000-0000-00009C060000}"/>
    <cellStyle name="Comma [0] 2 181 2" xfId="1865" hidden="1" xr:uid="{00000000-0005-0000-0000-00004C070000}"/>
    <cellStyle name="Comma [0] 2 181 2" xfId="1125" hidden="1" xr:uid="{00000000-0005-0000-0000-000068040000}"/>
    <cellStyle name="Comma [0] 2 181 2" xfId="32509" xr:uid="{007EF77A-4D50-4003-BD71-858D3F4F76D6}"/>
    <cellStyle name="Comma [0] 2 181 2 2" xfId="62613" hidden="1" xr:uid="{B508F6D5-F600-4B7B-92B0-2D3C0CD41511}"/>
    <cellStyle name="Comma [0] 2 181 2 2" xfId="63197" hidden="1" xr:uid="{10904343-46CA-47DC-A0EB-3423DA975A13}"/>
    <cellStyle name="Comma [0] 2 181 2 2" xfId="63662" hidden="1" xr:uid="{2F3CF6ED-5C14-463A-8D21-D41624253CD5}"/>
    <cellStyle name="Comma [0] 2 181 2 2" xfId="63832" hidden="1" xr:uid="{184D1F10-2C00-4366-930F-803596094137}"/>
    <cellStyle name="Comma [0] 2 181 2 2" xfId="31188" hidden="1" xr:uid="{00000000-0005-0000-0000-0000D7790000}"/>
    <cellStyle name="Comma [0] 2 181 2 2" xfId="31653" hidden="1" xr:uid="{00000000-0005-0000-0000-0000A87B0000}"/>
    <cellStyle name="Comma [0] 2 181 2 2" xfId="31823" hidden="1" xr:uid="{00000000-0005-0000-0000-0000527C0000}"/>
    <cellStyle name="Comma [0] 2 181 2 2" xfId="36927" hidden="1" xr:uid="{23CB9F4C-07BA-4C9A-9F3C-1678F188182D}"/>
    <cellStyle name="Comma [0] 2 181 2 2" xfId="37495" hidden="1" xr:uid="{9C1DDFBB-FDAB-4CA7-B88E-3DF45C3F536F}"/>
    <cellStyle name="Comma [0] 2 181 2 2" xfId="37676" hidden="1" xr:uid="{FDD49558-FC1A-48D5-9D62-305DCB9B8404}"/>
    <cellStyle name="Comma [0] 2 181 2 2" xfId="37968" hidden="1" xr:uid="{AFB325CA-AF4A-474D-999C-092096307B73}"/>
    <cellStyle name="Comma [0] 2 181 2 2" xfId="39146" hidden="1" xr:uid="{F02A2B19-1386-4036-AC32-7EEE609A7DB5}"/>
    <cellStyle name="Comma [0] 2 181 2 2" xfId="39714" hidden="1" xr:uid="{CC429B46-1D16-4A31-8EB5-B436800A8505}"/>
    <cellStyle name="Comma [0] 2 181 2 2" xfId="39895" hidden="1" xr:uid="{A265E829-CAFC-4C42-B32D-E2A353050C68}"/>
    <cellStyle name="Comma [0] 2 181 2 2" xfId="40187" hidden="1" xr:uid="{F54C137A-FC5C-446D-AB79-93D4228C37C3}"/>
    <cellStyle name="Comma [0] 2 181 2 2" xfId="40902" hidden="1" xr:uid="{EA206245-4299-4A84-9E56-E137B70FED38}"/>
    <cellStyle name="Comma [0] 2 181 2 2" xfId="41470" hidden="1" xr:uid="{E81C1900-01A1-46FE-8210-5D9FB61286A4}"/>
    <cellStyle name="Comma [0] 2 181 2 2" xfId="41651" hidden="1" xr:uid="{A49FC9EB-53DF-4E14-986D-517CFE8B6E86}"/>
    <cellStyle name="Comma [0] 2 181 2 2" xfId="41943" hidden="1" xr:uid="{10886498-3BFE-452A-A7BD-A3BE84C30B7A}"/>
    <cellStyle name="Comma [0] 2 181 2 2" xfId="42658" hidden="1" xr:uid="{3B23AE85-D128-46BA-AB15-782514C8385E}"/>
    <cellStyle name="Comma [0] 2 181 2 2" xfId="43226" hidden="1" xr:uid="{2C84EF1D-52E0-47C1-8A53-DB9A3A444DAB}"/>
    <cellStyle name="Comma [0] 2 181 2 2" xfId="43407" hidden="1" xr:uid="{600E893C-1D58-4233-A389-EC6A0F14D37E}"/>
    <cellStyle name="Comma [0] 2 181 2 2" xfId="43699" hidden="1" xr:uid="{E98E18E3-F762-4612-BD6B-8850479C2708}"/>
    <cellStyle name="Comma [0] 2 181 2 2" xfId="44414" hidden="1" xr:uid="{A71395DC-4B46-4EE5-9830-0E31BD52DB83}"/>
    <cellStyle name="Comma [0] 2 181 2 2" xfId="44982" hidden="1" xr:uid="{CB5CF576-4802-49EB-B039-E120FEEE95CD}"/>
    <cellStyle name="Comma [0] 2 181 2 2" xfId="45163" hidden="1" xr:uid="{ECF61B86-DB37-428C-BE24-FC5557CFBFF1}"/>
    <cellStyle name="Comma [0] 2 181 2 2" xfId="45455" hidden="1" xr:uid="{73C65836-D2DA-420E-B2F7-36113472517C}"/>
    <cellStyle name="Comma [0] 2 181 2 2" xfId="46170" hidden="1" xr:uid="{2EBA6C6D-BE67-4666-AABE-06DE0F7B6C45}"/>
    <cellStyle name="Comma [0] 2 181 2 2" xfId="46738" hidden="1" xr:uid="{1D20AF86-25D0-4AE0-AB2F-1556F167DF0D}"/>
    <cellStyle name="Comma [0] 2 181 2 2" xfId="46919" hidden="1" xr:uid="{18FD4EDA-22B7-4EC1-8713-040655CF1671}"/>
    <cellStyle name="Comma [0] 2 181 2 2" xfId="47923" hidden="1" xr:uid="{07868CE6-A452-457D-B6FE-0FC357DD0EC9}"/>
    <cellStyle name="Comma [0] 2 181 2 2" xfId="48491" hidden="1" xr:uid="{A2137D44-9E89-4231-BDCD-092E9E1BA72F}"/>
    <cellStyle name="Comma [0] 2 181 2 2" xfId="48672" hidden="1" xr:uid="{4E3FB54E-F41C-4A42-9CE3-8C6A8E57AA5C}"/>
    <cellStyle name="Comma [0] 2 181 2 2" xfId="48964" hidden="1" xr:uid="{BBF9F98C-CF8C-47C3-80B4-11209139518E}"/>
    <cellStyle name="Comma [0] 2 181 2 2" xfId="49673" hidden="1" xr:uid="{8D738E25-69B9-4932-94DB-9B7752630532}"/>
    <cellStyle name="Comma [0] 2 181 2 2" xfId="50241" hidden="1" xr:uid="{DA9EDE0A-11A4-4987-AF8D-D752E5C88E93}"/>
    <cellStyle name="Comma [0] 2 181 2 2" xfId="50422" hidden="1" xr:uid="{13C321AD-62E3-4635-B584-80F25F2302BC}"/>
    <cellStyle name="Comma [0] 2 181 2 2" xfId="50714" hidden="1" xr:uid="{82B84DB8-EB77-4D43-8AF6-23229C56A876}"/>
    <cellStyle name="Comma [0] 2 181 2 2" xfId="51418" hidden="1" xr:uid="{505893AF-7BF4-41F2-883F-718E8ED7BBD9}"/>
    <cellStyle name="Comma [0] 2 181 2 2" xfId="51985" hidden="1" xr:uid="{F40E596A-D030-40E4-B86A-2AECBF5D4785}"/>
    <cellStyle name="Comma [0] 2 181 2 2" xfId="52166" hidden="1" xr:uid="{CDF28A2E-2204-4E7D-8AFD-23B143449DFD}"/>
    <cellStyle name="Comma [0] 2 181 2 2" xfId="52458" hidden="1" xr:uid="{C97DF69F-D1A8-4BDD-941D-DCDBE66D9A58}"/>
    <cellStyle name="Comma [0] 2 181 2 2" xfId="53156" hidden="1" xr:uid="{CF2CAA36-1B59-429E-8315-565A9F894A54}"/>
    <cellStyle name="Comma [0] 2 181 2 2" xfId="53719" hidden="1" xr:uid="{0537164F-A7DA-4032-8A13-FDFE722890D0}"/>
    <cellStyle name="Comma [0] 2 181 2 2" xfId="53900" hidden="1" xr:uid="{8889D726-A882-4EE0-B221-7A3255943A9C}"/>
    <cellStyle name="Comma [0] 2 181 2 2" xfId="54192" hidden="1" xr:uid="{AFF3342F-F19D-4C7B-B186-1A6B329A00D4}"/>
    <cellStyle name="Comma [0] 2 181 2 2" xfId="54884" hidden="1" xr:uid="{E06C5D69-6FB4-436E-B189-0B64A841DF2A}"/>
    <cellStyle name="Comma [0] 2 181 2 2" xfId="55443" hidden="1" xr:uid="{7F66D310-99A2-4E61-A927-9960E2FD3B4C}"/>
    <cellStyle name="Comma [0] 2 181 2 2" xfId="55624" hidden="1" xr:uid="{214AA813-F542-40BF-A61C-7DB6178BCA89}"/>
    <cellStyle name="Comma [0] 2 181 2 2" xfId="55916" hidden="1" xr:uid="{2843F7CF-BCE8-4D78-958F-3A75983CD056}"/>
    <cellStyle name="Comma [0] 2 181 2 2" xfId="56597" hidden="1" xr:uid="{1AC8AAF1-B850-4BFD-BBD9-1E6323B3D8FD}"/>
    <cellStyle name="Comma [0] 2 181 2 2" xfId="57150" hidden="1" xr:uid="{4D5234CE-B6C1-4E99-923A-78BFF4BEBC07}"/>
    <cellStyle name="Comma [0] 2 181 2 2" xfId="57331" hidden="1" xr:uid="{583A1E11-35CA-4C5B-8407-6007DA28603E}"/>
    <cellStyle name="Comma [0] 2 181 2 2" xfId="57623" hidden="1" xr:uid="{B4A468D3-E901-4C07-A21F-ECC43722FDCB}"/>
    <cellStyle name="Comma [0] 2 181 2 2" xfId="58294" hidden="1" xr:uid="{78B6E0F4-FE2E-4704-8842-B9D11F6A67DF}"/>
    <cellStyle name="Comma [0] 2 181 2 2" xfId="58844" hidden="1" xr:uid="{D6EA9239-5623-4401-9ACE-EF8027E6BCA3}"/>
    <cellStyle name="Comma [0] 2 181 2 2" xfId="59025" hidden="1" xr:uid="{9B6B87E6-36AB-4B43-ACD8-7F58E122A0AC}"/>
    <cellStyle name="Comma [0] 2 181 2 2" xfId="59317" hidden="1" xr:uid="{16DD562B-7AD7-472E-B777-BF5348F0DBF5}"/>
    <cellStyle name="Comma [0] 2 181 2 2" xfId="59969" hidden="1" xr:uid="{76287B12-2366-4B6F-AD8A-CBA0FB4B0809}"/>
    <cellStyle name="Comma [0] 2 181 2 2" xfId="60505" hidden="1" xr:uid="{C2BFCB67-E093-4421-A51F-E42169C31170}"/>
    <cellStyle name="Comma [0] 2 181 2 2" xfId="60686" hidden="1" xr:uid="{84DD5DE2-7437-48AC-982A-7A87ABD714CE}"/>
    <cellStyle name="Comma [0] 2 181 2 2" xfId="60978" hidden="1" xr:uid="{14306FFC-4CA0-4E35-A6B8-B9AEE9854D1A}"/>
    <cellStyle name="Comma [0] 2 181 2 2" xfId="61615" hidden="1" xr:uid="{B1D1826F-3598-49F2-915E-0C7EA3D98690}"/>
    <cellStyle name="Comma [0] 2 181 2 2" xfId="62140" hidden="1" xr:uid="{E704B487-C141-4051-825B-536A7A5A2391}"/>
    <cellStyle name="Comma [0] 2 181 2 2" xfId="62321" hidden="1" xr:uid="{DBE3F073-C66B-437C-9B5E-BBC503B988AB}"/>
    <cellStyle name="Comma [0] 2 181 2 2" xfId="47211" hidden="1" xr:uid="{1BD92BA7-648D-4536-B891-3FC52BAD0E37}"/>
    <cellStyle name="Comma [0] 2 181 2 2" xfId="18413" hidden="1" xr:uid="{00000000-0005-0000-0000-0000F0470000}"/>
    <cellStyle name="Comma [0] 2 181 2 2" xfId="18705" hidden="1" xr:uid="{00000000-0005-0000-0000-000014490000}"/>
    <cellStyle name="Comma [0] 2 181 2 2" xfId="19409" hidden="1" xr:uid="{00000000-0005-0000-0000-0000D44B0000}"/>
    <cellStyle name="Comma [0] 2 181 2 2" xfId="19976" hidden="1" xr:uid="{00000000-0005-0000-0000-00000B4E0000}"/>
    <cellStyle name="Comma [0] 2 181 2 2" xfId="20157" hidden="1" xr:uid="{00000000-0005-0000-0000-0000C04E0000}"/>
    <cellStyle name="Comma [0] 2 181 2 2" xfId="20449" hidden="1" xr:uid="{00000000-0005-0000-0000-0000E44F0000}"/>
    <cellStyle name="Comma [0] 2 181 2 2" xfId="21147" hidden="1" xr:uid="{00000000-0005-0000-0000-00009E520000}"/>
    <cellStyle name="Comma [0] 2 181 2 2" xfId="21710" hidden="1" xr:uid="{00000000-0005-0000-0000-0000D1540000}"/>
    <cellStyle name="Comma [0] 2 181 2 2" xfId="21891" hidden="1" xr:uid="{00000000-0005-0000-0000-000086550000}"/>
    <cellStyle name="Comma [0] 2 181 2 2" xfId="22183" hidden="1" xr:uid="{00000000-0005-0000-0000-0000AA560000}"/>
    <cellStyle name="Comma [0] 2 181 2 2" xfId="22875" hidden="1" xr:uid="{00000000-0005-0000-0000-00005E590000}"/>
    <cellStyle name="Comma [0] 2 181 2 2" xfId="23434" hidden="1" xr:uid="{00000000-0005-0000-0000-00008D5B0000}"/>
    <cellStyle name="Comma [0] 2 181 2 2" xfId="23615" hidden="1" xr:uid="{00000000-0005-0000-0000-0000425C0000}"/>
    <cellStyle name="Comma [0] 2 181 2 2" xfId="23907" hidden="1" xr:uid="{00000000-0005-0000-0000-0000665D0000}"/>
    <cellStyle name="Comma [0] 2 181 2 2" xfId="24588" hidden="1" xr:uid="{00000000-0005-0000-0000-00000F600000}"/>
    <cellStyle name="Comma [0] 2 181 2 2" xfId="25141" hidden="1" xr:uid="{00000000-0005-0000-0000-000038620000}"/>
    <cellStyle name="Comma [0] 2 181 2 2" xfId="25322" hidden="1" xr:uid="{00000000-0005-0000-0000-0000ED620000}"/>
    <cellStyle name="Comma [0] 2 181 2 2" xfId="25614" hidden="1" xr:uid="{00000000-0005-0000-0000-000011640000}"/>
    <cellStyle name="Comma [0] 2 181 2 2" xfId="26285" hidden="1" xr:uid="{00000000-0005-0000-0000-0000B0660000}"/>
    <cellStyle name="Comma [0] 2 181 2 2" xfId="26835" hidden="1" xr:uid="{00000000-0005-0000-0000-0000D6680000}"/>
    <cellStyle name="Comma [0] 2 181 2 2" xfId="27016" hidden="1" xr:uid="{00000000-0005-0000-0000-00008B690000}"/>
    <cellStyle name="Comma [0] 2 181 2 2" xfId="27308" hidden="1" xr:uid="{00000000-0005-0000-0000-0000AF6A0000}"/>
    <cellStyle name="Comma [0] 2 181 2 2" xfId="27960" hidden="1" xr:uid="{00000000-0005-0000-0000-00003B6D0000}"/>
    <cellStyle name="Comma [0] 2 181 2 2" xfId="28496" hidden="1" xr:uid="{00000000-0005-0000-0000-0000536F0000}"/>
    <cellStyle name="Comma [0] 2 181 2 2" xfId="28677" hidden="1" xr:uid="{00000000-0005-0000-0000-000008700000}"/>
    <cellStyle name="Comma [0] 2 181 2 2" xfId="28969" hidden="1" xr:uid="{00000000-0005-0000-0000-00002C710000}"/>
    <cellStyle name="Comma [0] 2 181 2 2" xfId="29606" hidden="1" xr:uid="{00000000-0005-0000-0000-0000A9730000}"/>
    <cellStyle name="Comma [0] 2 181 2 2" xfId="30131" hidden="1" xr:uid="{00000000-0005-0000-0000-0000B6750000}"/>
    <cellStyle name="Comma [0] 2 181 2 2" xfId="30312" hidden="1" xr:uid="{00000000-0005-0000-0000-00006B760000}"/>
    <cellStyle name="Comma [0] 2 181 2 2" xfId="30604" hidden="1" xr:uid="{00000000-0005-0000-0000-00008F770000}"/>
    <cellStyle name="Comma [0] 2 181 2 2" xfId="11690" hidden="1" xr:uid="{00000000-0005-0000-0000-0000AD2D0000}"/>
    <cellStyle name="Comma [0] 2 181 2 2" xfId="12405" hidden="1" xr:uid="{00000000-0005-0000-0000-000078300000}"/>
    <cellStyle name="Comma [0] 2 181 2 2" xfId="12973" hidden="1" xr:uid="{00000000-0005-0000-0000-0000B0320000}"/>
    <cellStyle name="Comma [0] 2 181 2 2" xfId="13154" hidden="1" xr:uid="{00000000-0005-0000-0000-000065330000}"/>
    <cellStyle name="Comma [0] 2 181 2 2" xfId="13446" hidden="1" xr:uid="{00000000-0005-0000-0000-000089340000}"/>
    <cellStyle name="Comma [0] 2 181 2 2" xfId="14161" hidden="1" xr:uid="{00000000-0005-0000-0000-000054370000}"/>
    <cellStyle name="Comma [0] 2 181 2 2" xfId="14729" hidden="1" xr:uid="{00000000-0005-0000-0000-00008C390000}"/>
    <cellStyle name="Comma [0] 2 181 2 2" xfId="14910" hidden="1" xr:uid="{00000000-0005-0000-0000-0000413A0000}"/>
    <cellStyle name="Comma [0] 2 181 2 2" xfId="15202" hidden="1" xr:uid="{00000000-0005-0000-0000-0000653B0000}"/>
    <cellStyle name="Comma [0] 2 181 2 2" xfId="15914" hidden="1" xr:uid="{00000000-0005-0000-0000-00002D3E0000}"/>
    <cellStyle name="Comma [0] 2 181 2 2" xfId="16482" hidden="1" xr:uid="{00000000-0005-0000-0000-000065400000}"/>
    <cellStyle name="Comma [0] 2 181 2 2" xfId="16663" hidden="1" xr:uid="{00000000-0005-0000-0000-00001A410000}"/>
    <cellStyle name="Comma [0] 2 181 2 2" xfId="16955" hidden="1" xr:uid="{00000000-0005-0000-0000-00003E420000}"/>
    <cellStyle name="Comma [0] 2 181 2 2" xfId="17664" hidden="1" xr:uid="{00000000-0005-0000-0000-000003450000}"/>
    <cellStyle name="Comma [0] 2 181 2 2" xfId="18232" hidden="1" xr:uid="{00000000-0005-0000-0000-00003B470000}"/>
    <cellStyle name="Comma [0] 2 181 2 2" xfId="8178" hidden="1" xr:uid="{00000000-0005-0000-0000-0000F51F0000}"/>
    <cellStyle name="Comma [0] 2 181 2 2" xfId="8893" hidden="1" xr:uid="{00000000-0005-0000-0000-0000C0220000}"/>
    <cellStyle name="Comma [0] 2 181 2 2" xfId="9461" hidden="1" xr:uid="{00000000-0005-0000-0000-0000F8240000}"/>
    <cellStyle name="Comma [0] 2 181 2 2" xfId="9642" hidden="1" xr:uid="{00000000-0005-0000-0000-0000AD250000}"/>
    <cellStyle name="Comma [0] 2 181 2 2" xfId="9934" hidden="1" xr:uid="{00000000-0005-0000-0000-0000D1260000}"/>
    <cellStyle name="Comma [0] 2 181 2 2" xfId="10649" hidden="1" xr:uid="{00000000-0005-0000-0000-00009C290000}"/>
    <cellStyle name="Comma [0] 2 181 2 2" xfId="11217" hidden="1" xr:uid="{00000000-0005-0000-0000-0000D42B0000}"/>
    <cellStyle name="Comma [0] 2 181 2 2" xfId="11398" hidden="1" xr:uid="{00000000-0005-0000-0000-0000892C0000}"/>
    <cellStyle name="Comma [0] 2 181 2 2" xfId="5959" hidden="1" xr:uid="{00000000-0005-0000-0000-00004A170000}"/>
    <cellStyle name="Comma [0] 2 181 2 2" xfId="7137" hidden="1" xr:uid="{00000000-0005-0000-0000-0000E41B0000}"/>
    <cellStyle name="Comma [0] 2 181 2 2" xfId="7705" hidden="1" xr:uid="{00000000-0005-0000-0000-00001C1E0000}"/>
    <cellStyle name="Comma [0] 2 181 2 2" xfId="7886" hidden="1" xr:uid="{00000000-0005-0000-0000-0000D11E0000}"/>
    <cellStyle name="Comma [0] 2 181 2 2" xfId="5486" hidden="1" xr:uid="{00000000-0005-0000-0000-000071150000}"/>
    <cellStyle name="Comma [0] 2 181 2 2" xfId="5667" hidden="1" xr:uid="{00000000-0005-0000-0000-000026160000}"/>
    <cellStyle name="Comma [0] 2 181 2 2" xfId="4918" hidden="1" xr:uid="{00000000-0005-0000-0000-000039130000}"/>
    <cellStyle name="Comma [0] 2 181 3" xfId="60274" hidden="1" xr:uid="{E654E0F0-DCDB-4D52-A299-80217EABBB4E}"/>
    <cellStyle name="Comma [0] 2 181 3" xfId="61912" hidden="1" xr:uid="{4F4B84DC-3DB6-4542-9F68-DC4036A30E50}"/>
    <cellStyle name="Comma [0] 2 181 3" xfId="29903" hidden="1" xr:uid="{00000000-0005-0000-0000-0000D2740000}"/>
    <cellStyle name="Comma [0] 2 181 3" xfId="36266" hidden="1" xr:uid="{3E22EC35-3904-403B-A7F7-93FAA57E3490}"/>
    <cellStyle name="Comma [0] 2 181 3" xfId="38485" hidden="1" xr:uid="{47314637-8081-4666-B65F-EFC93373E428}"/>
    <cellStyle name="Comma [0] 2 181 3" xfId="39467" hidden="1" xr:uid="{0A9D9B95-3E1E-4863-B067-A6F68EF102DB}"/>
    <cellStyle name="Comma [0] 2 181 3" xfId="41223" hidden="1" xr:uid="{00BC2BEE-6F8F-4607-A99A-A895D16CF6B5}"/>
    <cellStyle name="Comma [0] 2 181 3" xfId="42979" hidden="1" xr:uid="{431E56DE-0D29-4F97-A384-5E9681BD0380}"/>
    <cellStyle name="Comma [0] 2 181 3" xfId="44735" hidden="1" xr:uid="{AD836C67-A0A7-4C2A-BDEB-11C6A5CBFA7C}"/>
    <cellStyle name="Comma [0] 2 181 3" xfId="46491" hidden="1" xr:uid="{30ACE7B6-FD2E-43A3-B201-9F5DAFFA368B}"/>
    <cellStyle name="Comma [0] 2 181 3" xfId="48244" hidden="1" xr:uid="{68FA65E7-55DC-4464-B970-4AF7AB367E53}"/>
    <cellStyle name="Comma [0] 2 181 3" xfId="49994" hidden="1" xr:uid="{95D1A2F1-6D8D-4E50-99B6-F511CE3B8DF4}"/>
    <cellStyle name="Comma [0] 2 181 3" xfId="51738" hidden="1" xr:uid="{BBE00E80-3CB8-44D1-9DD5-44FE26592929}"/>
    <cellStyle name="Comma [0] 2 181 3" xfId="53474" hidden="1" xr:uid="{5077DE55-BB6E-4F26-AC41-9732B9B13A86}"/>
    <cellStyle name="Comma [0] 2 181 3" xfId="55200" hidden="1" xr:uid="{0BE7FF88-842C-4724-A8DE-DC3E7C2AC6B6}"/>
    <cellStyle name="Comma [0] 2 181 3" xfId="56910" hidden="1" xr:uid="{98441D02-2E33-4BF0-B10B-E3B4C9D2B0C4}"/>
    <cellStyle name="Comma [0] 2 181 3" xfId="58606" hidden="1" xr:uid="{410FD276-4BDC-472D-92E5-CED44A488176}"/>
    <cellStyle name="Comma [0] 2 181 3" xfId="16235" hidden="1" xr:uid="{00000000-0005-0000-0000-00006E3F0000}"/>
    <cellStyle name="Comma [0] 2 181 3" xfId="17985" hidden="1" xr:uid="{00000000-0005-0000-0000-000044460000}"/>
    <cellStyle name="Comma [0] 2 181 3" xfId="19729" hidden="1" xr:uid="{00000000-0005-0000-0000-0000144D0000}"/>
    <cellStyle name="Comma [0] 2 181 3" xfId="21465" hidden="1" xr:uid="{00000000-0005-0000-0000-0000DC530000}"/>
    <cellStyle name="Comma [0] 2 181 3" xfId="23191" hidden="1" xr:uid="{00000000-0005-0000-0000-00009A5A0000}"/>
    <cellStyle name="Comma [0] 2 181 3" xfId="24901" hidden="1" xr:uid="{00000000-0005-0000-0000-000048610000}"/>
    <cellStyle name="Comma [0] 2 181 3" xfId="26597" hidden="1" xr:uid="{00000000-0005-0000-0000-0000E8670000}"/>
    <cellStyle name="Comma [0] 2 181 3" xfId="28265" hidden="1" xr:uid="{00000000-0005-0000-0000-00006C6E0000}"/>
    <cellStyle name="Comma [0] 2 181 3" xfId="9214" hidden="1" xr:uid="{00000000-0005-0000-0000-000001240000}"/>
    <cellStyle name="Comma [0] 2 181 3" xfId="10970" hidden="1" xr:uid="{00000000-0005-0000-0000-0000DD2A0000}"/>
    <cellStyle name="Comma [0] 2 181 3" xfId="12726" hidden="1" xr:uid="{00000000-0005-0000-0000-0000B9310000}"/>
    <cellStyle name="Comma [0] 2 181 3" xfId="14482" hidden="1" xr:uid="{00000000-0005-0000-0000-000095380000}"/>
    <cellStyle name="Comma [0] 2 181 3" xfId="6476" hidden="1" xr:uid="{00000000-0005-0000-0000-00004F190000}"/>
    <cellStyle name="Comma [0] 2 181 3" xfId="7458" hidden="1" xr:uid="{00000000-0005-0000-0000-0000251D0000}"/>
    <cellStyle name="Comma [0] 2 181 3" xfId="4257" hidden="1" xr:uid="{00000000-0005-0000-0000-0000A4100000}"/>
    <cellStyle name="Comma [0] 2 182" xfId="464" xr:uid="{00000000-0005-0000-0000-0000D3010000}"/>
    <cellStyle name="Comma [0] 2 182 2" xfId="34184" hidden="1" xr:uid="{DC0CFAA4-F4EB-4976-9D3E-819878C9DD97}"/>
    <cellStyle name="Comma [0] 2 182 2" xfId="2164" hidden="1" xr:uid="{00000000-0005-0000-0000-000077080000}"/>
    <cellStyle name="Comma [0] 2 182 2" xfId="33149" hidden="1" xr:uid="{01C4E36A-2CE3-451B-B471-C4546A316786}"/>
    <cellStyle name="Comma [0] 2 182 2" xfId="33710" hidden="1" xr:uid="{BA326D7D-BA62-4CF1-9383-7CF9D7389FF2}"/>
    <cellStyle name="Comma [0] 2 182 2" xfId="33893" hidden="1" xr:uid="{5254C0CB-8B62-4984-8983-0D7C0E2165DC}"/>
    <cellStyle name="Comma [0] 2 182 2" xfId="1687" hidden="1" xr:uid="{00000000-0005-0000-0000-00009A060000}"/>
    <cellStyle name="Comma [0] 2 182 2" xfId="1873" hidden="1" xr:uid="{00000000-0005-0000-0000-000054070000}"/>
    <cellStyle name="Comma [0] 2 182 2" xfId="1123" hidden="1" xr:uid="{00000000-0005-0000-0000-000066040000}"/>
    <cellStyle name="Comma [0] 2 182 2" xfId="32507" xr:uid="{42A6DBB6-CE39-4084-9CB2-6F28F9593C4F}"/>
    <cellStyle name="Comma [0] 2 182 2 2" xfId="63195" hidden="1" xr:uid="{C8637AD2-081E-4595-A106-2C5BB198B523}"/>
    <cellStyle name="Comma [0] 2 182 2 2" xfId="63660" hidden="1" xr:uid="{3AEE000F-E8A7-43C6-A215-B5879C58DCF4}"/>
    <cellStyle name="Comma [0] 2 182 2 2" xfId="63840" hidden="1" xr:uid="{1E331984-C430-4AC6-8D63-2CE9C2FF61D1}"/>
    <cellStyle name="Comma [0] 2 182 2 2" xfId="31651" hidden="1" xr:uid="{00000000-0005-0000-0000-0000A67B0000}"/>
    <cellStyle name="Comma [0] 2 182 2 2" xfId="31831" hidden="1" xr:uid="{00000000-0005-0000-0000-00005A7C0000}"/>
    <cellStyle name="Comma [0] 2 182 2 2" xfId="36925" hidden="1" xr:uid="{A073C09D-0E3A-4023-82DC-28EB0E543838}"/>
    <cellStyle name="Comma [0] 2 182 2 2" xfId="37493" hidden="1" xr:uid="{0D0F1EE0-C364-4EB5-AAB2-B7DB15600289}"/>
    <cellStyle name="Comma [0] 2 182 2 2" xfId="37684" hidden="1" xr:uid="{3C324DC7-31A2-4F5D-B5E5-D5796D12E00C}"/>
    <cellStyle name="Comma [0] 2 182 2 2" xfId="37975" hidden="1" xr:uid="{F733CBB6-B6E8-4EE1-96C4-8E3342A02EA0}"/>
    <cellStyle name="Comma [0] 2 182 2 2" xfId="39144" hidden="1" xr:uid="{CDAF7941-423C-49DB-8B6B-E6B0ADDB7EA9}"/>
    <cellStyle name="Comma [0] 2 182 2 2" xfId="39712" hidden="1" xr:uid="{58C5EAC4-6DBB-4DF4-9A31-72980C18E478}"/>
    <cellStyle name="Comma [0] 2 182 2 2" xfId="39903" hidden="1" xr:uid="{9A12BBB6-6A20-4678-9B07-59EF7FCD8901}"/>
    <cellStyle name="Comma [0] 2 182 2 2" xfId="40194" hidden="1" xr:uid="{31A358C9-5843-4561-A704-86913582E465}"/>
    <cellStyle name="Comma [0] 2 182 2 2" xfId="40900" hidden="1" xr:uid="{07387A01-9A74-477A-B7FD-20359A8A62A8}"/>
    <cellStyle name="Comma [0] 2 182 2 2" xfId="41468" hidden="1" xr:uid="{F1B80765-2CBE-4035-B007-C1AA2BF7F427}"/>
    <cellStyle name="Comma [0] 2 182 2 2" xfId="41659" hidden="1" xr:uid="{02EB9649-4851-4BA8-8A0B-EB71447943B8}"/>
    <cellStyle name="Comma [0] 2 182 2 2" xfId="41950" hidden="1" xr:uid="{8B271317-D21E-4BE9-A0FE-C1653A7C4D17}"/>
    <cellStyle name="Comma [0] 2 182 2 2" xfId="42656" hidden="1" xr:uid="{2550E66C-F0FC-47FB-99BE-5B524EED4C7A}"/>
    <cellStyle name="Comma [0] 2 182 2 2" xfId="43224" hidden="1" xr:uid="{8A938484-1092-479C-8DAC-0D702712DD6F}"/>
    <cellStyle name="Comma [0] 2 182 2 2" xfId="43415" hidden="1" xr:uid="{8E397F46-FF6A-4374-B501-6E99580081E0}"/>
    <cellStyle name="Comma [0] 2 182 2 2" xfId="43706" hidden="1" xr:uid="{FDA5B5FA-DD19-4A22-9AD3-92152C11C825}"/>
    <cellStyle name="Comma [0] 2 182 2 2" xfId="44412" hidden="1" xr:uid="{D831B955-95A1-4473-AF0E-080F4A10054E}"/>
    <cellStyle name="Comma [0] 2 182 2 2" xfId="44980" hidden="1" xr:uid="{597A02A8-D54D-40C5-B979-36CD026F5CB7}"/>
    <cellStyle name="Comma [0] 2 182 2 2" xfId="45171" hidden="1" xr:uid="{74D2371D-0805-41DE-A7C4-277EB5FCC46C}"/>
    <cellStyle name="Comma [0] 2 182 2 2" xfId="45462" hidden="1" xr:uid="{C631A00F-C09F-4016-9BF0-4B184759C5F0}"/>
    <cellStyle name="Comma [0] 2 182 2 2" xfId="46168" hidden="1" xr:uid="{801472C2-E4E6-4905-859A-C6BBF2982439}"/>
    <cellStyle name="Comma [0] 2 182 2 2" xfId="46736" hidden="1" xr:uid="{274894FF-E9B6-4787-BC27-A7A9BB008711}"/>
    <cellStyle name="Comma [0] 2 182 2 2" xfId="46927" hidden="1" xr:uid="{221B6B32-0639-4C04-9C37-331A42953A0C}"/>
    <cellStyle name="Comma [0] 2 182 2 2" xfId="47218" hidden="1" xr:uid="{67A545B3-0EA6-42B2-A1A9-0CEA8D515DA9}"/>
    <cellStyle name="Comma [0] 2 182 2 2" xfId="47921" hidden="1" xr:uid="{F252DF69-C076-46F1-BAB6-1EC1FF513845}"/>
    <cellStyle name="Comma [0] 2 182 2 2" xfId="48489" hidden="1" xr:uid="{33C72FF8-90E5-41C6-AFC8-38C13A20385F}"/>
    <cellStyle name="Comma [0] 2 182 2 2" xfId="48680" hidden="1" xr:uid="{9158A619-D23D-44B0-9E14-617DAD2E619A}"/>
    <cellStyle name="Comma [0] 2 182 2 2" xfId="48971" hidden="1" xr:uid="{B113033F-46B2-4BF7-84D9-6D9A999D1403}"/>
    <cellStyle name="Comma [0] 2 182 2 2" xfId="49671" hidden="1" xr:uid="{54360181-77CB-4105-AFD2-C60D5B838A58}"/>
    <cellStyle name="Comma [0] 2 182 2 2" xfId="50239" hidden="1" xr:uid="{DB2A4EFA-8011-4E6D-BF0A-1D435A31519C}"/>
    <cellStyle name="Comma [0] 2 182 2 2" xfId="50430" hidden="1" xr:uid="{5583ADD6-56D3-4851-A0AB-16C8787A42BD}"/>
    <cellStyle name="Comma [0] 2 182 2 2" xfId="50721" hidden="1" xr:uid="{1A8D801C-DD15-4307-84E9-77AA33DCCB39}"/>
    <cellStyle name="Comma [0] 2 182 2 2" xfId="51416" hidden="1" xr:uid="{926DCA56-5683-40DC-8BBC-748D4859581F}"/>
    <cellStyle name="Comma [0] 2 182 2 2" xfId="51983" hidden="1" xr:uid="{22F83B26-6580-464E-8E4E-3C14DF387708}"/>
    <cellStyle name="Comma [0] 2 182 2 2" xfId="52174" hidden="1" xr:uid="{34C21705-F444-487D-9E64-BA84F9E389C7}"/>
    <cellStyle name="Comma [0] 2 182 2 2" xfId="52465" hidden="1" xr:uid="{FA0D217E-8509-4400-882D-73881D0E886E}"/>
    <cellStyle name="Comma [0] 2 182 2 2" xfId="53154" hidden="1" xr:uid="{B7993320-880E-4BAF-A7E7-82098FCEBC2E}"/>
    <cellStyle name="Comma [0] 2 182 2 2" xfId="53717" hidden="1" xr:uid="{3C74FC13-D14A-42BC-B470-7F12ACF56B0D}"/>
    <cellStyle name="Comma [0] 2 182 2 2" xfId="53908" hidden="1" xr:uid="{D1C10F95-FB05-497F-8C6B-826666C2AD32}"/>
    <cellStyle name="Comma [0] 2 182 2 2" xfId="54199" hidden="1" xr:uid="{55692A81-54FD-4F35-89D5-02973CDC47F6}"/>
    <cellStyle name="Comma [0] 2 182 2 2" xfId="54882" hidden="1" xr:uid="{A7037162-959A-4125-915E-E9CCB5CE921F}"/>
    <cellStyle name="Comma [0] 2 182 2 2" xfId="55441" hidden="1" xr:uid="{618456A8-FBC6-4D34-AFCE-F0EE0E79C3F5}"/>
    <cellStyle name="Comma [0] 2 182 2 2" xfId="55632" hidden="1" xr:uid="{24D4FBF4-6D70-452C-B723-B00CCAB086D4}"/>
    <cellStyle name="Comma [0] 2 182 2 2" xfId="55923" hidden="1" xr:uid="{1C5D6F55-8E4A-4171-9891-0BA3B2F06495}"/>
    <cellStyle name="Comma [0] 2 182 2 2" xfId="56595" hidden="1" xr:uid="{01A04B66-DE2E-499D-8A88-908C9D0769DA}"/>
    <cellStyle name="Comma [0] 2 182 2 2" xfId="57148" hidden="1" xr:uid="{B2AEAD8C-046F-49B0-8224-4A08766D1B88}"/>
    <cellStyle name="Comma [0] 2 182 2 2" xfId="57339" hidden="1" xr:uid="{9C8FCAD5-5920-4996-82FC-7B3A00BF965A}"/>
    <cellStyle name="Comma [0] 2 182 2 2" xfId="57630" hidden="1" xr:uid="{D270B832-46D2-4DA1-9F77-5767E83BDFB5}"/>
    <cellStyle name="Comma [0] 2 182 2 2" xfId="58292" hidden="1" xr:uid="{BC2AB797-1010-4B4E-9C9B-BE14CB94C9E0}"/>
    <cellStyle name="Comma [0] 2 182 2 2" xfId="58842" hidden="1" xr:uid="{27D22212-4D85-4E8D-85D8-7B3AF6F5EDFB}"/>
    <cellStyle name="Comma [0] 2 182 2 2" xfId="59033" hidden="1" xr:uid="{F3BA5F58-1622-4C08-9E54-D175619FDEBD}"/>
    <cellStyle name="Comma [0] 2 182 2 2" xfId="59324" hidden="1" xr:uid="{08EC5E35-1004-4D06-A89B-1A979CE2E4AE}"/>
    <cellStyle name="Comma [0] 2 182 2 2" xfId="59967" hidden="1" xr:uid="{CB174A9D-C68C-4E51-B84B-5CC858AE208D}"/>
    <cellStyle name="Comma [0] 2 182 2 2" xfId="60503" hidden="1" xr:uid="{BDD5C608-1DBC-4EDE-9C28-74332C0BDB06}"/>
    <cellStyle name="Comma [0] 2 182 2 2" xfId="60694" hidden="1" xr:uid="{CD9ACD51-59A0-4D23-9F58-00B550817F0C}"/>
    <cellStyle name="Comma [0] 2 182 2 2" xfId="60985" hidden="1" xr:uid="{08C704C4-F333-4328-9D90-D56F4C6807B8}"/>
    <cellStyle name="Comma [0] 2 182 2 2" xfId="61613" hidden="1" xr:uid="{B7B980FC-55A3-49BA-BF5F-CA8E0C4ED104}"/>
    <cellStyle name="Comma [0] 2 182 2 2" xfId="62138" hidden="1" xr:uid="{26FD4201-0ECE-4686-A28F-363A90B8E696}"/>
    <cellStyle name="Comma [0] 2 182 2 2" xfId="62329" hidden="1" xr:uid="{093DC432-FD94-4F97-A488-963111F51067}"/>
    <cellStyle name="Comma [0] 2 182 2 2" xfId="62620" hidden="1" xr:uid="{E2FE5D64-540C-48D1-B21D-CE426220F3EF}"/>
    <cellStyle name="Comma [0] 2 182 2 2" xfId="18421" hidden="1" xr:uid="{00000000-0005-0000-0000-0000F8470000}"/>
    <cellStyle name="Comma [0] 2 182 2 2" xfId="18712" hidden="1" xr:uid="{00000000-0005-0000-0000-00001B490000}"/>
    <cellStyle name="Comma [0] 2 182 2 2" xfId="19407" hidden="1" xr:uid="{00000000-0005-0000-0000-0000D24B0000}"/>
    <cellStyle name="Comma [0] 2 182 2 2" xfId="19974" hidden="1" xr:uid="{00000000-0005-0000-0000-0000094E0000}"/>
    <cellStyle name="Comma [0] 2 182 2 2" xfId="20165" hidden="1" xr:uid="{00000000-0005-0000-0000-0000C84E0000}"/>
    <cellStyle name="Comma [0] 2 182 2 2" xfId="20456" hidden="1" xr:uid="{00000000-0005-0000-0000-0000EB4F0000}"/>
    <cellStyle name="Comma [0] 2 182 2 2" xfId="21145" hidden="1" xr:uid="{00000000-0005-0000-0000-00009C520000}"/>
    <cellStyle name="Comma [0] 2 182 2 2" xfId="21708" hidden="1" xr:uid="{00000000-0005-0000-0000-0000CF540000}"/>
    <cellStyle name="Comma [0] 2 182 2 2" xfId="21899" hidden="1" xr:uid="{00000000-0005-0000-0000-00008E550000}"/>
    <cellStyle name="Comma [0] 2 182 2 2" xfId="22190" hidden="1" xr:uid="{00000000-0005-0000-0000-0000B1560000}"/>
    <cellStyle name="Comma [0] 2 182 2 2" xfId="22873" hidden="1" xr:uid="{00000000-0005-0000-0000-00005C590000}"/>
    <cellStyle name="Comma [0] 2 182 2 2" xfId="23432" hidden="1" xr:uid="{00000000-0005-0000-0000-00008B5B0000}"/>
    <cellStyle name="Comma [0] 2 182 2 2" xfId="23623" hidden="1" xr:uid="{00000000-0005-0000-0000-00004A5C0000}"/>
    <cellStyle name="Comma [0] 2 182 2 2" xfId="23914" hidden="1" xr:uid="{00000000-0005-0000-0000-00006D5D0000}"/>
    <cellStyle name="Comma [0] 2 182 2 2" xfId="24586" hidden="1" xr:uid="{00000000-0005-0000-0000-00000D600000}"/>
    <cellStyle name="Comma [0] 2 182 2 2" xfId="25139" hidden="1" xr:uid="{00000000-0005-0000-0000-000036620000}"/>
    <cellStyle name="Comma [0] 2 182 2 2" xfId="25330" hidden="1" xr:uid="{00000000-0005-0000-0000-0000F5620000}"/>
    <cellStyle name="Comma [0] 2 182 2 2" xfId="25621" hidden="1" xr:uid="{00000000-0005-0000-0000-000018640000}"/>
    <cellStyle name="Comma [0] 2 182 2 2" xfId="26283" hidden="1" xr:uid="{00000000-0005-0000-0000-0000AE660000}"/>
    <cellStyle name="Comma [0] 2 182 2 2" xfId="26833" hidden="1" xr:uid="{00000000-0005-0000-0000-0000D4680000}"/>
    <cellStyle name="Comma [0] 2 182 2 2" xfId="27024" hidden="1" xr:uid="{00000000-0005-0000-0000-000093690000}"/>
    <cellStyle name="Comma [0] 2 182 2 2" xfId="27315" hidden="1" xr:uid="{00000000-0005-0000-0000-0000B66A0000}"/>
    <cellStyle name="Comma [0] 2 182 2 2" xfId="27958" hidden="1" xr:uid="{00000000-0005-0000-0000-0000396D0000}"/>
    <cellStyle name="Comma [0] 2 182 2 2" xfId="28494" hidden="1" xr:uid="{00000000-0005-0000-0000-0000516F0000}"/>
    <cellStyle name="Comma [0] 2 182 2 2" xfId="28685" hidden="1" xr:uid="{00000000-0005-0000-0000-000010700000}"/>
    <cellStyle name="Comma [0] 2 182 2 2" xfId="28976" hidden="1" xr:uid="{00000000-0005-0000-0000-000033710000}"/>
    <cellStyle name="Comma [0] 2 182 2 2" xfId="29604" hidden="1" xr:uid="{00000000-0005-0000-0000-0000A7730000}"/>
    <cellStyle name="Comma [0] 2 182 2 2" xfId="30129" hidden="1" xr:uid="{00000000-0005-0000-0000-0000B4750000}"/>
    <cellStyle name="Comma [0] 2 182 2 2" xfId="30320" hidden="1" xr:uid="{00000000-0005-0000-0000-000073760000}"/>
    <cellStyle name="Comma [0] 2 182 2 2" xfId="30611" hidden="1" xr:uid="{00000000-0005-0000-0000-000096770000}"/>
    <cellStyle name="Comma [0] 2 182 2 2" xfId="31186" hidden="1" xr:uid="{00000000-0005-0000-0000-0000D5790000}"/>
    <cellStyle name="Comma [0] 2 182 2 2" xfId="11697" hidden="1" xr:uid="{00000000-0005-0000-0000-0000B42D0000}"/>
    <cellStyle name="Comma [0] 2 182 2 2" xfId="12403" hidden="1" xr:uid="{00000000-0005-0000-0000-000076300000}"/>
    <cellStyle name="Comma [0] 2 182 2 2" xfId="12971" hidden="1" xr:uid="{00000000-0005-0000-0000-0000AE320000}"/>
    <cellStyle name="Comma [0] 2 182 2 2" xfId="13162" hidden="1" xr:uid="{00000000-0005-0000-0000-00006D330000}"/>
    <cellStyle name="Comma [0] 2 182 2 2" xfId="13453" hidden="1" xr:uid="{00000000-0005-0000-0000-000090340000}"/>
    <cellStyle name="Comma [0] 2 182 2 2" xfId="14159" hidden="1" xr:uid="{00000000-0005-0000-0000-000052370000}"/>
    <cellStyle name="Comma [0] 2 182 2 2" xfId="14727" hidden="1" xr:uid="{00000000-0005-0000-0000-00008A390000}"/>
    <cellStyle name="Comma [0] 2 182 2 2" xfId="14918" hidden="1" xr:uid="{00000000-0005-0000-0000-0000493A0000}"/>
    <cellStyle name="Comma [0] 2 182 2 2" xfId="15209" hidden="1" xr:uid="{00000000-0005-0000-0000-00006C3B0000}"/>
    <cellStyle name="Comma [0] 2 182 2 2" xfId="15912" hidden="1" xr:uid="{00000000-0005-0000-0000-00002B3E0000}"/>
    <cellStyle name="Comma [0] 2 182 2 2" xfId="16480" hidden="1" xr:uid="{00000000-0005-0000-0000-000063400000}"/>
    <cellStyle name="Comma [0] 2 182 2 2" xfId="16671" hidden="1" xr:uid="{00000000-0005-0000-0000-000022410000}"/>
    <cellStyle name="Comma [0] 2 182 2 2" xfId="16962" hidden="1" xr:uid="{00000000-0005-0000-0000-000045420000}"/>
    <cellStyle name="Comma [0] 2 182 2 2" xfId="17662" hidden="1" xr:uid="{00000000-0005-0000-0000-000001450000}"/>
    <cellStyle name="Comma [0] 2 182 2 2" xfId="18230" hidden="1" xr:uid="{00000000-0005-0000-0000-000039470000}"/>
    <cellStyle name="Comma [0] 2 182 2 2" xfId="8185" hidden="1" xr:uid="{00000000-0005-0000-0000-0000FC1F0000}"/>
    <cellStyle name="Comma [0] 2 182 2 2" xfId="8891" hidden="1" xr:uid="{00000000-0005-0000-0000-0000BE220000}"/>
    <cellStyle name="Comma [0] 2 182 2 2" xfId="9459" hidden="1" xr:uid="{00000000-0005-0000-0000-0000F6240000}"/>
    <cellStyle name="Comma [0] 2 182 2 2" xfId="9650" hidden="1" xr:uid="{00000000-0005-0000-0000-0000B5250000}"/>
    <cellStyle name="Comma [0] 2 182 2 2" xfId="9941" hidden="1" xr:uid="{00000000-0005-0000-0000-0000D8260000}"/>
    <cellStyle name="Comma [0] 2 182 2 2" xfId="10647" hidden="1" xr:uid="{00000000-0005-0000-0000-00009A290000}"/>
    <cellStyle name="Comma [0] 2 182 2 2" xfId="11215" hidden="1" xr:uid="{00000000-0005-0000-0000-0000D22B0000}"/>
    <cellStyle name="Comma [0] 2 182 2 2" xfId="11406" hidden="1" xr:uid="{00000000-0005-0000-0000-0000912C0000}"/>
    <cellStyle name="Comma [0] 2 182 2 2" xfId="5966" hidden="1" xr:uid="{00000000-0005-0000-0000-000051170000}"/>
    <cellStyle name="Comma [0] 2 182 2 2" xfId="7135" hidden="1" xr:uid="{00000000-0005-0000-0000-0000E21B0000}"/>
    <cellStyle name="Comma [0] 2 182 2 2" xfId="7703" hidden="1" xr:uid="{00000000-0005-0000-0000-00001A1E0000}"/>
    <cellStyle name="Comma [0] 2 182 2 2" xfId="7894" hidden="1" xr:uid="{00000000-0005-0000-0000-0000D91E0000}"/>
    <cellStyle name="Comma [0] 2 182 2 2" xfId="5484" hidden="1" xr:uid="{00000000-0005-0000-0000-00006F150000}"/>
    <cellStyle name="Comma [0] 2 182 2 2" xfId="5675" hidden="1" xr:uid="{00000000-0005-0000-0000-00002E160000}"/>
    <cellStyle name="Comma [0] 2 182 2 2" xfId="4916" hidden="1" xr:uid="{00000000-0005-0000-0000-000037130000}"/>
    <cellStyle name="Comma [0] 2 182 3" xfId="60267" hidden="1" xr:uid="{55B1298B-3018-4ABE-A09A-68C24A53152C}"/>
    <cellStyle name="Comma [0] 2 182 3" xfId="61905" hidden="1" xr:uid="{79AD2B08-00B7-450B-9081-6FCF0AEE9039}"/>
    <cellStyle name="Comma [0] 2 182 3" xfId="29896" hidden="1" xr:uid="{00000000-0005-0000-0000-0000CB740000}"/>
    <cellStyle name="Comma [0] 2 182 3" xfId="36264" hidden="1" xr:uid="{47A8990A-6AEB-46D8-A5A1-7D905592433C}"/>
    <cellStyle name="Comma [0] 2 182 3" xfId="38483" hidden="1" xr:uid="{29077F97-3B74-45AC-A5C3-C312027E101B}"/>
    <cellStyle name="Comma [0] 2 182 3" xfId="39459" hidden="1" xr:uid="{ADDADBE9-ADA6-4545-9ABE-0F8D68025027}"/>
    <cellStyle name="Comma [0] 2 182 3" xfId="41215" hidden="1" xr:uid="{F3B6F193-2258-4BFC-ABD9-949E3FF3793F}"/>
    <cellStyle name="Comma [0] 2 182 3" xfId="42971" hidden="1" xr:uid="{CFF628D2-BD71-4739-9F03-F21B21320A39}"/>
    <cellStyle name="Comma [0] 2 182 3" xfId="44727" hidden="1" xr:uid="{88FA08B4-CACF-49A6-9F0E-CE2FBAE5D613}"/>
    <cellStyle name="Comma [0] 2 182 3" xfId="46483" hidden="1" xr:uid="{B58C47A7-567E-4DEF-BC31-831213504E76}"/>
    <cellStyle name="Comma [0] 2 182 3" xfId="48236" hidden="1" xr:uid="{8AA8FC0B-0E9A-4E7A-A077-F105C5EC8765}"/>
    <cellStyle name="Comma [0] 2 182 3" xfId="49986" hidden="1" xr:uid="{90DB0C99-37B6-4627-8534-05F2728BB826}"/>
    <cellStyle name="Comma [0] 2 182 3" xfId="51730" hidden="1" xr:uid="{4193FD89-AC83-4C85-AA6E-F0ED27482674}"/>
    <cellStyle name="Comma [0] 2 182 3" xfId="53466" hidden="1" xr:uid="{0F8B7AD4-64B7-4DE1-ADF1-5CB241411D05}"/>
    <cellStyle name="Comma [0] 2 182 3" xfId="55193" hidden="1" xr:uid="{82639A26-22DB-4380-ABCC-42EC1A0C28E9}"/>
    <cellStyle name="Comma [0] 2 182 3" xfId="56903" hidden="1" xr:uid="{AA6E2890-99F9-405D-9235-08416270DE74}"/>
    <cellStyle name="Comma [0] 2 182 3" xfId="58599" hidden="1" xr:uid="{C878C12B-321F-43F7-9A48-B0D6730FEED7}"/>
    <cellStyle name="Comma [0] 2 182 3" xfId="16227" hidden="1" xr:uid="{00000000-0005-0000-0000-0000663F0000}"/>
    <cellStyle name="Comma [0] 2 182 3" xfId="17977" hidden="1" xr:uid="{00000000-0005-0000-0000-00003C460000}"/>
    <cellStyle name="Comma [0] 2 182 3" xfId="19721" hidden="1" xr:uid="{00000000-0005-0000-0000-00000C4D0000}"/>
    <cellStyle name="Comma [0] 2 182 3" xfId="21457" hidden="1" xr:uid="{00000000-0005-0000-0000-0000D4530000}"/>
    <cellStyle name="Comma [0] 2 182 3" xfId="23184" hidden="1" xr:uid="{00000000-0005-0000-0000-0000935A0000}"/>
    <cellStyle name="Comma [0] 2 182 3" xfId="24894" hidden="1" xr:uid="{00000000-0005-0000-0000-000041610000}"/>
    <cellStyle name="Comma [0] 2 182 3" xfId="26590" hidden="1" xr:uid="{00000000-0005-0000-0000-0000E1670000}"/>
    <cellStyle name="Comma [0] 2 182 3" xfId="28258" hidden="1" xr:uid="{00000000-0005-0000-0000-0000656E0000}"/>
    <cellStyle name="Comma [0] 2 182 3" xfId="9206" hidden="1" xr:uid="{00000000-0005-0000-0000-0000F9230000}"/>
    <cellStyle name="Comma [0] 2 182 3" xfId="10962" hidden="1" xr:uid="{00000000-0005-0000-0000-0000D52A0000}"/>
    <cellStyle name="Comma [0] 2 182 3" xfId="12718" hidden="1" xr:uid="{00000000-0005-0000-0000-0000B1310000}"/>
    <cellStyle name="Comma [0] 2 182 3" xfId="14474" hidden="1" xr:uid="{00000000-0005-0000-0000-00008D380000}"/>
    <cellStyle name="Comma [0] 2 182 3" xfId="6474" hidden="1" xr:uid="{00000000-0005-0000-0000-00004D190000}"/>
    <cellStyle name="Comma [0] 2 182 3" xfId="7450" hidden="1" xr:uid="{00000000-0005-0000-0000-00001D1D0000}"/>
    <cellStyle name="Comma [0] 2 182 3" xfId="4255" hidden="1" xr:uid="{00000000-0005-0000-0000-0000A2100000}"/>
    <cellStyle name="Comma [0] 2 183" xfId="468" xr:uid="{00000000-0005-0000-0000-0000D7010000}"/>
    <cellStyle name="Comma [0] 2 183 2" xfId="34173" hidden="1" xr:uid="{10F0C8FA-2F99-4679-9284-375028CA40B6}"/>
    <cellStyle name="Comma [0] 2 183 2" xfId="2153" hidden="1" xr:uid="{00000000-0005-0000-0000-00006C080000}"/>
    <cellStyle name="Comma [0] 2 183 2" xfId="33153" hidden="1" xr:uid="{4740C67C-E1FA-4126-AD5A-8C4EC5DA4BF9}"/>
    <cellStyle name="Comma [0] 2 183 2" xfId="33714" hidden="1" xr:uid="{A32387DF-5219-48D8-9456-F3DCA1D06BAF}"/>
    <cellStyle name="Comma [0] 2 183 2" xfId="33880" hidden="1" xr:uid="{39A82A6F-5546-457D-AAAB-066D39EB28DC}"/>
    <cellStyle name="Comma [0] 2 183 2" xfId="1691" hidden="1" xr:uid="{00000000-0005-0000-0000-00009E060000}"/>
    <cellStyle name="Comma [0] 2 183 2" xfId="1860" hidden="1" xr:uid="{00000000-0005-0000-0000-000047070000}"/>
    <cellStyle name="Comma [0] 2 183 2" xfId="1127" hidden="1" xr:uid="{00000000-0005-0000-0000-00006A040000}"/>
    <cellStyle name="Comma [0] 2 183 2" xfId="32511" xr:uid="{9FD634E2-25F5-477D-8FF1-65A3CE5D2202}"/>
    <cellStyle name="Comma [0] 2 183 2 2" xfId="63664" hidden="1" xr:uid="{566C0950-D4B2-4562-979A-CADB84FDC705}"/>
    <cellStyle name="Comma [0] 2 183 2 2" xfId="63827" hidden="1" xr:uid="{A9744306-A641-4AAC-8AE5-0A8086997A47}"/>
    <cellStyle name="Comma [0] 2 183 2 2" xfId="31818" hidden="1" xr:uid="{00000000-0005-0000-0000-00004D7C0000}"/>
    <cellStyle name="Comma [0] 2 183 2 2" xfId="36929" hidden="1" xr:uid="{03AE1900-5EEA-454D-8495-E7B8C8FE0943}"/>
    <cellStyle name="Comma [0] 2 183 2 2" xfId="37497" hidden="1" xr:uid="{FFCFB198-3487-46E9-B137-EEFFA92AF106}"/>
    <cellStyle name="Comma [0] 2 183 2 2" xfId="37671" hidden="1" xr:uid="{37A194C1-9E04-4B42-A47A-A238DA33DDED}"/>
    <cellStyle name="Comma [0] 2 183 2 2" xfId="37964" hidden="1" xr:uid="{2948092E-199B-4AE3-96EA-F24D21BD0B80}"/>
    <cellStyle name="Comma [0] 2 183 2 2" xfId="39148" hidden="1" xr:uid="{6B8E9B78-8E17-45CC-9542-8C0C05798793}"/>
    <cellStyle name="Comma [0] 2 183 2 2" xfId="39716" hidden="1" xr:uid="{166D90DE-2A30-47EB-9E4F-49A8236F9CD9}"/>
    <cellStyle name="Comma [0] 2 183 2 2" xfId="39890" hidden="1" xr:uid="{A23A6756-405D-4B7A-B0A6-D2017677708A}"/>
    <cellStyle name="Comma [0] 2 183 2 2" xfId="40183" hidden="1" xr:uid="{9E51645C-72F5-4B25-8C36-4410B682B9E7}"/>
    <cellStyle name="Comma [0] 2 183 2 2" xfId="40904" hidden="1" xr:uid="{FB8755A6-60EE-4BA6-97FA-D68CD3947B64}"/>
    <cellStyle name="Comma [0] 2 183 2 2" xfId="41472" hidden="1" xr:uid="{4189057E-8426-416F-A9F4-26052681E5A0}"/>
    <cellStyle name="Comma [0] 2 183 2 2" xfId="41646" hidden="1" xr:uid="{EB9BEF4E-168E-4ABE-AFF7-E9BC4CD97B24}"/>
    <cellStyle name="Comma [0] 2 183 2 2" xfId="41939" hidden="1" xr:uid="{C14B687A-5911-4192-A9E0-69EEE9BCD8C9}"/>
    <cellStyle name="Comma [0] 2 183 2 2" xfId="42660" hidden="1" xr:uid="{62C88AD5-CDF1-42FD-A764-6FB6B576AD9B}"/>
    <cellStyle name="Comma [0] 2 183 2 2" xfId="43228" hidden="1" xr:uid="{B9DE3C35-B35B-4230-B787-E42C5AE8CAA2}"/>
    <cellStyle name="Comma [0] 2 183 2 2" xfId="43402" hidden="1" xr:uid="{306D7AFB-9F53-47D0-91C1-69C6E2259457}"/>
    <cellStyle name="Comma [0] 2 183 2 2" xfId="43695" hidden="1" xr:uid="{1EA46C58-1967-432E-821A-27B1019491ED}"/>
    <cellStyle name="Comma [0] 2 183 2 2" xfId="44416" hidden="1" xr:uid="{06251C28-C83A-4047-971A-BA9EB5F87AB7}"/>
    <cellStyle name="Comma [0] 2 183 2 2" xfId="44984" hidden="1" xr:uid="{0AB15E7D-DCBD-4C2C-BEF7-C42233096FE4}"/>
    <cellStyle name="Comma [0] 2 183 2 2" xfId="45158" hidden="1" xr:uid="{CC81979E-B484-45D7-9743-A1336C2A8434}"/>
    <cellStyle name="Comma [0] 2 183 2 2" xfId="45451" hidden="1" xr:uid="{27E27565-9763-4AEC-AD1E-A5236359F027}"/>
    <cellStyle name="Comma [0] 2 183 2 2" xfId="46172" hidden="1" xr:uid="{C6BE6C2D-7854-47EA-8604-C69D2DE74291}"/>
    <cellStyle name="Comma [0] 2 183 2 2" xfId="46740" hidden="1" xr:uid="{B882794A-A23F-4F82-9918-05BE36CB7BA1}"/>
    <cellStyle name="Comma [0] 2 183 2 2" xfId="46914" hidden="1" xr:uid="{AD6D8509-D3B9-4C7F-AA9B-817DCE60169D}"/>
    <cellStyle name="Comma [0] 2 183 2 2" xfId="47207" hidden="1" xr:uid="{61632C91-04AD-4F8B-AB3C-65ED3D688386}"/>
    <cellStyle name="Comma [0] 2 183 2 2" xfId="47925" hidden="1" xr:uid="{417785D2-FA06-4EA3-ABEF-227C0259BF35}"/>
    <cellStyle name="Comma [0] 2 183 2 2" xfId="48493" hidden="1" xr:uid="{1BF060EB-6900-4481-8F42-5972E5706033}"/>
    <cellStyle name="Comma [0] 2 183 2 2" xfId="48667" hidden="1" xr:uid="{CF4052E0-752C-457F-96AF-4EC12BFE2B53}"/>
    <cellStyle name="Comma [0] 2 183 2 2" xfId="48960" hidden="1" xr:uid="{0076352A-3A87-48D2-8848-2691BD92E159}"/>
    <cellStyle name="Comma [0] 2 183 2 2" xfId="49675" hidden="1" xr:uid="{E2ADB3B7-96F9-4758-8223-D84F5B4A78AA}"/>
    <cellStyle name="Comma [0] 2 183 2 2" xfId="50243" hidden="1" xr:uid="{04C3BB6C-4CA2-47A5-AFEF-377DFB67975A}"/>
    <cellStyle name="Comma [0] 2 183 2 2" xfId="50417" hidden="1" xr:uid="{B2EBBD82-2033-4B96-B558-793D62D0847F}"/>
    <cellStyle name="Comma [0] 2 183 2 2" xfId="50710" hidden="1" xr:uid="{DF00D0D8-5FFA-4402-A0A4-E20258E81CC1}"/>
    <cellStyle name="Comma [0] 2 183 2 2" xfId="51420" hidden="1" xr:uid="{57683581-9E66-4941-9DA7-82076B9FA225}"/>
    <cellStyle name="Comma [0] 2 183 2 2" xfId="51987" hidden="1" xr:uid="{7DE8CE23-ABE4-4693-963E-4026A8B08013}"/>
    <cellStyle name="Comma [0] 2 183 2 2" xfId="52161" hidden="1" xr:uid="{D54FB29D-A66A-4B68-9990-77E3AAC19A64}"/>
    <cellStyle name="Comma [0] 2 183 2 2" xfId="52454" hidden="1" xr:uid="{6F53BB31-1CA5-4FE1-971B-3851C2A6696E}"/>
    <cellStyle name="Comma [0] 2 183 2 2" xfId="53158" hidden="1" xr:uid="{BF0524C3-EEB5-4B3C-BB09-43CDAF20B4D9}"/>
    <cellStyle name="Comma [0] 2 183 2 2" xfId="53721" hidden="1" xr:uid="{4C1C3ABE-7FCC-459B-B535-049EFE657E6E}"/>
    <cellStyle name="Comma [0] 2 183 2 2" xfId="53895" hidden="1" xr:uid="{C48BD10C-A6C5-4AEE-B1E3-42D018F3D242}"/>
    <cellStyle name="Comma [0] 2 183 2 2" xfId="54188" hidden="1" xr:uid="{FDA342CE-07B9-44F2-8698-683DCCD6E3A2}"/>
    <cellStyle name="Comma [0] 2 183 2 2" xfId="54886" hidden="1" xr:uid="{C7A44A5D-D9D0-4566-933D-66F576D42FF7}"/>
    <cellStyle name="Comma [0] 2 183 2 2" xfId="55445" hidden="1" xr:uid="{A92104A6-43F1-479B-8391-4B439ACDE706}"/>
    <cellStyle name="Comma [0] 2 183 2 2" xfId="55619" hidden="1" xr:uid="{B468B53F-07F4-4F1C-9FDD-D664A150602F}"/>
    <cellStyle name="Comma [0] 2 183 2 2" xfId="55912" hidden="1" xr:uid="{8263525D-7E56-40B6-B6FD-9E31F19BC25B}"/>
    <cellStyle name="Comma [0] 2 183 2 2" xfId="56599" hidden="1" xr:uid="{D946AAEF-42DF-4E8A-AF06-7BD3D09062F6}"/>
    <cellStyle name="Comma [0] 2 183 2 2" xfId="57152" hidden="1" xr:uid="{A1C2E495-EDEE-497C-B228-19A4763AEE37}"/>
    <cellStyle name="Comma [0] 2 183 2 2" xfId="57326" hidden="1" xr:uid="{1C6E4F28-37E2-4CB0-A0E9-86DECC5B2726}"/>
    <cellStyle name="Comma [0] 2 183 2 2" xfId="57619" hidden="1" xr:uid="{B7AF3EFB-9B56-4F79-BC84-8EBA3865625B}"/>
    <cellStyle name="Comma [0] 2 183 2 2" xfId="58296" hidden="1" xr:uid="{815F6D86-4A91-4519-97E7-C5F068228A2B}"/>
    <cellStyle name="Comma [0] 2 183 2 2" xfId="58846" hidden="1" xr:uid="{3D720D85-C93A-4958-B096-EDB763B88EF9}"/>
    <cellStyle name="Comma [0] 2 183 2 2" xfId="59020" hidden="1" xr:uid="{713710DA-EE85-4358-82DC-938C9A478F49}"/>
    <cellStyle name="Comma [0] 2 183 2 2" xfId="59313" hidden="1" xr:uid="{37777EE3-8EA2-4476-86B2-F74D29CE57AF}"/>
    <cellStyle name="Comma [0] 2 183 2 2" xfId="59971" hidden="1" xr:uid="{9AD06D4B-94D6-41EB-91D4-9040A2CF64A8}"/>
    <cellStyle name="Comma [0] 2 183 2 2" xfId="60507" hidden="1" xr:uid="{1A6A25ED-6FD7-444F-A406-07ED1470C0E2}"/>
    <cellStyle name="Comma [0] 2 183 2 2" xfId="60681" hidden="1" xr:uid="{40AFE57B-9B86-4805-86DC-E855AF67DB75}"/>
    <cellStyle name="Comma [0] 2 183 2 2" xfId="60974" hidden="1" xr:uid="{A8F35937-041C-4E0E-9305-280C0C5EDF3C}"/>
    <cellStyle name="Comma [0] 2 183 2 2" xfId="61617" hidden="1" xr:uid="{4FC71ADE-A153-4166-A469-FEC5F91E2559}"/>
    <cellStyle name="Comma [0] 2 183 2 2" xfId="62142" hidden="1" xr:uid="{F19FA4C8-F9FF-4571-B99A-29DA749C86B7}"/>
    <cellStyle name="Comma [0] 2 183 2 2" xfId="62316" hidden="1" xr:uid="{D1986E82-7EB2-4415-8973-718906A8841D}"/>
    <cellStyle name="Comma [0] 2 183 2 2" xfId="62609" hidden="1" xr:uid="{20A20930-83B4-4AB7-BB22-222902CF31E6}"/>
    <cellStyle name="Comma [0] 2 183 2 2" xfId="63199" hidden="1" xr:uid="{53D0408E-DF3D-4802-BFEC-27A9461E8F28}"/>
    <cellStyle name="Comma [0] 2 183 2 2" xfId="18701" hidden="1" xr:uid="{00000000-0005-0000-0000-000010490000}"/>
    <cellStyle name="Comma [0] 2 183 2 2" xfId="19411" hidden="1" xr:uid="{00000000-0005-0000-0000-0000D64B0000}"/>
    <cellStyle name="Comma [0] 2 183 2 2" xfId="19978" hidden="1" xr:uid="{00000000-0005-0000-0000-00000D4E0000}"/>
    <cellStyle name="Comma [0] 2 183 2 2" xfId="20152" hidden="1" xr:uid="{00000000-0005-0000-0000-0000BB4E0000}"/>
    <cellStyle name="Comma [0] 2 183 2 2" xfId="20445" hidden="1" xr:uid="{00000000-0005-0000-0000-0000E04F0000}"/>
    <cellStyle name="Comma [0] 2 183 2 2" xfId="21149" hidden="1" xr:uid="{00000000-0005-0000-0000-0000A0520000}"/>
    <cellStyle name="Comma [0] 2 183 2 2" xfId="21712" hidden="1" xr:uid="{00000000-0005-0000-0000-0000D3540000}"/>
    <cellStyle name="Comma [0] 2 183 2 2" xfId="21886" hidden="1" xr:uid="{00000000-0005-0000-0000-000081550000}"/>
    <cellStyle name="Comma [0] 2 183 2 2" xfId="22179" hidden="1" xr:uid="{00000000-0005-0000-0000-0000A6560000}"/>
    <cellStyle name="Comma [0] 2 183 2 2" xfId="22877" hidden="1" xr:uid="{00000000-0005-0000-0000-000060590000}"/>
    <cellStyle name="Comma [0] 2 183 2 2" xfId="23436" hidden="1" xr:uid="{00000000-0005-0000-0000-00008F5B0000}"/>
    <cellStyle name="Comma [0] 2 183 2 2" xfId="23610" hidden="1" xr:uid="{00000000-0005-0000-0000-00003D5C0000}"/>
    <cellStyle name="Comma [0] 2 183 2 2" xfId="23903" hidden="1" xr:uid="{00000000-0005-0000-0000-0000625D0000}"/>
    <cellStyle name="Comma [0] 2 183 2 2" xfId="24590" hidden="1" xr:uid="{00000000-0005-0000-0000-000011600000}"/>
    <cellStyle name="Comma [0] 2 183 2 2" xfId="25143" hidden="1" xr:uid="{00000000-0005-0000-0000-00003A620000}"/>
    <cellStyle name="Comma [0] 2 183 2 2" xfId="25317" hidden="1" xr:uid="{00000000-0005-0000-0000-0000E8620000}"/>
    <cellStyle name="Comma [0] 2 183 2 2" xfId="25610" hidden="1" xr:uid="{00000000-0005-0000-0000-00000D640000}"/>
    <cellStyle name="Comma [0] 2 183 2 2" xfId="26287" hidden="1" xr:uid="{00000000-0005-0000-0000-0000B2660000}"/>
    <cellStyle name="Comma [0] 2 183 2 2" xfId="26837" hidden="1" xr:uid="{00000000-0005-0000-0000-0000D8680000}"/>
    <cellStyle name="Comma [0] 2 183 2 2" xfId="27011" hidden="1" xr:uid="{00000000-0005-0000-0000-000086690000}"/>
    <cellStyle name="Comma [0] 2 183 2 2" xfId="27304" hidden="1" xr:uid="{00000000-0005-0000-0000-0000AB6A0000}"/>
    <cellStyle name="Comma [0] 2 183 2 2" xfId="27962" hidden="1" xr:uid="{00000000-0005-0000-0000-00003D6D0000}"/>
    <cellStyle name="Comma [0] 2 183 2 2" xfId="28498" hidden="1" xr:uid="{00000000-0005-0000-0000-0000556F0000}"/>
    <cellStyle name="Comma [0] 2 183 2 2" xfId="28672" hidden="1" xr:uid="{00000000-0005-0000-0000-000003700000}"/>
    <cellStyle name="Comma [0] 2 183 2 2" xfId="28965" hidden="1" xr:uid="{00000000-0005-0000-0000-000028710000}"/>
    <cellStyle name="Comma [0] 2 183 2 2" xfId="29608" hidden="1" xr:uid="{00000000-0005-0000-0000-0000AB730000}"/>
    <cellStyle name="Comma [0] 2 183 2 2" xfId="30133" hidden="1" xr:uid="{00000000-0005-0000-0000-0000B8750000}"/>
    <cellStyle name="Comma [0] 2 183 2 2" xfId="30307" hidden="1" xr:uid="{00000000-0005-0000-0000-000066760000}"/>
    <cellStyle name="Comma [0] 2 183 2 2" xfId="30600" hidden="1" xr:uid="{00000000-0005-0000-0000-00008B770000}"/>
    <cellStyle name="Comma [0] 2 183 2 2" xfId="31190" hidden="1" xr:uid="{00000000-0005-0000-0000-0000D9790000}"/>
    <cellStyle name="Comma [0] 2 183 2 2" xfId="31655" hidden="1" xr:uid="{00000000-0005-0000-0000-0000AA7B0000}"/>
    <cellStyle name="Comma [0] 2 183 2 2" xfId="11686" hidden="1" xr:uid="{00000000-0005-0000-0000-0000A92D0000}"/>
    <cellStyle name="Comma [0] 2 183 2 2" xfId="12407" hidden="1" xr:uid="{00000000-0005-0000-0000-00007A300000}"/>
    <cellStyle name="Comma [0] 2 183 2 2" xfId="12975" hidden="1" xr:uid="{00000000-0005-0000-0000-0000B2320000}"/>
    <cellStyle name="Comma [0] 2 183 2 2" xfId="13149" hidden="1" xr:uid="{00000000-0005-0000-0000-000060330000}"/>
    <cellStyle name="Comma [0] 2 183 2 2" xfId="13442" hidden="1" xr:uid="{00000000-0005-0000-0000-000085340000}"/>
    <cellStyle name="Comma [0] 2 183 2 2" xfId="14163" hidden="1" xr:uid="{00000000-0005-0000-0000-000056370000}"/>
    <cellStyle name="Comma [0] 2 183 2 2" xfId="14731" hidden="1" xr:uid="{00000000-0005-0000-0000-00008E390000}"/>
    <cellStyle name="Comma [0] 2 183 2 2" xfId="14905" hidden="1" xr:uid="{00000000-0005-0000-0000-00003C3A0000}"/>
    <cellStyle name="Comma [0] 2 183 2 2" xfId="15198" hidden="1" xr:uid="{00000000-0005-0000-0000-0000613B0000}"/>
    <cellStyle name="Comma [0] 2 183 2 2" xfId="15916" hidden="1" xr:uid="{00000000-0005-0000-0000-00002F3E0000}"/>
    <cellStyle name="Comma [0] 2 183 2 2" xfId="16484" hidden="1" xr:uid="{00000000-0005-0000-0000-000067400000}"/>
    <cellStyle name="Comma [0] 2 183 2 2" xfId="16658" hidden="1" xr:uid="{00000000-0005-0000-0000-000015410000}"/>
    <cellStyle name="Comma [0] 2 183 2 2" xfId="16951" hidden="1" xr:uid="{00000000-0005-0000-0000-00003A420000}"/>
    <cellStyle name="Comma [0] 2 183 2 2" xfId="17666" hidden="1" xr:uid="{00000000-0005-0000-0000-000005450000}"/>
    <cellStyle name="Comma [0] 2 183 2 2" xfId="18234" hidden="1" xr:uid="{00000000-0005-0000-0000-00003D470000}"/>
    <cellStyle name="Comma [0] 2 183 2 2" xfId="18408" hidden="1" xr:uid="{00000000-0005-0000-0000-0000EB470000}"/>
    <cellStyle name="Comma [0] 2 183 2 2" xfId="8174" hidden="1" xr:uid="{00000000-0005-0000-0000-0000F11F0000}"/>
    <cellStyle name="Comma [0] 2 183 2 2" xfId="8895" hidden="1" xr:uid="{00000000-0005-0000-0000-0000C2220000}"/>
    <cellStyle name="Comma [0] 2 183 2 2" xfId="9463" hidden="1" xr:uid="{00000000-0005-0000-0000-0000FA240000}"/>
    <cellStyle name="Comma [0] 2 183 2 2" xfId="9637" hidden="1" xr:uid="{00000000-0005-0000-0000-0000A8250000}"/>
    <cellStyle name="Comma [0] 2 183 2 2" xfId="9930" hidden="1" xr:uid="{00000000-0005-0000-0000-0000CD260000}"/>
    <cellStyle name="Comma [0] 2 183 2 2" xfId="10651" hidden="1" xr:uid="{00000000-0005-0000-0000-00009E290000}"/>
    <cellStyle name="Comma [0] 2 183 2 2" xfId="11219" hidden="1" xr:uid="{00000000-0005-0000-0000-0000D62B0000}"/>
    <cellStyle name="Comma [0] 2 183 2 2" xfId="11393" hidden="1" xr:uid="{00000000-0005-0000-0000-0000842C0000}"/>
    <cellStyle name="Comma [0] 2 183 2 2" xfId="5955" hidden="1" xr:uid="{00000000-0005-0000-0000-000046170000}"/>
    <cellStyle name="Comma [0] 2 183 2 2" xfId="7139" hidden="1" xr:uid="{00000000-0005-0000-0000-0000E61B0000}"/>
    <cellStyle name="Comma [0] 2 183 2 2" xfId="7707" hidden="1" xr:uid="{00000000-0005-0000-0000-00001E1E0000}"/>
    <cellStyle name="Comma [0] 2 183 2 2" xfId="7881" hidden="1" xr:uid="{00000000-0005-0000-0000-0000CC1E0000}"/>
    <cellStyle name="Comma [0] 2 183 2 2" xfId="5488" hidden="1" xr:uid="{00000000-0005-0000-0000-000073150000}"/>
    <cellStyle name="Comma [0] 2 183 2 2" xfId="5662" hidden="1" xr:uid="{00000000-0005-0000-0000-000021160000}"/>
    <cellStyle name="Comma [0] 2 183 2 2" xfId="4920" hidden="1" xr:uid="{00000000-0005-0000-0000-00003B130000}"/>
    <cellStyle name="Comma [0] 2 183 3" xfId="61908" hidden="1" xr:uid="{EB693A07-B977-434D-A3C9-5C2C8D44BAB5}"/>
    <cellStyle name="Comma [0] 2 183 3" xfId="29899" hidden="1" xr:uid="{00000000-0005-0000-0000-0000CE740000}"/>
    <cellStyle name="Comma [0] 2 183 3" xfId="36268" hidden="1" xr:uid="{E63FC2AD-B6D7-4E2A-AC06-181325B307A2}"/>
    <cellStyle name="Comma [0] 2 183 3" xfId="38487" hidden="1" xr:uid="{9539E289-7521-451F-91FA-7340146B4DCD}"/>
    <cellStyle name="Comma [0] 2 183 3" xfId="39462" hidden="1" xr:uid="{3295D34B-8CBD-48B6-B93A-ECA03C089AB0}"/>
    <cellStyle name="Comma [0] 2 183 3" xfId="41218" hidden="1" xr:uid="{85C48421-4C71-4AFA-85A0-5C8863240082}"/>
    <cellStyle name="Comma [0] 2 183 3" xfId="42974" hidden="1" xr:uid="{D4B80E4F-6960-41BC-A010-BAAA7D45B49E}"/>
    <cellStyle name="Comma [0] 2 183 3" xfId="44730" hidden="1" xr:uid="{71D51D64-88D9-460F-9DD5-8F46B7B173BA}"/>
    <cellStyle name="Comma [0] 2 183 3" xfId="46486" hidden="1" xr:uid="{21834117-50A1-4D31-A9D1-CD332D0B2CC0}"/>
    <cellStyle name="Comma [0] 2 183 3" xfId="48239" hidden="1" xr:uid="{289049E5-1D68-4878-85D0-9E7A58962623}"/>
    <cellStyle name="Comma [0] 2 183 3" xfId="49989" hidden="1" xr:uid="{D05457C9-20B7-4EF9-8FE8-9C38F233DC95}"/>
    <cellStyle name="Comma [0] 2 183 3" xfId="51733" hidden="1" xr:uid="{9911163C-6204-4227-B63F-77C86F64ACA7}"/>
    <cellStyle name="Comma [0] 2 183 3" xfId="53469" hidden="1" xr:uid="{01AB6A86-C549-43F2-8775-71AA72FF3662}"/>
    <cellStyle name="Comma [0] 2 183 3" xfId="55196" hidden="1" xr:uid="{7DB00F35-120D-450B-92E7-3B8187E8F9AD}"/>
    <cellStyle name="Comma [0] 2 183 3" xfId="56906" hidden="1" xr:uid="{03AFE702-2D58-4359-AB4B-3815B056D76F}"/>
    <cellStyle name="Comma [0] 2 183 3" xfId="58602" hidden="1" xr:uid="{0F318088-F4B5-4103-A4A7-F0A2E0D18329}"/>
    <cellStyle name="Comma [0] 2 183 3" xfId="60270" hidden="1" xr:uid="{4796C101-5A4D-4F30-A691-78E69320B926}"/>
    <cellStyle name="Comma [0] 2 183 3" xfId="16230" hidden="1" xr:uid="{00000000-0005-0000-0000-0000693F0000}"/>
    <cellStyle name="Comma [0] 2 183 3" xfId="17980" hidden="1" xr:uid="{00000000-0005-0000-0000-00003F460000}"/>
    <cellStyle name="Comma [0] 2 183 3" xfId="19724" hidden="1" xr:uid="{00000000-0005-0000-0000-00000F4D0000}"/>
    <cellStyle name="Comma [0] 2 183 3" xfId="21460" hidden="1" xr:uid="{00000000-0005-0000-0000-0000D7530000}"/>
    <cellStyle name="Comma [0] 2 183 3" xfId="23187" hidden="1" xr:uid="{00000000-0005-0000-0000-0000965A0000}"/>
    <cellStyle name="Comma [0] 2 183 3" xfId="24897" hidden="1" xr:uid="{00000000-0005-0000-0000-000044610000}"/>
    <cellStyle name="Comma [0] 2 183 3" xfId="26593" hidden="1" xr:uid="{00000000-0005-0000-0000-0000E4670000}"/>
    <cellStyle name="Comma [0] 2 183 3" xfId="28261" hidden="1" xr:uid="{00000000-0005-0000-0000-0000686E0000}"/>
    <cellStyle name="Comma [0] 2 183 3" xfId="9209" hidden="1" xr:uid="{00000000-0005-0000-0000-0000FC230000}"/>
    <cellStyle name="Comma [0] 2 183 3" xfId="10965" hidden="1" xr:uid="{00000000-0005-0000-0000-0000D82A0000}"/>
    <cellStyle name="Comma [0] 2 183 3" xfId="12721" hidden="1" xr:uid="{00000000-0005-0000-0000-0000B4310000}"/>
    <cellStyle name="Comma [0] 2 183 3" xfId="14477" hidden="1" xr:uid="{00000000-0005-0000-0000-000090380000}"/>
    <cellStyle name="Comma [0] 2 183 3" xfId="6478" hidden="1" xr:uid="{00000000-0005-0000-0000-000051190000}"/>
    <cellStyle name="Comma [0] 2 183 3" xfId="7453" hidden="1" xr:uid="{00000000-0005-0000-0000-0000201D0000}"/>
    <cellStyle name="Comma [0] 2 183 3" xfId="4259" hidden="1" xr:uid="{00000000-0005-0000-0000-0000A6100000}"/>
    <cellStyle name="Comma [0] 2 184" xfId="460" xr:uid="{00000000-0005-0000-0000-0000CF010000}"/>
    <cellStyle name="Comma [0] 2 184 2" xfId="34190" hidden="1" xr:uid="{90B8972A-7485-4181-B259-1C06F4266A15}"/>
    <cellStyle name="Comma [0] 2 184 2" xfId="2170" hidden="1" xr:uid="{00000000-0005-0000-0000-00007D080000}"/>
    <cellStyle name="Comma [0] 2 184 2" xfId="33145" hidden="1" xr:uid="{FD76BFBC-9264-4B0F-8037-060DFE2E1273}"/>
    <cellStyle name="Comma [0] 2 184 2" xfId="33707" hidden="1" xr:uid="{2B8D5EB3-C65E-4A0C-BE14-DAEAD1154B2F}"/>
    <cellStyle name="Comma [0] 2 184 2" xfId="33899" hidden="1" xr:uid="{EEAE2B51-7AEF-4AFC-93BD-9A745E24E0E5}"/>
    <cellStyle name="Comma [0] 2 184 2" xfId="1684" hidden="1" xr:uid="{00000000-0005-0000-0000-000097060000}"/>
    <cellStyle name="Comma [0] 2 184 2" xfId="1879" hidden="1" xr:uid="{00000000-0005-0000-0000-00005A070000}"/>
    <cellStyle name="Comma [0] 2 184 2" xfId="1119" hidden="1" xr:uid="{00000000-0005-0000-0000-000062040000}"/>
    <cellStyle name="Comma [0] 2 184 2" xfId="32503" xr:uid="{D6304444-A7DD-4CF6-A462-0DA21F15C1AD}"/>
    <cellStyle name="Comma [0] 2 184 2 2" xfId="31837" hidden="1" xr:uid="{00000000-0005-0000-0000-0000607C0000}"/>
    <cellStyle name="Comma [0] 2 184 2 2" xfId="36921" hidden="1" xr:uid="{4E1293E6-4B09-4B41-911E-A224410D1821}"/>
    <cellStyle name="Comma [0] 2 184 2 2" xfId="37490" hidden="1" xr:uid="{5A83257C-FF83-43B1-B893-E430C0409F74}"/>
    <cellStyle name="Comma [0] 2 184 2 2" xfId="37690" hidden="1" xr:uid="{6070F7A0-0386-49A1-BC8C-E3229A41E346}"/>
    <cellStyle name="Comma [0] 2 184 2 2" xfId="37981" hidden="1" xr:uid="{BE373AD6-022C-46B2-91DF-47A2B684B432}"/>
    <cellStyle name="Comma [0] 2 184 2 2" xfId="39140" hidden="1" xr:uid="{7514115D-E9D9-4E65-9CE8-B3C419DBC053}"/>
    <cellStyle name="Comma [0] 2 184 2 2" xfId="39709" hidden="1" xr:uid="{9CFD475F-3A26-4450-A9B1-694DD93F3C8B}"/>
    <cellStyle name="Comma [0] 2 184 2 2" xfId="39909" hidden="1" xr:uid="{D8170B3C-D5A2-4A3A-9150-2A12AF90D237}"/>
    <cellStyle name="Comma [0] 2 184 2 2" xfId="40200" hidden="1" xr:uid="{01A4FC62-B82F-4C7B-8B0E-B8AEBC8762B2}"/>
    <cellStyle name="Comma [0] 2 184 2 2" xfId="40896" hidden="1" xr:uid="{79450EDA-CE75-4258-994F-B034EE56DC5B}"/>
    <cellStyle name="Comma [0] 2 184 2 2" xfId="41465" hidden="1" xr:uid="{A74BB1FD-775D-479F-9EFF-7B3AEACFF1DB}"/>
    <cellStyle name="Comma [0] 2 184 2 2" xfId="41665" hidden="1" xr:uid="{E72A67EF-1D73-43BB-BADE-D935E87B2809}"/>
    <cellStyle name="Comma [0] 2 184 2 2" xfId="41956" hidden="1" xr:uid="{FCCF425C-E21B-429F-B3CD-75D9A7265398}"/>
    <cellStyle name="Comma [0] 2 184 2 2" xfId="42652" hidden="1" xr:uid="{499340C5-9A9B-4FF9-A5B5-D4981BF72E84}"/>
    <cellStyle name="Comma [0] 2 184 2 2" xfId="43221" hidden="1" xr:uid="{C3D8FB32-A436-4F85-8696-22E47EE252F0}"/>
    <cellStyle name="Comma [0] 2 184 2 2" xfId="43421" hidden="1" xr:uid="{36257F0C-D04E-448D-99CC-5C302FC2E79F}"/>
    <cellStyle name="Comma [0] 2 184 2 2" xfId="43712" hidden="1" xr:uid="{140795E1-E4A3-48DE-8EA7-10E1086CF244}"/>
    <cellStyle name="Comma [0] 2 184 2 2" xfId="44408" hidden="1" xr:uid="{2D71AF0F-45C1-4965-B90E-8AF8A1D316E3}"/>
    <cellStyle name="Comma [0] 2 184 2 2" xfId="44977" hidden="1" xr:uid="{145B0DCD-EE35-4542-9F84-D977FA3A4EDB}"/>
    <cellStyle name="Comma [0] 2 184 2 2" xfId="45177" hidden="1" xr:uid="{6066121E-45B6-43A8-B665-B461DED586FE}"/>
    <cellStyle name="Comma [0] 2 184 2 2" xfId="45468" hidden="1" xr:uid="{9B38E593-FBD3-4431-BEDB-CFE8DF34F077}"/>
    <cellStyle name="Comma [0] 2 184 2 2" xfId="46164" hidden="1" xr:uid="{088D7790-2A82-4130-B8B4-15B3DC5A5254}"/>
    <cellStyle name="Comma [0] 2 184 2 2" xfId="46733" hidden="1" xr:uid="{E1D4435B-2DBF-402A-B726-1FCD79B42287}"/>
    <cellStyle name="Comma [0] 2 184 2 2" xfId="46933" hidden="1" xr:uid="{A5FFC6C2-86BC-4E31-9F70-1C65CB98FDF0}"/>
    <cellStyle name="Comma [0] 2 184 2 2" xfId="47224" hidden="1" xr:uid="{475D17B1-B993-491C-8B4D-ECD56CC1C53A}"/>
    <cellStyle name="Comma [0] 2 184 2 2" xfId="47917" hidden="1" xr:uid="{5B25A262-F642-4EF2-8992-EAE4FC8C14D0}"/>
    <cellStyle name="Comma [0] 2 184 2 2" xfId="48486" hidden="1" xr:uid="{42D89500-DD12-4CFF-9E76-24178E56ED9E}"/>
    <cellStyle name="Comma [0] 2 184 2 2" xfId="48686" hidden="1" xr:uid="{00820143-508B-464B-B6E6-4E95FEF975A7}"/>
    <cellStyle name="Comma [0] 2 184 2 2" xfId="48977" hidden="1" xr:uid="{3944006B-247C-4867-9227-33AEF63CEC75}"/>
    <cellStyle name="Comma [0] 2 184 2 2" xfId="49667" hidden="1" xr:uid="{32802070-F583-4810-8651-F14C2E40DF65}"/>
    <cellStyle name="Comma [0] 2 184 2 2" xfId="50236" hidden="1" xr:uid="{C37B8871-4B2C-4CD7-B6C1-C03F538EEA1B}"/>
    <cellStyle name="Comma [0] 2 184 2 2" xfId="50436" hidden="1" xr:uid="{79730F79-0222-4778-B60A-09EA3E33483D}"/>
    <cellStyle name="Comma [0] 2 184 2 2" xfId="51412" hidden="1" xr:uid="{2649A4EC-4F42-487B-9823-25E5A735B604}"/>
    <cellStyle name="Comma [0] 2 184 2 2" xfId="51980" hidden="1" xr:uid="{FEDE2C7C-A41C-4175-96C4-D93002B487AD}"/>
    <cellStyle name="Comma [0] 2 184 2 2" xfId="52180" hidden="1" xr:uid="{95C9E888-B8C7-48E2-B989-6E541F4F8675}"/>
    <cellStyle name="Comma [0] 2 184 2 2" xfId="52471" hidden="1" xr:uid="{703F0C81-07C4-47D4-837C-89F6EC3F0744}"/>
    <cellStyle name="Comma [0] 2 184 2 2" xfId="53150" hidden="1" xr:uid="{2C7F9F00-FE2C-441A-8270-6B9D096D5574}"/>
    <cellStyle name="Comma [0] 2 184 2 2" xfId="53714" hidden="1" xr:uid="{987D5F83-A126-4869-B815-A15816640B44}"/>
    <cellStyle name="Comma [0] 2 184 2 2" xfId="53914" hidden="1" xr:uid="{DA236207-AAA8-4A5D-9D49-FF8B6BD8CE1B}"/>
    <cellStyle name="Comma [0] 2 184 2 2" xfId="54205" hidden="1" xr:uid="{0D01F68F-50F8-41CB-8457-7EE17457A68D}"/>
    <cellStyle name="Comma [0] 2 184 2 2" xfId="54878" hidden="1" xr:uid="{83FE3491-4C0B-4A98-9303-E7B2BED20886}"/>
    <cellStyle name="Comma [0] 2 184 2 2" xfId="55438" hidden="1" xr:uid="{7B243F64-C395-48D0-B270-E7C3B92CAB77}"/>
    <cellStyle name="Comma [0] 2 184 2 2" xfId="55638" hidden="1" xr:uid="{5EF5E18D-7855-48AD-903E-AA4ECB4CCECC}"/>
    <cellStyle name="Comma [0] 2 184 2 2" xfId="55929" hidden="1" xr:uid="{07789CC0-E6F6-4B4A-A7F9-F0F5ECD73AC8}"/>
    <cellStyle name="Comma [0] 2 184 2 2" xfId="56591" hidden="1" xr:uid="{CDBEAA01-3BD7-4458-92B5-ED544B783443}"/>
    <cellStyle name="Comma [0] 2 184 2 2" xfId="57145" hidden="1" xr:uid="{0ABC0172-D58A-4D0C-A211-55D9E04636C4}"/>
    <cellStyle name="Comma [0] 2 184 2 2" xfId="57345" hidden="1" xr:uid="{A0081FEF-757D-4731-AE67-F9956B1DD5E3}"/>
    <cellStyle name="Comma [0] 2 184 2 2" xfId="57636" hidden="1" xr:uid="{602C357D-4B5A-4555-91AC-0CAB8446D55D}"/>
    <cellStyle name="Comma [0] 2 184 2 2" xfId="58288" hidden="1" xr:uid="{C9D94A5E-1A9D-4D23-A096-FE0954445D0B}"/>
    <cellStyle name="Comma [0] 2 184 2 2" xfId="58839" hidden="1" xr:uid="{5D023E79-3F9E-48C6-A07C-B654D7C19051}"/>
    <cellStyle name="Comma [0] 2 184 2 2" xfId="59039" hidden="1" xr:uid="{F3D3BB29-ECF2-441C-8CB5-A77B67E4B536}"/>
    <cellStyle name="Comma [0] 2 184 2 2" xfId="59330" hidden="1" xr:uid="{70C931FA-8DCC-4521-BE4F-C5320C0125CD}"/>
    <cellStyle name="Comma [0] 2 184 2 2" xfId="59963" hidden="1" xr:uid="{A43BF13C-CF16-48F7-BCAE-F666AF288968}"/>
    <cellStyle name="Comma [0] 2 184 2 2" xfId="60500" hidden="1" xr:uid="{37766BD0-8526-4B60-A7BF-9A5C659DB330}"/>
    <cellStyle name="Comma [0] 2 184 2 2" xfId="60700" hidden="1" xr:uid="{493F22C5-A8AC-4CD5-8189-4C98113BDAE7}"/>
    <cellStyle name="Comma [0] 2 184 2 2" xfId="60991" hidden="1" xr:uid="{371456F5-CF51-481C-B99F-98CBC3EC02CB}"/>
    <cellStyle name="Comma [0] 2 184 2 2" xfId="61609" hidden="1" xr:uid="{9E5195E8-A106-4094-9058-3CED30DF6AD5}"/>
    <cellStyle name="Comma [0] 2 184 2 2" xfId="62135" hidden="1" xr:uid="{3F023F2C-CF79-4D70-8836-57D82D5F5A91}"/>
    <cellStyle name="Comma [0] 2 184 2 2" xfId="62335" hidden="1" xr:uid="{7DE1CEBC-07D6-4CE6-A42C-BDAD4FEB2A04}"/>
    <cellStyle name="Comma [0] 2 184 2 2" xfId="62626" hidden="1" xr:uid="{B4E4D978-A797-438D-AABE-FBCDDBA4A510}"/>
    <cellStyle name="Comma [0] 2 184 2 2" xfId="63191" hidden="1" xr:uid="{7062242D-8347-4409-99D3-BA237698CE96}"/>
    <cellStyle name="Comma [0] 2 184 2 2" xfId="63657" hidden="1" xr:uid="{5AECB8D0-11D0-4311-A332-027EB4F37A52}"/>
    <cellStyle name="Comma [0] 2 184 2 2" xfId="63846" hidden="1" xr:uid="{61CA685D-9E02-4F51-B601-98BB601B1367}"/>
    <cellStyle name="Comma [0] 2 184 2 2" xfId="50727" hidden="1" xr:uid="{743A669A-C8A8-4A39-8926-5B39A0D34267}"/>
    <cellStyle name="Comma [0] 2 184 2 2" xfId="18718" hidden="1" xr:uid="{00000000-0005-0000-0000-000021490000}"/>
    <cellStyle name="Comma [0] 2 184 2 2" xfId="19403" hidden="1" xr:uid="{00000000-0005-0000-0000-0000CE4B0000}"/>
    <cellStyle name="Comma [0] 2 184 2 2" xfId="19971" hidden="1" xr:uid="{00000000-0005-0000-0000-0000064E0000}"/>
    <cellStyle name="Comma [0] 2 184 2 2" xfId="20171" hidden="1" xr:uid="{00000000-0005-0000-0000-0000CE4E0000}"/>
    <cellStyle name="Comma [0] 2 184 2 2" xfId="20462" hidden="1" xr:uid="{00000000-0005-0000-0000-0000F14F0000}"/>
    <cellStyle name="Comma [0] 2 184 2 2" xfId="21141" hidden="1" xr:uid="{00000000-0005-0000-0000-000098520000}"/>
    <cellStyle name="Comma [0] 2 184 2 2" xfId="21705" hidden="1" xr:uid="{00000000-0005-0000-0000-0000CC540000}"/>
    <cellStyle name="Comma [0] 2 184 2 2" xfId="21905" hidden="1" xr:uid="{00000000-0005-0000-0000-000094550000}"/>
    <cellStyle name="Comma [0] 2 184 2 2" xfId="22196" hidden="1" xr:uid="{00000000-0005-0000-0000-0000B7560000}"/>
    <cellStyle name="Comma [0] 2 184 2 2" xfId="22869" hidden="1" xr:uid="{00000000-0005-0000-0000-000058590000}"/>
    <cellStyle name="Comma [0] 2 184 2 2" xfId="23429" hidden="1" xr:uid="{00000000-0005-0000-0000-0000885B0000}"/>
    <cellStyle name="Comma [0] 2 184 2 2" xfId="23629" hidden="1" xr:uid="{00000000-0005-0000-0000-0000505C0000}"/>
    <cellStyle name="Comma [0] 2 184 2 2" xfId="23920" hidden="1" xr:uid="{00000000-0005-0000-0000-0000735D0000}"/>
    <cellStyle name="Comma [0] 2 184 2 2" xfId="24582" hidden="1" xr:uid="{00000000-0005-0000-0000-000009600000}"/>
    <cellStyle name="Comma [0] 2 184 2 2" xfId="25136" hidden="1" xr:uid="{00000000-0005-0000-0000-000033620000}"/>
    <cellStyle name="Comma [0] 2 184 2 2" xfId="25336" hidden="1" xr:uid="{00000000-0005-0000-0000-0000FB620000}"/>
    <cellStyle name="Comma [0] 2 184 2 2" xfId="25627" hidden="1" xr:uid="{00000000-0005-0000-0000-00001E640000}"/>
    <cellStyle name="Comma [0] 2 184 2 2" xfId="26279" hidden="1" xr:uid="{00000000-0005-0000-0000-0000AA660000}"/>
    <cellStyle name="Comma [0] 2 184 2 2" xfId="26830" hidden="1" xr:uid="{00000000-0005-0000-0000-0000D1680000}"/>
    <cellStyle name="Comma [0] 2 184 2 2" xfId="27030" hidden="1" xr:uid="{00000000-0005-0000-0000-000099690000}"/>
    <cellStyle name="Comma [0] 2 184 2 2" xfId="27321" hidden="1" xr:uid="{00000000-0005-0000-0000-0000BC6A0000}"/>
    <cellStyle name="Comma [0] 2 184 2 2" xfId="27954" hidden="1" xr:uid="{00000000-0005-0000-0000-0000356D0000}"/>
    <cellStyle name="Comma [0] 2 184 2 2" xfId="28491" hidden="1" xr:uid="{00000000-0005-0000-0000-00004E6F0000}"/>
    <cellStyle name="Comma [0] 2 184 2 2" xfId="28691" hidden="1" xr:uid="{00000000-0005-0000-0000-000016700000}"/>
    <cellStyle name="Comma [0] 2 184 2 2" xfId="28982" hidden="1" xr:uid="{00000000-0005-0000-0000-000039710000}"/>
    <cellStyle name="Comma [0] 2 184 2 2" xfId="29600" hidden="1" xr:uid="{00000000-0005-0000-0000-0000A3730000}"/>
    <cellStyle name="Comma [0] 2 184 2 2" xfId="30126" hidden="1" xr:uid="{00000000-0005-0000-0000-0000B1750000}"/>
    <cellStyle name="Comma [0] 2 184 2 2" xfId="30326" hidden="1" xr:uid="{00000000-0005-0000-0000-000079760000}"/>
    <cellStyle name="Comma [0] 2 184 2 2" xfId="30617" hidden="1" xr:uid="{00000000-0005-0000-0000-00009C770000}"/>
    <cellStyle name="Comma [0] 2 184 2 2" xfId="31182" hidden="1" xr:uid="{00000000-0005-0000-0000-0000D1790000}"/>
    <cellStyle name="Comma [0] 2 184 2 2" xfId="31648" hidden="1" xr:uid="{00000000-0005-0000-0000-0000A37B0000}"/>
    <cellStyle name="Comma [0] 2 184 2 2" xfId="11703" hidden="1" xr:uid="{00000000-0005-0000-0000-0000BA2D0000}"/>
    <cellStyle name="Comma [0] 2 184 2 2" xfId="12399" hidden="1" xr:uid="{00000000-0005-0000-0000-000072300000}"/>
    <cellStyle name="Comma [0] 2 184 2 2" xfId="12968" hidden="1" xr:uid="{00000000-0005-0000-0000-0000AB320000}"/>
    <cellStyle name="Comma [0] 2 184 2 2" xfId="13168" hidden="1" xr:uid="{00000000-0005-0000-0000-000073330000}"/>
    <cellStyle name="Comma [0] 2 184 2 2" xfId="13459" hidden="1" xr:uid="{00000000-0005-0000-0000-000096340000}"/>
    <cellStyle name="Comma [0] 2 184 2 2" xfId="14155" hidden="1" xr:uid="{00000000-0005-0000-0000-00004E370000}"/>
    <cellStyle name="Comma [0] 2 184 2 2" xfId="14724" hidden="1" xr:uid="{00000000-0005-0000-0000-000087390000}"/>
    <cellStyle name="Comma [0] 2 184 2 2" xfId="14924" hidden="1" xr:uid="{00000000-0005-0000-0000-00004F3A0000}"/>
    <cellStyle name="Comma [0] 2 184 2 2" xfId="15215" hidden="1" xr:uid="{00000000-0005-0000-0000-0000723B0000}"/>
    <cellStyle name="Comma [0] 2 184 2 2" xfId="15908" hidden="1" xr:uid="{00000000-0005-0000-0000-0000273E0000}"/>
    <cellStyle name="Comma [0] 2 184 2 2" xfId="16477" hidden="1" xr:uid="{00000000-0005-0000-0000-000060400000}"/>
    <cellStyle name="Comma [0] 2 184 2 2" xfId="16677" hidden="1" xr:uid="{00000000-0005-0000-0000-000028410000}"/>
    <cellStyle name="Comma [0] 2 184 2 2" xfId="16968" hidden="1" xr:uid="{00000000-0005-0000-0000-00004B420000}"/>
    <cellStyle name="Comma [0] 2 184 2 2" xfId="17658" hidden="1" xr:uid="{00000000-0005-0000-0000-0000FD440000}"/>
    <cellStyle name="Comma [0] 2 184 2 2" xfId="18227" hidden="1" xr:uid="{00000000-0005-0000-0000-000036470000}"/>
    <cellStyle name="Comma [0] 2 184 2 2" xfId="18427" hidden="1" xr:uid="{00000000-0005-0000-0000-0000FE470000}"/>
    <cellStyle name="Comma [0] 2 184 2 2" xfId="8191" hidden="1" xr:uid="{00000000-0005-0000-0000-000002200000}"/>
    <cellStyle name="Comma [0] 2 184 2 2" xfId="8887" hidden="1" xr:uid="{00000000-0005-0000-0000-0000BA220000}"/>
    <cellStyle name="Comma [0] 2 184 2 2" xfId="9456" hidden="1" xr:uid="{00000000-0005-0000-0000-0000F3240000}"/>
    <cellStyle name="Comma [0] 2 184 2 2" xfId="9656" hidden="1" xr:uid="{00000000-0005-0000-0000-0000BB250000}"/>
    <cellStyle name="Comma [0] 2 184 2 2" xfId="9947" hidden="1" xr:uid="{00000000-0005-0000-0000-0000DE260000}"/>
    <cellStyle name="Comma [0] 2 184 2 2" xfId="10643" hidden="1" xr:uid="{00000000-0005-0000-0000-000096290000}"/>
    <cellStyle name="Comma [0] 2 184 2 2" xfId="11212" hidden="1" xr:uid="{00000000-0005-0000-0000-0000CF2B0000}"/>
    <cellStyle name="Comma [0] 2 184 2 2" xfId="11412" hidden="1" xr:uid="{00000000-0005-0000-0000-0000972C0000}"/>
    <cellStyle name="Comma [0] 2 184 2 2" xfId="5972" hidden="1" xr:uid="{00000000-0005-0000-0000-000057170000}"/>
    <cellStyle name="Comma [0] 2 184 2 2" xfId="7131" hidden="1" xr:uid="{00000000-0005-0000-0000-0000DE1B0000}"/>
    <cellStyle name="Comma [0] 2 184 2 2" xfId="7700" hidden="1" xr:uid="{00000000-0005-0000-0000-0000171E0000}"/>
    <cellStyle name="Comma [0] 2 184 2 2" xfId="7900" hidden="1" xr:uid="{00000000-0005-0000-0000-0000DF1E0000}"/>
    <cellStyle name="Comma [0] 2 184 2 2" xfId="5481" hidden="1" xr:uid="{00000000-0005-0000-0000-00006C150000}"/>
    <cellStyle name="Comma [0] 2 184 2 2" xfId="5681" hidden="1" xr:uid="{00000000-0005-0000-0000-000034160000}"/>
    <cellStyle name="Comma [0] 2 184 2 2" xfId="4912" hidden="1" xr:uid="{00000000-0005-0000-0000-000033130000}"/>
    <cellStyle name="Comma [0] 2 184 3" xfId="61901" hidden="1" xr:uid="{635CEB18-1736-4E97-8E5A-67D3FFCEC7D6}"/>
    <cellStyle name="Comma [0] 2 184 3" xfId="29892" hidden="1" xr:uid="{00000000-0005-0000-0000-0000C7740000}"/>
    <cellStyle name="Comma [0] 2 184 3" xfId="36260" hidden="1" xr:uid="{C3128822-61B1-4890-82E3-172134AEC804}"/>
    <cellStyle name="Comma [0] 2 184 3" xfId="38479" hidden="1" xr:uid="{287FBC9E-650C-4483-AFE8-AFCD2E64828A}"/>
    <cellStyle name="Comma [0] 2 184 3" xfId="39454" hidden="1" xr:uid="{BF9DA622-7224-4F4C-BDDE-8E3DFAC6C186}"/>
    <cellStyle name="Comma [0] 2 184 3" xfId="41210" hidden="1" xr:uid="{A901DEB8-C468-45AA-83F4-A631D50C39BD}"/>
    <cellStyle name="Comma [0] 2 184 3" xfId="42966" hidden="1" xr:uid="{8FF8F18F-302D-487B-A450-7BC157B80191}"/>
    <cellStyle name="Comma [0] 2 184 3" xfId="44722" hidden="1" xr:uid="{043BC817-3BAD-475A-A46C-FCA816094BFA}"/>
    <cellStyle name="Comma [0] 2 184 3" xfId="46478" hidden="1" xr:uid="{7994B4A3-0699-4224-9D38-140DA8E1FFC2}"/>
    <cellStyle name="Comma [0] 2 184 3" xfId="48231" hidden="1" xr:uid="{AD698ECA-C4C9-426B-9BD1-8A0CAD5F4537}"/>
    <cellStyle name="Comma [0] 2 184 3" xfId="49981" hidden="1" xr:uid="{A197290A-CDB5-458D-887D-67302C4AF990}"/>
    <cellStyle name="Comma [0] 2 184 3" xfId="51725" hidden="1" xr:uid="{65643E31-9A63-4C8B-B40F-B873AC34B9BA}"/>
    <cellStyle name="Comma [0] 2 184 3" xfId="53461" hidden="1" xr:uid="{8E737C36-9852-4F34-A62A-745AC0995DAE}"/>
    <cellStyle name="Comma [0] 2 184 3" xfId="55188" hidden="1" xr:uid="{2DEC2ADD-EB97-49CF-B80F-0A54DB0E8DB5}"/>
    <cellStyle name="Comma [0] 2 184 3" xfId="56898" hidden="1" xr:uid="{79E1B594-2739-4011-98EF-780365FB3253}"/>
    <cellStyle name="Comma [0] 2 184 3" xfId="58594" hidden="1" xr:uid="{C9EFB425-D873-4778-8B0D-AE4726032E09}"/>
    <cellStyle name="Comma [0] 2 184 3" xfId="60263" hidden="1" xr:uid="{9D3E5FBA-B40A-4AAD-AC32-7E672C89F129}"/>
    <cellStyle name="Comma [0] 2 184 3" xfId="16222" hidden="1" xr:uid="{00000000-0005-0000-0000-0000613F0000}"/>
    <cellStyle name="Comma [0] 2 184 3" xfId="17972" hidden="1" xr:uid="{00000000-0005-0000-0000-000037460000}"/>
    <cellStyle name="Comma [0] 2 184 3" xfId="19716" hidden="1" xr:uid="{00000000-0005-0000-0000-0000074D0000}"/>
    <cellStyle name="Comma [0] 2 184 3" xfId="21452" hidden="1" xr:uid="{00000000-0005-0000-0000-0000CF530000}"/>
    <cellStyle name="Comma [0] 2 184 3" xfId="23179" hidden="1" xr:uid="{00000000-0005-0000-0000-00008E5A0000}"/>
    <cellStyle name="Comma [0] 2 184 3" xfId="24889" hidden="1" xr:uid="{00000000-0005-0000-0000-00003C610000}"/>
    <cellStyle name="Comma [0] 2 184 3" xfId="26585" hidden="1" xr:uid="{00000000-0005-0000-0000-0000DC670000}"/>
    <cellStyle name="Comma [0] 2 184 3" xfId="28254" hidden="1" xr:uid="{00000000-0005-0000-0000-0000616E0000}"/>
    <cellStyle name="Comma [0] 2 184 3" xfId="9201" hidden="1" xr:uid="{00000000-0005-0000-0000-0000F4230000}"/>
    <cellStyle name="Comma [0] 2 184 3" xfId="10957" hidden="1" xr:uid="{00000000-0005-0000-0000-0000D02A0000}"/>
    <cellStyle name="Comma [0] 2 184 3" xfId="12713" hidden="1" xr:uid="{00000000-0005-0000-0000-0000AC310000}"/>
    <cellStyle name="Comma [0] 2 184 3" xfId="14469" hidden="1" xr:uid="{00000000-0005-0000-0000-000088380000}"/>
    <cellStyle name="Comma [0] 2 184 3" xfId="6470" hidden="1" xr:uid="{00000000-0005-0000-0000-000049190000}"/>
    <cellStyle name="Comma [0] 2 184 3" xfId="7445" hidden="1" xr:uid="{00000000-0005-0000-0000-0000181D0000}"/>
    <cellStyle name="Comma [0] 2 184 3" xfId="4251" hidden="1" xr:uid="{00000000-0005-0000-0000-00009E100000}"/>
    <cellStyle name="Comma [0] 2 185" xfId="458" xr:uid="{00000000-0005-0000-0000-0000CD010000}"/>
    <cellStyle name="Comma [0] 2 185 2" xfId="34196" hidden="1" xr:uid="{BC464C17-B113-4913-A38C-834A8172C63B}"/>
    <cellStyle name="Comma [0] 2 185 2" xfId="2176" hidden="1" xr:uid="{00000000-0005-0000-0000-000083080000}"/>
    <cellStyle name="Comma [0] 2 185 2" xfId="33143" hidden="1" xr:uid="{D1A72B08-F755-4129-8853-1A5EF9387D08}"/>
    <cellStyle name="Comma [0] 2 185 2" xfId="33705" hidden="1" xr:uid="{EC6276C5-3B47-421B-B1D7-B9D41D6E2A72}"/>
    <cellStyle name="Comma [0] 2 185 2" xfId="33905" hidden="1" xr:uid="{B22AB0BB-D5B3-4CC6-BDC4-4A929CA35C5F}"/>
    <cellStyle name="Comma [0] 2 185 2" xfId="1682" hidden="1" xr:uid="{00000000-0005-0000-0000-000095060000}"/>
    <cellStyle name="Comma [0] 2 185 2" xfId="1885" hidden="1" xr:uid="{00000000-0005-0000-0000-000060070000}"/>
    <cellStyle name="Comma [0] 2 185 2" xfId="1117" hidden="1" xr:uid="{00000000-0005-0000-0000-000060040000}"/>
    <cellStyle name="Comma [0] 2 185 2" xfId="32501" xr:uid="{8A1D3A30-1BDB-4B6E-9A39-9970A507F93A}"/>
    <cellStyle name="Comma [0] 2 185 2 2" xfId="36919" hidden="1" xr:uid="{E1603CB3-A169-4A08-8BC0-414E9127ACC2}"/>
    <cellStyle name="Comma [0] 2 185 2 2" xfId="37488" hidden="1" xr:uid="{165BCE38-452F-49DD-9767-F33A87D19210}"/>
    <cellStyle name="Comma [0] 2 185 2 2" xfId="37696" hidden="1" xr:uid="{EBF82842-2BA9-41FD-985F-2D45BC8E8F42}"/>
    <cellStyle name="Comma [0] 2 185 2 2" xfId="37987" hidden="1" xr:uid="{ACC5484A-F323-44C2-B89F-EFED972BAD18}"/>
    <cellStyle name="Comma [0] 2 185 2 2" xfId="39138" hidden="1" xr:uid="{3C9D70FE-46A2-483E-A79B-7DE9BEFE1652}"/>
    <cellStyle name="Comma [0] 2 185 2 2" xfId="39707" hidden="1" xr:uid="{347C930F-8ED7-4C3F-BCAB-93B20F6C58F9}"/>
    <cellStyle name="Comma [0] 2 185 2 2" xfId="39915" hidden="1" xr:uid="{DC456957-17A6-49ED-BD94-F19240C5D2B6}"/>
    <cellStyle name="Comma [0] 2 185 2 2" xfId="40206" hidden="1" xr:uid="{018DE1C9-0A6A-45A1-A675-F1674D5B67E9}"/>
    <cellStyle name="Comma [0] 2 185 2 2" xfId="40894" hidden="1" xr:uid="{3EB4C3F5-4FB0-4CDE-9E8B-2DC5A7EE69BA}"/>
    <cellStyle name="Comma [0] 2 185 2 2" xfId="41463" hidden="1" xr:uid="{4F137F6F-4D6A-49E8-9865-5441AF94CF75}"/>
    <cellStyle name="Comma [0] 2 185 2 2" xfId="41671" hidden="1" xr:uid="{62C4B43F-0721-4AE1-989C-583C84694401}"/>
    <cellStyle name="Comma [0] 2 185 2 2" xfId="41962" hidden="1" xr:uid="{FA78D5F8-D34B-4B11-B239-4492C79AEE3A}"/>
    <cellStyle name="Comma [0] 2 185 2 2" xfId="42650" hidden="1" xr:uid="{21540048-9A0F-4481-B21B-39B753CFFE58}"/>
    <cellStyle name="Comma [0] 2 185 2 2" xfId="43219" hidden="1" xr:uid="{8874ABE9-AD96-4468-AE94-F3310008F1E1}"/>
    <cellStyle name="Comma [0] 2 185 2 2" xfId="43427" hidden="1" xr:uid="{2286316C-DCF1-40B6-843A-6D46CDC0B203}"/>
    <cellStyle name="Comma [0] 2 185 2 2" xfId="43718" hidden="1" xr:uid="{024045C8-DF6A-4B96-9751-629D1CF7153B}"/>
    <cellStyle name="Comma [0] 2 185 2 2" xfId="44406" hidden="1" xr:uid="{E885A3E8-E15B-403A-817F-48A42731FF19}"/>
    <cellStyle name="Comma [0] 2 185 2 2" xfId="44975" hidden="1" xr:uid="{532A64F6-6034-4529-B9E8-9FAD7E3EC49F}"/>
    <cellStyle name="Comma [0] 2 185 2 2" xfId="45183" hidden="1" xr:uid="{2085A554-72BE-4884-82D3-18BF2031A3D3}"/>
    <cellStyle name="Comma [0] 2 185 2 2" xfId="45474" hidden="1" xr:uid="{8F4EAC7B-4333-411E-9C69-CBBBD0B49290}"/>
    <cellStyle name="Comma [0] 2 185 2 2" xfId="46162" hidden="1" xr:uid="{AA8AEC59-B5A7-40B5-BC5C-FA32C9DB4FE5}"/>
    <cellStyle name="Comma [0] 2 185 2 2" xfId="46731" hidden="1" xr:uid="{76B90C2B-8335-4C56-A39B-6AE58FFDD405}"/>
    <cellStyle name="Comma [0] 2 185 2 2" xfId="46939" hidden="1" xr:uid="{7622E6F1-A158-4580-AC87-7DBD6BDF4A47}"/>
    <cellStyle name="Comma [0] 2 185 2 2" xfId="47230" hidden="1" xr:uid="{C98B5D85-17D7-499C-9C6D-A0B68E5071DB}"/>
    <cellStyle name="Comma [0] 2 185 2 2" xfId="47915" hidden="1" xr:uid="{E456F8C8-0EC4-4510-9759-6156DFC7B354}"/>
    <cellStyle name="Comma [0] 2 185 2 2" xfId="48484" hidden="1" xr:uid="{D76914CA-C66D-4E6B-96E5-DE036FA3C310}"/>
    <cellStyle name="Comma [0] 2 185 2 2" xfId="48692" hidden="1" xr:uid="{96590C72-1061-4293-B946-70727774A27D}"/>
    <cellStyle name="Comma [0] 2 185 2 2" xfId="48983" hidden="1" xr:uid="{9174D057-B1B3-4D7A-95B4-E60973FCE3E6}"/>
    <cellStyle name="Comma [0] 2 185 2 2" xfId="49665" hidden="1" xr:uid="{234EF650-2151-4121-A02F-33184246E44C}"/>
    <cellStyle name="Comma [0] 2 185 2 2" xfId="50234" hidden="1" xr:uid="{68F97CBA-04E9-4B80-96CC-9AC7E6E472FD}"/>
    <cellStyle name="Comma [0] 2 185 2 2" xfId="50442" hidden="1" xr:uid="{25363F2F-A4D2-44F8-959C-C5941F54D7E8}"/>
    <cellStyle name="Comma [0] 2 185 2 2" xfId="50733" hidden="1" xr:uid="{D8E7CE54-AD32-4B91-8980-970E725EA80D}"/>
    <cellStyle name="Comma [0] 2 185 2 2" xfId="51410" hidden="1" xr:uid="{6554D441-F65B-4F0B-91E9-1A1B3B541296}"/>
    <cellStyle name="Comma [0] 2 185 2 2" xfId="51978" hidden="1" xr:uid="{D20A176D-C2A2-4BDB-940E-5EF3578168D6}"/>
    <cellStyle name="Comma [0] 2 185 2 2" xfId="52186" hidden="1" xr:uid="{FE325526-D6C5-4B39-B6B7-AAE9362909D8}"/>
    <cellStyle name="Comma [0] 2 185 2 2" xfId="52477" hidden="1" xr:uid="{556F74A3-F9A3-4112-BCA1-C35C2A0545EC}"/>
    <cellStyle name="Comma [0] 2 185 2 2" xfId="53148" hidden="1" xr:uid="{4E25454E-601E-47AD-BC2E-EA94CD29BB97}"/>
    <cellStyle name="Comma [0] 2 185 2 2" xfId="53712" hidden="1" xr:uid="{3262B9A7-ADBD-49C1-AA71-2543B1796953}"/>
    <cellStyle name="Comma [0] 2 185 2 2" xfId="53920" hidden="1" xr:uid="{5AEA6B35-0FE4-436E-B874-9A69689DB2E6}"/>
    <cellStyle name="Comma [0] 2 185 2 2" xfId="54211" hidden="1" xr:uid="{A9FB084B-81A3-4961-B585-D2920D057040}"/>
    <cellStyle name="Comma [0] 2 185 2 2" xfId="54876" hidden="1" xr:uid="{CCDEFC83-DF17-436E-B90D-B2D663C24AAC}"/>
    <cellStyle name="Comma [0] 2 185 2 2" xfId="55436" hidden="1" xr:uid="{851B7B11-80B4-4001-80A3-5E08BAFA8A7B}"/>
    <cellStyle name="Comma [0] 2 185 2 2" xfId="55644" hidden="1" xr:uid="{F605D089-E50A-4414-ABE5-285CB52A4FCF}"/>
    <cellStyle name="Comma [0] 2 185 2 2" xfId="55935" hidden="1" xr:uid="{FCE88970-6EAD-4AD0-BCC7-EC88BC07DF4A}"/>
    <cellStyle name="Comma [0] 2 185 2 2" xfId="56589" hidden="1" xr:uid="{6C58A453-CBAC-45F6-B3D1-7E2300CB2E67}"/>
    <cellStyle name="Comma [0] 2 185 2 2" xfId="57143" hidden="1" xr:uid="{FC8C7D90-28DD-430D-A582-4D4DE5B1FBC6}"/>
    <cellStyle name="Comma [0] 2 185 2 2" xfId="57351" hidden="1" xr:uid="{5A9F8596-0917-49B0-B519-E05D81FD8339}"/>
    <cellStyle name="Comma [0] 2 185 2 2" xfId="57642" hidden="1" xr:uid="{C1614F13-391B-4F83-B689-CDC826F6EBDB}"/>
    <cellStyle name="Comma [0] 2 185 2 2" xfId="58286" hidden="1" xr:uid="{5EB19430-77B4-4193-924F-EC3D95C85E21}"/>
    <cellStyle name="Comma [0] 2 185 2 2" xfId="58837" hidden="1" xr:uid="{AD26495A-21DF-46E0-A780-2D9266801895}"/>
    <cellStyle name="Comma [0] 2 185 2 2" xfId="59045" hidden="1" xr:uid="{8968A917-FC54-4EF5-8ABE-E2D617B7842A}"/>
    <cellStyle name="Comma [0] 2 185 2 2" xfId="59336" hidden="1" xr:uid="{41481AC0-2B96-4B17-B0D3-D5FEE50A76DD}"/>
    <cellStyle name="Comma [0] 2 185 2 2" xfId="59961" hidden="1" xr:uid="{CAC897C7-D150-4892-B6B1-465523F03947}"/>
    <cellStyle name="Comma [0] 2 185 2 2" xfId="60498" hidden="1" xr:uid="{BCE89DA5-852B-49F3-855D-9DAD49F8A66B}"/>
    <cellStyle name="Comma [0] 2 185 2 2" xfId="60706" hidden="1" xr:uid="{77C0923E-E68D-4D9B-A887-81B3AD5770D5}"/>
    <cellStyle name="Comma [0] 2 185 2 2" xfId="60997" hidden="1" xr:uid="{C9EA1321-925A-47BE-807C-CD416E6FEB90}"/>
    <cellStyle name="Comma [0] 2 185 2 2" xfId="61607" hidden="1" xr:uid="{57B7E16D-A12E-4BD2-BFFE-61EFFB3E6F3C}"/>
    <cellStyle name="Comma [0] 2 185 2 2" xfId="62133" hidden="1" xr:uid="{62D7BA42-309D-4C41-B202-4EEB2CBE4909}"/>
    <cellStyle name="Comma [0] 2 185 2 2" xfId="62341" hidden="1" xr:uid="{F7FBDCDB-C268-4F8D-B82E-2A685F043207}"/>
    <cellStyle name="Comma [0] 2 185 2 2" xfId="62632" hidden="1" xr:uid="{D7B186ED-C25A-4FCC-A1B2-6AEB31BED06F}"/>
    <cellStyle name="Comma [0] 2 185 2 2" xfId="63189" hidden="1" xr:uid="{1DB1191D-876B-48D1-978D-C57C5CC78FA0}"/>
    <cellStyle name="Comma [0] 2 185 2 2" xfId="63655" hidden="1" xr:uid="{4416390D-EAD7-4FC4-9063-3BA0B47FEA6E}"/>
    <cellStyle name="Comma [0] 2 185 2 2" xfId="63852" hidden="1" xr:uid="{99A80430-2AB8-4D88-9BFD-01605ECAFF7F}"/>
    <cellStyle name="Comma [0] 2 185 2 2" xfId="18724" hidden="1" xr:uid="{00000000-0005-0000-0000-000027490000}"/>
    <cellStyle name="Comma [0] 2 185 2 2" xfId="19401" hidden="1" xr:uid="{00000000-0005-0000-0000-0000CC4B0000}"/>
    <cellStyle name="Comma [0] 2 185 2 2" xfId="19969" hidden="1" xr:uid="{00000000-0005-0000-0000-0000044E0000}"/>
    <cellStyle name="Comma [0] 2 185 2 2" xfId="20177" hidden="1" xr:uid="{00000000-0005-0000-0000-0000D44E0000}"/>
    <cellStyle name="Comma [0] 2 185 2 2" xfId="20468" hidden="1" xr:uid="{00000000-0005-0000-0000-0000F74F0000}"/>
    <cellStyle name="Comma [0] 2 185 2 2" xfId="21139" hidden="1" xr:uid="{00000000-0005-0000-0000-000096520000}"/>
    <cellStyle name="Comma [0] 2 185 2 2" xfId="21703" hidden="1" xr:uid="{00000000-0005-0000-0000-0000CA540000}"/>
    <cellStyle name="Comma [0] 2 185 2 2" xfId="21911" hidden="1" xr:uid="{00000000-0005-0000-0000-00009A550000}"/>
    <cellStyle name="Comma [0] 2 185 2 2" xfId="22202" hidden="1" xr:uid="{00000000-0005-0000-0000-0000BD560000}"/>
    <cellStyle name="Comma [0] 2 185 2 2" xfId="22867" hidden="1" xr:uid="{00000000-0005-0000-0000-000056590000}"/>
    <cellStyle name="Comma [0] 2 185 2 2" xfId="23427" hidden="1" xr:uid="{00000000-0005-0000-0000-0000865B0000}"/>
    <cellStyle name="Comma [0] 2 185 2 2" xfId="23635" hidden="1" xr:uid="{00000000-0005-0000-0000-0000565C0000}"/>
    <cellStyle name="Comma [0] 2 185 2 2" xfId="23926" hidden="1" xr:uid="{00000000-0005-0000-0000-0000795D0000}"/>
    <cellStyle name="Comma [0] 2 185 2 2" xfId="24580" hidden="1" xr:uid="{00000000-0005-0000-0000-000007600000}"/>
    <cellStyle name="Comma [0] 2 185 2 2" xfId="25134" hidden="1" xr:uid="{00000000-0005-0000-0000-000031620000}"/>
    <cellStyle name="Comma [0] 2 185 2 2" xfId="25342" hidden="1" xr:uid="{00000000-0005-0000-0000-000001630000}"/>
    <cellStyle name="Comma [0] 2 185 2 2" xfId="25633" hidden="1" xr:uid="{00000000-0005-0000-0000-000024640000}"/>
    <cellStyle name="Comma [0] 2 185 2 2" xfId="26277" hidden="1" xr:uid="{00000000-0005-0000-0000-0000A8660000}"/>
    <cellStyle name="Comma [0] 2 185 2 2" xfId="26828" hidden="1" xr:uid="{00000000-0005-0000-0000-0000CF680000}"/>
    <cellStyle name="Comma [0] 2 185 2 2" xfId="27036" hidden="1" xr:uid="{00000000-0005-0000-0000-00009F690000}"/>
    <cellStyle name="Comma [0] 2 185 2 2" xfId="27327" hidden="1" xr:uid="{00000000-0005-0000-0000-0000C26A0000}"/>
    <cellStyle name="Comma [0] 2 185 2 2" xfId="27952" hidden="1" xr:uid="{00000000-0005-0000-0000-0000336D0000}"/>
    <cellStyle name="Comma [0] 2 185 2 2" xfId="28489" hidden="1" xr:uid="{00000000-0005-0000-0000-00004C6F0000}"/>
    <cellStyle name="Comma [0] 2 185 2 2" xfId="28697" hidden="1" xr:uid="{00000000-0005-0000-0000-00001C700000}"/>
    <cellStyle name="Comma [0] 2 185 2 2" xfId="28988" hidden="1" xr:uid="{00000000-0005-0000-0000-00003F710000}"/>
    <cellStyle name="Comma [0] 2 185 2 2" xfId="29598" hidden="1" xr:uid="{00000000-0005-0000-0000-0000A1730000}"/>
    <cellStyle name="Comma [0] 2 185 2 2" xfId="30124" hidden="1" xr:uid="{00000000-0005-0000-0000-0000AF750000}"/>
    <cellStyle name="Comma [0] 2 185 2 2" xfId="30332" hidden="1" xr:uid="{00000000-0005-0000-0000-00007F760000}"/>
    <cellStyle name="Comma [0] 2 185 2 2" xfId="30623" hidden="1" xr:uid="{00000000-0005-0000-0000-0000A2770000}"/>
    <cellStyle name="Comma [0] 2 185 2 2" xfId="31180" hidden="1" xr:uid="{00000000-0005-0000-0000-0000CF790000}"/>
    <cellStyle name="Comma [0] 2 185 2 2" xfId="31646" hidden="1" xr:uid="{00000000-0005-0000-0000-0000A17B0000}"/>
    <cellStyle name="Comma [0] 2 185 2 2" xfId="31843" hidden="1" xr:uid="{00000000-0005-0000-0000-0000667C0000}"/>
    <cellStyle name="Comma [0] 2 185 2 2" xfId="11709" hidden="1" xr:uid="{00000000-0005-0000-0000-0000C02D0000}"/>
    <cellStyle name="Comma [0] 2 185 2 2" xfId="12397" hidden="1" xr:uid="{00000000-0005-0000-0000-000070300000}"/>
    <cellStyle name="Comma [0] 2 185 2 2" xfId="12966" hidden="1" xr:uid="{00000000-0005-0000-0000-0000A9320000}"/>
    <cellStyle name="Comma [0] 2 185 2 2" xfId="13174" hidden="1" xr:uid="{00000000-0005-0000-0000-000079330000}"/>
    <cellStyle name="Comma [0] 2 185 2 2" xfId="13465" hidden="1" xr:uid="{00000000-0005-0000-0000-00009C340000}"/>
    <cellStyle name="Comma [0] 2 185 2 2" xfId="14153" hidden="1" xr:uid="{00000000-0005-0000-0000-00004C370000}"/>
    <cellStyle name="Comma [0] 2 185 2 2" xfId="14722" hidden="1" xr:uid="{00000000-0005-0000-0000-000085390000}"/>
    <cellStyle name="Comma [0] 2 185 2 2" xfId="14930" hidden="1" xr:uid="{00000000-0005-0000-0000-0000553A0000}"/>
    <cellStyle name="Comma [0] 2 185 2 2" xfId="15221" hidden="1" xr:uid="{00000000-0005-0000-0000-0000783B0000}"/>
    <cellStyle name="Comma [0] 2 185 2 2" xfId="15906" hidden="1" xr:uid="{00000000-0005-0000-0000-0000253E0000}"/>
    <cellStyle name="Comma [0] 2 185 2 2" xfId="16475" hidden="1" xr:uid="{00000000-0005-0000-0000-00005E400000}"/>
    <cellStyle name="Comma [0] 2 185 2 2" xfId="16683" hidden="1" xr:uid="{00000000-0005-0000-0000-00002E410000}"/>
    <cellStyle name="Comma [0] 2 185 2 2" xfId="16974" hidden="1" xr:uid="{00000000-0005-0000-0000-000051420000}"/>
    <cellStyle name="Comma [0] 2 185 2 2" xfId="17656" hidden="1" xr:uid="{00000000-0005-0000-0000-0000FB440000}"/>
    <cellStyle name="Comma [0] 2 185 2 2" xfId="18225" hidden="1" xr:uid="{00000000-0005-0000-0000-000034470000}"/>
    <cellStyle name="Comma [0] 2 185 2 2" xfId="18433" hidden="1" xr:uid="{00000000-0005-0000-0000-000004480000}"/>
    <cellStyle name="Comma [0] 2 185 2 2" xfId="8197" hidden="1" xr:uid="{00000000-0005-0000-0000-000008200000}"/>
    <cellStyle name="Comma [0] 2 185 2 2" xfId="8885" hidden="1" xr:uid="{00000000-0005-0000-0000-0000B8220000}"/>
    <cellStyle name="Comma [0] 2 185 2 2" xfId="9454" hidden="1" xr:uid="{00000000-0005-0000-0000-0000F1240000}"/>
    <cellStyle name="Comma [0] 2 185 2 2" xfId="9662" hidden="1" xr:uid="{00000000-0005-0000-0000-0000C1250000}"/>
    <cellStyle name="Comma [0] 2 185 2 2" xfId="9953" hidden="1" xr:uid="{00000000-0005-0000-0000-0000E4260000}"/>
    <cellStyle name="Comma [0] 2 185 2 2" xfId="10641" hidden="1" xr:uid="{00000000-0005-0000-0000-000094290000}"/>
    <cellStyle name="Comma [0] 2 185 2 2" xfId="11210" hidden="1" xr:uid="{00000000-0005-0000-0000-0000CD2B0000}"/>
    <cellStyle name="Comma [0] 2 185 2 2" xfId="11418" hidden="1" xr:uid="{00000000-0005-0000-0000-00009D2C0000}"/>
    <cellStyle name="Comma [0] 2 185 2 2" xfId="5978" hidden="1" xr:uid="{00000000-0005-0000-0000-00005D170000}"/>
    <cellStyle name="Comma [0] 2 185 2 2" xfId="7129" hidden="1" xr:uid="{00000000-0005-0000-0000-0000DC1B0000}"/>
    <cellStyle name="Comma [0] 2 185 2 2" xfId="7698" hidden="1" xr:uid="{00000000-0005-0000-0000-0000151E0000}"/>
    <cellStyle name="Comma [0] 2 185 2 2" xfId="7906" hidden="1" xr:uid="{00000000-0005-0000-0000-0000E51E0000}"/>
    <cellStyle name="Comma [0] 2 185 2 2" xfId="5479" hidden="1" xr:uid="{00000000-0005-0000-0000-00006A150000}"/>
    <cellStyle name="Comma [0] 2 185 2 2" xfId="5687" hidden="1" xr:uid="{00000000-0005-0000-0000-00003A160000}"/>
    <cellStyle name="Comma [0] 2 185 2 2" xfId="4910" hidden="1" xr:uid="{00000000-0005-0000-0000-000031130000}"/>
    <cellStyle name="Comma [0] 2 185 3" xfId="61898" hidden="1" xr:uid="{3D22A62E-7B41-4F57-A104-908FDB47DE47}"/>
    <cellStyle name="Comma [0] 2 185 3" xfId="29889" hidden="1" xr:uid="{00000000-0005-0000-0000-0000C4740000}"/>
    <cellStyle name="Comma [0] 2 185 3" xfId="36258" hidden="1" xr:uid="{D6CE1686-CA79-483A-B5FD-02A5F54364C4}"/>
    <cellStyle name="Comma [0] 2 185 3" xfId="38477" hidden="1" xr:uid="{06E03F56-8C73-4A0B-8B65-FE28A4C8AFAB}"/>
    <cellStyle name="Comma [0] 2 185 3" xfId="39451" hidden="1" xr:uid="{75CFD09D-0F9D-47C7-9C37-5CF9196722A6}"/>
    <cellStyle name="Comma [0] 2 185 3" xfId="41207" hidden="1" xr:uid="{372016CC-6AB0-4CFC-9261-36CC7A3D46A9}"/>
    <cellStyle name="Comma [0] 2 185 3" xfId="42963" hidden="1" xr:uid="{D2F6A76A-80A3-4ACD-BB82-2166E43BD976}"/>
    <cellStyle name="Comma [0] 2 185 3" xfId="44719" hidden="1" xr:uid="{54C88D54-8344-495B-9588-4400180BF534}"/>
    <cellStyle name="Comma [0] 2 185 3" xfId="46475" hidden="1" xr:uid="{454980AA-7183-4C28-B57B-108E2DF3A0BE}"/>
    <cellStyle name="Comma [0] 2 185 3" xfId="48228" hidden="1" xr:uid="{D3F759BF-9DDC-4330-874E-F4DD562DF141}"/>
    <cellStyle name="Comma [0] 2 185 3" xfId="49978" hidden="1" xr:uid="{FEDD3449-36D6-4DCC-8B58-F2F9DA4972FC}"/>
    <cellStyle name="Comma [0] 2 185 3" xfId="51722" hidden="1" xr:uid="{5AA0125D-9D99-41D8-8059-4BC1BBD96FA7}"/>
    <cellStyle name="Comma [0] 2 185 3" xfId="53458" hidden="1" xr:uid="{A00F81A5-ED57-45D4-B361-458AE1652978}"/>
    <cellStyle name="Comma [0] 2 185 3" xfId="55185" hidden="1" xr:uid="{49B074DE-F9B3-495F-8A17-92C7D66570F0}"/>
    <cellStyle name="Comma [0] 2 185 3" xfId="56895" hidden="1" xr:uid="{E02E806D-DF8A-4B3A-9466-B673EF9477AE}"/>
    <cellStyle name="Comma [0] 2 185 3" xfId="58591" hidden="1" xr:uid="{83D3C003-A6B5-4E50-9BF8-6F8C8EEDC1EA}"/>
    <cellStyle name="Comma [0] 2 185 3" xfId="60260" hidden="1" xr:uid="{2DF7D520-572F-47B2-81F4-E536260CAF2E}"/>
    <cellStyle name="Comma [0] 2 185 3" xfId="16219" hidden="1" xr:uid="{00000000-0005-0000-0000-00005E3F0000}"/>
    <cellStyle name="Comma [0] 2 185 3" xfId="17969" hidden="1" xr:uid="{00000000-0005-0000-0000-000034460000}"/>
    <cellStyle name="Comma [0] 2 185 3" xfId="19713" hidden="1" xr:uid="{00000000-0005-0000-0000-0000044D0000}"/>
    <cellStyle name="Comma [0] 2 185 3" xfId="21449" hidden="1" xr:uid="{00000000-0005-0000-0000-0000CC530000}"/>
    <cellStyle name="Comma [0] 2 185 3" xfId="23176" hidden="1" xr:uid="{00000000-0005-0000-0000-00008B5A0000}"/>
    <cellStyle name="Comma [0] 2 185 3" xfId="24886" hidden="1" xr:uid="{00000000-0005-0000-0000-000039610000}"/>
    <cellStyle name="Comma [0] 2 185 3" xfId="26582" hidden="1" xr:uid="{00000000-0005-0000-0000-0000D9670000}"/>
    <cellStyle name="Comma [0] 2 185 3" xfId="28251" hidden="1" xr:uid="{00000000-0005-0000-0000-00005E6E0000}"/>
    <cellStyle name="Comma [0] 2 185 3" xfId="9198" hidden="1" xr:uid="{00000000-0005-0000-0000-0000F1230000}"/>
    <cellStyle name="Comma [0] 2 185 3" xfId="10954" hidden="1" xr:uid="{00000000-0005-0000-0000-0000CD2A0000}"/>
    <cellStyle name="Comma [0] 2 185 3" xfId="12710" hidden="1" xr:uid="{00000000-0005-0000-0000-0000A9310000}"/>
    <cellStyle name="Comma [0] 2 185 3" xfId="14466" hidden="1" xr:uid="{00000000-0005-0000-0000-000085380000}"/>
    <cellStyle name="Comma [0] 2 185 3" xfId="6468" hidden="1" xr:uid="{00000000-0005-0000-0000-000047190000}"/>
    <cellStyle name="Comma [0] 2 185 3" xfId="7442" hidden="1" xr:uid="{00000000-0005-0000-0000-0000151D0000}"/>
    <cellStyle name="Comma [0] 2 185 3" xfId="4249" hidden="1" xr:uid="{00000000-0005-0000-0000-00009C100000}"/>
    <cellStyle name="Comma [0] 2 186" xfId="495" xr:uid="{00000000-0005-0000-0000-0000F2010000}"/>
    <cellStyle name="Comma [0] 2 186 2" xfId="33019" hidden="1" xr:uid="{4AAD35B9-DB4D-4AED-82A5-9A211CA84AB9}"/>
    <cellStyle name="Comma [0] 2 186 2" xfId="33739" hidden="1" xr:uid="{8AC11453-781C-49A5-973F-0CD40B7C9738}"/>
    <cellStyle name="Comma [0] 2 186 2" xfId="33814" hidden="1" xr:uid="{1FBC8021-B4D8-4330-8FBF-FB8E44E4DCA1}"/>
    <cellStyle name="Comma [0] 2 186 2" xfId="1716" hidden="1" xr:uid="{00000000-0005-0000-0000-0000B7060000}"/>
    <cellStyle name="Comma [0] 2 186 2" xfId="1794" hidden="1" xr:uid="{00000000-0005-0000-0000-000005070000}"/>
    <cellStyle name="Comma [0] 2 186 2" xfId="992" hidden="1" xr:uid="{00000000-0005-0000-0000-0000E3030000}"/>
    <cellStyle name="Comma [0] 2 186 2" xfId="32538" xr:uid="{B3C24CA5-AEF7-418F-AD22-756A07DBEEEE}"/>
    <cellStyle name="Comma [0] 2 186 2 2" xfId="36956" hidden="1" xr:uid="{505F058A-DBE1-492E-B5CC-CD662FCD6CF3}"/>
    <cellStyle name="Comma [0] 2 186 2 2" xfId="37523" hidden="1" xr:uid="{1D296183-7F94-45C1-9DC3-55A8207D0AAA}"/>
    <cellStyle name="Comma [0] 2 186 2 2" xfId="37604" hidden="1" xr:uid="{48CDCA02-AE28-4F52-9967-F707142EDFF3}"/>
    <cellStyle name="Comma [0] 2 186 2 2" xfId="39011" hidden="1" xr:uid="{81634B07-63E5-4A38-A651-CCA2FB503E90}"/>
    <cellStyle name="Comma [0] 2 186 2 2" xfId="39175" hidden="1" xr:uid="{7FAF71D4-DDC0-4DE6-AE77-15BE7192BFF1}"/>
    <cellStyle name="Comma [0] 2 186 2 2" xfId="39742" hidden="1" xr:uid="{D5783F9D-E2A0-44E1-9C69-8EEEF3221180}"/>
    <cellStyle name="Comma [0] 2 186 2 2" xfId="39823" hidden="1" xr:uid="{C0F910BC-5430-4303-BFD1-71033A688819}"/>
    <cellStyle name="Comma [0] 2 186 2 2" xfId="40767" hidden="1" xr:uid="{0397A150-D5C4-4E64-9C00-C8AAF195725A}"/>
    <cellStyle name="Comma [0] 2 186 2 2" xfId="40931" hidden="1" xr:uid="{746EA1A2-EDB1-4EA1-8450-81604D7D38E4}"/>
    <cellStyle name="Comma [0] 2 186 2 2" xfId="41498" hidden="1" xr:uid="{45C41E62-B28C-485A-B7FB-CAE2387143F2}"/>
    <cellStyle name="Comma [0] 2 186 2 2" xfId="41579" hidden="1" xr:uid="{CDEB756A-FE43-49FF-8A64-133DF1006897}"/>
    <cellStyle name="Comma [0] 2 186 2 2" xfId="42523" hidden="1" xr:uid="{0F3A0CBC-0A7C-4E79-94A0-A3D0112BB4B7}"/>
    <cellStyle name="Comma [0] 2 186 2 2" xfId="42687" hidden="1" xr:uid="{2F639939-7D00-40DE-A835-5B352D9B8E7D}"/>
    <cellStyle name="Comma [0] 2 186 2 2" xfId="43254" hidden="1" xr:uid="{D735085E-94F5-450D-A95F-CA25501DEE10}"/>
    <cellStyle name="Comma [0] 2 186 2 2" xfId="43335" hidden="1" xr:uid="{8B04ADDD-7FB3-4DF1-B99C-E90DB34A1F4B}"/>
    <cellStyle name="Comma [0] 2 186 2 2" xfId="44279" hidden="1" xr:uid="{592E4CB9-DE7B-4C04-A72B-B519F1819FB3}"/>
    <cellStyle name="Comma [0] 2 186 2 2" xfId="44443" hidden="1" xr:uid="{E6126559-F871-4397-A3A0-5BA4FCE88B1F}"/>
    <cellStyle name="Comma [0] 2 186 2 2" xfId="45010" hidden="1" xr:uid="{140A7BD7-9815-457A-BB78-556F14DE91D0}"/>
    <cellStyle name="Comma [0] 2 186 2 2" xfId="45091" hidden="1" xr:uid="{473D7BE2-92CE-4E3D-8FB0-F53417F54EF1}"/>
    <cellStyle name="Comma [0] 2 186 2 2" xfId="46035" hidden="1" xr:uid="{096637E5-D696-49A9-A13C-A2D8BFF1DCC7}"/>
    <cellStyle name="Comma [0] 2 186 2 2" xfId="46199" hidden="1" xr:uid="{07CADAB9-4506-43B6-9912-3F0BBB29536A}"/>
    <cellStyle name="Comma [0] 2 186 2 2" xfId="46766" hidden="1" xr:uid="{4D3A9048-E133-4DFE-85AD-0C58DA6B0117}"/>
    <cellStyle name="Comma [0] 2 186 2 2" xfId="46847" hidden="1" xr:uid="{A02D1A88-3FEE-4809-B6AA-EA70A34409B3}"/>
    <cellStyle name="Comma [0] 2 186 2 2" xfId="47789" hidden="1" xr:uid="{2E1E3BFE-9BC3-4E63-94ED-2149C826DFB5}"/>
    <cellStyle name="Comma [0] 2 186 2 2" xfId="47952" hidden="1" xr:uid="{44C2901A-A137-4AD7-B67F-28F9777280B7}"/>
    <cellStyle name="Comma [0] 2 186 2 2" xfId="48519" hidden="1" xr:uid="{4BD46784-9C2D-4C72-B0C9-65BE6FF1AB69}"/>
    <cellStyle name="Comma [0] 2 186 2 2" xfId="48600" hidden="1" xr:uid="{D5834535-1259-4834-8A1C-CE26476B0CEA}"/>
    <cellStyle name="Comma [0] 2 186 2 2" xfId="49540" hidden="1" xr:uid="{093F29DE-C9EC-4AB0-BBF7-8B116611230A}"/>
    <cellStyle name="Comma [0] 2 186 2 2" xfId="49702" hidden="1" xr:uid="{ED1111E4-CDD3-404F-90E0-88626C845A8B}"/>
    <cellStyle name="Comma [0] 2 186 2 2" xfId="50269" hidden="1" xr:uid="{A2274D25-444D-488B-A25F-85325898435C}"/>
    <cellStyle name="Comma [0] 2 186 2 2" xfId="50350" hidden="1" xr:uid="{68C5BEC7-05F9-4EE7-845F-42390C7E9C44}"/>
    <cellStyle name="Comma [0] 2 186 2 2" xfId="51286" hidden="1" xr:uid="{5B4E69C1-C7B2-4B59-B0E5-19CD16C4E89E}"/>
    <cellStyle name="Comma [0] 2 186 2 2" xfId="51447" hidden="1" xr:uid="{E141DC18-ABB3-432B-B83E-6EE151278AE4}"/>
    <cellStyle name="Comma [0] 2 186 2 2" xfId="52013" hidden="1" xr:uid="{2F7EE912-6E84-4158-9769-28741F235709}"/>
    <cellStyle name="Comma [0] 2 186 2 2" xfId="52094" hidden="1" xr:uid="{E6BF6BAA-3FA1-40DD-9FAB-C0D1BD3E6DEE}"/>
    <cellStyle name="Comma [0] 2 186 2 2" xfId="53025" hidden="1" xr:uid="{DB6BDDE4-74DF-4FB3-A065-2B779C8837D1}"/>
    <cellStyle name="Comma [0] 2 186 2 2" xfId="53185" hidden="1" xr:uid="{F3D7E8AD-383B-497E-8EB6-430BAC772A8E}"/>
    <cellStyle name="Comma [0] 2 186 2 2" xfId="53747" hidden="1" xr:uid="{D7A2C889-E9E3-4009-9328-99324EBE2DBC}"/>
    <cellStyle name="Comma [0] 2 186 2 2" xfId="53828" hidden="1" xr:uid="{A6EB9849-9439-4897-8452-290418E62EB3}"/>
    <cellStyle name="Comma [0] 2 186 2 2" xfId="54753" hidden="1" xr:uid="{B305098B-D5EA-4617-B817-6825DD25374B}"/>
    <cellStyle name="Comma [0] 2 186 2 2" xfId="54913" hidden="1" xr:uid="{A19D8908-7112-4642-A409-8C7D5B3BF862}"/>
    <cellStyle name="Comma [0] 2 186 2 2" xfId="55471" hidden="1" xr:uid="{E3C41C9C-C1D1-4A38-B577-C76B4017D1C9}"/>
    <cellStyle name="Comma [0] 2 186 2 2" xfId="55552" hidden="1" xr:uid="{483F24FD-E55A-4523-B2FD-73B534F20966}"/>
    <cellStyle name="Comma [0] 2 186 2 2" xfId="56470" hidden="1" xr:uid="{D1E11117-862F-4D1C-A013-F748DCE88E88}"/>
    <cellStyle name="Comma [0] 2 186 2 2" xfId="56626" hidden="1" xr:uid="{C38B2121-9668-48C4-8C55-E72302E47594}"/>
    <cellStyle name="Comma [0] 2 186 2 2" xfId="57178" hidden="1" xr:uid="{708AC1F6-7018-4137-B7FA-68196F4134BE}"/>
    <cellStyle name="Comma [0] 2 186 2 2" xfId="57259" hidden="1" xr:uid="{50D0A68B-D206-406F-B6D9-ED737CB73CDA}"/>
    <cellStyle name="Comma [0] 2 186 2 2" xfId="58168" hidden="1" xr:uid="{1135041D-FC4F-4FDF-955F-3726837E3C2D}"/>
    <cellStyle name="Comma [0] 2 186 2 2" xfId="58323" hidden="1" xr:uid="{94FE7020-4DB9-439E-B65E-7BFA6DA829BC}"/>
    <cellStyle name="Comma [0] 2 186 2 2" xfId="58872" hidden="1" xr:uid="{7FACD883-ACCE-4626-BF06-065602E22873}"/>
    <cellStyle name="Comma [0] 2 186 2 2" xfId="58953" hidden="1" xr:uid="{B6FB786B-921A-444B-AA10-F04154215F3E}"/>
    <cellStyle name="Comma [0] 2 186 2 2" xfId="59848" hidden="1" xr:uid="{487BB78D-E437-4997-820A-201385070543}"/>
    <cellStyle name="Comma [0] 2 186 2 2" xfId="59998" hidden="1" xr:uid="{0A8E6DEC-9B0E-4166-96EF-7E214D17CF12}"/>
    <cellStyle name="Comma [0] 2 186 2 2" xfId="60533" hidden="1" xr:uid="{75EB526C-A6F9-448B-A9AC-733AF46CBCCF}"/>
    <cellStyle name="Comma [0] 2 186 2 2" xfId="60614" hidden="1" xr:uid="{45152E6B-260B-4C9B-972C-62307B5B3476}"/>
    <cellStyle name="Comma [0] 2 186 2 2" xfId="61498" hidden="1" xr:uid="{8A6903E8-FE8C-40E7-A4E2-243AEFCA8DE3}"/>
    <cellStyle name="Comma [0] 2 186 2 2" xfId="61644" hidden="1" xr:uid="{21B0CB6A-F9C0-4EE9-A4B0-2C3D91A6253F}"/>
    <cellStyle name="Comma [0] 2 186 2 2" xfId="62168" hidden="1" xr:uid="{76DED428-1477-4290-8E1D-C75B06B083AD}"/>
    <cellStyle name="Comma [0] 2 186 2 2" xfId="62249" hidden="1" xr:uid="{F4BB602C-C2A4-4AB8-A186-E8E37E9BEEC1}"/>
    <cellStyle name="Comma [0] 2 186 2 2" xfId="63098" hidden="1" xr:uid="{3F5AB32A-ED83-4111-8CEE-E85E496880F3}"/>
    <cellStyle name="Comma [0] 2 186 2 2" xfId="63689" hidden="1" xr:uid="{B845F3BD-592E-456B-BBEA-BB96288BE693}"/>
    <cellStyle name="Comma [0] 2 186 2 2" xfId="63762" hidden="1" xr:uid="{C88DFB45-2681-4FAC-B99D-784B26A9862B}"/>
    <cellStyle name="Comma [0] 2 186 2 2" xfId="19277" hidden="1" xr:uid="{00000000-0005-0000-0000-0000504B0000}"/>
    <cellStyle name="Comma [0] 2 186 2 2" xfId="19438" hidden="1" xr:uid="{00000000-0005-0000-0000-0000F14B0000}"/>
    <cellStyle name="Comma [0] 2 186 2 2" xfId="20004" hidden="1" xr:uid="{00000000-0005-0000-0000-0000274E0000}"/>
    <cellStyle name="Comma [0] 2 186 2 2" xfId="20085" hidden="1" xr:uid="{00000000-0005-0000-0000-0000784E0000}"/>
    <cellStyle name="Comma [0] 2 186 2 2" xfId="21016" hidden="1" xr:uid="{00000000-0005-0000-0000-00001B520000}"/>
    <cellStyle name="Comma [0] 2 186 2 2" xfId="21176" hidden="1" xr:uid="{00000000-0005-0000-0000-0000BB520000}"/>
    <cellStyle name="Comma [0] 2 186 2 2" xfId="21738" hidden="1" xr:uid="{00000000-0005-0000-0000-0000ED540000}"/>
    <cellStyle name="Comma [0] 2 186 2 2" xfId="21819" hidden="1" xr:uid="{00000000-0005-0000-0000-00003E550000}"/>
    <cellStyle name="Comma [0] 2 186 2 2" xfId="22744" hidden="1" xr:uid="{00000000-0005-0000-0000-0000DB580000}"/>
    <cellStyle name="Comma [0] 2 186 2 2" xfId="22904" hidden="1" xr:uid="{00000000-0005-0000-0000-00007B590000}"/>
    <cellStyle name="Comma [0] 2 186 2 2" xfId="23462" hidden="1" xr:uid="{00000000-0005-0000-0000-0000A95B0000}"/>
    <cellStyle name="Comma [0] 2 186 2 2" xfId="23543" hidden="1" xr:uid="{00000000-0005-0000-0000-0000FA5B0000}"/>
    <cellStyle name="Comma [0] 2 186 2 2" xfId="24461" hidden="1" xr:uid="{00000000-0005-0000-0000-0000905F0000}"/>
    <cellStyle name="Comma [0] 2 186 2 2" xfId="24617" hidden="1" xr:uid="{00000000-0005-0000-0000-00002C600000}"/>
    <cellStyle name="Comma [0] 2 186 2 2" xfId="25169" hidden="1" xr:uid="{00000000-0005-0000-0000-000054620000}"/>
    <cellStyle name="Comma [0] 2 186 2 2" xfId="25250" hidden="1" xr:uid="{00000000-0005-0000-0000-0000A5620000}"/>
    <cellStyle name="Comma [0] 2 186 2 2" xfId="26159" hidden="1" xr:uid="{00000000-0005-0000-0000-000032660000}"/>
    <cellStyle name="Comma [0] 2 186 2 2" xfId="26314" hidden="1" xr:uid="{00000000-0005-0000-0000-0000CD660000}"/>
    <cellStyle name="Comma [0] 2 186 2 2" xfId="26863" hidden="1" xr:uid="{00000000-0005-0000-0000-0000F2680000}"/>
    <cellStyle name="Comma [0] 2 186 2 2" xfId="26944" hidden="1" xr:uid="{00000000-0005-0000-0000-000043690000}"/>
    <cellStyle name="Comma [0] 2 186 2 2" xfId="27839" hidden="1" xr:uid="{00000000-0005-0000-0000-0000C26C0000}"/>
    <cellStyle name="Comma [0] 2 186 2 2" xfId="27989" hidden="1" xr:uid="{00000000-0005-0000-0000-0000586D0000}"/>
    <cellStyle name="Comma [0] 2 186 2 2" xfId="28524" hidden="1" xr:uid="{00000000-0005-0000-0000-00006F6F0000}"/>
    <cellStyle name="Comma [0] 2 186 2 2" xfId="28605" hidden="1" xr:uid="{00000000-0005-0000-0000-0000C06F0000}"/>
    <cellStyle name="Comma [0] 2 186 2 2" xfId="29489" hidden="1" xr:uid="{00000000-0005-0000-0000-000034730000}"/>
    <cellStyle name="Comma [0] 2 186 2 2" xfId="29635" hidden="1" xr:uid="{00000000-0005-0000-0000-0000C6730000}"/>
    <cellStyle name="Comma [0] 2 186 2 2" xfId="30159" hidden="1" xr:uid="{00000000-0005-0000-0000-0000D2750000}"/>
    <cellStyle name="Comma [0] 2 186 2 2" xfId="30240" hidden="1" xr:uid="{00000000-0005-0000-0000-000023760000}"/>
    <cellStyle name="Comma [0] 2 186 2 2" xfId="31089" hidden="1" xr:uid="{00000000-0005-0000-0000-000074790000}"/>
    <cellStyle name="Comma [0] 2 186 2 2" xfId="31680" hidden="1" xr:uid="{00000000-0005-0000-0000-0000C37B0000}"/>
    <cellStyle name="Comma [0] 2 186 2 2" xfId="31753" hidden="1" xr:uid="{00000000-0005-0000-0000-00000C7C0000}"/>
    <cellStyle name="Comma [0] 2 186 2 2" xfId="36792" hidden="1" xr:uid="{D4083717-6825-42B3-AF8D-FED77A15F7EE}"/>
    <cellStyle name="Comma [0] 2 186 2 2" xfId="11326" hidden="1" xr:uid="{00000000-0005-0000-0000-0000412C0000}"/>
    <cellStyle name="Comma [0] 2 186 2 2" xfId="12434" hidden="1" xr:uid="{00000000-0005-0000-0000-000095300000}"/>
    <cellStyle name="Comma [0] 2 186 2 2" xfId="13001" hidden="1" xr:uid="{00000000-0005-0000-0000-0000CC320000}"/>
    <cellStyle name="Comma [0] 2 186 2 2" xfId="13082" hidden="1" xr:uid="{00000000-0005-0000-0000-00001D330000}"/>
    <cellStyle name="Comma [0] 2 186 2 2" xfId="14026" hidden="1" xr:uid="{00000000-0005-0000-0000-0000CD360000}"/>
    <cellStyle name="Comma [0] 2 186 2 2" xfId="14190" hidden="1" xr:uid="{00000000-0005-0000-0000-000071370000}"/>
    <cellStyle name="Comma [0] 2 186 2 2" xfId="14757" hidden="1" xr:uid="{00000000-0005-0000-0000-0000A8390000}"/>
    <cellStyle name="Comma [0] 2 186 2 2" xfId="14838" hidden="1" xr:uid="{00000000-0005-0000-0000-0000F9390000}"/>
    <cellStyle name="Comma [0] 2 186 2 2" xfId="15780" hidden="1" xr:uid="{00000000-0005-0000-0000-0000A73D0000}"/>
    <cellStyle name="Comma [0] 2 186 2 2" xfId="15943" hidden="1" xr:uid="{00000000-0005-0000-0000-00004A3E0000}"/>
    <cellStyle name="Comma [0] 2 186 2 2" xfId="16510" hidden="1" xr:uid="{00000000-0005-0000-0000-000081400000}"/>
    <cellStyle name="Comma [0] 2 186 2 2" xfId="16591" hidden="1" xr:uid="{00000000-0005-0000-0000-0000D2400000}"/>
    <cellStyle name="Comma [0] 2 186 2 2" xfId="17531" hidden="1" xr:uid="{00000000-0005-0000-0000-00007E440000}"/>
    <cellStyle name="Comma [0] 2 186 2 2" xfId="17693" hidden="1" xr:uid="{00000000-0005-0000-0000-000020450000}"/>
    <cellStyle name="Comma [0] 2 186 2 2" xfId="18260" hidden="1" xr:uid="{00000000-0005-0000-0000-000057470000}"/>
    <cellStyle name="Comma [0] 2 186 2 2" xfId="18341" hidden="1" xr:uid="{00000000-0005-0000-0000-0000A8470000}"/>
    <cellStyle name="Comma [0] 2 186 2 2" xfId="12270" hidden="1" xr:uid="{00000000-0005-0000-0000-0000F12F0000}"/>
    <cellStyle name="Comma [0] 2 186 2 2" xfId="7814" hidden="1" xr:uid="{00000000-0005-0000-0000-0000891E0000}"/>
    <cellStyle name="Comma [0] 2 186 2 2" xfId="8758" hidden="1" xr:uid="{00000000-0005-0000-0000-000039220000}"/>
    <cellStyle name="Comma [0] 2 186 2 2" xfId="8922" hidden="1" xr:uid="{00000000-0005-0000-0000-0000DD220000}"/>
    <cellStyle name="Comma [0] 2 186 2 2" xfId="9489" hidden="1" xr:uid="{00000000-0005-0000-0000-000014250000}"/>
    <cellStyle name="Comma [0] 2 186 2 2" xfId="9570" hidden="1" xr:uid="{00000000-0005-0000-0000-000065250000}"/>
    <cellStyle name="Comma [0] 2 186 2 2" xfId="10514" hidden="1" xr:uid="{00000000-0005-0000-0000-000015290000}"/>
    <cellStyle name="Comma [0] 2 186 2 2" xfId="10678" hidden="1" xr:uid="{00000000-0005-0000-0000-0000B9290000}"/>
    <cellStyle name="Comma [0] 2 186 2 2" xfId="11245" hidden="1" xr:uid="{00000000-0005-0000-0000-0000F02B0000}"/>
    <cellStyle name="Comma [0] 2 186 2 2" xfId="5595" hidden="1" xr:uid="{00000000-0005-0000-0000-0000DE150000}"/>
    <cellStyle name="Comma [0] 2 186 2 2" xfId="7002" hidden="1" xr:uid="{00000000-0005-0000-0000-00005D1B0000}"/>
    <cellStyle name="Comma [0] 2 186 2 2" xfId="7166" hidden="1" xr:uid="{00000000-0005-0000-0000-0000011C0000}"/>
    <cellStyle name="Comma [0] 2 186 2 2" xfId="7733" hidden="1" xr:uid="{00000000-0005-0000-0000-0000381E0000}"/>
    <cellStyle name="Comma [0] 2 186 2 2" xfId="4947" hidden="1" xr:uid="{00000000-0005-0000-0000-000056130000}"/>
    <cellStyle name="Comma [0] 2 186 2 2" xfId="5514" hidden="1" xr:uid="{00000000-0005-0000-0000-00008D150000}"/>
    <cellStyle name="Comma [0] 2 186 2 2" xfId="4783" hidden="1" xr:uid="{00000000-0005-0000-0000-0000B2120000}"/>
    <cellStyle name="Comma [0] 2 186 3" xfId="36054" hidden="1" xr:uid="{D9808259-C3F6-41FD-8619-CA2D831C98C2}"/>
    <cellStyle name="Comma [0] 2 186 3" xfId="36295" hidden="1" xr:uid="{B0933DB8-5656-4D82-82B2-BFCEC2E9E7DB}"/>
    <cellStyle name="Comma [0] 2 186 3" xfId="38514" hidden="1" xr:uid="{CC140EE0-9A87-43E8-893B-BCBDD87A003F}"/>
    <cellStyle name="Comma [0] 2 186 3" xfId="38835" hidden="1" xr:uid="{EBCEC6B9-AFCC-4E91-ABBD-BA6AFB17B48A}"/>
    <cellStyle name="Comma [0] 2 186 3" xfId="39374" hidden="1" xr:uid="{8C66B230-5C0B-4455-B91B-37051C036115}"/>
    <cellStyle name="Comma [0] 2 186 3" xfId="41130" hidden="1" xr:uid="{BB436615-D5F7-4E52-8A42-537B6F1CEBBC}"/>
    <cellStyle name="Comma [0] 2 186 3" xfId="42886" hidden="1" xr:uid="{B6156DAE-52DF-4B10-918B-7C8FD6C85D38}"/>
    <cellStyle name="Comma [0] 2 186 3" xfId="44642" hidden="1" xr:uid="{05DAD4DD-A3C2-4701-B49C-F86FD4C12274}"/>
    <cellStyle name="Comma [0] 2 186 3" xfId="46398" hidden="1" xr:uid="{4B0BED58-FE66-4391-B2BA-E6848820D2B1}"/>
    <cellStyle name="Comma [0] 2 186 3" xfId="48151" hidden="1" xr:uid="{8D70E9FD-16D8-4484-A9CB-79BA9440A005}"/>
    <cellStyle name="Comma [0] 2 186 3" xfId="49901" hidden="1" xr:uid="{DBC3D8E6-3F50-46A3-AA22-0A7A715442DC}"/>
    <cellStyle name="Comma [0] 2 186 3" xfId="51646" hidden="1" xr:uid="{2677244C-D848-439C-B66D-3476AFC9E412}"/>
    <cellStyle name="Comma [0] 2 186 3" xfId="53383" hidden="1" xr:uid="{26A302BC-8B44-44C0-ACB0-E05F8271B452}"/>
    <cellStyle name="Comma [0] 2 186 3" xfId="55111" hidden="1" xr:uid="{57FCE8BB-D39F-49A6-9720-7F77C93E8026}"/>
    <cellStyle name="Comma [0] 2 186 3" xfId="56824" hidden="1" xr:uid="{B90CA323-F5F4-471D-8383-519BBBF60552}"/>
    <cellStyle name="Comma [0] 2 186 3" xfId="58521" hidden="1" xr:uid="{81A3D401-04F3-4335-9530-30BD38BC1578}"/>
    <cellStyle name="Comma [0] 2 186 3" xfId="14389" hidden="1" xr:uid="{00000000-0005-0000-0000-000038380000}"/>
    <cellStyle name="Comma [0] 2 186 3" xfId="16142" hidden="1" xr:uid="{00000000-0005-0000-0000-0000113F0000}"/>
    <cellStyle name="Comma [0] 2 186 3" xfId="17892" hidden="1" xr:uid="{00000000-0005-0000-0000-0000E7450000}"/>
    <cellStyle name="Comma [0] 2 186 3" xfId="19637" hidden="1" xr:uid="{00000000-0005-0000-0000-0000B84C0000}"/>
    <cellStyle name="Comma [0] 2 186 3" xfId="21374" hidden="1" xr:uid="{00000000-0005-0000-0000-000081530000}"/>
    <cellStyle name="Comma [0] 2 186 3" xfId="23102" hidden="1" xr:uid="{00000000-0005-0000-0000-0000415A0000}"/>
    <cellStyle name="Comma [0] 2 186 3" xfId="24815" hidden="1" xr:uid="{00000000-0005-0000-0000-0000F2600000}"/>
    <cellStyle name="Comma [0] 2 186 3" xfId="26512" hidden="1" xr:uid="{00000000-0005-0000-0000-000093670000}"/>
    <cellStyle name="Comma [0] 2 186 3" xfId="7365" hidden="1" xr:uid="{00000000-0005-0000-0000-0000C81C0000}"/>
    <cellStyle name="Comma [0] 2 186 3" xfId="9121" hidden="1" xr:uid="{00000000-0005-0000-0000-0000A4230000}"/>
    <cellStyle name="Comma [0] 2 186 3" xfId="10877" hidden="1" xr:uid="{00000000-0005-0000-0000-0000802A0000}"/>
    <cellStyle name="Comma [0] 2 186 3" xfId="12633" hidden="1" xr:uid="{00000000-0005-0000-0000-00005C310000}"/>
    <cellStyle name="Comma [0] 2 186 3" xfId="6505" hidden="1" xr:uid="{00000000-0005-0000-0000-00006C190000}"/>
    <cellStyle name="Comma [0] 2 186 3" xfId="6826" hidden="1" xr:uid="{00000000-0005-0000-0000-0000AD1A0000}"/>
    <cellStyle name="Comma [0] 2 186 3" xfId="4286" hidden="1" xr:uid="{00000000-0005-0000-0000-0000C1100000}"/>
    <cellStyle name="Comma [0] 2 186 3" xfId="4045" hidden="1" xr:uid="{00000000-0005-0000-0000-0000D00F0000}"/>
    <cellStyle name="Comma [0] 2 187" xfId="455" xr:uid="{00000000-0005-0000-0000-0000CA010000}"/>
    <cellStyle name="Comma [0] 2 187 2" xfId="33140" hidden="1" xr:uid="{0C27CF9E-BC1C-4FB5-94ED-495BBF574E02}"/>
    <cellStyle name="Comma [0] 2 187 2" xfId="33703" hidden="1" xr:uid="{E91EB96D-8262-42B6-BF29-2B4AF9C3936E}"/>
    <cellStyle name="Comma [0] 2 187 2" xfId="33909" hidden="1" xr:uid="{76989C69-3AA4-4968-8F4D-B7A5E3E0D183}"/>
    <cellStyle name="Comma [0] 2 187 2" xfId="34200" hidden="1" xr:uid="{775680E7-E655-4FFE-960B-5DF219593178}"/>
    <cellStyle name="Comma [0] 2 187 2" xfId="1889" hidden="1" xr:uid="{00000000-0005-0000-0000-000064070000}"/>
    <cellStyle name="Comma [0] 2 187 2" xfId="2180" hidden="1" xr:uid="{00000000-0005-0000-0000-000087080000}"/>
    <cellStyle name="Comma [0] 2 187 2" xfId="1680" hidden="1" xr:uid="{00000000-0005-0000-0000-000093060000}"/>
    <cellStyle name="Comma [0] 2 187 2" xfId="1114" hidden="1" xr:uid="{00000000-0005-0000-0000-00005D040000}"/>
    <cellStyle name="Comma [0] 2 187 2" xfId="32498" xr:uid="{8E20DE0E-C5EF-43B0-9E22-809B6E5C29B4}"/>
    <cellStyle name="Comma [0] 2 187 2 2" xfId="37486" hidden="1" xr:uid="{17419967-6A00-4E49-9B96-1FB1F052A839}"/>
    <cellStyle name="Comma [0] 2 187 2 2" xfId="37700" hidden="1" xr:uid="{00C5C49E-ACFF-4474-9FCC-DF18CC6F3ECF}"/>
    <cellStyle name="Comma [0] 2 187 2 2" xfId="37991" hidden="1" xr:uid="{7043C417-C5C2-4EFF-82BF-D7DADAEF8DC8}"/>
    <cellStyle name="Comma [0] 2 187 2 2" xfId="39135" hidden="1" xr:uid="{1C90A138-4CE4-4978-B751-89A773AED84C}"/>
    <cellStyle name="Comma [0] 2 187 2 2" xfId="39705" hidden="1" xr:uid="{1C167674-033F-4DA1-89A4-255349A2F12B}"/>
    <cellStyle name="Comma [0] 2 187 2 2" xfId="39919" hidden="1" xr:uid="{67DE84A8-9155-4FA1-855F-C5043E2C9001}"/>
    <cellStyle name="Comma [0] 2 187 2 2" xfId="40210" hidden="1" xr:uid="{5B8C464A-A03B-4BC1-8EC2-768ACC5FDA76}"/>
    <cellStyle name="Comma [0] 2 187 2 2" xfId="40891" hidden="1" xr:uid="{821E4312-8C05-422C-B21C-CFE0AA201164}"/>
    <cellStyle name="Comma [0] 2 187 2 2" xfId="41461" hidden="1" xr:uid="{70D5A8C8-A9E7-4F60-9C00-6E12C0DBE3DE}"/>
    <cellStyle name="Comma [0] 2 187 2 2" xfId="41675" hidden="1" xr:uid="{CC9D87A3-AE78-4B56-80AD-4BFE3969C5EC}"/>
    <cellStyle name="Comma [0] 2 187 2 2" xfId="41966" hidden="1" xr:uid="{4B5EC5DB-DB54-49C3-844D-B66328566431}"/>
    <cellStyle name="Comma [0] 2 187 2 2" xfId="42647" hidden="1" xr:uid="{C3EB2B37-0397-4971-B37F-D86EC31A4994}"/>
    <cellStyle name="Comma [0] 2 187 2 2" xfId="43217" hidden="1" xr:uid="{F719F439-578D-4A77-8C47-4BDF21798065}"/>
    <cellStyle name="Comma [0] 2 187 2 2" xfId="43431" hidden="1" xr:uid="{3C704A62-E961-49E1-A5B2-98526DE5DC7A}"/>
    <cellStyle name="Comma [0] 2 187 2 2" xfId="43722" hidden="1" xr:uid="{C7E3EEE9-FC01-44FD-AAAA-08E04B83175B}"/>
    <cellStyle name="Comma [0] 2 187 2 2" xfId="44403" hidden="1" xr:uid="{B53D3F4E-C68C-4110-B8F2-D9CA635E9FAA}"/>
    <cellStyle name="Comma [0] 2 187 2 2" xfId="44973" hidden="1" xr:uid="{F739F69D-B943-463D-8E35-0BF0292F48E7}"/>
    <cellStyle name="Comma [0] 2 187 2 2" xfId="45187" hidden="1" xr:uid="{69087704-F46C-4DEF-B667-B9C99683790D}"/>
    <cellStyle name="Comma [0] 2 187 2 2" xfId="45478" hidden="1" xr:uid="{2F71B23E-5108-4461-83B8-79B6B626A430}"/>
    <cellStyle name="Comma [0] 2 187 2 2" xfId="46159" hidden="1" xr:uid="{B56F93AB-E81A-47FF-9BD5-1157D761C602}"/>
    <cellStyle name="Comma [0] 2 187 2 2" xfId="46729" hidden="1" xr:uid="{1BD89B9E-81CF-4853-970A-498B2ECDD627}"/>
    <cellStyle name="Comma [0] 2 187 2 2" xfId="46943" hidden="1" xr:uid="{CFE53511-7A22-40FE-8DEE-FE1FF705A09E}"/>
    <cellStyle name="Comma [0] 2 187 2 2" xfId="47234" hidden="1" xr:uid="{293733CC-EC04-4A31-BF32-9DA6EAF4A343}"/>
    <cellStyle name="Comma [0] 2 187 2 2" xfId="47912" hidden="1" xr:uid="{84C6933D-4EF4-4A9A-B3C4-40F9F47619ED}"/>
    <cellStyle name="Comma [0] 2 187 2 2" xfId="48482" hidden="1" xr:uid="{768E2E54-E9CC-4F30-A9C3-2483FE524002}"/>
    <cellStyle name="Comma [0] 2 187 2 2" xfId="48696" hidden="1" xr:uid="{EBD69939-D7F0-4C68-BAC1-4D093BF3B3DF}"/>
    <cellStyle name="Comma [0] 2 187 2 2" xfId="48987" hidden="1" xr:uid="{6BAFEC0D-9452-4FB7-A661-8F74595B9731}"/>
    <cellStyle name="Comma [0] 2 187 2 2" xfId="49662" hidden="1" xr:uid="{82EE2A46-B6C6-44D9-8407-FAD3E99C84DF}"/>
    <cellStyle name="Comma [0] 2 187 2 2" xfId="50232" hidden="1" xr:uid="{283D0F83-76CD-413A-90BB-1C59DB551C18}"/>
    <cellStyle name="Comma [0] 2 187 2 2" xfId="50446" hidden="1" xr:uid="{46330E71-3220-4C56-9B67-73D368148834}"/>
    <cellStyle name="Comma [0] 2 187 2 2" xfId="50737" hidden="1" xr:uid="{8C20E1D7-CDD8-4251-964E-0B3A066F593D}"/>
    <cellStyle name="Comma [0] 2 187 2 2" xfId="51407" hidden="1" xr:uid="{E398F475-C931-49E4-962D-76E51F076B84}"/>
    <cellStyle name="Comma [0] 2 187 2 2" xfId="51976" hidden="1" xr:uid="{0D2D2812-41F3-4570-B22D-99853B70975F}"/>
    <cellStyle name="Comma [0] 2 187 2 2" xfId="52190" hidden="1" xr:uid="{7279B22B-A60C-488E-89EC-8B2257F8E6EA}"/>
    <cellStyle name="Comma [0] 2 187 2 2" xfId="52481" hidden="1" xr:uid="{CEE3B9BE-3606-4912-8DF4-53D47A4D22CC}"/>
    <cellStyle name="Comma [0] 2 187 2 2" xfId="53145" hidden="1" xr:uid="{496C046D-B744-4ACF-8060-9D720EC9570E}"/>
    <cellStyle name="Comma [0] 2 187 2 2" xfId="53710" hidden="1" xr:uid="{44B08FA2-698E-4A7A-BFF5-B5F1EB0792C6}"/>
    <cellStyle name="Comma [0] 2 187 2 2" xfId="53924" hidden="1" xr:uid="{6EF49FF3-C7BC-4205-8A8E-FB1A07BFE2FD}"/>
    <cellStyle name="Comma [0] 2 187 2 2" xfId="54215" hidden="1" xr:uid="{C020495A-F373-4563-8281-641E7C40E19A}"/>
    <cellStyle name="Comma [0] 2 187 2 2" xfId="54873" hidden="1" xr:uid="{5A05766C-EC2B-461A-9904-C1B8808B1C3C}"/>
    <cellStyle name="Comma [0] 2 187 2 2" xfId="55648" hidden="1" xr:uid="{B103ECCB-D818-4080-B181-683037537A32}"/>
    <cellStyle name="Comma [0] 2 187 2 2" xfId="55939" hidden="1" xr:uid="{2223A824-98E5-4396-B3B8-F726BC975665}"/>
    <cellStyle name="Comma [0] 2 187 2 2" xfId="56586" hidden="1" xr:uid="{9DA352BE-1316-4886-99CA-81806997DC96}"/>
    <cellStyle name="Comma [0] 2 187 2 2" xfId="57141" hidden="1" xr:uid="{6242D601-59A8-4249-8030-3F4A63D59B99}"/>
    <cellStyle name="Comma [0] 2 187 2 2" xfId="57355" hidden="1" xr:uid="{B084ECD8-9D3D-4C6E-B8C9-BBF8FAD0A7D4}"/>
    <cellStyle name="Comma [0] 2 187 2 2" xfId="57646" hidden="1" xr:uid="{B7950754-30BC-4432-96C5-8DE688D8503E}"/>
    <cellStyle name="Comma [0] 2 187 2 2" xfId="58283" hidden="1" xr:uid="{42478F5A-63B5-4864-9E38-77585769DD7D}"/>
    <cellStyle name="Comma [0] 2 187 2 2" xfId="58835" hidden="1" xr:uid="{5512E8A3-CB01-4758-911C-E0BA52F7EDD0}"/>
    <cellStyle name="Comma [0] 2 187 2 2" xfId="59049" hidden="1" xr:uid="{B7E1D4CD-421A-4B76-BBD9-7F0221D9A15C}"/>
    <cellStyle name="Comma [0] 2 187 2 2" xfId="59340" hidden="1" xr:uid="{5BA08A7F-9D4D-40C0-BA96-876196E9E420}"/>
    <cellStyle name="Comma [0] 2 187 2 2" xfId="59958" hidden="1" xr:uid="{5D13940D-0395-4F79-8DE1-4E2AFD24CAF6}"/>
    <cellStyle name="Comma [0] 2 187 2 2" xfId="60496" hidden="1" xr:uid="{CAF91AAC-8302-4B1B-9048-2EE368AA5D14}"/>
    <cellStyle name="Comma [0] 2 187 2 2" xfId="60710" hidden="1" xr:uid="{DC952C82-8445-4615-A88A-B9824BE44589}"/>
    <cellStyle name="Comma [0] 2 187 2 2" xfId="61001" hidden="1" xr:uid="{A5AD73B6-959C-4447-B3BF-A9B5F777036A}"/>
    <cellStyle name="Comma [0] 2 187 2 2" xfId="61604" hidden="1" xr:uid="{6F4C2400-D9EC-49CF-BA99-D0E74F0A9B47}"/>
    <cellStyle name="Comma [0] 2 187 2 2" xfId="62131" hidden="1" xr:uid="{084A054A-736B-474C-BFD3-D7019DD52DD1}"/>
    <cellStyle name="Comma [0] 2 187 2 2" xfId="62345" hidden="1" xr:uid="{E58C2C63-FD6B-467A-A5E9-C78DA5E108C0}"/>
    <cellStyle name="Comma [0] 2 187 2 2" xfId="62636" hidden="1" xr:uid="{248A1307-F6DD-435B-84BF-A646B05C25F7}"/>
    <cellStyle name="Comma [0] 2 187 2 2" xfId="63186" hidden="1" xr:uid="{FEF53B27-3483-4D65-B62B-16A439476B72}"/>
    <cellStyle name="Comma [0] 2 187 2 2" xfId="63653" hidden="1" xr:uid="{A5A6216A-36D5-42AF-B2D7-2F05B4F993E1}"/>
    <cellStyle name="Comma [0] 2 187 2 2" xfId="63856" hidden="1" xr:uid="{54424DBD-BDB2-4174-AE67-35108B73F4E6}"/>
    <cellStyle name="Comma [0] 2 187 2 2" xfId="55434" hidden="1" xr:uid="{805A9103-BFA9-4C03-915E-48B967D1447E}"/>
    <cellStyle name="Comma [0] 2 187 2 2" xfId="19398" hidden="1" xr:uid="{00000000-0005-0000-0000-0000C94B0000}"/>
    <cellStyle name="Comma [0] 2 187 2 2" xfId="19967" hidden="1" xr:uid="{00000000-0005-0000-0000-0000024E0000}"/>
    <cellStyle name="Comma [0] 2 187 2 2" xfId="20181" hidden="1" xr:uid="{00000000-0005-0000-0000-0000D84E0000}"/>
    <cellStyle name="Comma [0] 2 187 2 2" xfId="20472" hidden="1" xr:uid="{00000000-0005-0000-0000-0000FB4F0000}"/>
    <cellStyle name="Comma [0] 2 187 2 2" xfId="21136" hidden="1" xr:uid="{00000000-0005-0000-0000-000093520000}"/>
    <cellStyle name="Comma [0] 2 187 2 2" xfId="21701" hidden="1" xr:uid="{00000000-0005-0000-0000-0000C8540000}"/>
    <cellStyle name="Comma [0] 2 187 2 2" xfId="21915" hidden="1" xr:uid="{00000000-0005-0000-0000-00009E550000}"/>
    <cellStyle name="Comma [0] 2 187 2 2" xfId="22206" hidden="1" xr:uid="{00000000-0005-0000-0000-0000C1560000}"/>
    <cellStyle name="Comma [0] 2 187 2 2" xfId="22864" hidden="1" xr:uid="{00000000-0005-0000-0000-000053590000}"/>
    <cellStyle name="Comma [0] 2 187 2 2" xfId="23425" hidden="1" xr:uid="{00000000-0005-0000-0000-0000845B0000}"/>
    <cellStyle name="Comma [0] 2 187 2 2" xfId="23639" hidden="1" xr:uid="{00000000-0005-0000-0000-00005A5C0000}"/>
    <cellStyle name="Comma [0] 2 187 2 2" xfId="23930" hidden="1" xr:uid="{00000000-0005-0000-0000-00007D5D0000}"/>
    <cellStyle name="Comma [0] 2 187 2 2" xfId="24577" hidden="1" xr:uid="{00000000-0005-0000-0000-000004600000}"/>
    <cellStyle name="Comma [0] 2 187 2 2" xfId="25132" hidden="1" xr:uid="{00000000-0005-0000-0000-00002F620000}"/>
    <cellStyle name="Comma [0] 2 187 2 2" xfId="25346" hidden="1" xr:uid="{00000000-0005-0000-0000-000005630000}"/>
    <cellStyle name="Comma [0] 2 187 2 2" xfId="25637" hidden="1" xr:uid="{00000000-0005-0000-0000-000028640000}"/>
    <cellStyle name="Comma [0] 2 187 2 2" xfId="26274" hidden="1" xr:uid="{00000000-0005-0000-0000-0000A5660000}"/>
    <cellStyle name="Comma [0] 2 187 2 2" xfId="26826" hidden="1" xr:uid="{00000000-0005-0000-0000-0000CD680000}"/>
    <cellStyle name="Comma [0] 2 187 2 2" xfId="27040" hidden="1" xr:uid="{00000000-0005-0000-0000-0000A3690000}"/>
    <cellStyle name="Comma [0] 2 187 2 2" xfId="27331" hidden="1" xr:uid="{00000000-0005-0000-0000-0000C66A0000}"/>
    <cellStyle name="Comma [0] 2 187 2 2" xfId="27949" hidden="1" xr:uid="{00000000-0005-0000-0000-0000306D0000}"/>
    <cellStyle name="Comma [0] 2 187 2 2" xfId="28487" hidden="1" xr:uid="{00000000-0005-0000-0000-00004A6F0000}"/>
    <cellStyle name="Comma [0] 2 187 2 2" xfId="28701" hidden="1" xr:uid="{00000000-0005-0000-0000-000020700000}"/>
    <cellStyle name="Comma [0] 2 187 2 2" xfId="28992" hidden="1" xr:uid="{00000000-0005-0000-0000-000043710000}"/>
    <cellStyle name="Comma [0] 2 187 2 2" xfId="29595" hidden="1" xr:uid="{00000000-0005-0000-0000-00009E730000}"/>
    <cellStyle name="Comma [0] 2 187 2 2" xfId="30122" hidden="1" xr:uid="{00000000-0005-0000-0000-0000AD750000}"/>
    <cellStyle name="Comma [0] 2 187 2 2" xfId="30336" hidden="1" xr:uid="{00000000-0005-0000-0000-000083760000}"/>
    <cellStyle name="Comma [0] 2 187 2 2" xfId="30627" hidden="1" xr:uid="{00000000-0005-0000-0000-0000A6770000}"/>
    <cellStyle name="Comma [0] 2 187 2 2" xfId="31177" hidden="1" xr:uid="{00000000-0005-0000-0000-0000CC790000}"/>
    <cellStyle name="Comma [0] 2 187 2 2" xfId="31644" hidden="1" xr:uid="{00000000-0005-0000-0000-00009F7B0000}"/>
    <cellStyle name="Comma [0] 2 187 2 2" xfId="31847" hidden="1" xr:uid="{00000000-0005-0000-0000-00006A7C0000}"/>
    <cellStyle name="Comma [0] 2 187 2 2" xfId="36916" hidden="1" xr:uid="{A1DE056E-220A-418A-B5F2-BA1508EC07F9}"/>
    <cellStyle name="Comma [0] 2 187 2 2" xfId="12394" hidden="1" xr:uid="{00000000-0005-0000-0000-00006D300000}"/>
    <cellStyle name="Comma [0] 2 187 2 2" xfId="12964" hidden="1" xr:uid="{00000000-0005-0000-0000-0000A7320000}"/>
    <cellStyle name="Comma [0] 2 187 2 2" xfId="13178" hidden="1" xr:uid="{00000000-0005-0000-0000-00007D330000}"/>
    <cellStyle name="Comma [0] 2 187 2 2" xfId="13469" hidden="1" xr:uid="{00000000-0005-0000-0000-0000A0340000}"/>
    <cellStyle name="Comma [0] 2 187 2 2" xfId="14150" hidden="1" xr:uid="{00000000-0005-0000-0000-000049370000}"/>
    <cellStyle name="Comma [0] 2 187 2 2" xfId="14720" hidden="1" xr:uid="{00000000-0005-0000-0000-000083390000}"/>
    <cellStyle name="Comma [0] 2 187 2 2" xfId="14934" hidden="1" xr:uid="{00000000-0005-0000-0000-0000593A0000}"/>
    <cellStyle name="Comma [0] 2 187 2 2" xfId="15225" hidden="1" xr:uid="{00000000-0005-0000-0000-00007C3B0000}"/>
    <cellStyle name="Comma [0] 2 187 2 2" xfId="15903" hidden="1" xr:uid="{00000000-0005-0000-0000-0000223E0000}"/>
    <cellStyle name="Comma [0] 2 187 2 2" xfId="16473" hidden="1" xr:uid="{00000000-0005-0000-0000-00005C400000}"/>
    <cellStyle name="Comma [0] 2 187 2 2" xfId="16687" hidden="1" xr:uid="{00000000-0005-0000-0000-000032410000}"/>
    <cellStyle name="Comma [0] 2 187 2 2" xfId="16978" hidden="1" xr:uid="{00000000-0005-0000-0000-000055420000}"/>
    <cellStyle name="Comma [0] 2 187 2 2" xfId="17653" hidden="1" xr:uid="{00000000-0005-0000-0000-0000F8440000}"/>
    <cellStyle name="Comma [0] 2 187 2 2" xfId="18223" hidden="1" xr:uid="{00000000-0005-0000-0000-000032470000}"/>
    <cellStyle name="Comma [0] 2 187 2 2" xfId="18437" hidden="1" xr:uid="{00000000-0005-0000-0000-000008480000}"/>
    <cellStyle name="Comma [0] 2 187 2 2" xfId="18728" hidden="1" xr:uid="{00000000-0005-0000-0000-00002B490000}"/>
    <cellStyle name="Comma [0] 2 187 2 2" xfId="8882" hidden="1" xr:uid="{00000000-0005-0000-0000-0000B5220000}"/>
    <cellStyle name="Comma [0] 2 187 2 2" xfId="9452" hidden="1" xr:uid="{00000000-0005-0000-0000-0000EF240000}"/>
    <cellStyle name="Comma [0] 2 187 2 2" xfId="9666" hidden="1" xr:uid="{00000000-0005-0000-0000-0000C5250000}"/>
    <cellStyle name="Comma [0] 2 187 2 2" xfId="9957" hidden="1" xr:uid="{00000000-0005-0000-0000-0000E8260000}"/>
    <cellStyle name="Comma [0] 2 187 2 2" xfId="10638" hidden="1" xr:uid="{00000000-0005-0000-0000-000091290000}"/>
    <cellStyle name="Comma [0] 2 187 2 2" xfId="11208" hidden="1" xr:uid="{00000000-0005-0000-0000-0000CB2B0000}"/>
    <cellStyle name="Comma [0] 2 187 2 2" xfId="11422" hidden="1" xr:uid="{00000000-0005-0000-0000-0000A12C0000}"/>
    <cellStyle name="Comma [0] 2 187 2 2" xfId="11713" hidden="1" xr:uid="{00000000-0005-0000-0000-0000C42D0000}"/>
    <cellStyle name="Comma [0] 2 187 2 2" xfId="7126" hidden="1" xr:uid="{00000000-0005-0000-0000-0000D91B0000}"/>
    <cellStyle name="Comma [0] 2 187 2 2" xfId="7696" hidden="1" xr:uid="{00000000-0005-0000-0000-0000131E0000}"/>
    <cellStyle name="Comma [0] 2 187 2 2" xfId="7910" hidden="1" xr:uid="{00000000-0005-0000-0000-0000E91E0000}"/>
    <cellStyle name="Comma [0] 2 187 2 2" xfId="8201" hidden="1" xr:uid="{00000000-0005-0000-0000-00000C200000}"/>
    <cellStyle name="Comma [0] 2 187 2 2" xfId="5691" hidden="1" xr:uid="{00000000-0005-0000-0000-00003E160000}"/>
    <cellStyle name="Comma [0] 2 187 2 2" xfId="5982" hidden="1" xr:uid="{00000000-0005-0000-0000-000061170000}"/>
    <cellStyle name="Comma [0] 2 187 2 2" xfId="5477" hidden="1" xr:uid="{00000000-0005-0000-0000-000068150000}"/>
    <cellStyle name="Comma [0] 2 187 2 2" xfId="4907" hidden="1" xr:uid="{00000000-0005-0000-0000-00002E130000}"/>
    <cellStyle name="Comma [0] 2 187 3" xfId="36255" hidden="1" xr:uid="{FF3CCE44-FA58-44BE-A091-5372456C4652}"/>
    <cellStyle name="Comma [0] 2 187 3" xfId="38451" hidden="1" xr:uid="{8C052AE0-BBA1-4B89-8641-42111553DEBA}"/>
    <cellStyle name="Comma [0] 2 187 3" xfId="38474" hidden="1" xr:uid="{C70579AA-C4B8-4E02-8C19-15F647F95D8A}"/>
    <cellStyle name="Comma [0] 2 187 3" xfId="38506" hidden="1" xr:uid="{FB6397CA-E5F5-4CBE-B9B4-D8BD84581301}"/>
    <cellStyle name="Comma [0] 2 187 3" xfId="38783" hidden="1" xr:uid="{2BD0B060-F3E6-4FF6-B591-C60C0BAEAA60}"/>
    <cellStyle name="Comma [0] 2 187 3" xfId="38820" hidden="1" xr:uid="{8861D455-A6F3-4D9B-9C3D-6EA11776900F}"/>
    <cellStyle name="Comma [0] 2 187 3" xfId="39416" hidden="1" xr:uid="{16BB4438-DA03-47CC-AB2D-BDCAD69DD390}"/>
    <cellStyle name="Comma [0] 2 187 3" xfId="41172" hidden="1" xr:uid="{8E61E3CD-F3EC-49E4-A221-AA958DC6528D}"/>
    <cellStyle name="Comma [0] 2 187 3" xfId="42928" hidden="1" xr:uid="{2F8E8D85-6388-4B29-A633-30BC78BBE4B4}"/>
    <cellStyle name="Comma [0] 2 187 3" xfId="44684" hidden="1" xr:uid="{EB3AEE34-1D12-462E-8F30-86FD5264E29D}"/>
    <cellStyle name="Comma [0] 2 187 3" xfId="46440" hidden="1" xr:uid="{C72FE8F2-BB34-45D4-B737-55E3D2FD60D1}"/>
    <cellStyle name="Comma [0] 2 187 3" xfId="48193" hidden="1" xr:uid="{17D5201D-3DC3-46A7-8F85-196B3D83486C}"/>
    <cellStyle name="Comma [0] 2 187 3" xfId="49943" hidden="1" xr:uid="{DBC84B35-F31B-4018-88E6-41D7E13D23D0}"/>
    <cellStyle name="Comma [0] 2 187 3" xfId="51687" hidden="1" xr:uid="{7FDB027A-B191-46E0-A18A-74D1E65FDD67}"/>
    <cellStyle name="Comma [0] 2 187 3" xfId="53423" hidden="1" xr:uid="{11C5463F-F0A8-4365-AAFF-91B0A236A8AC}"/>
    <cellStyle name="Comma [0] 2 187 3" xfId="55150" hidden="1" xr:uid="{BB698639-5B5F-435A-8803-DBDCEDF787DB}"/>
    <cellStyle name="Comma [0] 2 187 3" xfId="10919" hidden="1" xr:uid="{00000000-0005-0000-0000-0000AA2A0000}"/>
    <cellStyle name="Comma [0] 2 187 3" xfId="12675" hidden="1" xr:uid="{00000000-0005-0000-0000-000086310000}"/>
    <cellStyle name="Comma [0] 2 187 3" xfId="14431" hidden="1" xr:uid="{00000000-0005-0000-0000-000062380000}"/>
    <cellStyle name="Comma [0] 2 187 3" xfId="16184" hidden="1" xr:uid="{00000000-0005-0000-0000-00003B3F0000}"/>
    <cellStyle name="Comma [0] 2 187 3" xfId="17934" hidden="1" xr:uid="{00000000-0005-0000-0000-000011460000}"/>
    <cellStyle name="Comma [0] 2 187 3" xfId="19678" hidden="1" xr:uid="{00000000-0005-0000-0000-0000E14C0000}"/>
    <cellStyle name="Comma [0] 2 187 3" xfId="21414" hidden="1" xr:uid="{00000000-0005-0000-0000-0000A9530000}"/>
    <cellStyle name="Comma [0] 2 187 3" xfId="23141" hidden="1" xr:uid="{00000000-0005-0000-0000-0000685A0000}"/>
    <cellStyle name="Comma [0] 2 187 3" xfId="6774" hidden="1" xr:uid="{00000000-0005-0000-0000-0000791A0000}"/>
    <cellStyle name="Comma [0] 2 187 3" xfId="6811" hidden="1" xr:uid="{00000000-0005-0000-0000-00009E1A0000}"/>
    <cellStyle name="Comma [0] 2 187 3" xfId="7407" hidden="1" xr:uid="{00000000-0005-0000-0000-0000F21C0000}"/>
    <cellStyle name="Comma [0] 2 187 3" xfId="9163" hidden="1" xr:uid="{00000000-0005-0000-0000-0000CE230000}"/>
    <cellStyle name="Comma [0] 2 187 3" xfId="6465" hidden="1" xr:uid="{00000000-0005-0000-0000-000044190000}"/>
    <cellStyle name="Comma [0] 2 187 3" xfId="6497" hidden="1" xr:uid="{00000000-0005-0000-0000-000064190000}"/>
    <cellStyle name="Comma [0] 2 187 3" xfId="6442" hidden="1" xr:uid="{00000000-0005-0000-0000-00002D190000}"/>
    <cellStyle name="Comma [0] 2 187 3" xfId="4246" hidden="1" xr:uid="{00000000-0005-0000-0000-000099100000}"/>
    <cellStyle name="Comma [0] 2 188" xfId="453" xr:uid="{00000000-0005-0000-0000-0000C8010000}"/>
    <cellStyle name="Comma [0] 2 188 2" xfId="33138" hidden="1" xr:uid="{9B90FED6-5EC6-444E-A25D-FF2573A9BCDD}"/>
    <cellStyle name="Comma [0] 2 188 2" xfId="33701" hidden="1" xr:uid="{965FC32C-9237-45C5-8E89-A9A7C40DBF08}"/>
    <cellStyle name="Comma [0] 2 188 2" xfId="33917" hidden="1" xr:uid="{4B813B22-66B2-4EAB-B019-A5F788BC5235}"/>
    <cellStyle name="Comma [0] 2 188 2" xfId="34207" hidden="1" xr:uid="{BDCDE9EC-3DF3-48D8-9C9E-C53312154AC2}"/>
    <cellStyle name="Comma [0] 2 188 2" xfId="1897" hidden="1" xr:uid="{00000000-0005-0000-0000-00006C070000}"/>
    <cellStyle name="Comma [0] 2 188 2" xfId="2187" hidden="1" xr:uid="{00000000-0005-0000-0000-00008E080000}"/>
    <cellStyle name="Comma [0] 2 188 2" xfId="1678" hidden="1" xr:uid="{00000000-0005-0000-0000-000091060000}"/>
    <cellStyle name="Comma [0] 2 188 2" xfId="1112" hidden="1" xr:uid="{00000000-0005-0000-0000-00005B040000}"/>
    <cellStyle name="Comma [0] 2 188 2" xfId="32496" xr:uid="{EBA519FC-C068-4A25-9503-87F194F8F501}"/>
    <cellStyle name="Comma [0] 2 188 2 2" xfId="37708" hidden="1" xr:uid="{FF560406-A701-4121-9DF3-A6C4A6206BA9}"/>
    <cellStyle name="Comma [0] 2 188 2 2" xfId="37998" hidden="1" xr:uid="{DF67DF7A-FA7A-45A1-A43F-FEA03ADB9211}"/>
    <cellStyle name="Comma [0] 2 188 2 2" xfId="39133" hidden="1" xr:uid="{D0D32FFA-3E19-405A-968C-EA4DC9ED3A5D}"/>
    <cellStyle name="Comma [0] 2 188 2 2" xfId="39703" hidden="1" xr:uid="{BABFB9DA-4615-4163-A111-E87CEE8BC332}"/>
    <cellStyle name="Comma [0] 2 188 2 2" xfId="39927" hidden="1" xr:uid="{92A14817-A595-45FA-AA95-DC188B0525D5}"/>
    <cellStyle name="Comma [0] 2 188 2 2" xfId="40217" hidden="1" xr:uid="{A652E316-36C9-406D-894D-37C937EE35F2}"/>
    <cellStyle name="Comma [0] 2 188 2 2" xfId="40889" hidden="1" xr:uid="{84C1D374-A1A9-4A83-BD8F-7B65FE5C4F9B}"/>
    <cellStyle name="Comma [0] 2 188 2 2" xfId="41459" hidden="1" xr:uid="{9076A578-6598-437B-A621-CC908AB61D2F}"/>
    <cellStyle name="Comma [0] 2 188 2 2" xfId="41683" hidden="1" xr:uid="{5DEB5DD4-5345-48CB-828D-091DF816127F}"/>
    <cellStyle name="Comma [0] 2 188 2 2" xfId="41973" hidden="1" xr:uid="{6536593B-B901-496C-8743-4CBD0420D1C9}"/>
    <cellStyle name="Comma [0] 2 188 2 2" xfId="42645" hidden="1" xr:uid="{A034EA07-5979-404B-9E9C-62ADED044FB8}"/>
    <cellStyle name="Comma [0] 2 188 2 2" xfId="43215" hidden="1" xr:uid="{EB8BBD6A-A48D-4C7B-8090-4B9AAAE4BB23}"/>
    <cellStyle name="Comma [0] 2 188 2 2" xfId="43439" hidden="1" xr:uid="{DDA91E38-6DAC-4071-90F0-F7F342BBA38B}"/>
    <cellStyle name="Comma [0] 2 188 2 2" xfId="43729" hidden="1" xr:uid="{D0C5C72D-745E-477D-8E92-ECA682EB8683}"/>
    <cellStyle name="Comma [0] 2 188 2 2" xfId="44401" hidden="1" xr:uid="{90B00B04-48A9-4EAE-B866-6D6CD3B4E528}"/>
    <cellStyle name="Comma [0] 2 188 2 2" xfId="44971" hidden="1" xr:uid="{2963DF39-6F20-4F52-9D6C-A29FB3049F9B}"/>
    <cellStyle name="Comma [0] 2 188 2 2" xfId="45195" hidden="1" xr:uid="{1EC55A73-36CF-4116-B4AA-CD0F488B432E}"/>
    <cellStyle name="Comma [0] 2 188 2 2" xfId="45485" hidden="1" xr:uid="{FEAE1DBD-3B26-47F0-BC6B-7472212082EB}"/>
    <cellStyle name="Comma [0] 2 188 2 2" xfId="46157" hidden="1" xr:uid="{2A768255-A96A-4D20-B34D-52E62000E05F}"/>
    <cellStyle name="Comma [0] 2 188 2 2" xfId="46727" hidden="1" xr:uid="{8DFE0EBE-E475-4209-8912-CA9609381F90}"/>
    <cellStyle name="Comma [0] 2 188 2 2" xfId="46951" hidden="1" xr:uid="{592A129E-BADA-4DE8-818C-48ED740004D1}"/>
    <cellStyle name="Comma [0] 2 188 2 2" xfId="47241" hidden="1" xr:uid="{022FA021-840D-431A-8C27-659780EF4D93}"/>
    <cellStyle name="Comma [0] 2 188 2 2" xfId="47910" hidden="1" xr:uid="{60348F42-EB45-497B-B9B7-B392F307CB31}"/>
    <cellStyle name="Comma [0] 2 188 2 2" xfId="48480" hidden="1" xr:uid="{7150C903-352F-4EEE-9468-E509633B9407}"/>
    <cellStyle name="Comma [0] 2 188 2 2" xfId="48704" hidden="1" xr:uid="{6C5A1349-F030-4207-B98E-91FCC58746A4}"/>
    <cellStyle name="Comma [0] 2 188 2 2" xfId="48994" hidden="1" xr:uid="{E862D2A2-34DE-4D89-B22A-005207827C5C}"/>
    <cellStyle name="Comma [0] 2 188 2 2" xfId="49660" hidden="1" xr:uid="{9AB308AB-8F6E-43BE-A333-F6BD79B02BBC}"/>
    <cellStyle name="Comma [0] 2 188 2 2" xfId="50230" hidden="1" xr:uid="{6337B7AB-C1F6-4AC9-BB55-13B1A7D3D5A0}"/>
    <cellStyle name="Comma [0] 2 188 2 2" xfId="50454" hidden="1" xr:uid="{A7A6474A-9E90-4427-B761-A49119559288}"/>
    <cellStyle name="Comma [0] 2 188 2 2" xfId="50744" hidden="1" xr:uid="{AC9E388C-088E-4568-81B5-383939CA76B6}"/>
    <cellStyle name="Comma [0] 2 188 2 2" xfId="51405" hidden="1" xr:uid="{E11CCCBE-EB76-4BF9-BF2F-CD488E3FD048}"/>
    <cellStyle name="Comma [0] 2 188 2 2" xfId="51974" hidden="1" xr:uid="{0A7D2AF3-7732-449D-B0BD-BD28637951C7}"/>
    <cellStyle name="Comma [0] 2 188 2 2" xfId="52198" hidden="1" xr:uid="{27CDFEDF-C9D7-4C16-8805-26A27D41D16F}"/>
    <cellStyle name="Comma [0] 2 188 2 2" xfId="52488" hidden="1" xr:uid="{521A84FD-CDDB-42B2-BBE8-A87A1BC73C56}"/>
    <cellStyle name="Comma [0] 2 188 2 2" xfId="53143" hidden="1" xr:uid="{91768802-D72B-4D47-8008-44E958749C92}"/>
    <cellStyle name="Comma [0] 2 188 2 2" xfId="53708" hidden="1" xr:uid="{5DA3D568-0046-441C-B940-F103A1AE875A}"/>
    <cellStyle name="Comma [0] 2 188 2 2" xfId="53932" hidden="1" xr:uid="{59E3962C-4742-403A-ABAF-9BF4613CC188}"/>
    <cellStyle name="Comma [0] 2 188 2 2" xfId="54222" hidden="1" xr:uid="{CF48E0C6-3305-4432-853B-327B6BC722B7}"/>
    <cellStyle name="Comma [0] 2 188 2 2" xfId="54871" hidden="1" xr:uid="{AEA6424E-0424-4E6D-8C06-6EE087A3924C}"/>
    <cellStyle name="Comma [0] 2 188 2 2" xfId="55432" hidden="1" xr:uid="{5D2FAC01-CF2A-4AE0-A6D7-E968AE7CC5A6}"/>
    <cellStyle name="Comma [0] 2 188 2 2" xfId="55656" hidden="1" xr:uid="{D33AC4D9-1A14-4131-B02A-4ECA06A4E73F}"/>
    <cellStyle name="Comma [0] 2 188 2 2" xfId="55946" hidden="1" xr:uid="{6C680A81-E1BA-4B44-B2D9-7B25DF39A233}"/>
    <cellStyle name="Comma [0] 2 188 2 2" xfId="56584" hidden="1" xr:uid="{A681EE3B-A414-47B0-938E-F952BEEDFFA9}"/>
    <cellStyle name="Comma [0] 2 188 2 2" xfId="57139" hidden="1" xr:uid="{4DDF3965-420C-4205-AB3E-6F1D2D6C6E8B}"/>
    <cellStyle name="Comma [0] 2 188 2 2" xfId="57363" hidden="1" xr:uid="{5BC8E1AC-D31B-476A-9084-7AF40175C6B4}"/>
    <cellStyle name="Comma [0] 2 188 2 2" xfId="57653" hidden="1" xr:uid="{7110E46D-44C0-475B-A78B-5733832CA686}"/>
    <cellStyle name="Comma [0] 2 188 2 2" xfId="58281" hidden="1" xr:uid="{F8B1D0DF-34CD-49FC-9FBE-0CD4D7D86A85}"/>
    <cellStyle name="Comma [0] 2 188 2 2" xfId="58833" hidden="1" xr:uid="{C9170355-EC4E-4EBD-9165-29193D80D58F}"/>
    <cellStyle name="Comma [0] 2 188 2 2" xfId="59057" hidden="1" xr:uid="{E6E5EEFC-BD56-4142-B575-19B3B4CB4F1A}"/>
    <cellStyle name="Comma [0] 2 188 2 2" xfId="59347" hidden="1" xr:uid="{F817791D-DC95-4C00-96D9-810431D9B8AB}"/>
    <cellStyle name="Comma [0] 2 188 2 2" xfId="59956" hidden="1" xr:uid="{C85ED5D2-7567-40A2-8E36-DB4EABC8A663}"/>
    <cellStyle name="Comma [0] 2 188 2 2" xfId="60494" hidden="1" xr:uid="{A3DEE83D-B36F-477F-A877-783AE30C02B8}"/>
    <cellStyle name="Comma [0] 2 188 2 2" xfId="60718" hidden="1" xr:uid="{55AF09CA-6642-4633-B9DC-41D499C6586B}"/>
    <cellStyle name="Comma [0] 2 188 2 2" xfId="61008" hidden="1" xr:uid="{42F23991-82F9-444A-B9AB-6C906E57A76C}"/>
    <cellStyle name="Comma [0] 2 188 2 2" xfId="61602" hidden="1" xr:uid="{1D3165DC-C30F-4884-B74B-E810B2046594}"/>
    <cellStyle name="Comma [0] 2 188 2 2" xfId="62129" hidden="1" xr:uid="{26C6BD6A-0052-401B-8F40-8487F473BCFC}"/>
    <cellStyle name="Comma [0] 2 188 2 2" xfId="62353" hidden="1" xr:uid="{D824A015-F7CB-439A-A40A-CD02C6085C43}"/>
    <cellStyle name="Comma [0] 2 188 2 2" xfId="62643" hidden="1" xr:uid="{98C4FE66-BECE-4381-A0F2-3A0E2EABA92D}"/>
    <cellStyle name="Comma [0] 2 188 2 2" xfId="63184" hidden="1" xr:uid="{F46401FF-B73E-42DB-9D47-48ECC818AA82}"/>
    <cellStyle name="Comma [0] 2 188 2 2" xfId="63651" hidden="1" xr:uid="{A3B844DD-7B64-413E-BE92-7113BC435C6D}"/>
    <cellStyle name="Comma [0] 2 188 2 2" xfId="63864" hidden="1" xr:uid="{7D9A7C1D-21FC-4885-A77F-FA6500F9DC16}"/>
    <cellStyle name="Comma [0] 2 188 2 2" xfId="19396" hidden="1" xr:uid="{00000000-0005-0000-0000-0000C74B0000}"/>
    <cellStyle name="Comma [0] 2 188 2 2" xfId="19965" hidden="1" xr:uid="{00000000-0005-0000-0000-0000004E0000}"/>
    <cellStyle name="Comma [0] 2 188 2 2" xfId="20189" hidden="1" xr:uid="{00000000-0005-0000-0000-0000E04E0000}"/>
    <cellStyle name="Comma [0] 2 188 2 2" xfId="20479" hidden="1" xr:uid="{00000000-0005-0000-0000-000002500000}"/>
    <cellStyle name="Comma [0] 2 188 2 2" xfId="21134" hidden="1" xr:uid="{00000000-0005-0000-0000-000091520000}"/>
    <cellStyle name="Comma [0] 2 188 2 2" xfId="21699" hidden="1" xr:uid="{00000000-0005-0000-0000-0000C6540000}"/>
    <cellStyle name="Comma [0] 2 188 2 2" xfId="21923" hidden="1" xr:uid="{00000000-0005-0000-0000-0000A6550000}"/>
    <cellStyle name="Comma [0] 2 188 2 2" xfId="22213" hidden="1" xr:uid="{00000000-0005-0000-0000-0000C8560000}"/>
    <cellStyle name="Comma [0] 2 188 2 2" xfId="22862" hidden="1" xr:uid="{00000000-0005-0000-0000-000051590000}"/>
    <cellStyle name="Comma [0] 2 188 2 2" xfId="23423" hidden="1" xr:uid="{00000000-0005-0000-0000-0000825B0000}"/>
    <cellStyle name="Comma [0] 2 188 2 2" xfId="23647" hidden="1" xr:uid="{00000000-0005-0000-0000-0000625C0000}"/>
    <cellStyle name="Comma [0] 2 188 2 2" xfId="23937" hidden="1" xr:uid="{00000000-0005-0000-0000-0000845D0000}"/>
    <cellStyle name="Comma [0] 2 188 2 2" xfId="24575" hidden="1" xr:uid="{00000000-0005-0000-0000-000002600000}"/>
    <cellStyle name="Comma [0] 2 188 2 2" xfId="25130" hidden="1" xr:uid="{00000000-0005-0000-0000-00002D620000}"/>
    <cellStyle name="Comma [0] 2 188 2 2" xfId="25354" hidden="1" xr:uid="{00000000-0005-0000-0000-00000D630000}"/>
    <cellStyle name="Comma [0] 2 188 2 2" xfId="25644" hidden="1" xr:uid="{00000000-0005-0000-0000-00002F640000}"/>
    <cellStyle name="Comma [0] 2 188 2 2" xfId="26272" hidden="1" xr:uid="{00000000-0005-0000-0000-0000A3660000}"/>
    <cellStyle name="Comma [0] 2 188 2 2" xfId="26824" hidden="1" xr:uid="{00000000-0005-0000-0000-0000CB680000}"/>
    <cellStyle name="Comma [0] 2 188 2 2" xfId="27048" hidden="1" xr:uid="{00000000-0005-0000-0000-0000AB690000}"/>
    <cellStyle name="Comma [0] 2 188 2 2" xfId="27338" hidden="1" xr:uid="{00000000-0005-0000-0000-0000CD6A0000}"/>
    <cellStyle name="Comma [0] 2 188 2 2" xfId="27947" hidden="1" xr:uid="{00000000-0005-0000-0000-00002E6D0000}"/>
    <cellStyle name="Comma [0] 2 188 2 2" xfId="28485" hidden="1" xr:uid="{00000000-0005-0000-0000-0000486F0000}"/>
    <cellStyle name="Comma [0] 2 188 2 2" xfId="28709" hidden="1" xr:uid="{00000000-0005-0000-0000-000028700000}"/>
    <cellStyle name="Comma [0] 2 188 2 2" xfId="28999" hidden="1" xr:uid="{00000000-0005-0000-0000-00004A710000}"/>
    <cellStyle name="Comma [0] 2 188 2 2" xfId="29593" hidden="1" xr:uid="{00000000-0005-0000-0000-00009C730000}"/>
    <cellStyle name="Comma [0] 2 188 2 2" xfId="30120" hidden="1" xr:uid="{00000000-0005-0000-0000-0000AB750000}"/>
    <cellStyle name="Comma [0] 2 188 2 2" xfId="30344" hidden="1" xr:uid="{00000000-0005-0000-0000-00008B760000}"/>
    <cellStyle name="Comma [0] 2 188 2 2" xfId="30634" hidden="1" xr:uid="{00000000-0005-0000-0000-0000AD770000}"/>
    <cellStyle name="Comma [0] 2 188 2 2" xfId="31175" hidden="1" xr:uid="{00000000-0005-0000-0000-0000CA790000}"/>
    <cellStyle name="Comma [0] 2 188 2 2" xfId="31642" hidden="1" xr:uid="{00000000-0005-0000-0000-00009D7B0000}"/>
    <cellStyle name="Comma [0] 2 188 2 2" xfId="31855" hidden="1" xr:uid="{00000000-0005-0000-0000-0000727C0000}"/>
    <cellStyle name="Comma [0] 2 188 2 2" xfId="36914" hidden="1" xr:uid="{DBE8A684-7C34-487E-8EB2-27B0CEA4301C}"/>
    <cellStyle name="Comma [0] 2 188 2 2" xfId="37484" hidden="1" xr:uid="{D86DC72F-D677-4A8A-A6CA-AB09BDD9B678}"/>
    <cellStyle name="Comma [0] 2 188 2 2" xfId="12392" hidden="1" xr:uid="{00000000-0005-0000-0000-00006B300000}"/>
    <cellStyle name="Comma [0] 2 188 2 2" xfId="12962" hidden="1" xr:uid="{00000000-0005-0000-0000-0000A5320000}"/>
    <cellStyle name="Comma [0] 2 188 2 2" xfId="13186" hidden="1" xr:uid="{00000000-0005-0000-0000-000085330000}"/>
    <cellStyle name="Comma [0] 2 188 2 2" xfId="13476" hidden="1" xr:uid="{00000000-0005-0000-0000-0000A7340000}"/>
    <cellStyle name="Comma [0] 2 188 2 2" xfId="14148" hidden="1" xr:uid="{00000000-0005-0000-0000-000047370000}"/>
    <cellStyle name="Comma [0] 2 188 2 2" xfId="14718" hidden="1" xr:uid="{00000000-0005-0000-0000-000081390000}"/>
    <cellStyle name="Comma [0] 2 188 2 2" xfId="14942" hidden="1" xr:uid="{00000000-0005-0000-0000-0000613A0000}"/>
    <cellStyle name="Comma [0] 2 188 2 2" xfId="15232" hidden="1" xr:uid="{00000000-0005-0000-0000-0000833B0000}"/>
    <cellStyle name="Comma [0] 2 188 2 2" xfId="15901" hidden="1" xr:uid="{00000000-0005-0000-0000-0000203E0000}"/>
    <cellStyle name="Comma [0] 2 188 2 2" xfId="16471" hidden="1" xr:uid="{00000000-0005-0000-0000-00005A400000}"/>
    <cellStyle name="Comma [0] 2 188 2 2" xfId="16695" hidden="1" xr:uid="{00000000-0005-0000-0000-00003A410000}"/>
    <cellStyle name="Comma [0] 2 188 2 2" xfId="16985" hidden="1" xr:uid="{00000000-0005-0000-0000-00005C420000}"/>
    <cellStyle name="Comma [0] 2 188 2 2" xfId="17651" hidden="1" xr:uid="{00000000-0005-0000-0000-0000F6440000}"/>
    <cellStyle name="Comma [0] 2 188 2 2" xfId="18221" hidden="1" xr:uid="{00000000-0005-0000-0000-000030470000}"/>
    <cellStyle name="Comma [0] 2 188 2 2" xfId="18445" hidden="1" xr:uid="{00000000-0005-0000-0000-000010480000}"/>
    <cellStyle name="Comma [0] 2 188 2 2" xfId="18735" hidden="1" xr:uid="{00000000-0005-0000-0000-000032490000}"/>
    <cellStyle name="Comma [0] 2 188 2 2" xfId="8880" hidden="1" xr:uid="{00000000-0005-0000-0000-0000B3220000}"/>
    <cellStyle name="Comma [0] 2 188 2 2" xfId="9450" hidden="1" xr:uid="{00000000-0005-0000-0000-0000ED240000}"/>
    <cellStyle name="Comma [0] 2 188 2 2" xfId="9674" hidden="1" xr:uid="{00000000-0005-0000-0000-0000CD250000}"/>
    <cellStyle name="Comma [0] 2 188 2 2" xfId="9964" hidden="1" xr:uid="{00000000-0005-0000-0000-0000EF260000}"/>
    <cellStyle name="Comma [0] 2 188 2 2" xfId="10636" hidden="1" xr:uid="{00000000-0005-0000-0000-00008F290000}"/>
    <cellStyle name="Comma [0] 2 188 2 2" xfId="11206" hidden="1" xr:uid="{00000000-0005-0000-0000-0000C92B0000}"/>
    <cellStyle name="Comma [0] 2 188 2 2" xfId="11430" hidden="1" xr:uid="{00000000-0005-0000-0000-0000A92C0000}"/>
    <cellStyle name="Comma [0] 2 188 2 2" xfId="11720" hidden="1" xr:uid="{00000000-0005-0000-0000-0000CB2D0000}"/>
    <cellStyle name="Comma [0] 2 188 2 2" xfId="7124" hidden="1" xr:uid="{00000000-0005-0000-0000-0000D71B0000}"/>
    <cellStyle name="Comma [0] 2 188 2 2" xfId="7694" hidden="1" xr:uid="{00000000-0005-0000-0000-0000111E0000}"/>
    <cellStyle name="Comma [0] 2 188 2 2" xfId="7918" hidden="1" xr:uid="{00000000-0005-0000-0000-0000F11E0000}"/>
    <cellStyle name="Comma [0] 2 188 2 2" xfId="8208" hidden="1" xr:uid="{00000000-0005-0000-0000-000013200000}"/>
    <cellStyle name="Comma [0] 2 188 2 2" xfId="5699" hidden="1" xr:uid="{00000000-0005-0000-0000-000046160000}"/>
    <cellStyle name="Comma [0] 2 188 2 2" xfId="5989" hidden="1" xr:uid="{00000000-0005-0000-0000-000068170000}"/>
    <cellStyle name="Comma [0] 2 188 2 2" xfId="5475" hidden="1" xr:uid="{00000000-0005-0000-0000-000066150000}"/>
    <cellStyle name="Comma [0] 2 188 2 2" xfId="4905" hidden="1" xr:uid="{00000000-0005-0000-0000-00002C130000}"/>
    <cellStyle name="Comma [0] 2 188 3" xfId="36253" hidden="1" xr:uid="{7250B06A-8EA0-41DF-ADA6-56E66817350D}"/>
    <cellStyle name="Comma [0] 2 188 3" xfId="38472" hidden="1" xr:uid="{D390C2D6-52B2-4F77-904C-16DCAF319DCA}"/>
    <cellStyle name="Comma [0] 2 188 3" xfId="38943" hidden="1" xr:uid="{CA9158AF-007D-4EDB-BD55-BF5F0002940C}"/>
    <cellStyle name="Comma [0] 2 188 3" xfId="40699" hidden="1" xr:uid="{4192631C-AADB-493E-BCD9-6E2C13D6FBE6}"/>
    <cellStyle name="Comma [0] 2 188 3" xfId="42455" hidden="1" xr:uid="{01F7B2CE-5A01-46FC-A203-EEFC250B4A8E}"/>
    <cellStyle name="Comma [0] 2 188 3" xfId="44211" hidden="1" xr:uid="{D85EDE4C-A415-49D8-8F06-C8E080ED6067}"/>
    <cellStyle name="Comma [0] 2 188 3" xfId="45967" hidden="1" xr:uid="{60C9DE92-3AF7-4F95-A499-21221A59091D}"/>
    <cellStyle name="Comma [0] 2 188 3" xfId="47723" hidden="1" xr:uid="{689DD7E8-74A1-4106-8676-DA9CB5E6BC5E}"/>
    <cellStyle name="Comma [0] 2 188 3" xfId="49475" hidden="1" xr:uid="{39C44480-AA0D-4278-B455-16AF4AAC3713}"/>
    <cellStyle name="Comma [0] 2 188 3" xfId="51224" hidden="1" xr:uid="{DF096B10-D421-44DB-A806-8DC57531FD13}"/>
    <cellStyle name="Comma [0] 2 188 3" xfId="52967" hidden="1" xr:uid="{D8DC2A60-FD7C-436A-98F0-FA1448EAC193}"/>
    <cellStyle name="Comma [0] 2 188 3" xfId="54697" hidden="1" xr:uid="{09BB009A-7531-48AE-AFB6-8704817A2A6B}"/>
    <cellStyle name="Comma [0] 2 188 3" xfId="56420" hidden="1" xr:uid="{78010CE3-B4BF-43CA-BE27-D0EAE27075C8}"/>
    <cellStyle name="Comma [0] 2 188 3" xfId="58123" hidden="1" xr:uid="{140BC576-22CD-4E82-AE3B-B48B7C9D92C5}"/>
    <cellStyle name="Comma [0] 2 188 3" xfId="59810" hidden="1" xr:uid="{5D91B984-CFA3-4A4F-B14F-4B4D517000D3}"/>
    <cellStyle name="Comma [0] 2 188 3" xfId="61465" hidden="1" xr:uid="{D81CBCE1-FCA1-4FAE-A350-A6AD3E0B45B2}"/>
    <cellStyle name="Comma [0] 2 188 3" xfId="17466" hidden="1" xr:uid="{00000000-0005-0000-0000-00003D440000}"/>
    <cellStyle name="Comma [0] 2 188 3" xfId="19215" hidden="1" xr:uid="{00000000-0005-0000-0000-0000124B0000}"/>
    <cellStyle name="Comma [0] 2 188 3" xfId="20958" hidden="1" xr:uid="{00000000-0005-0000-0000-0000E1510000}"/>
    <cellStyle name="Comma [0] 2 188 3" xfId="22688" hidden="1" xr:uid="{00000000-0005-0000-0000-0000A3580000}"/>
    <cellStyle name="Comma [0] 2 188 3" xfId="24411" hidden="1" xr:uid="{00000000-0005-0000-0000-00005E5F0000}"/>
    <cellStyle name="Comma [0] 2 188 3" xfId="26114" hidden="1" xr:uid="{00000000-0005-0000-0000-000005660000}"/>
    <cellStyle name="Comma [0] 2 188 3" xfId="27801" hidden="1" xr:uid="{00000000-0005-0000-0000-00009C6C0000}"/>
    <cellStyle name="Comma [0] 2 188 3" xfId="29456" hidden="1" xr:uid="{00000000-0005-0000-0000-000013730000}"/>
    <cellStyle name="Comma [0] 2 188 3" xfId="10446" hidden="1" xr:uid="{00000000-0005-0000-0000-0000D1280000}"/>
    <cellStyle name="Comma [0] 2 188 3" xfId="12202" hidden="1" xr:uid="{00000000-0005-0000-0000-0000AD2F0000}"/>
    <cellStyle name="Comma [0] 2 188 3" xfId="13958" hidden="1" xr:uid="{00000000-0005-0000-0000-000089360000}"/>
    <cellStyle name="Comma [0] 2 188 3" xfId="15714" hidden="1" xr:uid="{00000000-0005-0000-0000-0000653D0000}"/>
    <cellStyle name="Comma [0] 2 188 3" xfId="6934" hidden="1" xr:uid="{00000000-0005-0000-0000-0000191B0000}"/>
    <cellStyle name="Comma [0] 2 188 3" xfId="8690" hidden="1" xr:uid="{00000000-0005-0000-0000-0000F5210000}"/>
    <cellStyle name="Comma [0] 2 188 3" xfId="6463" hidden="1" xr:uid="{00000000-0005-0000-0000-000042190000}"/>
    <cellStyle name="Comma [0] 2 188 3" xfId="4244" hidden="1" xr:uid="{00000000-0005-0000-0000-000097100000}"/>
    <cellStyle name="Comma [0] 2 189" xfId="447" xr:uid="{00000000-0005-0000-0000-0000C2010000}"/>
    <cellStyle name="Comma [0] 2 189 2" xfId="33132" hidden="1" xr:uid="{E359FC7B-50DF-4B10-9EB1-8FEB58E99F8D}"/>
    <cellStyle name="Comma [0] 2 189 2" xfId="33695" hidden="1" xr:uid="{7EAD9891-B8E2-47B8-87C9-8C2030981BA5}"/>
    <cellStyle name="Comma [0] 2 189 2" xfId="33925" hidden="1" xr:uid="{795C6FC6-65ED-43AB-8410-AC7F0B31E6D4}"/>
    <cellStyle name="Comma [0] 2 189 2" xfId="34215" hidden="1" xr:uid="{05A8CBDD-60B1-45A2-B161-A54E1726954D}"/>
    <cellStyle name="Comma [0] 2 189 2" xfId="1905" hidden="1" xr:uid="{00000000-0005-0000-0000-000074070000}"/>
    <cellStyle name="Comma [0] 2 189 2" xfId="2195" hidden="1" xr:uid="{00000000-0005-0000-0000-000096080000}"/>
    <cellStyle name="Comma [0] 2 189 2" xfId="1672" hidden="1" xr:uid="{00000000-0005-0000-0000-00008B060000}"/>
    <cellStyle name="Comma [0] 2 189 2" xfId="1106" hidden="1" xr:uid="{00000000-0005-0000-0000-000055040000}"/>
    <cellStyle name="Comma [0] 2 189 2" xfId="32490" xr:uid="{56E09AFB-999E-43C9-9195-0EA2FD45E0D8}"/>
    <cellStyle name="Comma [0] 2 189 2 2" xfId="38006" hidden="1" xr:uid="{195EC787-1A87-4366-8AE0-0EF8F0893734}"/>
    <cellStyle name="Comma [0] 2 189 2 2" xfId="39127" hidden="1" xr:uid="{232A3F6A-11EC-40AA-8E1D-13E0A98BA9EE}"/>
    <cellStyle name="Comma [0] 2 189 2 2" xfId="39697" hidden="1" xr:uid="{98AA0B4F-B661-4226-A53F-9960DE3F9682}"/>
    <cellStyle name="Comma [0] 2 189 2 2" xfId="39935" hidden="1" xr:uid="{E8B5F711-2762-4109-96CB-D48C08C8F006}"/>
    <cellStyle name="Comma [0] 2 189 2 2" xfId="40225" hidden="1" xr:uid="{708A7492-539C-4054-BC6D-EC7376BCA117}"/>
    <cellStyle name="Comma [0] 2 189 2 2" xfId="40883" hidden="1" xr:uid="{1F56C927-1F22-4948-8392-11E173D681C9}"/>
    <cellStyle name="Comma [0] 2 189 2 2" xfId="41453" hidden="1" xr:uid="{7F942543-906C-41E5-8ADE-2417787674DC}"/>
    <cellStyle name="Comma [0] 2 189 2 2" xfId="41691" hidden="1" xr:uid="{65183D40-548E-4CD5-AFD4-22A4CA04C576}"/>
    <cellStyle name="Comma [0] 2 189 2 2" xfId="41981" hidden="1" xr:uid="{D02F049B-F322-48FE-AFA6-50CFC2D7FDD9}"/>
    <cellStyle name="Comma [0] 2 189 2 2" xfId="42639" hidden="1" xr:uid="{85E56121-CA23-4C59-9D1F-226E7C65C55D}"/>
    <cellStyle name="Comma [0] 2 189 2 2" xfId="43209" hidden="1" xr:uid="{3D2BAB1B-8BDC-47D5-A180-C37B9A9BC46A}"/>
    <cellStyle name="Comma [0] 2 189 2 2" xfId="43447" hidden="1" xr:uid="{01159B2A-057F-444D-B155-5DDDF87493DC}"/>
    <cellStyle name="Comma [0] 2 189 2 2" xfId="43737" hidden="1" xr:uid="{7FB5E875-8F31-4523-B4D8-50727D98CB45}"/>
    <cellStyle name="Comma [0] 2 189 2 2" xfId="44395" hidden="1" xr:uid="{C8716818-5DC3-415F-80E6-1CE32CD920DB}"/>
    <cellStyle name="Comma [0] 2 189 2 2" xfId="44965" hidden="1" xr:uid="{7BF9CB24-3728-443E-8569-ACF3CA03753A}"/>
    <cellStyle name="Comma [0] 2 189 2 2" xfId="45203" hidden="1" xr:uid="{64B144F8-890E-428D-8E8E-608FAE56CFB2}"/>
    <cellStyle name="Comma [0] 2 189 2 2" xfId="45493" hidden="1" xr:uid="{7B3ADC82-9FF0-4ABF-9DE6-F2AF0A8F262C}"/>
    <cellStyle name="Comma [0] 2 189 2 2" xfId="46151" hidden="1" xr:uid="{F1532774-201B-49B8-87EE-5677B01492C2}"/>
    <cellStyle name="Comma [0] 2 189 2 2" xfId="46721" hidden="1" xr:uid="{E9D24CF8-0A80-476F-A88B-E8426CC2D9B7}"/>
    <cellStyle name="Comma [0] 2 189 2 2" xfId="46959" hidden="1" xr:uid="{F53608E6-C0E6-4A0A-868F-6C8CD0E76DEC}"/>
    <cellStyle name="Comma [0] 2 189 2 2" xfId="47249" hidden="1" xr:uid="{549D030C-F099-4A9E-89F0-C036B7A10078}"/>
    <cellStyle name="Comma [0] 2 189 2 2" xfId="47904" hidden="1" xr:uid="{464878E1-3740-412B-9BAF-A171DB1513AC}"/>
    <cellStyle name="Comma [0] 2 189 2 2" xfId="48474" hidden="1" xr:uid="{38B8BB84-BB8F-4E66-9BF1-00F3F01744D7}"/>
    <cellStyle name="Comma [0] 2 189 2 2" xfId="48712" hidden="1" xr:uid="{400A4414-E3CB-4696-8C76-3275B0E018B5}"/>
    <cellStyle name="Comma [0] 2 189 2 2" xfId="49002" hidden="1" xr:uid="{B0803912-A1CD-4DAF-A0E0-9502E84094BA}"/>
    <cellStyle name="Comma [0] 2 189 2 2" xfId="49654" hidden="1" xr:uid="{C1C5F994-822B-4030-B7FF-753B8F055B4F}"/>
    <cellStyle name="Comma [0] 2 189 2 2" xfId="50224" hidden="1" xr:uid="{E95C2B0C-5834-4A5B-A13B-ACF3C06B30E6}"/>
    <cellStyle name="Comma [0] 2 189 2 2" xfId="50462" hidden="1" xr:uid="{0AEF778D-4A5C-4C5D-9BD6-70AF8F72D84F}"/>
    <cellStyle name="Comma [0] 2 189 2 2" xfId="50752" hidden="1" xr:uid="{28EAB616-C141-4A41-B324-A57FADD7AE38}"/>
    <cellStyle name="Comma [0] 2 189 2 2" xfId="51399" hidden="1" xr:uid="{D3E51E20-9E58-4C9D-B884-D0EC4010BA29}"/>
    <cellStyle name="Comma [0] 2 189 2 2" xfId="51968" hidden="1" xr:uid="{CA95F76B-0050-4E10-B24C-14E1DB69158D}"/>
    <cellStyle name="Comma [0] 2 189 2 2" xfId="52206" hidden="1" xr:uid="{73A30530-6FCC-4901-8B2D-4E3360331A61}"/>
    <cellStyle name="Comma [0] 2 189 2 2" xfId="52496" hidden="1" xr:uid="{E3E29E21-B731-437C-9145-02AB9D1CBAD2}"/>
    <cellStyle name="Comma [0] 2 189 2 2" xfId="53137" hidden="1" xr:uid="{518F5E67-CC57-40DB-9B47-EC8CBBF53811}"/>
    <cellStyle name="Comma [0] 2 189 2 2" xfId="53702" hidden="1" xr:uid="{5E26ACE8-9DC3-4523-940D-D130BB96EA3B}"/>
    <cellStyle name="Comma [0] 2 189 2 2" xfId="53940" hidden="1" xr:uid="{FC6F4BD7-D573-483E-A81E-8395A63A4424}"/>
    <cellStyle name="Comma [0] 2 189 2 2" xfId="54230" hidden="1" xr:uid="{E3D2ADC5-357F-4295-B36E-5108A4B34F52}"/>
    <cellStyle name="Comma [0] 2 189 2 2" xfId="54865" hidden="1" xr:uid="{1BCE71D8-B677-4F3F-8C9E-B318303FC0CC}"/>
    <cellStyle name="Comma [0] 2 189 2 2" xfId="55426" hidden="1" xr:uid="{922D23CE-ECFA-4F65-9559-B310612B9405}"/>
    <cellStyle name="Comma [0] 2 189 2 2" xfId="55664" hidden="1" xr:uid="{63A2DE13-0963-40B7-BDD5-63BEDF428D34}"/>
    <cellStyle name="Comma [0] 2 189 2 2" xfId="55954" hidden="1" xr:uid="{56E7B4E0-45C6-40A8-8E26-A51384EBA6E7}"/>
    <cellStyle name="Comma [0] 2 189 2 2" xfId="56578" hidden="1" xr:uid="{8B3B9EAB-85E7-437D-A8E6-944A7C50D9AA}"/>
    <cellStyle name="Comma [0] 2 189 2 2" xfId="57133" hidden="1" xr:uid="{B63DC090-D0D1-4465-88FB-CAF44D00DB49}"/>
    <cellStyle name="Comma [0] 2 189 2 2" xfId="57371" hidden="1" xr:uid="{FD45625B-05C9-4425-AB1C-6045623C9EA8}"/>
    <cellStyle name="Comma [0] 2 189 2 2" xfId="57661" hidden="1" xr:uid="{75E857DE-5387-45EB-A58D-D3871CA19451}"/>
    <cellStyle name="Comma [0] 2 189 2 2" xfId="58275" hidden="1" xr:uid="{5D6808C0-D164-4F46-8314-930838794FA0}"/>
    <cellStyle name="Comma [0] 2 189 2 2" xfId="58827" hidden="1" xr:uid="{659D9F8C-9415-4818-9F41-39222D37693A}"/>
    <cellStyle name="Comma [0] 2 189 2 2" xfId="59065" hidden="1" xr:uid="{57B4CAEC-1310-4205-A875-1AD2424824CE}"/>
    <cellStyle name="Comma [0] 2 189 2 2" xfId="59355" hidden="1" xr:uid="{9C7BF625-9757-4847-9CC3-F678906623BA}"/>
    <cellStyle name="Comma [0] 2 189 2 2" xfId="59950" hidden="1" xr:uid="{E3B9B5AA-C055-47BA-9A9E-A15A79DCBE31}"/>
    <cellStyle name="Comma [0] 2 189 2 2" xfId="60488" hidden="1" xr:uid="{A8721414-B867-405B-AE3E-1B65B5306E29}"/>
    <cellStyle name="Comma [0] 2 189 2 2" xfId="60726" hidden="1" xr:uid="{D43075C2-419B-4554-B4E1-90FF82C991D9}"/>
    <cellStyle name="Comma [0] 2 189 2 2" xfId="61016" hidden="1" xr:uid="{33B15785-0A48-4AEB-B6FE-C31D6AF0A96D}"/>
    <cellStyle name="Comma [0] 2 189 2 2" xfId="61596" hidden="1" xr:uid="{288C50A4-EBB5-4BE4-AC71-99FD1F5E833B}"/>
    <cellStyle name="Comma [0] 2 189 2 2" xfId="62123" hidden="1" xr:uid="{83C021C7-BF98-41D9-9241-D0954FC82AA6}"/>
    <cellStyle name="Comma [0] 2 189 2 2" xfId="62361" hidden="1" xr:uid="{4DAC2527-D96E-47D8-BFAE-8CF710BC08FF}"/>
    <cellStyle name="Comma [0] 2 189 2 2" xfId="62651" hidden="1" xr:uid="{782ADF32-2F4E-48A0-B8A6-D67B3C9A062E}"/>
    <cellStyle name="Comma [0] 2 189 2 2" xfId="63178" hidden="1" xr:uid="{950C66C0-5C0C-4157-B14A-2A4304557658}"/>
    <cellStyle name="Comma [0] 2 189 2 2" xfId="63645" hidden="1" xr:uid="{37A717DC-5E53-4AE6-B002-9249793EDB27}"/>
    <cellStyle name="Comma [0] 2 189 2 2" xfId="63872" hidden="1" xr:uid="{07F5DEF8-57A9-42DF-8265-BC4942EEC868}"/>
    <cellStyle name="Comma [0] 2 189 2 2" xfId="19959" hidden="1" xr:uid="{00000000-0005-0000-0000-0000FA4D0000}"/>
    <cellStyle name="Comma [0] 2 189 2 2" xfId="20197" hidden="1" xr:uid="{00000000-0005-0000-0000-0000E84E0000}"/>
    <cellStyle name="Comma [0] 2 189 2 2" xfId="20487" hidden="1" xr:uid="{00000000-0005-0000-0000-00000A500000}"/>
    <cellStyle name="Comma [0] 2 189 2 2" xfId="21128" hidden="1" xr:uid="{00000000-0005-0000-0000-00008B520000}"/>
    <cellStyle name="Comma [0] 2 189 2 2" xfId="21693" hidden="1" xr:uid="{00000000-0005-0000-0000-0000C0540000}"/>
    <cellStyle name="Comma [0] 2 189 2 2" xfId="21931" hidden="1" xr:uid="{00000000-0005-0000-0000-0000AE550000}"/>
    <cellStyle name="Comma [0] 2 189 2 2" xfId="22221" hidden="1" xr:uid="{00000000-0005-0000-0000-0000D0560000}"/>
    <cellStyle name="Comma [0] 2 189 2 2" xfId="22856" hidden="1" xr:uid="{00000000-0005-0000-0000-00004B590000}"/>
    <cellStyle name="Comma [0] 2 189 2 2" xfId="23417" hidden="1" xr:uid="{00000000-0005-0000-0000-00007C5B0000}"/>
    <cellStyle name="Comma [0] 2 189 2 2" xfId="23655" hidden="1" xr:uid="{00000000-0005-0000-0000-00006A5C0000}"/>
    <cellStyle name="Comma [0] 2 189 2 2" xfId="23945" hidden="1" xr:uid="{00000000-0005-0000-0000-00008C5D0000}"/>
    <cellStyle name="Comma [0] 2 189 2 2" xfId="24569" hidden="1" xr:uid="{00000000-0005-0000-0000-0000FC5F0000}"/>
    <cellStyle name="Comma [0] 2 189 2 2" xfId="25124" hidden="1" xr:uid="{00000000-0005-0000-0000-000027620000}"/>
    <cellStyle name="Comma [0] 2 189 2 2" xfId="25362" hidden="1" xr:uid="{00000000-0005-0000-0000-000015630000}"/>
    <cellStyle name="Comma [0] 2 189 2 2" xfId="25652" hidden="1" xr:uid="{00000000-0005-0000-0000-000037640000}"/>
    <cellStyle name="Comma [0] 2 189 2 2" xfId="26266" hidden="1" xr:uid="{00000000-0005-0000-0000-00009D660000}"/>
    <cellStyle name="Comma [0] 2 189 2 2" xfId="26818" hidden="1" xr:uid="{00000000-0005-0000-0000-0000C5680000}"/>
    <cellStyle name="Comma [0] 2 189 2 2" xfId="27056" hidden="1" xr:uid="{00000000-0005-0000-0000-0000B3690000}"/>
    <cellStyle name="Comma [0] 2 189 2 2" xfId="27346" hidden="1" xr:uid="{00000000-0005-0000-0000-0000D56A0000}"/>
    <cellStyle name="Comma [0] 2 189 2 2" xfId="27941" hidden="1" xr:uid="{00000000-0005-0000-0000-0000286D0000}"/>
    <cellStyle name="Comma [0] 2 189 2 2" xfId="28479" hidden="1" xr:uid="{00000000-0005-0000-0000-0000426F0000}"/>
    <cellStyle name="Comma [0] 2 189 2 2" xfId="28717" hidden="1" xr:uid="{00000000-0005-0000-0000-000030700000}"/>
    <cellStyle name="Comma [0] 2 189 2 2" xfId="29007" hidden="1" xr:uid="{00000000-0005-0000-0000-000052710000}"/>
    <cellStyle name="Comma [0] 2 189 2 2" xfId="29587" hidden="1" xr:uid="{00000000-0005-0000-0000-000096730000}"/>
    <cellStyle name="Comma [0] 2 189 2 2" xfId="30114" hidden="1" xr:uid="{00000000-0005-0000-0000-0000A5750000}"/>
    <cellStyle name="Comma [0] 2 189 2 2" xfId="30352" hidden="1" xr:uid="{00000000-0005-0000-0000-000093760000}"/>
    <cellStyle name="Comma [0] 2 189 2 2" xfId="30642" hidden="1" xr:uid="{00000000-0005-0000-0000-0000B5770000}"/>
    <cellStyle name="Comma [0] 2 189 2 2" xfId="31169" hidden="1" xr:uid="{00000000-0005-0000-0000-0000C4790000}"/>
    <cellStyle name="Comma [0] 2 189 2 2" xfId="31636" hidden="1" xr:uid="{00000000-0005-0000-0000-0000977B0000}"/>
    <cellStyle name="Comma [0] 2 189 2 2" xfId="31863" hidden="1" xr:uid="{00000000-0005-0000-0000-00007A7C0000}"/>
    <cellStyle name="Comma [0] 2 189 2 2" xfId="36908" hidden="1" xr:uid="{678BEE50-3302-47D0-B3BE-1EEBF4FAFE87}"/>
    <cellStyle name="Comma [0] 2 189 2 2" xfId="37478" hidden="1" xr:uid="{94DFC0EA-65FD-4593-B2A4-C726F53D78CE}"/>
    <cellStyle name="Comma [0] 2 189 2 2" xfId="37716" hidden="1" xr:uid="{249502A6-A23C-4978-9E1E-5FED8A9884C6}"/>
    <cellStyle name="Comma [0] 2 189 2 2" xfId="12386" hidden="1" xr:uid="{00000000-0005-0000-0000-000065300000}"/>
    <cellStyle name="Comma [0] 2 189 2 2" xfId="12956" hidden="1" xr:uid="{00000000-0005-0000-0000-00009F320000}"/>
    <cellStyle name="Comma [0] 2 189 2 2" xfId="13194" hidden="1" xr:uid="{00000000-0005-0000-0000-00008D330000}"/>
    <cellStyle name="Comma [0] 2 189 2 2" xfId="13484" hidden="1" xr:uid="{00000000-0005-0000-0000-0000AF340000}"/>
    <cellStyle name="Comma [0] 2 189 2 2" xfId="14142" hidden="1" xr:uid="{00000000-0005-0000-0000-000041370000}"/>
    <cellStyle name="Comma [0] 2 189 2 2" xfId="14712" hidden="1" xr:uid="{00000000-0005-0000-0000-00007B390000}"/>
    <cellStyle name="Comma [0] 2 189 2 2" xfId="14950" hidden="1" xr:uid="{00000000-0005-0000-0000-0000693A0000}"/>
    <cellStyle name="Comma [0] 2 189 2 2" xfId="15240" hidden="1" xr:uid="{00000000-0005-0000-0000-00008B3B0000}"/>
    <cellStyle name="Comma [0] 2 189 2 2" xfId="15895" hidden="1" xr:uid="{00000000-0005-0000-0000-00001A3E0000}"/>
    <cellStyle name="Comma [0] 2 189 2 2" xfId="16465" hidden="1" xr:uid="{00000000-0005-0000-0000-000054400000}"/>
    <cellStyle name="Comma [0] 2 189 2 2" xfId="16703" hidden="1" xr:uid="{00000000-0005-0000-0000-000042410000}"/>
    <cellStyle name="Comma [0] 2 189 2 2" xfId="16993" hidden="1" xr:uid="{00000000-0005-0000-0000-000064420000}"/>
    <cellStyle name="Comma [0] 2 189 2 2" xfId="17645" hidden="1" xr:uid="{00000000-0005-0000-0000-0000F0440000}"/>
    <cellStyle name="Comma [0] 2 189 2 2" xfId="18215" hidden="1" xr:uid="{00000000-0005-0000-0000-00002A470000}"/>
    <cellStyle name="Comma [0] 2 189 2 2" xfId="18453" hidden="1" xr:uid="{00000000-0005-0000-0000-000018480000}"/>
    <cellStyle name="Comma [0] 2 189 2 2" xfId="18743" hidden="1" xr:uid="{00000000-0005-0000-0000-00003A490000}"/>
    <cellStyle name="Comma [0] 2 189 2 2" xfId="19390" hidden="1" xr:uid="{00000000-0005-0000-0000-0000C14B0000}"/>
    <cellStyle name="Comma [0] 2 189 2 2" xfId="8874" hidden="1" xr:uid="{00000000-0005-0000-0000-0000AD220000}"/>
    <cellStyle name="Comma [0] 2 189 2 2" xfId="9444" hidden="1" xr:uid="{00000000-0005-0000-0000-0000E7240000}"/>
    <cellStyle name="Comma [0] 2 189 2 2" xfId="9682" hidden="1" xr:uid="{00000000-0005-0000-0000-0000D5250000}"/>
    <cellStyle name="Comma [0] 2 189 2 2" xfId="9972" hidden="1" xr:uid="{00000000-0005-0000-0000-0000F7260000}"/>
    <cellStyle name="Comma [0] 2 189 2 2" xfId="10630" hidden="1" xr:uid="{00000000-0005-0000-0000-000089290000}"/>
    <cellStyle name="Comma [0] 2 189 2 2" xfId="11200" hidden="1" xr:uid="{00000000-0005-0000-0000-0000C32B0000}"/>
    <cellStyle name="Comma [0] 2 189 2 2" xfId="11438" hidden="1" xr:uid="{00000000-0005-0000-0000-0000B12C0000}"/>
    <cellStyle name="Comma [0] 2 189 2 2" xfId="11728" hidden="1" xr:uid="{00000000-0005-0000-0000-0000D32D0000}"/>
    <cellStyle name="Comma [0] 2 189 2 2" xfId="7118" hidden="1" xr:uid="{00000000-0005-0000-0000-0000D11B0000}"/>
    <cellStyle name="Comma [0] 2 189 2 2" xfId="7688" hidden="1" xr:uid="{00000000-0005-0000-0000-00000B1E0000}"/>
    <cellStyle name="Comma [0] 2 189 2 2" xfId="7926" hidden="1" xr:uid="{00000000-0005-0000-0000-0000F91E0000}"/>
    <cellStyle name="Comma [0] 2 189 2 2" xfId="8216" hidden="1" xr:uid="{00000000-0005-0000-0000-00001B200000}"/>
    <cellStyle name="Comma [0] 2 189 2 2" xfId="5707" hidden="1" xr:uid="{00000000-0005-0000-0000-00004E160000}"/>
    <cellStyle name="Comma [0] 2 189 2 2" xfId="5997" hidden="1" xr:uid="{00000000-0005-0000-0000-000070170000}"/>
    <cellStyle name="Comma [0] 2 189 2 2" xfId="5469" hidden="1" xr:uid="{00000000-0005-0000-0000-000060150000}"/>
    <cellStyle name="Comma [0] 2 189 2 2" xfId="4899" hidden="1" xr:uid="{00000000-0005-0000-0000-000026130000}"/>
    <cellStyle name="Comma [0] 2 189 3" xfId="36247" hidden="1" xr:uid="{9CE17ED0-BF44-4CA3-865F-769D67953A48}"/>
    <cellStyle name="Comma [0] 2 189 3" xfId="38466" hidden="1" xr:uid="{D9B3E167-B2CB-419D-B518-63B22EB8E002}"/>
    <cellStyle name="Comma [0] 2 189 3" xfId="38555" hidden="1" xr:uid="{47F94349-D02C-48A7-B8D4-8AB8FA8CB371}"/>
    <cellStyle name="Comma [0] 2 189 3" xfId="38779" hidden="1" xr:uid="{627B3D8F-380C-440E-B2B4-E1E1133E54B5}"/>
    <cellStyle name="Comma [0] 2 189 3" xfId="39552" hidden="1" xr:uid="{B551A3A5-9E00-4691-A06A-1355264C86A2}"/>
    <cellStyle name="Comma [0] 2 189 3" xfId="41308" hidden="1" xr:uid="{246B46FF-BC4F-4D3E-B0AB-C36791CC653E}"/>
    <cellStyle name="Comma [0] 2 189 3" xfId="43064" hidden="1" xr:uid="{8C0CD524-EE7F-4809-B3B6-4B2BD98ED0A6}"/>
    <cellStyle name="Comma [0] 2 189 3" xfId="44820" hidden="1" xr:uid="{C5903F9C-07A2-4184-B075-98176E080E3C}"/>
    <cellStyle name="Comma [0] 2 189 3" xfId="46576" hidden="1" xr:uid="{747E491A-3C0F-470C-AEA9-C64724D464D5}"/>
    <cellStyle name="Comma [0] 2 189 3" xfId="48329" hidden="1" xr:uid="{C1369AA6-A8BE-4E78-9120-C0CBFB7B4940}"/>
    <cellStyle name="Comma [0] 2 189 3" xfId="50079" hidden="1" xr:uid="{3FC6AEC2-9E46-4085-9090-3224235185F0}"/>
    <cellStyle name="Comma [0] 2 189 3" xfId="51823" hidden="1" xr:uid="{E0EF5CC8-03A2-47A6-BBC4-06B732065216}"/>
    <cellStyle name="Comma [0] 2 189 3" xfId="53557" hidden="1" xr:uid="{D0C50286-135D-483D-BEA9-DD65F8F6D8E7}"/>
    <cellStyle name="Comma [0] 2 189 3" xfId="55283" hidden="1" xr:uid="{A5D5B862-7830-4080-9083-03D4B2024598}"/>
    <cellStyle name="Comma [0] 2 189 3" xfId="56991" hidden="1" xr:uid="{B6CD34E5-D03C-4552-ACB6-88F7878CF3B8}"/>
    <cellStyle name="Comma [0] 2 189 3" xfId="58686" hidden="1" xr:uid="{41F9A898-709D-4D75-A1B5-B2BFB043FF0B}"/>
    <cellStyle name="Comma [0] 2 189 3" xfId="14567" hidden="1" xr:uid="{00000000-0005-0000-0000-0000EA380000}"/>
    <cellStyle name="Comma [0] 2 189 3" xfId="16320" hidden="1" xr:uid="{00000000-0005-0000-0000-0000C33F0000}"/>
    <cellStyle name="Comma [0] 2 189 3" xfId="18070" hidden="1" xr:uid="{00000000-0005-0000-0000-000099460000}"/>
    <cellStyle name="Comma [0] 2 189 3" xfId="19814" hidden="1" xr:uid="{00000000-0005-0000-0000-0000694D0000}"/>
    <cellStyle name="Comma [0] 2 189 3" xfId="21548" hidden="1" xr:uid="{00000000-0005-0000-0000-00002F540000}"/>
    <cellStyle name="Comma [0] 2 189 3" xfId="23274" hidden="1" xr:uid="{00000000-0005-0000-0000-0000ED5A0000}"/>
    <cellStyle name="Comma [0] 2 189 3" xfId="24982" hidden="1" xr:uid="{00000000-0005-0000-0000-000099610000}"/>
    <cellStyle name="Comma [0] 2 189 3" xfId="26677" hidden="1" xr:uid="{00000000-0005-0000-0000-000038680000}"/>
    <cellStyle name="Comma [0] 2 189 3" xfId="7543" hidden="1" xr:uid="{00000000-0005-0000-0000-00007A1D0000}"/>
    <cellStyle name="Comma [0] 2 189 3" xfId="9299" hidden="1" xr:uid="{00000000-0005-0000-0000-000056240000}"/>
    <cellStyle name="Comma [0] 2 189 3" xfId="11055" hidden="1" xr:uid="{00000000-0005-0000-0000-0000322B0000}"/>
    <cellStyle name="Comma [0] 2 189 3" xfId="12811" hidden="1" xr:uid="{00000000-0005-0000-0000-00000E320000}"/>
    <cellStyle name="Comma [0] 2 189 3" xfId="6546" hidden="1" xr:uid="{00000000-0005-0000-0000-000095190000}"/>
    <cellStyle name="Comma [0] 2 189 3" xfId="6770" hidden="1" xr:uid="{00000000-0005-0000-0000-0000751A0000}"/>
    <cellStyle name="Comma [0] 2 189 3" xfId="6457" hidden="1" xr:uid="{00000000-0005-0000-0000-00003C190000}"/>
    <cellStyle name="Comma [0] 2 189 3" xfId="4238" hidden="1" xr:uid="{00000000-0005-0000-0000-000091100000}"/>
    <cellStyle name="Comma [0] 2 19" xfId="897" xr:uid="{00000000-0005-0000-0000-000084030000}"/>
    <cellStyle name="Comma [0] 2 19 2" xfId="33575" hidden="1" xr:uid="{D49CCFF5-6262-49F7-9FCD-173E70661FC2}"/>
    <cellStyle name="Comma [0] 2 19 2" xfId="34108" hidden="1" xr:uid="{7D99AB26-5848-4BD8-8674-E79FB36E1FD2}"/>
    <cellStyle name="Comma [0] 2 19 2" xfId="34381" hidden="1" xr:uid="{41BD5B6B-BB3B-4621-99D7-DB27DB0FC0A4}"/>
    <cellStyle name="Comma [0] 2 19 2" xfId="34586" hidden="1" xr:uid="{E27D42B8-E66E-4F1E-BF6D-46F973140169}"/>
    <cellStyle name="Comma [0] 2 19 2" xfId="2361" hidden="1" xr:uid="{00000000-0005-0000-0000-00003C090000}"/>
    <cellStyle name="Comma [0] 2 19 2" xfId="2566" hidden="1" xr:uid="{00000000-0005-0000-0000-0000090A0000}"/>
    <cellStyle name="Comma [0] 2 19 2" xfId="2088" hidden="1" xr:uid="{00000000-0005-0000-0000-00002B080000}"/>
    <cellStyle name="Comma [0] 2 19 2" xfId="1552" hidden="1" xr:uid="{00000000-0005-0000-0000-000013060000}"/>
    <cellStyle name="Comma [0] 2 19 2" xfId="32940" xr:uid="{635017E3-1077-4980-A4B9-E86388FFC88A}"/>
    <cellStyle name="Comma [0] 2 19 2 2" xfId="40118" hidden="1" xr:uid="{4FE8B0A4-8A5B-49ED-9F7F-806AEFABAEDA}"/>
    <cellStyle name="Comma [0] 2 19 2 2" xfId="40391" hidden="1" xr:uid="{6A38E467-2E17-47F7-9C4F-9B9DE7C8C5C3}"/>
    <cellStyle name="Comma [0] 2 19 2 2" xfId="40596" hidden="1" xr:uid="{CC58EFA2-56E7-4299-99F5-252ECF500EFD}"/>
    <cellStyle name="Comma [0] 2 19 2 2" xfId="41333" hidden="1" xr:uid="{6D204663-C00C-4696-835D-7BAE91D11F07}"/>
    <cellStyle name="Comma [0] 2 19 2 2" xfId="41874" hidden="1" xr:uid="{099F9159-FAB3-412A-90D9-C61A26EA1A9B}"/>
    <cellStyle name="Comma [0] 2 19 2 2" xfId="42147" hidden="1" xr:uid="{70A20C65-2B7D-4AA4-99BC-A40CDF456D52}"/>
    <cellStyle name="Comma [0] 2 19 2 2" xfId="42352" hidden="1" xr:uid="{12D41133-4FC7-4653-8EDB-5B5310D4AA13}"/>
    <cellStyle name="Comma [0] 2 19 2 2" xfId="43089" hidden="1" xr:uid="{F0402039-B8D4-438A-A4B9-342B9D113144}"/>
    <cellStyle name="Comma [0] 2 19 2 2" xfId="43630" hidden="1" xr:uid="{E14C21C1-05CE-4029-BCB5-60F797ACA83F}"/>
    <cellStyle name="Comma [0] 2 19 2 2" xfId="43903" hidden="1" xr:uid="{927D44AA-3479-4939-A23B-FBDEDD6EE695}"/>
    <cellStyle name="Comma [0] 2 19 2 2" xfId="44108" hidden="1" xr:uid="{44A5474C-628B-4625-A4AE-4D22B5CAA9C1}"/>
    <cellStyle name="Comma [0] 2 19 2 2" xfId="44845" hidden="1" xr:uid="{47F41E5C-EF28-4604-8D32-2AC8D226B150}"/>
    <cellStyle name="Comma [0] 2 19 2 2" xfId="45386" hidden="1" xr:uid="{6A51F146-156E-4FD8-9442-5087F5057495}"/>
    <cellStyle name="Comma [0] 2 19 2 2" xfId="45659" hidden="1" xr:uid="{5E612FFC-A3F9-46EA-82DD-A7B9BA7EEA98}"/>
    <cellStyle name="Comma [0] 2 19 2 2" xfId="45864" hidden="1" xr:uid="{BF973440-9230-4DC1-9FB7-0EFC204A4E2A}"/>
    <cellStyle name="Comma [0] 2 19 2 2" xfId="46601" hidden="1" xr:uid="{56A1FC49-E38B-4F05-94C4-E5CD91D46C06}"/>
    <cellStyle name="Comma [0] 2 19 2 2" xfId="47142" hidden="1" xr:uid="{6BA76825-21FC-4197-858E-38FEB65EAAB7}"/>
    <cellStyle name="Comma [0] 2 19 2 2" xfId="47415" hidden="1" xr:uid="{69686CCB-4460-4C54-A38B-2671105B0FF0}"/>
    <cellStyle name="Comma [0] 2 19 2 2" xfId="47620" hidden="1" xr:uid="{4CBBB86A-584A-49E6-9E96-21126BE350D7}"/>
    <cellStyle name="Comma [0] 2 19 2 2" xfId="48354" hidden="1" xr:uid="{934290CF-E2CA-4DEC-B90F-33A93345B361}"/>
    <cellStyle name="Comma [0] 2 19 2 2" xfId="48895" hidden="1" xr:uid="{8CF0320A-A74C-4010-B5E0-1F5A3EEFF5FD}"/>
    <cellStyle name="Comma [0] 2 19 2 2" xfId="49168" hidden="1" xr:uid="{E28872C3-5CC6-47A4-B99A-BDBFBB98A018}"/>
    <cellStyle name="Comma [0] 2 19 2 2" xfId="49373" hidden="1" xr:uid="{97FB8411-04A8-41F3-80B6-9A30396BD7A0}"/>
    <cellStyle name="Comma [0] 2 19 2 2" xfId="50104" hidden="1" xr:uid="{877D39DB-3E4A-48E4-BDBC-8413D9117159}"/>
    <cellStyle name="Comma [0] 2 19 2 2" xfId="50645" hidden="1" xr:uid="{498BF365-16CD-4A48-8E83-18EEE307F081}"/>
    <cellStyle name="Comma [0] 2 19 2 2" xfId="50918" hidden="1" xr:uid="{7B60510C-AD49-4444-995A-09F97535ACC4}"/>
    <cellStyle name="Comma [0] 2 19 2 2" xfId="51123" hidden="1" xr:uid="{5E064656-1E07-41A5-A246-0245902A7231}"/>
    <cellStyle name="Comma [0] 2 19 2 2" xfId="51848" hidden="1" xr:uid="{4DA9A34C-6D73-4D99-BA05-3465FB670C2B}"/>
    <cellStyle name="Comma [0] 2 19 2 2" xfId="52389" hidden="1" xr:uid="{59594184-8AD3-4752-81AF-A104C3054433}"/>
    <cellStyle name="Comma [0] 2 19 2 2" xfId="52662" hidden="1" xr:uid="{488EB853-1D4C-4182-B524-0FC6986F4774}"/>
    <cellStyle name="Comma [0] 2 19 2 2" xfId="52867" hidden="1" xr:uid="{3C2773E3-E0FA-4878-9A11-A65F9512B3C6}"/>
    <cellStyle name="Comma [0] 2 19 2 2" xfId="53582" hidden="1" xr:uid="{A7EE62FD-33AC-46D5-AE13-71CDA383E09D}"/>
    <cellStyle name="Comma [0] 2 19 2 2" xfId="54123" hidden="1" xr:uid="{F5554EFB-53A2-4860-B335-43FFF0135288}"/>
    <cellStyle name="Comma [0] 2 19 2 2" xfId="54396" hidden="1" xr:uid="{F30CAE2F-9AE3-4D07-A944-FB8D54306ECA}"/>
    <cellStyle name="Comma [0] 2 19 2 2" xfId="54601" hidden="1" xr:uid="{76E1668D-7B3E-4659-9A3F-4D3CB924ECC8}"/>
    <cellStyle name="Comma [0] 2 19 2 2" xfId="55308" hidden="1" xr:uid="{196C9928-24A2-42AA-A052-6154E4BA267E}"/>
    <cellStyle name="Comma [0] 2 19 2 2" xfId="55847" hidden="1" xr:uid="{A8C0650D-4B32-4AB4-909F-1B6F85748FBB}"/>
    <cellStyle name="Comma [0] 2 19 2 2" xfId="56120" hidden="1" xr:uid="{81D4A916-5714-4F15-AC94-58D2D0365D3A}"/>
    <cellStyle name="Comma [0] 2 19 2 2" xfId="56325" hidden="1" xr:uid="{2A6CE262-1FF6-48B1-8B6D-761A6381AB16}"/>
    <cellStyle name="Comma [0] 2 19 2 2" xfId="57016" hidden="1" xr:uid="{59AF0454-21BA-40B5-85FE-653C71A0B7FC}"/>
    <cellStyle name="Comma [0] 2 19 2 2" xfId="57554" hidden="1" xr:uid="{84A00CFF-557C-4AC6-920C-57CD8ECD1ED6}"/>
    <cellStyle name="Comma [0] 2 19 2 2" xfId="57827" hidden="1" xr:uid="{01202D1F-A895-4DFF-8F7A-845A4ECBE28C}"/>
    <cellStyle name="Comma [0] 2 19 2 2" xfId="58032" hidden="1" xr:uid="{9AF4D6D4-6F23-430C-81AE-FE99414445A8}"/>
    <cellStyle name="Comma [0] 2 19 2 2" xfId="58711" hidden="1" xr:uid="{71C68575-F97C-47E6-841C-911145CD37EB}"/>
    <cellStyle name="Comma [0] 2 19 2 2" xfId="59248" hidden="1" xr:uid="{1E7B5D89-6550-4621-9ECC-334B8E795D29}"/>
    <cellStyle name="Comma [0] 2 19 2 2" xfId="59521" hidden="1" xr:uid="{ABB37FE1-0902-4A40-AB25-21702B6CC6BA}"/>
    <cellStyle name="Comma [0] 2 19 2 2" xfId="60375" hidden="1" xr:uid="{94F6A7C9-B7BF-4282-8062-2A5CF43425E9}"/>
    <cellStyle name="Comma [0] 2 19 2 2" xfId="60909" hidden="1" xr:uid="{7213F992-7BD6-4DBD-B20A-D0A72D49992D}"/>
    <cellStyle name="Comma [0] 2 19 2 2" xfId="61182" hidden="1" xr:uid="{6E00C695-772A-473D-B2E0-D35370CC22F8}"/>
    <cellStyle name="Comma [0] 2 19 2 2" xfId="61387" hidden="1" xr:uid="{C07B95A9-D2CD-407F-A701-C6D982FCD647}"/>
    <cellStyle name="Comma [0] 2 19 2 2" xfId="62010" hidden="1" xr:uid="{84637CD3-1430-4BFB-B937-3340A0372AF5}"/>
    <cellStyle name="Comma [0] 2 19 2 2" xfId="62544" hidden="1" xr:uid="{6DE18A13-0AFF-4979-AC12-5675BB6DDAC5}"/>
    <cellStyle name="Comma [0] 2 19 2 2" xfId="62817" hidden="1" xr:uid="{011978BC-08AB-4337-925E-7CB6C992A03D}"/>
    <cellStyle name="Comma [0] 2 19 2 2" xfId="63022" hidden="1" xr:uid="{45F1CF10-B83E-4E96-BB9C-FEA8A0AEC466}"/>
    <cellStyle name="Comma [0] 2 19 2 2" xfId="63537" hidden="1" xr:uid="{3D6B8944-976D-4A92-87E9-8CC0FFA58801}"/>
    <cellStyle name="Comma [0] 2 19 2 2" xfId="59726" hidden="1" xr:uid="{BDADE2F3-FFAB-48F2-9F4F-E32827CB8280}"/>
    <cellStyle name="Comma [0] 2 19 2 2" xfId="20380" hidden="1" xr:uid="{00000000-0005-0000-0000-00009F4F0000}"/>
    <cellStyle name="Comma [0] 2 19 2 2" xfId="20653" hidden="1" xr:uid="{00000000-0005-0000-0000-0000B0500000}"/>
    <cellStyle name="Comma [0] 2 19 2 2" xfId="20858" hidden="1" xr:uid="{00000000-0005-0000-0000-00007D510000}"/>
    <cellStyle name="Comma [0] 2 19 2 2" xfId="21573" hidden="1" xr:uid="{00000000-0005-0000-0000-000048540000}"/>
    <cellStyle name="Comma [0] 2 19 2 2" xfId="22114" hidden="1" xr:uid="{00000000-0005-0000-0000-000065560000}"/>
    <cellStyle name="Comma [0] 2 19 2 2" xfId="22387" hidden="1" xr:uid="{00000000-0005-0000-0000-000076570000}"/>
    <cellStyle name="Comma [0] 2 19 2 2" xfId="22592" hidden="1" xr:uid="{00000000-0005-0000-0000-000043580000}"/>
    <cellStyle name="Comma [0] 2 19 2 2" xfId="23299" hidden="1" xr:uid="{00000000-0005-0000-0000-0000065B0000}"/>
    <cellStyle name="Comma [0] 2 19 2 2" xfId="23838" hidden="1" xr:uid="{00000000-0005-0000-0000-0000215D0000}"/>
    <cellStyle name="Comma [0] 2 19 2 2" xfId="24111" hidden="1" xr:uid="{00000000-0005-0000-0000-0000325E0000}"/>
    <cellStyle name="Comma [0] 2 19 2 2" xfId="24316" hidden="1" xr:uid="{00000000-0005-0000-0000-0000FF5E0000}"/>
    <cellStyle name="Comma [0] 2 19 2 2" xfId="25007" hidden="1" xr:uid="{00000000-0005-0000-0000-0000B2610000}"/>
    <cellStyle name="Comma [0] 2 19 2 2" xfId="25545" hidden="1" xr:uid="{00000000-0005-0000-0000-0000CC630000}"/>
    <cellStyle name="Comma [0] 2 19 2 2" xfId="25818" hidden="1" xr:uid="{00000000-0005-0000-0000-0000DD640000}"/>
    <cellStyle name="Comma [0] 2 19 2 2" xfId="26023" hidden="1" xr:uid="{00000000-0005-0000-0000-0000AA650000}"/>
    <cellStyle name="Comma [0] 2 19 2 2" xfId="26702" hidden="1" xr:uid="{00000000-0005-0000-0000-000051680000}"/>
    <cellStyle name="Comma [0] 2 19 2 2" xfId="27239" hidden="1" xr:uid="{00000000-0005-0000-0000-00006A6A0000}"/>
    <cellStyle name="Comma [0] 2 19 2 2" xfId="27512" hidden="1" xr:uid="{00000000-0005-0000-0000-00007B6B0000}"/>
    <cellStyle name="Comma [0] 2 19 2 2" xfId="27717" hidden="1" xr:uid="{00000000-0005-0000-0000-0000486C0000}"/>
    <cellStyle name="Comma [0] 2 19 2 2" xfId="28366" hidden="1" xr:uid="{00000000-0005-0000-0000-0000D16E0000}"/>
    <cellStyle name="Comma [0] 2 19 2 2" xfId="28900" hidden="1" xr:uid="{00000000-0005-0000-0000-0000E7700000}"/>
    <cellStyle name="Comma [0] 2 19 2 2" xfId="29173" hidden="1" xr:uid="{00000000-0005-0000-0000-0000F8710000}"/>
    <cellStyle name="Comma [0] 2 19 2 2" xfId="29378" hidden="1" xr:uid="{00000000-0005-0000-0000-0000C5720000}"/>
    <cellStyle name="Comma [0] 2 19 2 2" xfId="30001" hidden="1" xr:uid="{00000000-0005-0000-0000-000034750000}"/>
    <cellStyle name="Comma [0] 2 19 2 2" xfId="30535" hidden="1" xr:uid="{00000000-0005-0000-0000-00004A770000}"/>
    <cellStyle name="Comma [0] 2 19 2 2" xfId="30808" hidden="1" xr:uid="{00000000-0005-0000-0000-00005B780000}"/>
    <cellStyle name="Comma [0] 2 19 2 2" xfId="31013" hidden="1" xr:uid="{00000000-0005-0000-0000-000028790000}"/>
    <cellStyle name="Comma [0] 2 19 2 2" xfId="31528" hidden="1" xr:uid="{00000000-0005-0000-0000-00002B7B0000}"/>
    <cellStyle name="Comma [0] 2 19 2 2" xfId="37358" hidden="1" xr:uid="{D5245879-3D71-4E31-A1F3-7B94503D2B22}"/>
    <cellStyle name="Comma [0] 2 19 2 2" xfId="37899" hidden="1" xr:uid="{EFB1261C-0B48-438A-90BB-535BD6EFC680}"/>
    <cellStyle name="Comma [0] 2 19 2 2" xfId="38172" hidden="1" xr:uid="{693994F9-4EA8-4532-8792-B69E361A8CD0}"/>
    <cellStyle name="Comma [0] 2 19 2 2" xfId="38377" hidden="1" xr:uid="{56DE4274-4EA6-4277-AF98-79449A94051A}"/>
    <cellStyle name="Comma [0] 2 19 2 2" xfId="39577" hidden="1" xr:uid="{F643388A-2E30-41D9-9B5E-D0106BE58EB4}"/>
    <cellStyle name="Comma [0] 2 19 2 2" xfId="12836" hidden="1" xr:uid="{00000000-0005-0000-0000-000027320000}"/>
    <cellStyle name="Comma [0] 2 19 2 2" xfId="13377" hidden="1" xr:uid="{00000000-0005-0000-0000-000044340000}"/>
    <cellStyle name="Comma [0] 2 19 2 2" xfId="13650" hidden="1" xr:uid="{00000000-0005-0000-0000-000055350000}"/>
    <cellStyle name="Comma [0] 2 19 2 2" xfId="13855" hidden="1" xr:uid="{00000000-0005-0000-0000-000022360000}"/>
    <cellStyle name="Comma [0] 2 19 2 2" xfId="14592" hidden="1" xr:uid="{00000000-0005-0000-0000-000003390000}"/>
    <cellStyle name="Comma [0] 2 19 2 2" xfId="15133" hidden="1" xr:uid="{00000000-0005-0000-0000-0000203B0000}"/>
    <cellStyle name="Comma [0] 2 19 2 2" xfId="15406" hidden="1" xr:uid="{00000000-0005-0000-0000-0000313C0000}"/>
    <cellStyle name="Comma [0] 2 19 2 2" xfId="15611" hidden="1" xr:uid="{00000000-0005-0000-0000-0000FE3C0000}"/>
    <cellStyle name="Comma [0] 2 19 2 2" xfId="16345" hidden="1" xr:uid="{00000000-0005-0000-0000-0000DC3F0000}"/>
    <cellStyle name="Comma [0] 2 19 2 2" xfId="16886" hidden="1" xr:uid="{00000000-0005-0000-0000-0000F9410000}"/>
    <cellStyle name="Comma [0] 2 19 2 2" xfId="17159" hidden="1" xr:uid="{00000000-0005-0000-0000-00000A430000}"/>
    <cellStyle name="Comma [0] 2 19 2 2" xfId="17364" hidden="1" xr:uid="{00000000-0005-0000-0000-0000D7430000}"/>
    <cellStyle name="Comma [0] 2 19 2 2" xfId="18095" hidden="1" xr:uid="{00000000-0005-0000-0000-0000B2460000}"/>
    <cellStyle name="Comma [0] 2 19 2 2" xfId="18636" hidden="1" xr:uid="{00000000-0005-0000-0000-0000CF480000}"/>
    <cellStyle name="Comma [0] 2 19 2 2" xfId="18909" hidden="1" xr:uid="{00000000-0005-0000-0000-0000E0490000}"/>
    <cellStyle name="Comma [0] 2 19 2 2" xfId="19114" hidden="1" xr:uid="{00000000-0005-0000-0000-0000AD4A0000}"/>
    <cellStyle name="Comma [0] 2 19 2 2" xfId="19839" hidden="1" xr:uid="{00000000-0005-0000-0000-0000824D0000}"/>
    <cellStyle name="Comma [0] 2 19 2 2" xfId="9324" hidden="1" xr:uid="{00000000-0005-0000-0000-00006F240000}"/>
    <cellStyle name="Comma [0] 2 19 2 2" xfId="9865" hidden="1" xr:uid="{00000000-0005-0000-0000-00008C260000}"/>
    <cellStyle name="Comma [0] 2 19 2 2" xfId="10138" hidden="1" xr:uid="{00000000-0005-0000-0000-00009D270000}"/>
    <cellStyle name="Comma [0] 2 19 2 2" xfId="10343" hidden="1" xr:uid="{00000000-0005-0000-0000-00006A280000}"/>
    <cellStyle name="Comma [0] 2 19 2 2" xfId="11080" hidden="1" xr:uid="{00000000-0005-0000-0000-00004B2B0000}"/>
    <cellStyle name="Comma [0] 2 19 2 2" xfId="11621" hidden="1" xr:uid="{00000000-0005-0000-0000-0000682D0000}"/>
    <cellStyle name="Comma [0] 2 19 2 2" xfId="11894" hidden="1" xr:uid="{00000000-0005-0000-0000-0000792E0000}"/>
    <cellStyle name="Comma [0] 2 19 2 2" xfId="12099" hidden="1" xr:uid="{00000000-0005-0000-0000-0000462F0000}"/>
    <cellStyle name="Comma [0] 2 19 2 2" xfId="7568" hidden="1" xr:uid="{00000000-0005-0000-0000-0000931D0000}"/>
    <cellStyle name="Comma [0] 2 19 2 2" xfId="8109" hidden="1" xr:uid="{00000000-0005-0000-0000-0000B01F0000}"/>
    <cellStyle name="Comma [0] 2 19 2 2" xfId="8382" hidden="1" xr:uid="{00000000-0005-0000-0000-0000C1200000}"/>
    <cellStyle name="Comma [0] 2 19 2 2" xfId="8587" hidden="1" xr:uid="{00000000-0005-0000-0000-00008E210000}"/>
    <cellStyle name="Comma [0] 2 19 2 2" xfId="6163" hidden="1" xr:uid="{00000000-0005-0000-0000-000016180000}"/>
    <cellStyle name="Comma [0] 2 19 2 2" xfId="6368" hidden="1" xr:uid="{00000000-0005-0000-0000-0000E3180000}"/>
    <cellStyle name="Comma [0] 2 19 2 2" xfId="5890" hidden="1" xr:uid="{00000000-0005-0000-0000-000005170000}"/>
    <cellStyle name="Comma [0] 2 19 2 2" xfId="5349" hidden="1" xr:uid="{00000000-0005-0000-0000-0000E8140000}"/>
    <cellStyle name="Comma [0] 2 19 3" xfId="36697" hidden="1" xr:uid="{546F9AFC-5B0B-45E2-82D2-98B076834369}"/>
    <cellStyle name="Comma [0] 2 19 3" xfId="38916" hidden="1" xr:uid="{2B2C743F-DEDE-40B8-B125-24042CD16DEF}"/>
    <cellStyle name="Comma [0] 2 19 3" xfId="40672" hidden="1" xr:uid="{B47747C7-008F-47D9-BE65-77748F17D2A2}"/>
    <cellStyle name="Comma [0] 2 19 3" xfId="42428" hidden="1" xr:uid="{59162E9C-4C71-43CF-A797-09B30B86C913}"/>
    <cellStyle name="Comma [0] 2 19 3" xfId="44184" hidden="1" xr:uid="{28881CE7-2C8B-4784-A22E-681D0547E515}"/>
    <cellStyle name="Comma [0] 2 19 3" xfId="45940" hidden="1" xr:uid="{E86738BF-4CFA-42A0-99F6-9A7105DDDD7A}"/>
    <cellStyle name="Comma [0] 2 19 3" xfId="47696" hidden="1" xr:uid="{B91FB7D1-513F-4102-A651-573208EEFEF5}"/>
    <cellStyle name="Comma [0] 2 19 3" xfId="49448" hidden="1" xr:uid="{8AD70EE1-36F2-4E08-8319-90C951E607E6}"/>
    <cellStyle name="Comma [0] 2 19 3" xfId="51197" hidden="1" xr:uid="{4BCE7550-E91B-4098-97CC-54E9CFE3DB9A}"/>
    <cellStyle name="Comma [0] 2 19 3" xfId="52940" hidden="1" xr:uid="{D2E91B71-430E-45CA-84CD-17BC804FB5D6}"/>
    <cellStyle name="Comma [0] 2 19 3" xfId="54670" hidden="1" xr:uid="{4F42BA19-4528-49B8-9C1A-B26E1583AB40}"/>
    <cellStyle name="Comma [0] 2 19 3" xfId="56393" hidden="1" xr:uid="{AB117C4B-0F09-45C1-B148-8639FD915515}"/>
    <cellStyle name="Comma [0] 2 19 3" xfId="58097" hidden="1" xr:uid="{24DFCC29-98D2-4E73-BADD-3FD587E4FFB0}"/>
    <cellStyle name="Comma [0] 2 19 3" xfId="59786" hidden="1" xr:uid="{AB6229BB-3FE7-492C-ABC5-3C2B99CB07F6}"/>
    <cellStyle name="Comma [0] 2 19 3" xfId="61441" hidden="1" xr:uid="{CEE8666F-ADD2-476A-A854-CEFD79D28577}"/>
    <cellStyle name="Comma [0] 2 19 3" xfId="63061" hidden="1" xr:uid="{5C87F5CC-4760-4EC8-ADEA-25CAC30A6ED0}"/>
    <cellStyle name="Comma [0] 2 19 3" xfId="19188" hidden="1" xr:uid="{00000000-0005-0000-0000-0000F74A0000}"/>
    <cellStyle name="Comma [0] 2 19 3" xfId="20931" hidden="1" xr:uid="{00000000-0005-0000-0000-0000C6510000}"/>
    <cellStyle name="Comma [0] 2 19 3" xfId="22661" hidden="1" xr:uid="{00000000-0005-0000-0000-000088580000}"/>
    <cellStyle name="Comma [0] 2 19 3" xfId="24384" hidden="1" xr:uid="{00000000-0005-0000-0000-0000435F0000}"/>
    <cellStyle name="Comma [0] 2 19 3" xfId="26088" hidden="1" xr:uid="{00000000-0005-0000-0000-0000EB650000}"/>
    <cellStyle name="Comma [0] 2 19 3" xfId="27777" hidden="1" xr:uid="{00000000-0005-0000-0000-0000846C0000}"/>
    <cellStyle name="Comma [0] 2 19 3" xfId="29432" hidden="1" xr:uid="{00000000-0005-0000-0000-0000FB720000}"/>
    <cellStyle name="Comma [0] 2 19 3" xfId="31052" hidden="1" xr:uid="{00000000-0005-0000-0000-00004F790000}"/>
    <cellStyle name="Comma [0] 2 19 3" xfId="12175" hidden="1" xr:uid="{00000000-0005-0000-0000-0000922F0000}"/>
    <cellStyle name="Comma [0] 2 19 3" xfId="13931" hidden="1" xr:uid="{00000000-0005-0000-0000-00006E360000}"/>
    <cellStyle name="Comma [0] 2 19 3" xfId="15687" hidden="1" xr:uid="{00000000-0005-0000-0000-00004A3D0000}"/>
    <cellStyle name="Comma [0] 2 19 3" xfId="17439" hidden="1" xr:uid="{00000000-0005-0000-0000-000022440000}"/>
    <cellStyle name="Comma [0] 2 19 3" xfId="8663" hidden="1" xr:uid="{00000000-0005-0000-0000-0000DA210000}"/>
    <cellStyle name="Comma [0] 2 19 3" xfId="10419" hidden="1" xr:uid="{00000000-0005-0000-0000-0000B6280000}"/>
    <cellStyle name="Comma [0] 2 19 3" xfId="6907" hidden="1" xr:uid="{00000000-0005-0000-0000-0000FE1A0000}"/>
    <cellStyle name="Comma [0] 2 19 3" xfId="4688" hidden="1" xr:uid="{00000000-0005-0000-0000-000053120000}"/>
    <cellStyle name="Comma [0] 2 190" xfId="445" xr:uid="{00000000-0005-0000-0000-0000C0010000}"/>
    <cellStyle name="Comma [0] 2 190 2" xfId="33130" hidden="1" xr:uid="{01C8A268-9841-4CB8-BCB3-CA90544C1211}"/>
    <cellStyle name="Comma [0] 2 190 2" xfId="33693" hidden="1" xr:uid="{2671515C-A77E-4CB4-A4F3-497B1C435B3E}"/>
    <cellStyle name="Comma [0] 2 190 2" xfId="33934" hidden="1" xr:uid="{8768DFD8-B37E-428E-B89F-29FA4A2E2E16}"/>
    <cellStyle name="Comma [0] 2 190 2" xfId="34223" hidden="1" xr:uid="{87D98FC0-6C4D-4F4B-A70F-DE1D4F0FEE96}"/>
    <cellStyle name="Comma [0] 2 190 2" xfId="1914" hidden="1" xr:uid="{00000000-0005-0000-0000-00007D070000}"/>
    <cellStyle name="Comma [0] 2 190 2" xfId="2203" hidden="1" xr:uid="{00000000-0005-0000-0000-00009E080000}"/>
    <cellStyle name="Comma [0] 2 190 2" xfId="1670" hidden="1" xr:uid="{00000000-0005-0000-0000-000089060000}"/>
    <cellStyle name="Comma [0] 2 190 2" xfId="1104" hidden="1" xr:uid="{00000000-0005-0000-0000-000053040000}"/>
    <cellStyle name="Comma [0] 2 190 2" xfId="32488" xr:uid="{F2BC6B99-CB33-4374-BE48-18D6A06FC128}"/>
    <cellStyle name="Comma [0] 2 190 2 2" xfId="39125" hidden="1" xr:uid="{91013C0A-B442-4AFB-B30B-1FDCA197FE8B}"/>
    <cellStyle name="Comma [0] 2 190 2 2" xfId="39695" hidden="1" xr:uid="{60E6E8BA-79B0-4DA0-9108-4911D05A22F3}"/>
    <cellStyle name="Comma [0] 2 190 2 2" xfId="39944" hidden="1" xr:uid="{F319D45B-7786-4305-B2F9-1B2E8CA824FC}"/>
    <cellStyle name="Comma [0] 2 190 2 2" xfId="40233" hidden="1" xr:uid="{EAD9EE1A-73AF-4F43-99F7-A78E1D4BEB24}"/>
    <cellStyle name="Comma [0] 2 190 2 2" xfId="40881" hidden="1" xr:uid="{A00C0A28-D91C-4F48-8404-6A59C4FDC9F3}"/>
    <cellStyle name="Comma [0] 2 190 2 2" xfId="41451" hidden="1" xr:uid="{D4695546-902E-471B-AE22-063F9A9A7AF5}"/>
    <cellStyle name="Comma [0] 2 190 2 2" xfId="41700" hidden="1" xr:uid="{88E84701-77C0-413B-BE0E-882AD95196EB}"/>
    <cellStyle name="Comma [0] 2 190 2 2" xfId="41989" hidden="1" xr:uid="{A0122097-9778-4783-AF62-956827A554DC}"/>
    <cellStyle name="Comma [0] 2 190 2 2" xfId="42637" hidden="1" xr:uid="{009D4D7F-4ECB-4F49-8FEC-8C98785F43AC}"/>
    <cellStyle name="Comma [0] 2 190 2 2" xfId="43207" hidden="1" xr:uid="{0192F78B-F14F-4E2B-A28B-5DDA151D6D2C}"/>
    <cellStyle name="Comma [0] 2 190 2 2" xfId="43456" hidden="1" xr:uid="{DEF7897B-AED2-46B3-96E0-FC8845AB6AB0}"/>
    <cellStyle name="Comma [0] 2 190 2 2" xfId="43745" hidden="1" xr:uid="{FD90886B-9D6C-4926-8FDB-FE7258A1B9D7}"/>
    <cellStyle name="Comma [0] 2 190 2 2" xfId="44393" hidden="1" xr:uid="{76CA556D-96A0-4CB5-B8D9-602CA5BF6A22}"/>
    <cellStyle name="Comma [0] 2 190 2 2" xfId="44963" hidden="1" xr:uid="{C1A2725B-07E1-4E31-9DD5-1DAA9AD77DBB}"/>
    <cellStyle name="Comma [0] 2 190 2 2" xfId="45212" hidden="1" xr:uid="{CBC7FF65-EA66-4030-ADAE-39D0787FD9ED}"/>
    <cellStyle name="Comma [0] 2 190 2 2" xfId="45501" hidden="1" xr:uid="{5F8CFCF1-948C-45FD-8F9E-10EADD5A59F6}"/>
    <cellStyle name="Comma [0] 2 190 2 2" xfId="46149" hidden="1" xr:uid="{A32FFEC3-32C8-4F9C-B24A-1BA438CE1EF8}"/>
    <cellStyle name="Comma [0] 2 190 2 2" xfId="46719" hidden="1" xr:uid="{49098CE9-EB37-4117-BF29-AE77A462534D}"/>
    <cellStyle name="Comma [0] 2 190 2 2" xfId="46968" hidden="1" xr:uid="{59AA4C77-1414-4E49-B22C-559D07A825B6}"/>
    <cellStyle name="Comma [0] 2 190 2 2" xfId="47257" hidden="1" xr:uid="{4CAFCDB0-ACD2-498C-B697-1C03C06567B0}"/>
    <cellStyle name="Comma [0] 2 190 2 2" xfId="47902" hidden="1" xr:uid="{0DA267EA-6098-4AF6-AD26-415F07082D34}"/>
    <cellStyle name="Comma [0] 2 190 2 2" xfId="48472" hidden="1" xr:uid="{18688DD1-4CE6-4B2D-A051-6ECD76DC977F}"/>
    <cellStyle name="Comma [0] 2 190 2 2" xfId="48721" hidden="1" xr:uid="{5490C253-7DD4-4120-B716-E6F6CB82E592}"/>
    <cellStyle name="Comma [0] 2 190 2 2" xfId="49010" hidden="1" xr:uid="{17836D7B-AC3B-4681-8BE0-197C839CC261}"/>
    <cellStyle name="Comma [0] 2 190 2 2" xfId="49652" hidden="1" xr:uid="{6D878E8D-22FF-45BA-BDB4-637685C2D190}"/>
    <cellStyle name="Comma [0] 2 190 2 2" xfId="50222" hidden="1" xr:uid="{59429BED-343E-4CC5-B045-01E353FC2F15}"/>
    <cellStyle name="Comma [0] 2 190 2 2" xfId="50471" hidden="1" xr:uid="{92CE7B7F-3AED-4AD2-AF40-8DA1865BFA75}"/>
    <cellStyle name="Comma [0] 2 190 2 2" xfId="50760" hidden="1" xr:uid="{43B8E708-1517-47CF-AFA5-E8B92D61E1A3}"/>
    <cellStyle name="Comma [0] 2 190 2 2" xfId="51397" hidden="1" xr:uid="{A432A800-E594-48DA-9A58-F8732E41FF3A}"/>
    <cellStyle name="Comma [0] 2 190 2 2" xfId="51966" hidden="1" xr:uid="{D5C91D2D-2862-4B4B-8220-D9ABD6EEAF1D}"/>
    <cellStyle name="Comma [0] 2 190 2 2" xfId="52215" hidden="1" xr:uid="{B4F771F2-1474-4376-B231-12571C21A932}"/>
    <cellStyle name="Comma [0] 2 190 2 2" xfId="52504" hidden="1" xr:uid="{C22650FD-ECFC-4D16-8444-D55CD1ED6F4B}"/>
    <cellStyle name="Comma [0] 2 190 2 2" xfId="53135" hidden="1" xr:uid="{30BE0FBE-1651-486F-B003-FB84CE12B5B5}"/>
    <cellStyle name="Comma [0] 2 190 2 2" xfId="53700" hidden="1" xr:uid="{EB8191CD-DA43-4EBA-BF49-2B558E841D33}"/>
    <cellStyle name="Comma [0] 2 190 2 2" xfId="53949" hidden="1" xr:uid="{7549284F-84A6-4C43-9A7B-7F30FE559049}"/>
    <cellStyle name="Comma [0] 2 190 2 2" xfId="54238" hidden="1" xr:uid="{C5CF1ED4-9995-40FF-9A8E-589F81BB88E1}"/>
    <cellStyle name="Comma [0] 2 190 2 2" xfId="54863" hidden="1" xr:uid="{BB1E73DA-A24A-4552-89E4-06F85229A0D8}"/>
    <cellStyle name="Comma [0] 2 190 2 2" xfId="55424" hidden="1" xr:uid="{4987EA39-EED7-433C-A285-FBAE7790D3A4}"/>
    <cellStyle name="Comma [0] 2 190 2 2" xfId="55673" hidden="1" xr:uid="{BED6427F-8EC0-43C3-A8A0-B76A21689B86}"/>
    <cellStyle name="Comma [0] 2 190 2 2" xfId="55962" hidden="1" xr:uid="{C0C72AC6-7BAE-41CA-8E84-D965FA907665}"/>
    <cellStyle name="Comma [0] 2 190 2 2" xfId="56576" hidden="1" xr:uid="{1B9EA73A-812A-4BF2-BEFC-985C2F89AD0F}"/>
    <cellStyle name="Comma [0] 2 190 2 2" xfId="57131" hidden="1" xr:uid="{A6B36AAD-27A8-404E-B2E5-30E149D92BD7}"/>
    <cellStyle name="Comma [0] 2 190 2 2" xfId="57380" hidden="1" xr:uid="{2646774E-288B-4517-82C9-74F5AA5116ED}"/>
    <cellStyle name="Comma [0] 2 190 2 2" xfId="57669" hidden="1" xr:uid="{9F641D53-1ADB-47F9-9A12-8309895EE02D}"/>
    <cellStyle name="Comma [0] 2 190 2 2" xfId="58273" hidden="1" xr:uid="{3B26FF80-5D0C-4C23-8524-2069597D5436}"/>
    <cellStyle name="Comma [0] 2 190 2 2" xfId="58825" hidden="1" xr:uid="{3E416763-636F-4A78-BFA2-0211A1D520E6}"/>
    <cellStyle name="Comma [0] 2 190 2 2" xfId="59074" hidden="1" xr:uid="{1B4362BE-8C41-4652-AA12-53D265C5A587}"/>
    <cellStyle name="Comma [0] 2 190 2 2" xfId="59363" hidden="1" xr:uid="{579E781E-FFCC-44F8-B53F-2C35D1706CF2}"/>
    <cellStyle name="Comma [0] 2 190 2 2" xfId="59948" hidden="1" xr:uid="{1FD5520A-3E86-437E-BB00-32CEA87D38E9}"/>
    <cellStyle name="Comma [0] 2 190 2 2" xfId="60486" hidden="1" xr:uid="{D1BC5E36-B5BC-4D8C-BEE1-B08B2B890FE8}"/>
    <cellStyle name="Comma [0] 2 190 2 2" xfId="60735" hidden="1" xr:uid="{919328E2-72AF-4402-AAA4-D79307DFA4DA}"/>
    <cellStyle name="Comma [0] 2 190 2 2" xfId="61024" hidden="1" xr:uid="{9FDA6BDE-5B3E-4E2F-BBC5-334DA1225382}"/>
    <cellStyle name="Comma [0] 2 190 2 2" xfId="61594" hidden="1" xr:uid="{C06FA9A5-A507-493B-B8A0-741D5D258349}"/>
    <cellStyle name="Comma [0] 2 190 2 2" xfId="62121" hidden="1" xr:uid="{F75884BA-6275-415B-A7B7-E9444C1AE43D}"/>
    <cellStyle name="Comma [0] 2 190 2 2" xfId="62370" hidden="1" xr:uid="{5E3E63AC-606C-4C8C-930C-4A32EE409E63}"/>
    <cellStyle name="Comma [0] 2 190 2 2" xfId="62659" hidden="1" xr:uid="{86B239AA-528D-4205-8094-87639CD6D3BD}"/>
    <cellStyle name="Comma [0] 2 190 2 2" xfId="63176" hidden="1" xr:uid="{11FF6C1B-99DE-4D06-B856-32D45C1962BF}"/>
    <cellStyle name="Comma [0] 2 190 2 2" xfId="63643" hidden="1" xr:uid="{7A0A39AD-F50C-46D6-B556-4467F71415C4}"/>
    <cellStyle name="Comma [0] 2 190 2 2" xfId="63881" hidden="1" xr:uid="{0BC440E9-78C2-4B6F-AA2C-FA1ED89AD083}"/>
    <cellStyle name="Comma [0] 2 190 2 2" xfId="19957" hidden="1" xr:uid="{00000000-0005-0000-0000-0000F84D0000}"/>
    <cellStyle name="Comma [0] 2 190 2 2" xfId="20206" hidden="1" xr:uid="{00000000-0005-0000-0000-0000F14E0000}"/>
    <cellStyle name="Comma [0] 2 190 2 2" xfId="20495" hidden="1" xr:uid="{00000000-0005-0000-0000-000012500000}"/>
    <cellStyle name="Comma [0] 2 190 2 2" xfId="21126" hidden="1" xr:uid="{00000000-0005-0000-0000-000089520000}"/>
    <cellStyle name="Comma [0] 2 190 2 2" xfId="21691" hidden="1" xr:uid="{00000000-0005-0000-0000-0000BE540000}"/>
    <cellStyle name="Comma [0] 2 190 2 2" xfId="21940" hidden="1" xr:uid="{00000000-0005-0000-0000-0000B7550000}"/>
    <cellStyle name="Comma [0] 2 190 2 2" xfId="22229" hidden="1" xr:uid="{00000000-0005-0000-0000-0000D8560000}"/>
    <cellStyle name="Comma [0] 2 190 2 2" xfId="22854" hidden="1" xr:uid="{00000000-0005-0000-0000-000049590000}"/>
    <cellStyle name="Comma [0] 2 190 2 2" xfId="23415" hidden="1" xr:uid="{00000000-0005-0000-0000-00007A5B0000}"/>
    <cellStyle name="Comma [0] 2 190 2 2" xfId="23664" hidden="1" xr:uid="{00000000-0005-0000-0000-0000735C0000}"/>
    <cellStyle name="Comma [0] 2 190 2 2" xfId="23953" hidden="1" xr:uid="{00000000-0005-0000-0000-0000945D0000}"/>
    <cellStyle name="Comma [0] 2 190 2 2" xfId="24567" hidden="1" xr:uid="{00000000-0005-0000-0000-0000FA5F0000}"/>
    <cellStyle name="Comma [0] 2 190 2 2" xfId="25122" hidden="1" xr:uid="{00000000-0005-0000-0000-000025620000}"/>
    <cellStyle name="Comma [0] 2 190 2 2" xfId="25371" hidden="1" xr:uid="{00000000-0005-0000-0000-00001E630000}"/>
    <cellStyle name="Comma [0] 2 190 2 2" xfId="25660" hidden="1" xr:uid="{00000000-0005-0000-0000-00003F640000}"/>
    <cellStyle name="Comma [0] 2 190 2 2" xfId="26264" hidden="1" xr:uid="{00000000-0005-0000-0000-00009B660000}"/>
    <cellStyle name="Comma [0] 2 190 2 2" xfId="26816" hidden="1" xr:uid="{00000000-0005-0000-0000-0000C3680000}"/>
    <cellStyle name="Comma [0] 2 190 2 2" xfId="27065" hidden="1" xr:uid="{00000000-0005-0000-0000-0000BC690000}"/>
    <cellStyle name="Comma [0] 2 190 2 2" xfId="27354" hidden="1" xr:uid="{00000000-0005-0000-0000-0000DD6A0000}"/>
    <cellStyle name="Comma [0] 2 190 2 2" xfId="27939" hidden="1" xr:uid="{00000000-0005-0000-0000-0000266D0000}"/>
    <cellStyle name="Comma [0] 2 190 2 2" xfId="28477" hidden="1" xr:uid="{00000000-0005-0000-0000-0000406F0000}"/>
    <cellStyle name="Comma [0] 2 190 2 2" xfId="28726" hidden="1" xr:uid="{00000000-0005-0000-0000-000039700000}"/>
    <cellStyle name="Comma [0] 2 190 2 2" xfId="29015" hidden="1" xr:uid="{00000000-0005-0000-0000-00005A710000}"/>
    <cellStyle name="Comma [0] 2 190 2 2" xfId="29585" hidden="1" xr:uid="{00000000-0005-0000-0000-000094730000}"/>
    <cellStyle name="Comma [0] 2 190 2 2" xfId="30112" hidden="1" xr:uid="{00000000-0005-0000-0000-0000A3750000}"/>
    <cellStyle name="Comma [0] 2 190 2 2" xfId="30361" hidden="1" xr:uid="{00000000-0005-0000-0000-00009C760000}"/>
    <cellStyle name="Comma [0] 2 190 2 2" xfId="30650" hidden="1" xr:uid="{00000000-0005-0000-0000-0000BD770000}"/>
    <cellStyle name="Comma [0] 2 190 2 2" xfId="31167" hidden="1" xr:uid="{00000000-0005-0000-0000-0000C2790000}"/>
    <cellStyle name="Comma [0] 2 190 2 2" xfId="31634" hidden="1" xr:uid="{00000000-0005-0000-0000-0000957B0000}"/>
    <cellStyle name="Comma [0] 2 190 2 2" xfId="31872" hidden="1" xr:uid="{00000000-0005-0000-0000-0000837C0000}"/>
    <cellStyle name="Comma [0] 2 190 2 2" xfId="36906" hidden="1" xr:uid="{98EE8C6B-6371-4811-AF21-67410A3F1FB5}"/>
    <cellStyle name="Comma [0] 2 190 2 2" xfId="37476" hidden="1" xr:uid="{4BEA6A5F-0687-4508-9694-6952CBB912BC}"/>
    <cellStyle name="Comma [0] 2 190 2 2" xfId="37725" hidden="1" xr:uid="{3503249C-A85E-4585-82B8-25CB5F222A9F}"/>
    <cellStyle name="Comma [0] 2 190 2 2" xfId="38014" hidden="1" xr:uid="{47DC1867-B4F3-4590-88CD-8E13F1CD7DF5}"/>
    <cellStyle name="Comma [0] 2 190 2 2" xfId="12384" hidden="1" xr:uid="{00000000-0005-0000-0000-000063300000}"/>
    <cellStyle name="Comma [0] 2 190 2 2" xfId="12954" hidden="1" xr:uid="{00000000-0005-0000-0000-00009D320000}"/>
    <cellStyle name="Comma [0] 2 190 2 2" xfId="13203" hidden="1" xr:uid="{00000000-0005-0000-0000-000096330000}"/>
    <cellStyle name="Comma [0] 2 190 2 2" xfId="13492" hidden="1" xr:uid="{00000000-0005-0000-0000-0000B7340000}"/>
    <cellStyle name="Comma [0] 2 190 2 2" xfId="14140" hidden="1" xr:uid="{00000000-0005-0000-0000-00003F370000}"/>
    <cellStyle name="Comma [0] 2 190 2 2" xfId="14710" hidden="1" xr:uid="{00000000-0005-0000-0000-000079390000}"/>
    <cellStyle name="Comma [0] 2 190 2 2" xfId="14959" hidden="1" xr:uid="{00000000-0005-0000-0000-0000723A0000}"/>
    <cellStyle name="Comma [0] 2 190 2 2" xfId="15248" hidden="1" xr:uid="{00000000-0005-0000-0000-0000933B0000}"/>
    <cellStyle name="Comma [0] 2 190 2 2" xfId="15893" hidden="1" xr:uid="{00000000-0005-0000-0000-0000183E0000}"/>
    <cellStyle name="Comma [0] 2 190 2 2" xfId="16463" hidden="1" xr:uid="{00000000-0005-0000-0000-000052400000}"/>
    <cellStyle name="Comma [0] 2 190 2 2" xfId="16712" hidden="1" xr:uid="{00000000-0005-0000-0000-00004B410000}"/>
    <cellStyle name="Comma [0] 2 190 2 2" xfId="17001" hidden="1" xr:uid="{00000000-0005-0000-0000-00006C420000}"/>
    <cellStyle name="Comma [0] 2 190 2 2" xfId="17643" hidden="1" xr:uid="{00000000-0005-0000-0000-0000EE440000}"/>
    <cellStyle name="Comma [0] 2 190 2 2" xfId="18213" hidden="1" xr:uid="{00000000-0005-0000-0000-000028470000}"/>
    <cellStyle name="Comma [0] 2 190 2 2" xfId="18462" hidden="1" xr:uid="{00000000-0005-0000-0000-000021480000}"/>
    <cellStyle name="Comma [0] 2 190 2 2" xfId="18751" hidden="1" xr:uid="{00000000-0005-0000-0000-000042490000}"/>
    <cellStyle name="Comma [0] 2 190 2 2" xfId="19388" hidden="1" xr:uid="{00000000-0005-0000-0000-0000BF4B0000}"/>
    <cellStyle name="Comma [0] 2 190 2 2" xfId="8872" hidden="1" xr:uid="{00000000-0005-0000-0000-0000AB220000}"/>
    <cellStyle name="Comma [0] 2 190 2 2" xfId="9442" hidden="1" xr:uid="{00000000-0005-0000-0000-0000E5240000}"/>
    <cellStyle name="Comma [0] 2 190 2 2" xfId="9691" hidden="1" xr:uid="{00000000-0005-0000-0000-0000DE250000}"/>
    <cellStyle name="Comma [0] 2 190 2 2" xfId="9980" hidden="1" xr:uid="{00000000-0005-0000-0000-0000FF260000}"/>
    <cellStyle name="Comma [0] 2 190 2 2" xfId="10628" hidden="1" xr:uid="{00000000-0005-0000-0000-000087290000}"/>
    <cellStyle name="Comma [0] 2 190 2 2" xfId="11198" hidden="1" xr:uid="{00000000-0005-0000-0000-0000C12B0000}"/>
    <cellStyle name="Comma [0] 2 190 2 2" xfId="11447" hidden="1" xr:uid="{00000000-0005-0000-0000-0000BA2C0000}"/>
    <cellStyle name="Comma [0] 2 190 2 2" xfId="11736" hidden="1" xr:uid="{00000000-0005-0000-0000-0000DB2D0000}"/>
    <cellStyle name="Comma [0] 2 190 2 2" xfId="7116" hidden="1" xr:uid="{00000000-0005-0000-0000-0000CF1B0000}"/>
    <cellStyle name="Comma [0] 2 190 2 2" xfId="7686" hidden="1" xr:uid="{00000000-0005-0000-0000-0000091E0000}"/>
    <cellStyle name="Comma [0] 2 190 2 2" xfId="7935" hidden="1" xr:uid="{00000000-0005-0000-0000-0000021F0000}"/>
    <cellStyle name="Comma [0] 2 190 2 2" xfId="8224" hidden="1" xr:uid="{00000000-0005-0000-0000-000023200000}"/>
    <cellStyle name="Comma [0] 2 190 2 2" xfId="5716" hidden="1" xr:uid="{00000000-0005-0000-0000-000057160000}"/>
    <cellStyle name="Comma [0] 2 190 2 2" xfId="6005" hidden="1" xr:uid="{00000000-0005-0000-0000-000078170000}"/>
    <cellStyle name="Comma [0] 2 190 2 2" xfId="5467" hidden="1" xr:uid="{00000000-0005-0000-0000-00005E150000}"/>
    <cellStyle name="Comma [0] 2 190 2 2" xfId="4897" hidden="1" xr:uid="{00000000-0005-0000-0000-000024130000}"/>
    <cellStyle name="Comma [0] 2 190 3" xfId="36245" hidden="1" xr:uid="{14CA4E71-618D-4B33-8795-1251E9CBC484}"/>
    <cellStyle name="Comma [0] 2 190 3" xfId="38464" hidden="1" xr:uid="{FEC09F3F-9501-45AC-A68B-A19CD8A009AE}"/>
    <cellStyle name="Comma [0] 2 190 3" xfId="38572" hidden="1" xr:uid="{287BD18F-E659-4BB5-A048-769568C3677D}"/>
    <cellStyle name="Comma [0] 2 190 3" xfId="38773" hidden="1" xr:uid="{45849E97-6F1D-4ECF-B0E0-656846B4FB62}"/>
    <cellStyle name="Comma [0] 2 190 3" xfId="38902" hidden="1" xr:uid="{E1ACCBED-D4CC-4611-856C-DB7722DCDA7F}"/>
    <cellStyle name="Comma [0] 2 190 3" xfId="40658" hidden="1" xr:uid="{169466A9-1497-410A-B145-176337019693}"/>
    <cellStyle name="Comma [0] 2 190 3" xfId="42414" hidden="1" xr:uid="{1B74015E-B19B-4110-90DD-12B2FFD8859F}"/>
    <cellStyle name="Comma [0] 2 190 3" xfId="44170" hidden="1" xr:uid="{C257AAF4-1F8A-481A-A43C-2FE8899A2FB4}"/>
    <cellStyle name="Comma [0] 2 190 3" xfId="45926" hidden="1" xr:uid="{E352ECDA-6308-4DE2-AD8E-BC683E3239D1}"/>
    <cellStyle name="Comma [0] 2 190 3" xfId="47682" hidden="1" xr:uid="{F0FE5DDF-BAB0-4ADC-8CC9-EF741DCF5DC3}"/>
    <cellStyle name="Comma [0] 2 190 3" xfId="49434" hidden="1" xr:uid="{2740D3C5-F794-4413-A4AA-8714B2373D7B}"/>
    <cellStyle name="Comma [0] 2 190 3" xfId="51183" hidden="1" xr:uid="{4F447755-D369-4DA0-9A18-F2407BC98FE7}"/>
    <cellStyle name="Comma [0] 2 190 3" xfId="52926" hidden="1" xr:uid="{02A3CBFC-B81F-4D74-B151-CF8ED2A4AEDA}"/>
    <cellStyle name="Comma [0] 2 190 3" xfId="54656" hidden="1" xr:uid="{FCF409E2-3FC1-492E-A6BF-2D312A920682}"/>
    <cellStyle name="Comma [0] 2 190 3" xfId="56379" hidden="1" xr:uid="{AC7BA103-BA60-4617-978B-00803763BEEE}"/>
    <cellStyle name="Comma [0] 2 190 3" xfId="58083" hidden="1" xr:uid="{9CB0013C-67FA-4FCB-8FB6-EDA68B410F09}"/>
    <cellStyle name="Comma [0] 2 190 3" xfId="13917" hidden="1" xr:uid="{00000000-0005-0000-0000-000060360000}"/>
    <cellStyle name="Comma [0] 2 190 3" xfId="15673" hidden="1" xr:uid="{00000000-0005-0000-0000-00003C3D0000}"/>
    <cellStyle name="Comma [0] 2 190 3" xfId="17425" hidden="1" xr:uid="{00000000-0005-0000-0000-000014440000}"/>
    <cellStyle name="Comma [0] 2 190 3" xfId="19174" hidden="1" xr:uid="{00000000-0005-0000-0000-0000E94A0000}"/>
    <cellStyle name="Comma [0] 2 190 3" xfId="20917" hidden="1" xr:uid="{00000000-0005-0000-0000-0000B8510000}"/>
    <cellStyle name="Comma [0] 2 190 3" xfId="22647" hidden="1" xr:uid="{00000000-0005-0000-0000-00007A580000}"/>
    <cellStyle name="Comma [0] 2 190 3" xfId="24370" hidden="1" xr:uid="{00000000-0005-0000-0000-0000355F0000}"/>
    <cellStyle name="Comma [0] 2 190 3" xfId="26074" hidden="1" xr:uid="{00000000-0005-0000-0000-0000DD650000}"/>
    <cellStyle name="Comma [0] 2 190 3" xfId="6893" hidden="1" xr:uid="{00000000-0005-0000-0000-0000F01A0000}"/>
    <cellStyle name="Comma [0] 2 190 3" xfId="8649" hidden="1" xr:uid="{00000000-0005-0000-0000-0000CC210000}"/>
    <cellStyle name="Comma [0] 2 190 3" xfId="10405" hidden="1" xr:uid="{00000000-0005-0000-0000-0000A8280000}"/>
    <cellStyle name="Comma [0] 2 190 3" xfId="12161" hidden="1" xr:uid="{00000000-0005-0000-0000-0000842F0000}"/>
    <cellStyle name="Comma [0] 2 190 3" xfId="6563" hidden="1" xr:uid="{00000000-0005-0000-0000-0000A6190000}"/>
    <cellStyle name="Comma [0] 2 190 3" xfId="6764" hidden="1" xr:uid="{00000000-0005-0000-0000-00006F1A0000}"/>
    <cellStyle name="Comma [0] 2 190 3" xfId="6455" hidden="1" xr:uid="{00000000-0005-0000-0000-00003A190000}"/>
    <cellStyle name="Comma [0] 2 190 3" xfId="4236" hidden="1" xr:uid="{00000000-0005-0000-0000-00008F100000}"/>
    <cellStyle name="Comma [0] 2 191" xfId="449" xr:uid="{00000000-0005-0000-0000-0000C4010000}"/>
    <cellStyle name="Comma [0] 2 191 2" xfId="33134" hidden="1" xr:uid="{32E654DF-3F68-4145-967D-BF3E3998CC91}"/>
    <cellStyle name="Comma [0] 2 191 2" xfId="33697" hidden="1" xr:uid="{0BDD86BC-9372-4A63-999F-0BFB507E2E83}"/>
    <cellStyle name="Comma [0] 2 191 2" xfId="33928" hidden="1" xr:uid="{680F3FCA-08BD-4396-8947-FAC09FC00DD4}"/>
    <cellStyle name="Comma [0] 2 191 2" xfId="34218" hidden="1" xr:uid="{CFD6A815-6538-403A-9F17-EE11F79E1895}"/>
    <cellStyle name="Comma [0] 2 191 2" xfId="1908" hidden="1" xr:uid="{00000000-0005-0000-0000-000077070000}"/>
    <cellStyle name="Comma [0] 2 191 2" xfId="2198" hidden="1" xr:uid="{00000000-0005-0000-0000-000099080000}"/>
    <cellStyle name="Comma [0] 2 191 2" xfId="1674" hidden="1" xr:uid="{00000000-0005-0000-0000-00008D060000}"/>
    <cellStyle name="Comma [0] 2 191 2" xfId="1108" hidden="1" xr:uid="{00000000-0005-0000-0000-000057040000}"/>
    <cellStyle name="Comma [0] 2 191 2" xfId="32492" xr:uid="{43BC3A70-A44F-4793-9864-35F6F0902AAF}"/>
    <cellStyle name="Comma [0] 2 191 2 2" xfId="39699" hidden="1" xr:uid="{73760DD9-2934-417B-9C28-5F864C5E74C1}"/>
    <cellStyle name="Comma [0] 2 191 2 2" xfId="39938" hidden="1" xr:uid="{7108773A-7FDB-4DF2-9CE3-CEC86176C9F4}"/>
    <cellStyle name="Comma [0] 2 191 2 2" xfId="40228" hidden="1" xr:uid="{6B2B7CE3-0371-4C90-BB75-ADD6991DA24D}"/>
    <cellStyle name="Comma [0] 2 191 2 2" xfId="40885" hidden="1" xr:uid="{0D92B97D-37D9-4F6A-9CAB-99085926209D}"/>
    <cellStyle name="Comma [0] 2 191 2 2" xfId="41455" hidden="1" xr:uid="{C5223A41-BC8C-4F07-A4BC-13489272C138}"/>
    <cellStyle name="Comma [0] 2 191 2 2" xfId="41694" hidden="1" xr:uid="{4D0021AA-4DD5-493B-A94C-A0C068DCCB1A}"/>
    <cellStyle name="Comma [0] 2 191 2 2" xfId="41984" hidden="1" xr:uid="{4C4EFF38-1848-45B8-8933-88A78F0CEDDD}"/>
    <cellStyle name="Comma [0] 2 191 2 2" xfId="42641" hidden="1" xr:uid="{F161326F-99F3-41FE-AE78-811A3A1D6347}"/>
    <cellStyle name="Comma [0] 2 191 2 2" xfId="43211" hidden="1" xr:uid="{20780372-7CEE-4C18-862F-5EE5209B7ECC}"/>
    <cellStyle name="Comma [0] 2 191 2 2" xfId="43450" hidden="1" xr:uid="{5E7E4E70-B6EB-4667-BE08-1B78E0F7B9A1}"/>
    <cellStyle name="Comma [0] 2 191 2 2" xfId="43740" hidden="1" xr:uid="{27D515AB-E415-4684-9286-3384758D8395}"/>
    <cellStyle name="Comma [0] 2 191 2 2" xfId="44397" hidden="1" xr:uid="{D940A369-E1AB-4671-B0FC-4186086650FF}"/>
    <cellStyle name="Comma [0] 2 191 2 2" xfId="44967" hidden="1" xr:uid="{0F931FEB-E997-4852-9868-5706DF1C04B0}"/>
    <cellStyle name="Comma [0] 2 191 2 2" xfId="45206" hidden="1" xr:uid="{6DAD411C-1F83-4F09-AE28-5B786D86A85D}"/>
    <cellStyle name="Comma [0] 2 191 2 2" xfId="45496" hidden="1" xr:uid="{4EBC9000-4AEA-450D-B5F2-918B635A2786}"/>
    <cellStyle name="Comma [0] 2 191 2 2" xfId="46153" hidden="1" xr:uid="{9FC2AD50-DAF2-49C2-A41B-2B047ACC11E2}"/>
    <cellStyle name="Comma [0] 2 191 2 2" xfId="46723" hidden="1" xr:uid="{985CAF10-8606-4936-AF66-4F6B5DA05EB6}"/>
    <cellStyle name="Comma [0] 2 191 2 2" xfId="46962" hidden="1" xr:uid="{B37CD44A-4AA9-4B37-9B73-98DDB75DABFE}"/>
    <cellStyle name="Comma [0] 2 191 2 2" xfId="47252" hidden="1" xr:uid="{8C09A400-F473-4462-9BEA-5C6DBF4AC94B}"/>
    <cellStyle name="Comma [0] 2 191 2 2" xfId="47906" hidden="1" xr:uid="{B637152C-1F2B-4A6A-8204-6D07D9669A23}"/>
    <cellStyle name="Comma [0] 2 191 2 2" xfId="48476" hidden="1" xr:uid="{004B205B-0F7B-42AA-A43A-F9909A7DCF1E}"/>
    <cellStyle name="Comma [0] 2 191 2 2" xfId="48715" hidden="1" xr:uid="{3ECB3835-E496-49B7-8C34-FAB666A53F11}"/>
    <cellStyle name="Comma [0] 2 191 2 2" xfId="49005" hidden="1" xr:uid="{5F12DE80-EC41-4704-995D-779AC4829231}"/>
    <cellStyle name="Comma [0] 2 191 2 2" xfId="49656" hidden="1" xr:uid="{A0A5E35E-5ECF-41D9-911C-6559A19A0101}"/>
    <cellStyle name="Comma [0] 2 191 2 2" xfId="50226" hidden="1" xr:uid="{FE204503-093B-4D99-ADAB-E9DFD3DBC25D}"/>
    <cellStyle name="Comma [0] 2 191 2 2" xfId="50465" hidden="1" xr:uid="{E1F78736-C46D-4491-892B-545434E564B1}"/>
    <cellStyle name="Comma [0] 2 191 2 2" xfId="50755" hidden="1" xr:uid="{D9186ECF-5631-4B65-B509-AF004673A69B}"/>
    <cellStyle name="Comma [0] 2 191 2 2" xfId="51401" hidden="1" xr:uid="{4AA9217B-9581-448A-AF42-E1E25A679E71}"/>
    <cellStyle name="Comma [0] 2 191 2 2" xfId="51970" hidden="1" xr:uid="{A21ED3B4-D708-4641-9EEE-C0202B1A4222}"/>
    <cellStyle name="Comma [0] 2 191 2 2" xfId="52209" hidden="1" xr:uid="{7FA2A24E-D801-4E8A-B8EB-7583CA0AA150}"/>
    <cellStyle name="Comma [0] 2 191 2 2" xfId="52499" hidden="1" xr:uid="{6FC03860-E0F3-408D-B6D2-BED7FF40A4AB}"/>
    <cellStyle name="Comma [0] 2 191 2 2" xfId="53139" hidden="1" xr:uid="{A3C08FF7-6953-4E6B-8E89-1105CBF2814C}"/>
    <cellStyle name="Comma [0] 2 191 2 2" xfId="53704" hidden="1" xr:uid="{A05E314B-FABB-425E-8ACD-0CB727EFA1B6}"/>
    <cellStyle name="Comma [0] 2 191 2 2" xfId="53943" hidden="1" xr:uid="{CBBD49C6-BA8A-4CD7-A5BD-B03BD800B477}"/>
    <cellStyle name="Comma [0] 2 191 2 2" xfId="54233" hidden="1" xr:uid="{1B7765DA-5F08-4773-8939-0B1C68AF4718}"/>
    <cellStyle name="Comma [0] 2 191 2 2" xfId="54867" hidden="1" xr:uid="{F32C61BF-25B1-4983-B214-4301683AD741}"/>
    <cellStyle name="Comma [0] 2 191 2 2" xfId="55428" hidden="1" xr:uid="{C898B0AF-D1D2-410A-9548-F97E16874267}"/>
    <cellStyle name="Comma [0] 2 191 2 2" xfId="55667" hidden="1" xr:uid="{B35779E2-539A-4323-8384-C0C171FC7F41}"/>
    <cellStyle name="Comma [0] 2 191 2 2" xfId="55957" hidden="1" xr:uid="{6362E04D-EFE6-47C0-9DD8-9DB685C9DA11}"/>
    <cellStyle name="Comma [0] 2 191 2 2" xfId="56580" hidden="1" xr:uid="{4C8DC552-9FEF-453E-A511-90C9547DC7EF}"/>
    <cellStyle name="Comma [0] 2 191 2 2" xfId="57135" hidden="1" xr:uid="{72F50C89-6365-48EE-990D-7F2907B2FEE8}"/>
    <cellStyle name="Comma [0] 2 191 2 2" xfId="57374" hidden="1" xr:uid="{7FC922BB-CCAF-4CFE-B6ED-D2FC65E616FB}"/>
    <cellStyle name="Comma [0] 2 191 2 2" xfId="57664" hidden="1" xr:uid="{68DE89DE-CE57-47C7-AD4C-27D57FB1C122}"/>
    <cellStyle name="Comma [0] 2 191 2 2" xfId="58277" hidden="1" xr:uid="{75C85304-5DA1-4C87-949A-40A217B49C78}"/>
    <cellStyle name="Comma [0] 2 191 2 2" xfId="58829" hidden="1" xr:uid="{D8E326EE-A1C8-48B6-AC23-D792BC4BB5B8}"/>
    <cellStyle name="Comma [0] 2 191 2 2" xfId="59068" hidden="1" xr:uid="{C524DB8E-0C80-495B-B298-535F8DF571C3}"/>
    <cellStyle name="Comma [0] 2 191 2 2" xfId="59358" hidden="1" xr:uid="{28DFA012-A741-4992-9D91-6A2166D9ABF1}"/>
    <cellStyle name="Comma [0] 2 191 2 2" xfId="59952" hidden="1" xr:uid="{483DC722-82B6-4263-A331-0FD04B107E85}"/>
    <cellStyle name="Comma [0] 2 191 2 2" xfId="60490" hidden="1" xr:uid="{FB2BE9D4-282D-4775-8DF4-A7F7004AED77}"/>
    <cellStyle name="Comma [0] 2 191 2 2" xfId="60729" hidden="1" xr:uid="{46AE4972-4389-44D2-B88D-7D38838EE8A1}"/>
    <cellStyle name="Comma [0] 2 191 2 2" xfId="61019" hidden="1" xr:uid="{0E97E891-8DEB-4152-8F21-680A3697C912}"/>
    <cellStyle name="Comma [0] 2 191 2 2" xfId="61598" hidden="1" xr:uid="{52F1B98C-0672-40FC-9DDF-1AFAFEB9EC15}"/>
    <cellStyle name="Comma [0] 2 191 2 2" xfId="62125" hidden="1" xr:uid="{36B9A418-0651-4FD0-AD5B-A282F3475A08}"/>
    <cellStyle name="Comma [0] 2 191 2 2" xfId="62364" hidden="1" xr:uid="{651D0ECB-7A2A-4E0E-A0A0-55C4950A0CDE}"/>
    <cellStyle name="Comma [0] 2 191 2 2" xfId="62654" hidden="1" xr:uid="{09922E99-6414-4876-B29C-2CBC01995F6E}"/>
    <cellStyle name="Comma [0] 2 191 2 2" xfId="63180" hidden="1" xr:uid="{7DC3BE6C-E761-478A-A9E1-BC8F936317A5}"/>
    <cellStyle name="Comma [0] 2 191 2 2" xfId="63647" hidden="1" xr:uid="{135E0B22-662B-49BA-9181-3C78AFF8F9B9}"/>
    <cellStyle name="Comma [0] 2 191 2 2" xfId="63875" hidden="1" xr:uid="{9582375D-8709-4C51-9CB2-631CFAC62320}"/>
    <cellStyle name="Comma [0] 2 191 2 2" xfId="19961" hidden="1" xr:uid="{00000000-0005-0000-0000-0000FC4D0000}"/>
    <cellStyle name="Comma [0] 2 191 2 2" xfId="20200" hidden="1" xr:uid="{00000000-0005-0000-0000-0000EB4E0000}"/>
    <cellStyle name="Comma [0] 2 191 2 2" xfId="20490" hidden="1" xr:uid="{00000000-0005-0000-0000-00000D500000}"/>
    <cellStyle name="Comma [0] 2 191 2 2" xfId="21695" hidden="1" xr:uid="{00000000-0005-0000-0000-0000C2540000}"/>
    <cellStyle name="Comma [0] 2 191 2 2" xfId="21934" hidden="1" xr:uid="{00000000-0005-0000-0000-0000B1550000}"/>
    <cellStyle name="Comma [0] 2 191 2 2" xfId="22224" hidden="1" xr:uid="{00000000-0005-0000-0000-0000D3560000}"/>
    <cellStyle name="Comma [0] 2 191 2 2" xfId="22858" hidden="1" xr:uid="{00000000-0005-0000-0000-00004D590000}"/>
    <cellStyle name="Comma [0] 2 191 2 2" xfId="23419" hidden="1" xr:uid="{00000000-0005-0000-0000-00007E5B0000}"/>
    <cellStyle name="Comma [0] 2 191 2 2" xfId="23658" hidden="1" xr:uid="{00000000-0005-0000-0000-00006D5C0000}"/>
    <cellStyle name="Comma [0] 2 191 2 2" xfId="23948" hidden="1" xr:uid="{00000000-0005-0000-0000-00008F5D0000}"/>
    <cellStyle name="Comma [0] 2 191 2 2" xfId="24571" hidden="1" xr:uid="{00000000-0005-0000-0000-0000FE5F0000}"/>
    <cellStyle name="Comma [0] 2 191 2 2" xfId="25126" hidden="1" xr:uid="{00000000-0005-0000-0000-000029620000}"/>
    <cellStyle name="Comma [0] 2 191 2 2" xfId="25365" hidden="1" xr:uid="{00000000-0005-0000-0000-000018630000}"/>
    <cellStyle name="Comma [0] 2 191 2 2" xfId="25655" hidden="1" xr:uid="{00000000-0005-0000-0000-00003A640000}"/>
    <cellStyle name="Comma [0] 2 191 2 2" xfId="26268" hidden="1" xr:uid="{00000000-0005-0000-0000-00009F660000}"/>
    <cellStyle name="Comma [0] 2 191 2 2" xfId="26820" hidden="1" xr:uid="{00000000-0005-0000-0000-0000C7680000}"/>
    <cellStyle name="Comma [0] 2 191 2 2" xfId="27059" hidden="1" xr:uid="{00000000-0005-0000-0000-0000B6690000}"/>
    <cellStyle name="Comma [0] 2 191 2 2" xfId="27349" hidden="1" xr:uid="{00000000-0005-0000-0000-0000D86A0000}"/>
    <cellStyle name="Comma [0] 2 191 2 2" xfId="27943" hidden="1" xr:uid="{00000000-0005-0000-0000-00002A6D0000}"/>
    <cellStyle name="Comma [0] 2 191 2 2" xfId="28481" hidden="1" xr:uid="{00000000-0005-0000-0000-0000446F0000}"/>
    <cellStyle name="Comma [0] 2 191 2 2" xfId="28720" hidden="1" xr:uid="{00000000-0005-0000-0000-000033700000}"/>
    <cellStyle name="Comma [0] 2 191 2 2" xfId="29010" hidden="1" xr:uid="{00000000-0005-0000-0000-000055710000}"/>
    <cellStyle name="Comma [0] 2 191 2 2" xfId="29589" hidden="1" xr:uid="{00000000-0005-0000-0000-000098730000}"/>
    <cellStyle name="Comma [0] 2 191 2 2" xfId="30116" hidden="1" xr:uid="{00000000-0005-0000-0000-0000A7750000}"/>
    <cellStyle name="Comma [0] 2 191 2 2" xfId="30355" hidden="1" xr:uid="{00000000-0005-0000-0000-000096760000}"/>
    <cellStyle name="Comma [0] 2 191 2 2" xfId="30645" hidden="1" xr:uid="{00000000-0005-0000-0000-0000B8770000}"/>
    <cellStyle name="Comma [0] 2 191 2 2" xfId="31171" hidden="1" xr:uid="{00000000-0005-0000-0000-0000C6790000}"/>
    <cellStyle name="Comma [0] 2 191 2 2" xfId="31638" hidden="1" xr:uid="{00000000-0005-0000-0000-0000997B0000}"/>
    <cellStyle name="Comma [0] 2 191 2 2" xfId="31866" hidden="1" xr:uid="{00000000-0005-0000-0000-00007D7C0000}"/>
    <cellStyle name="Comma [0] 2 191 2 2" xfId="36910" hidden="1" xr:uid="{67A2551C-E5C9-4B59-A282-805D020DBC07}"/>
    <cellStyle name="Comma [0] 2 191 2 2" xfId="37480" hidden="1" xr:uid="{A60149F1-BB2B-45A3-BD18-241C11E74280}"/>
    <cellStyle name="Comma [0] 2 191 2 2" xfId="37719" hidden="1" xr:uid="{B1F79E94-2527-4454-B7D6-CA3790F2D66A}"/>
    <cellStyle name="Comma [0] 2 191 2 2" xfId="38009" hidden="1" xr:uid="{F8DC5ECB-DBEE-4B5D-805B-9A943462B492}"/>
    <cellStyle name="Comma [0] 2 191 2 2" xfId="39129" hidden="1" xr:uid="{8E01DB85-B023-4E37-BB13-6D079980DD7D}"/>
    <cellStyle name="Comma [0] 2 191 2 2" xfId="21130" hidden="1" xr:uid="{00000000-0005-0000-0000-00008D520000}"/>
    <cellStyle name="Comma [0] 2 191 2 2" xfId="12388" hidden="1" xr:uid="{00000000-0005-0000-0000-000067300000}"/>
    <cellStyle name="Comma [0] 2 191 2 2" xfId="12958" hidden="1" xr:uid="{00000000-0005-0000-0000-0000A1320000}"/>
    <cellStyle name="Comma [0] 2 191 2 2" xfId="13197" hidden="1" xr:uid="{00000000-0005-0000-0000-000090330000}"/>
    <cellStyle name="Comma [0] 2 191 2 2" xfId="13487" hidden="1" xr:uid="{00000000-0005-0000-0000-0000B2340000}"/>
    <cellStyle name="Comma [0] 2 191 2 2" xfId="14144" hidden="1" xr:uid="{00000000-0005-0000-0000-000043370000}"/>
    <cellStyle name="Comma [0] 2 191 2 2" xfId="14714" hidden="1" xr:uid="{00000000-0005-0000-0000-00007D390000}"/>
    <cellStyle name="Comma [0] 2 191 2 2" xfId="14953" hidden="1" xr:uid="{00000000-0005-0000-0000-00006C3A0000}"/>
    <cellStyle name="Comma [0] 2 191 2 2" xfId="15243" hidden="1" xr:uid="{00000000-0005-0000-0000-00008E3B0000}"/>
    <cellStyle name="Comma [0] 2 191 2 2" xfId="15897" hidden="1" xr:uid="{00000000-0005-0000-0000-00001C3E0000}"/>
    <cellStyle name="Comma [0] 2 191 2 2" xfId="16467" hidden="1" xr:uid="{00000000-0005-0000-0000-000056400000}"/>
    <cellStyle name="Comma [0] 2 191 2 2" xfId="16706" hidden="1" xr:uid="{00000000-0005-0000-0000-000045410000}"/>
    <cellStyle name="Comma [0] 2 191 2 2" xfId="16996" hidden="1" xr:uid="{00000000-0005-0000-0000-000067420000}"/>
    <cellStyle name="Comma [0] 2 191 2 2" xfId="17647" hidden="1" xr:uid="{00000000-0005-0000-0000-0000F2440000}"/>
    <cellStyle name="Comma [0] 2 191 2 2" xfId="18217" hidden="1" xr:uid="{00000000-0005-0000-0000-00002C470000}"/>
    <cellStyle name="Comma [0] 2 191 2 2" xfId="18456" hidden="1" xr:uid="{00000000-0005-0000-0000-00001B480000}"/>
    <cellStyle name="Comma [0] 2 191 2 2" xfId="18746" hidden="1" xr:uid="{00000000-0005-0000-0000-00003D490000}"/>
    <cellStyle name="Comma [0] 2 191 2 2" xfId="19392" hidden="1" xr:uid="{00000000-0005-0000-0000-0000C34B0000}"/>
    <cellStyle name="Comma [0] 2 191 2 2" xfId="8876" hidden="1" xr:uid="{00000000-0005-0000-0000-0000AF220000}"/>
    <cellStyle name="Comma [0] 2 191 2 2" xfId="9446" hidden="1" xr:uid="{00000000-0005-0000-0000-0000E9240000}"/>
    <cellStyle name="Comma [0] 2 191 2 2" xfId="9685" hidden="1" xr:uid="{00000000-0005-0000-0000-0000D8250000}"/>
    <cellStyle name="Comma [0] 2 191 2 2" xfId="9975" hidden="1" xr:uid="{00000000-0005-0000-0000-0000FA260000}"/>
    <cellStyle name="Comma [0] 2 191 2 2" xfId="10632" hidden="1" xr:uid="{00000000-0005-0000-0000-00008B290000}"/>
    <cellStyle name="Comma [0] 2 191 2 2" xfId="11202" hidden="1" xr:uid="{00000000-0005-0000-0000-0000C52B0000}"/>
    <cellStyle name="Comma [0] 2 191 2 2" xfId="11441" hidden="1" xr:uid="{00000000-0005-0000-0000-0000B42C0000}"/>
    <cellStyle name="Comma [0] 2 191 2 2" xfId="11731" hidden="1" xr:uid="{00000000-0005-0000-0000-0000D62D0000}"/>
    <cellStyle name="Comma [0] 2 191 2 2" xfId="7120" hidden="1" xr:uid="{00000000-0005-0000-0000-0000D31B0000}"/>
    <cellStyle name="Comma [0] 2 191 2 2" xfId="7690" hidden="1" xr:uid="{00000000-0005-0000-0000-00000D1E0000}"/>
    <cellStyle name="Comma [0] 2 191 2 2" xfId="7929" hidden="1" xr:uid="{00000000-0005-0000-0000-0000FC1E0000}"/>
    <cellStyle name="Comma [0] 2 191 2 2" xfId="8219" hidden="1" xr:uid="{00000000-0005-0000-0000-00001E200000}"/>
    <cellStyle name="Comma [0] 2 191 2 2" xfId="5710" hidden="1" xr:uid="{00000000-0005-0000-0000-000051160000}"/>
    <cellStyle name="Comma [0] 2 191 2 2" xfId="6000" hidden="1" xr:uid="{00000000-0005-0000-0000-000073170000}"/>
    <cellStyle name="Comma [0] 2 191 2 2" xfId="5471" hidden="1" xr:uid="{00000000-0005-0000-0000-000062150000}"/>
    <cellStyle name="Comma [0] 2 191 2 2" xfId="4901" hidden="1" xr:uid="{00000000-0005-0000-0000-000028130000}"/>
    <cellStyle name="Comma [0] 2 191 3" xfId="38468" hidden="1" xr:uid="{5599F0A6-1565-48A4-BA4B-9F977781FB26}"/>
    <cellStyle name="Comma [0] 2 191 3" xfId="38564" hidden="1" xr:uid="{A97B4A42-CBDB-43E0-8A52-4D6677B1C31F}"/>
    <cellStyle name="Comma [0] 2 191 3" xfId="38775" hidden="1" xr:uid="{AC5E9507-896C-4A61-B480-3598C4406D4E}"/>
    <cellStyle name="Comma [0] 2 191 3" xfId="38893" hidden="1" xr:uid="{9F9BD42E-B683-4619-A0AF-716B58D2CA53}"/>
    <cellStyle name="Comma [0] 2 191 3" xfId="40649" hidden="1" xr:uid="{6B86CD39-6CB4-4EF3-BE5F-B9CE6706C168}"/>
    <cellStyle name="Comma [0] 2 191 3" xfId="42405" hidden="1" xr:uid="{9575D801-820B-42E4-B82C-F15B9EDC1E09}"/>
    <cellStyle name="Comma [0] 2 191 3" xfId="44161" hidden="1" xr:uid="{687B2627-C741-46CF-BA73-D706738569E0}"/>
    <cellStyle name="Comma [0] 2 191 3" xfId="45917" hidden="1" xr:uid="{B6F0526A-D128-41FC-81FA-675794DA85A2}"/>
    <cellStyle name="Comma [0] 2 191 3" xfId="47673" hidden="1" xr:uid="{AF6C9494-4C95-48AF-B4F1-BD8EC7FFFEF6}"/>
    <cellStyle name="Comma [0] 2 191 3" xfId="49425" hidden="1" xr:uid="{B85FBD03-3A8C-4008-B9D2-F3D1862FCF87}"/>
    <cellStyle name="Comma [0] 2 191 3" xfId="51174" hidden="1" xr:uid="{E680E97E-559E-43B6-BC91-D33B6C59B5CC}"/>
    <cellStyle name="Comma [0] 2 191 3" xfId="52917" hidden="1" xr:uid="{B14EA55E-7411-41FF-9C71-36FD568A53A4}"/>
    <cellStyle name="Comma [0] 2 191 3" xfId="54649" hidden="1" xr:uid="{FC8DA668-9E89-4AEA-95B5-CA32DDFBFC66}"/>
    <cellStyle name="Comma [0] 2 191 3" xfId="56373" hidden="1" xr:uid="{A166524A-140A-4881-9C1B-080D7CCBC4C1}"/>
    <cellStyle name="Comma [0] 2 191 3" xfId="58077" hidden="1" xr:uid="{F8ABA403-86EF-4A33-8BF9-A56CA655D508}"/>
    <cellStyle name="Comma [0] 2 191 3" xfId="13908" hidden="1" xr:uid="{00000000-0005-0000-0000-000057360000}"/>
    <cellStyle name="Comma [0] 2 191 3" xfId="15664" hidden="1" xr:uid="{00000000-0005-0000-0000-0000333D0000}"/>
    <cellStyle name="Comma [0] 2 191 3" xfId="17416" hidden="1" xr:uid="{00000000-0005-0000-0000-00000B440000}"/>
    <cellStyle name="Comma [0] 2 191 3" xfId="19165" hidden="1" xr:uid="{00000000-0005-0000-0000-0000E04A0000}"/>
    <cellStyle name="Comma [0] 2 191 3" xfId="20908" hidden="1" xr:uid="{00000000-0005-0000-0000-0000AF510000}"/>
    <cellStyle name="Comma [0] 2 191 3" xfId="22640" hidden="1" xr:uid="{00000000-0005-0000-0000-000073580000}"/>
    <cellStyle name="Comma [0] 2 191 3" xfId="24364" hidden="1" xr:uid="{00000000-0005-0000-0000-00002F5F0000}"/>
    <cellStyle name="Comma [0] 2 191 3" xfId="26068" hidden="1" xr:uid="{00000000-0005-0000-0000-0000D7650000}"/>
    <cellStyle name="Comma [0] 2 191 3" xfId="36249" hidden="1" xr:uid="{4F733361-41CC-4876-BBA0-C3014343F78E}"/>
    <cellStyle name="Comma [0] 2 191 3" xfId="6884" hidden="1" xr:uid="{00000000-0005-0000-0000-0000E71A0000}"/>
    <cellStyle name="Comma [0] 2 191 3" xfId="8640" hidden="1" xr:uid="{00000000-0005-0000-0000-0000C3210000}"/>
    <cellStyle name="Comma [0] 2 191 3" xfId="10396" hidden="1" xr:uid="{00000000-0005-0000-0000-00009F280000}"/>
    <cellStyle name="Comma [0] 2 191 3" xfId="12152" hidden="1" xr:uid="{00000000-0005-0000-0000-00007B2F0000}"/>
    <cellStyle name="Comma [0] 2 191 3" xfId="6555" hidden="1" xr:uid="{00000000-0005-0000-0000-00009E190000}"/>
    <cellStyle name="Comma [0] 2 191 3" xfId="6766" hidden="1" xr:uid="{00000000-0005-0000-0000-0000711A0000}"/>
    <cellStyle name="Comma [0] 2 191 3" xfId="6459" hidden="1" xr:uid="{00000000-0005-0000-0000-00003E190000}"/>
    <cellStyle name="Comma [0] 2 191 3" xfId="4240" hidden="1" xr:uid="{00000000-0005-0000-0000-000093100000}"/>
    <cellStyle name="Comma [0] 2 192" xfId="442" xr:uid="{00000000-0005-0000-0000-0000BD010000}"/>
    <cellStyle name="Comma [0] 2 192 2" xfId="33127" hidden="1" xr:uid="{5E6456F8-7CC0-4A69-8D55-9D4F493F52FD}"/>
    <cellStyle name="Comma [0] 2 192 2" xfId="33690" hidden="1" xr:uid="{DF84620C-A8F5-42B4-A118-839183B1114F}"/>
    <cellStyle name="Comma [0] 2 192 2" xfId="33947" hidden="1" xr:uid="{10DB4B3D-194D-448B-B953-B5177A964E72}"/>
    <cellStyle name="Comma [0] 2 192 2" xfId="34234" hidden="1" xr:uid="{A58EF926-B936-400A-BD6F-E7B0F9EF66CE}"/>
    <cellStyle name="Comma [0] 2 192 2" xfId="1927" hidden="1" xr:uid="{00000000-0005-0000-0000-00008A070000}"/>
    <cellStyle name="Comma [0] 2 192 2" xfId="2214" hidden="1" xr:uid="{00000000-0005-0000-0000-0000A9080000}"/>
    <cellStyle name="Comma [0] 2 192 2" xfId="1667" hidden="1" xr:uid="{00000000-0005-0000-0000-000086060000}"/>
    <cellStyle name="Comma [0] 2 192 2" xfId="1101" hidden="1" xr:uid="{00000000-0005-0000-0000-000050040000}"/>
    <cellStyle name="Comma [0] 2 192 2" xfId="32485" xr:uid="{7D9BA887-0928-4B20-93DB-8D5D76913F30}"/>
    <cellStyle name="Comma [0] 2 192 2 2" xfId="39692" hidden="1" xr:uid="{89A53D79-379E-477B-A6E6-6D79E457A178}"/>
    <cellStyle name="Comma [0] 2 192 2 2" xfId="39957" hidden="1" xr:uid="{86071B29-FBEA-4B02-870C-A673E9BA16D5}"/>
    <cellStyle name="Comma [0] 2 192 2 2" xfId="40244" hidden="1" xr:uid="{EAE34AF0-C2DE-4CEE-BF4D-54673998B007}"/>
    <cellStyle name="Comma [0] 2 192 2 2" xfId="40878" hidden="1" xr:uid="{CDAA0B13-353B-4993-8799-5B7018FB88E8}"/>
    <cellStyle name="Comma [0] 2 192 2 2" xfId="41448" hidden="1" xr:uid="{581A7105-217A-4A07-BF7B-0628926E75DB}"/>
    <cellStyle name="Comma [0] 2 192 2 2" xfId="41713" hidden="1" xr:uid="{BDE1779D-06A9-467C-835B-4C77C9E9C09C}"/>
    <cellStyle name="Comma [0] 2 192 2 2" xfId="42000" hidden="1" xr:uid="{BBA3922B-BE72-4EF3-B565-EB2E33D5B635}"/>
    <cellStyle name="Comma [0] 2 192 2 2" xfId="42634" hidden="1" xr:uid="{037F8275-4A88-4251-A27F-49F8497BD2FD}"/>
    <cellStyle name="Comma [0] 2 192 2 2" xfId="43204" hidden="1" xr:uid="{6BAE7D32-AF7C-4836-9FE4-298B98A1A513}"/>
    <cellStyle name="Comma [0] 2 192 2 2" xfId="43469" hidden="1" xr:uid="{6F86E742-2266-4223-B3A1-725EE70C4E24}"/>
    <cellStyle name="Comma [0] 2 192 2 2" xfId="43756" hidden="1" xr:uid="{4128B9DF-C622-4E74-864C-C6F722964200}"/>
    <cellStyle name="Comma [0] 2 192 2 2" xfId="44390" hidden="1" xr:uid="{672008E1-2204-4787-A4BE-5FEF5CC8B362}"/>
    <cellStyle name="Comma [0] 2 192 2 2" xfId="44960" hidden="1" xr:uid="{C0161948-7983-4FA5-88B8-28C46DBAD735}"/>
    <cellStyle name="Comma [0] 2 192 2 2" xfId="45225" hidden="1" xr:uid="{8EF30F3C-3559-4424-854B-5EA59BAEFE27}"/>
    <cellStyle name="Comma [0] 2 192 2 2" xfId="45512" hidden="1" xr:uid="{5A26C6A3-DF54-4267-BCF0-3364FD07CD22}"/>
    <cellStyle name="Comma [0] 2 192 2 2" xfId="46146" hidden="1" xr:uid="{1920D005-B65A-49D2-8F74-45F6201ECD3B}"/>
    <cellStyle name="Comma [0] 2 192 2 2" xfId="46716" hidden="1" xr:uid="{30E04DED-3460-484B-8B9E-4F01A2BB6C83}"/>
    <cellStyle name="Comma [0] 2 192 2 2" xfId="46981" hidden="1" xr:uid="{1AE4C1CF-85D4-4DDE-A587-619D185E3B65}"/>
    <cellStyle name="Comma [0] 2 192 2 2" xfId="47268" hidden="1" xr:uid="{086C1717-F42F-477B-9EFB-36C6FD7630B5}"/>
    <cellStyle name="Comma [0] 2 192 2 2" xfId="47899" hidden="1" xr:uid="{932F313D-7F7E-4187-9199-14ED59183622}"/>
    <cellStyle name="Comma [0] 2 192 2 2" xfId="48469" hidden="1" xr:uid="{058BA4F4-FE04-4C75-BF1F-1305FEB6F806}"/>
    <cellStyle name="Comma [0] 2 192 2 2" xfId="48734" hidden="1" xr:uid="{8D8A3D02-A17F-46D9-8B85-DFA999B931F4}"/>
    <cellStyle name="Comma [0] 2 192 2 2" xfId="49021" hidden="1" xr:uid="{0DBD2621-6C8D-47F6-BA33-69F15BFB8EAE}"/>
    <cellStyle name="Comma [0] 2 192 2 2" xfId="49649" hidden="1" xr:uid="{95CD6E06-1E86-4BB8-A32E-F738FE706B73}"/>
    <cellStyle name="Comma [0] 2 192 2 2" xfId="50219" hidden="1" xr:uid="{23EE1B79-75AA-48EB-84B0-40E0A0FB2A7B}"/>
    <cellStyle name="Comma [0] 2 192 2 2" xfId="50484" hidden="1" xr:uid="{D10E6024-F551-427D-A6BC-DAE37B5D0E2E}"/>
    <cellStyle name="Comma [0] 2 192 2 2" xfId="50771" hidden="1" xr:uid="{137D2427-48CB-4425-89A4-5A321CE98A0E}"/>
    <cellStyle name="Comma [0] 2 192 2 2" xfId="51394" hidden="1" xr:uid="{789A8A94-8FC4-4D15-BC41-328AEA71DCC7}"/>
    <cellStyle name="Comma [0] 2 192 2 2" xfId="51963" hidden="1" xr:uid="{FD478C32-D270-495D-86F9-55135D533E17}"/>
    <cellStyle name="Comma [0] 2 192 2 2" xfId="52228" hidden="1" xr:uid="{6E90BD7A-DE3A-4AAF-8122-165979AC9D5B}"/>
    <cellStyle name="Comma [0] 2 192 2 2" xfId="52515" hidden="1" xr:uid="{579664A4-723B-439B-87B7-742CEB440E2D}"/>
    <cellStyle name="Comma [0] 2 192 2 2" xfId="53132" hidden="1" xr:uid="{AE7D5E7E-810D-4449-8955-1E4AD720EDB9}"/>
    <cellStyle name="Comma [0] 2 192 2 2" xfId="53697" hidden="1" xr:uid="{DFA23B67-6F84-4A95-8909-3B31C85D120C}"/>
    <cellStyle name="Comma [0] 2 192 2 2" xfId="53962" hidden="1" xr:uid="{441F2743-9732-4697-94FE-3F34157A46E7}"/>
    <cellStyle name="Comma [0] 2 192 2 2" xfId="54249" hidden="1" xr:uid="{D4F913A5-AFDC-4966-923C-4272D6B6B73F}"/>
    <cellStyle name="Comma [0] 2 192 2 2" xfId="54860" hidden="1" xr:uid="{588FCEA5-55C7-4C6F-80F1-F859E334EB95}"/>
    <cellStyle name="Comma [0] 2 192 2 2" xfId="55421" hidden="1" xr:uid="{448451B8-9E39-4195-B9BC-30B8F9225F2E}"/>
    <cellStyle name="Comma [0] 2 192 2 2" xfId="55686" hidden="1" xr:uid="{41B857CA-94B5-4C62-B32F-EADCE9226869}"/>
    <cellStyle name="Comma [0] 2 192 2 2" xfId="55973" hidden="1" xr:uid="{16673801-E134-439A-866C-B034EDC94746}"/>
    <cellStyle name="Comma [0] 2 192 2 2" xfId="56573" hidden="1" xr:uid="{B52FE156-3A39-4A55-AEE1-7657F8C68F22}"/>
    <cellStyle name="Comma [0] 2 192 2 2" xfId="57128" hidden="1" xr:uid="{B71BE62E-D855-4425-AB35-4410BBB66F26}"/>
    <cellStyle name="Comma [0] 2 192 2 2" xfId="57393" hidden="1" xr:uid="{E50A82BE-E3FE-4412-9DDF-751681A88D81}"/>
    <cellStyle name="Comma [0] 2 192 2 2" xfId="57680" hidden="1" xr:uid="{4832AA88-E0BA-43C5-B87D-6FC899CC4417}"/>
    <cellStyle name="Comma [0] 2 192 2 2" xfId="58270" hidden="1" xr:uid="{720C02AC-6082-474A-B469-3845B4108B12}"/>
    <cellStyle name="Comma [0] 2 192 2 2" xfId="58822" hidden="1" xr:uid="{A2FDA841-48C4-4E6B-BE64-76F006BA83AA}"/>
    <cellStyle name="Comma [0] 2 192 2 2" xfId="59087" hidden="1" xr:uid="{B321A2A1-8CE9-4DD2-81AA-F021B4CB0103}"/>
    <cellStyle name="Comma [0] 2 192 2 2" xfId="59374" hidden="1" xr:uid="{2F3011AA-4BA8-44A1-9338-C78840BCB053}"/>
    <cellStyle name="Comma [0] 2 192 2 2" xfId="59945" hidden="1" xr:uid="{FDC12356-46DC-4E35-BBFA-1AE13816732D}"/>
    <cellStyle name="Comma [0] 2 192 2 2" xfId="60483" hidden="1" xr:uid="{1E7751CD-37D4-4DA8-AA01-B564CAC621A1}"/>
    <cellStyle name="Comma [0] 2 192 2 2" xfId="60748" hidden="1" xr:uid="{3D580924-ACB2-4AC9-BE43-F35B161B2530}"/>
    <cellStyle name="Comma [0] 2 192 2 2" xfId="61035" hidden="1" xr:uid="{11CB417A-6F49-4CB8-BFA7-3F9B0849EB1B}"/>
    <cellStyle name="Comma [0] 2 192 2 2" xfId="61591" hidden="1" xr:uid="{B939B9BC-70E9-48DB-AC0C-2ADCE6EFF0B4}"/>
    <cellStyle name="Comma [0] 2 192 2 2" xfId="62118" hidden="1" xr:uid="{3C846326-AB50-4329-9394-D87B5D97C883}"/>
    <cellStyle name="Comma [0] 2 192 2 2" xfId="62383" hidden="1" xr:uid="{9F99411D-B356-472C-83C6-5C198F610360}"/>
    <cellStyle name="Comma [0] 2 192 2 2" xfId="62670" hidden="1" xr:uid="{CCF3B8AC-2B21-44B2-974B-74AD0350DBDB}"/>
    <cellStyle name="Comma [0] 2 192 2 2" xfId="63173" hidden="1" xr:uid="{19CE187C-B96F-4243-8342-3706A2A97EA8}"/>
    <cellStyle name="Comma [0] 2 192 2 2" xfId="63894" hidden="1" xr:uid="{9D51D7B1-11AE-4FB0-B6C7-C6F91C0D7A84}"/>
    <cellStyle name="Comma [0] 2 192 2 2" xfId="63640" hidden="1" xr:uid="{1879AB14-4151-4A04-859F-5EF79D245AE8}"/>
    <cellStyle name="Comma [0] 2 192 2 2" xfId="20219" hidden="1" xr:uid="{00000000-0005-0000-0000-0000FE4E0000}"/>
    <cellStyle name="Comma [0] 2 192 2 2" xfId="20506" hidden="1" xr:uid="{00000000-0005-0000-0000-00001D500000}"/>
    <cellStyle name="Comma [0] 2 192 2 2" xfId="21123" hidden="1" xr:uid="{00000000-0005-0000-0000-000086520000}"/>
    <cellStyle name="Comma [0] 2 192 2 2" xfId="21688" hidden="1" xr:uid="{00000000-0005-0000-0000-0000BB540000}"/>
    <cellStyle name="Comma [0] 2 192 2 2" xfId="21953" hidden="1" xr:uid="{00000000-0005-0000-0000-0000C4550000}"/>
    <cellStyle name="Comma [0] 2 192 2 2" xfId="22240" hidden="1" xr:uid="{00000000-0005-0000-0000-0000E3560000}"/>
    <cellStyle name="Comma [0] 2 192 2 2" xfId="22851" hidden="1" xr:uid="{00000000-0005-0000-0000-000046590000}"/>
    <cellStyle name="Comma [0] 2 192 2 2" xfId="23412" hidden="1" xr:uid="{00000000-0005-0000-0000-0000775B0000}"/>
    <cellStyle name="Comma [0] 2 192 2 2" xfId="23677" hidden="1" xr:uid="{00000000-0005-0000-0000-0000805C0000}"/>
    <cellStyle name="Comma [0] 2 192 2 2" xfId="23964" hidden="1" xr:uid="{00000000-0005-0000-0000-00009F5D0000}"/>
    <cellStyle name="Comma [0] 2 192 2 2" xfId="24564" hidden="1" xr:uid="{00000000-0005-0000-0000-0000F75F0000}"/>
    <cellStyle name="Comma [0] 2 192 2 2" xfId="25119" hidden="1" xr:uid="{00000000-0005-0000-0000-000022620000}"/>
    <cellStyle name="Comma [0] 2 192 2 2" xfId="25384" hidden="1" xr:uid="{00000000-0005-0000-0000-00002B630000}"/>
    <cellStyle name="Comma [0] 2 192 2 2" xfId="25671" hidden="1" xr:uid="{00000000-0005-0000-0000-00004A640000}"/>
    <cellStyle name="Comma [0] 2 192 2 2" xfId="26261" hidden="1" xr:uid="{00000000-0005-0000-0000-000098660000}"/>
    <cellStyle name="Comma [0] 2 192 2 2" xfId="26813" hidden="1" xr:uid="{00000000-0005-0000-0000-0000C0680000}"/>
    <cellStyle name="Comma [0] 2 192 2 2" xfId="27078" hidden="1" xr:uid="{00000000-0005-0000-0000-0000C9690000}"/>
    <cellStyle name="Comma [0] 2 192 2 2" xfId="27365" hidden="1" xr:uid="{00000000-0005-0000-0000-0000E86A0000}"/>
    <cellStyle name="Comma [0] 2 192 2 2" xfId="27936" hidden="1" xr:uid="{00000000-0005-0000-0000-0000236D0000}"/>
    <cellStyle name="Comma [0] 2 192 2 2" xfId="28474" hidden="1" xr:uid="{00000000-0005-0000-0000-00003D6F0000}"/>
    <cellStyle name="Comma [0] 2 192 2 2" xfId="28739" hidden="1" xr:uid="{00000000-0005-0000-0000-000046700000}"/>
    <cellStyle name="Comma [0] 2 192 2 2" xfId="29026" hidden="1" xr:uid="{00000000-0005-0000-0000-000065710000}"/>
    <cellStyle name="Comma [0] 2 192 2 2" xfId="29582" hidden="1" xr:uid="{00000000-0005-0000-0000-000091730000}"/>
    <cellStyle name="Comma [0] 2 192 2 2" xfId="30109" hidden="1" xr:uid="{00000000-0005-0000-0000-0000A0750000}"/>
    <cellStyle name="Comma [0] 2 192 2 2" xfId="30374" hidden="1" xr:uid="{00000000-0005-0000-0000-0000A9760000}"/>
    <cellStyle name="Comma [0] 2 192 2 2" xfId="30661" hidden="1" xr:uid="{00000000-0005-0000-0000-0000C8770000}"/>
    <cellStyle name="Comma [0] 2 192 2 2" xfId="31164" hidden="1" xr:uid="{00000000-0005-0000-0000-0000BF790000}"/>
    <cellStyle name="Comma [0] 2 192 2 2" xfId="31631" hidden="1" xr:uid="{00000000-0005-0000-0000-0000927B0000}"/>
    <cellStyle name="Comma [0] 2 192 2 2" xfId="31885" hidden="1" xr:uid="{00000000-0005-0000-0000-0000907C0000}"/>
    <cellStyle name="Comma [0] 2 192 2 2" xfId="36903" hidden="1" xr:uid="{BA24F584-707E-4131-AC4D-E9BEE34F2E93}"/>
    <cellStyle name="Comma [0] 2 192 2 2" xfId="37473" hidden="1" xr:uid="{87C43D9A-F02D-438B-A8B0-ABD7EB421BC6}"/>
    <cellStyle name="Comma [0] 2 192 2 2" xfId="37738" hidden="1" xr:uid="{3D9E0C65-F083-487D-BE7D-C04642FD882F}"/>
    <cellStyle name="Comma [0] 2 192 2 2" xfId="38025" hidden="1" xr:uid="{6D1EF54A-BD0F-40B5-BABF-9BE821CA9B84}"/>
    <cellStyle name="Comma [0] 2 192 2 2" xfId="39122" hidden="1" xr:uid="{EF77AE1D-CC3B-41ED-ADF9-EEE6FA95C32F}"/>
    <cellStyle name="Comma [0] 2 192 2 2" xfId="12951" hidden="1" xr:uid="{00000000-0005-0000-0000-00009A320000}"/>
    <cellStyle name="Comma [0] 2 192 2 2" xfId="13216" hidden="1" xr:uid="{00000000-0005-0000-0000-0000A3330000}"/>
    <cellStyle name="Comma [0] 2 192 2 2" xfId="13503" hidden="1" xr:uid="{00000000-0005-0000-0000-0000C2340000}"/>
    <cellStyle name="Comma [0] 2 192 2 2" xfId="14137" hidden="1" xr:uid="{00000000-0005-0000-0000-00003C370000}"/>
    <cellStyle name="Comma [0] 2 192 2 2" xfId="14707" hidden="1" xr:uid="{00000000-0005-0000-0000-000076390000}"/>
    <cellStyle name="Comma [0] 2 192 2 2" xfId="14972" hidden="1" xr:uid="{00000000-0005-0000-0000-00007F3A0000}"/>
    <cellStyle name="Comma [0] 2 192 2 2" xfId="15259" hidden="1" xr:uid="{00000000-0005-0000-0000-00009E3B0000}"/>
    <cellStyle name="Comma [0] 2 192 2 2" xfId="15890" hidden="1" xr:uid="{00000000-0005-0000-0000-0000153E0000}"/>
    <cellStyle name="Comma [0] 2 192 2 2" xfId="16460" hidden="1" xr:uid="{00000000-0005-0000-0000-00004F400000}"/>
    <cellStyle name="Comma [0] 2 192 2 2" xfId="16725" hidden="1" xr:uid="{00000000-0005-0000-0000-000058410000}"/>
    <cellStyle name="Comma [0] 2 192 2 2" xfId="17012" hidden="1" xr:uid="{00000000-0005-0000-0000-000077420000}"/>
    <cellStyle name="Comma [0] 2 192 2 2" xfId="17640" hidden="1" xr:uid="{00000000-0005-0000-0000-0000EB440000}"/>
    <cellStyle name="Comma [0] 2 192 2 2" xfId="18210" hidden="1" xr:uid="{00000000-0005-0000-0000-000025470000}"/>
    <cellStyle name="Comma [0] 2 192 2 2" xfId="18475" hidden="1" xr:uid="{00000000-0005-0000-0000-00002E480000}"/>
    <cellStyle name="Comma [0] 2 192 2 2" xfId="18762" hidden="1" xr:uid="{00000000-0005-0000-0000-00004D490000}"/>
    <cellStyle name="Comma [0] 2 192 2 2" xfId="19385" hidden="1" xr:uid="{00000000-0005-0000-0000-0000BC4B0000}"/>
    <cellStyle name="Comma [0] 2 192 2 2" xfId="19954" hidden="1" xr:uid="{00000000-0005-0000-0000-0000F54D0000}"/>
    <cellStyle name="Comma [0] 2 192 2 2" xfId="8869" hidden="1" xr:uid="{00000000-0005-0000-0000-0000A8220000}"/>
    <cellStyle name="Comma [0] 2 192 2 2" xfId="9439" hidden="1" xr:uid="{00000000-0005-0000-0000-0000E2240000}"/>
    <cellStyle name="Comma [0] 2 192 2 2" xfId="9704" hidden="1" xr:uid="{00000000-0005-0000-0000-0000EB250000}"/>
    <cellStyle name="Comma [0] 2 192 2 2" xfId="9991" hidden="1" xr:uid="{00000000-0005-0000-0000-00000A270000}"/>
    <cellStyle name="Comma [0] 2 192 2 2" xfId="10625" hidden="1" xr:uid="{00000000-0005-0000-0000-000084290000}"/>
    <cellStyle name="Comma [0] 2 192 2 2" xfId="11195" hidden="1" xr:uid="{00000000-0005-0000-0000-0000BE2B0000}"/>
    <cellStyle name="Comma [0] 2 192 2 2" xfId="11460" hidden="1" xr:uid="{00000000-0005-0000-0000-0000C72C0000}"/>
    <cellStyle name="Comma [0] 2 192 2 2" xfId="11747" hidden="1" xr:uid="{00000000-0005-0000-0000-0000E62D0000}"/>
    <cellStyle name="Comma [0] 2 192 2 2" xfId="12381" hidden="1" xr:uid="{00000000-0005-0000-0000-000060300000}"/>
    <cellStyle name="Comma [0] 2 192 2 2" xfId="7113" hidden="1" xr:uid="{00000000-0005-0000-0000-0000CC1B0000}"/>
    <cellStyle name="Comma [0] 2 192 2 2" xfId="7683" hidden="1" xr:uid="{00000000-0005-0000-0000-0000061E0000}"/>
    <cellStyle name="Comma [0] 2 192 2 2" xfId="7948" hidden="1" xr:uid="{00000000-0005-0000-0000-00000F1F0000}"/>
    <cellStyle name="Comma [0] 2 192 2 2" xfId="8235" hidden="1" xr:uid="{00000000-0005-0000-0000-00002E200000}"/>
    <cellStyle name="Comma [0] 2 192 2 2" xfId="5729" hidden="1" xr:uid="{00000000-0005-0000-0000-000064160000}"/>
    <cellStyle name="Comma [0] 2 192 2 2" xfId="6016" hidden="1" xr:uid="{00000000-0005-0000-0000-000083170000}"/>
    <cellStyle name="Comma [0] 2 192 2 2" xfId="5464" hidden="1" xr:uid="{00000000-0005-0000-0000-00005B150000}"/>
    <cellStyle name="Comma [0] 2 192 2 2" xfId="4894" hidden="1" xr:uid="{00000000-0005-0000-0000-000021130000}"/>
    <cellStyle name="Comma [0] 2 192 3" xfId="38461" hidden="1" xr:uid="{DE878B8F-8CCC-4F97-9732-4DFD639F1872}"/>
    <cellStyle name="Comma [0] 2 192 3" xfId="39431" hidden="1" xr:uid="{96A0348B-175E-47E9-B2E0-99C9781AF6AB}"/>
    <cellStyle name="Comma [0] 2 192 3" xfId="41187" hidden="1" xr:uid="{3144CDD1-72FD-4FE6-8CDC-BAD82F26AE21}"/>
    <cellStyle name="Comma [0] 2 192 3" xfId="42943" hidden="1" xr:uid="{04D28390-EF82-48E8-962A-E708E8756842}"/>
    <cellStyle name="Comma [0] 2 192 3" xfId="44699" hidden="1" xr:uid="{830BB297-2A4A-4839-B3B3-FED80A30B7ED}"/>
    <cellStyle name="Comma [0] 2 192 3" xfId="46455" hidden="1" xr:uid="{1D096440-B3E0-4B63-9092-CBED8F209A84}"/>
    <cellStyle name="Comma [0] 2 192 3" xfId="48208" hidden="1" xr:uid="{3499546C-E5B7-4760-A5E1-17F78156D6CE}"/>
    <cellStyle name="Comma [0] 2 192 3" xfId="49958" hidden="1" xr:uid="{5B1ED99D-540B-4395-822A-88754CD792CF}"/>
    <cellStyle name="Comma [0] 2 192 3" xfId="51702" hidden="1" xr:uid="{C09C2AD5-5CB6-48AC-A7C2-61AA515ECF4A}"/>
    <cellStyle name="Comma [0] 2 192 3" xfId="53438" hidden="1" xr:uid="{9C5B2CA1-BB78-4698-9D71-FD85FDE10C67}"/>
    <cellStyle name="Comma [0] 2 192 3" xfId="55165" hidden="1" xr:uid="{A33ED3B8-E18E-4FD4-8688-C0BA4CFBCE7E}"/>
    <cellStyle name="Comma [0] 2 192 3" xfId="56875" hidden="1" xr:uid="{1A226EDD-A857-4ED5-9F9E-582BA721FC51}"/>
    <cellStyle name="Comma [0] 2 192 3" xfId="58571" hidden="1" xr:uid="{1B6ADB52-D79F-409E-9F93-9DA52AF3C5B9}"/>
    <cellStyle name="Comma [0] 2 192 3" xfId="60242" hidden="1" xr:uid="{BFE9654A-2675-44B0-80A3-23BCFF8DCA13}"/>
    <cellStyle name="Comma [0] 2 192 3" xfId="61881" hidden="1" xr:uid="{342E9FB2-8FCF-4D89-9A33-348061E2A01E}"/>
    <cellStyle name="Comma [0] 2 192 3" xfId="17949" hidden="1" xr:uid="{00000000-0005-0000-0000-000020460000}"/>
    <cellStyle name="Comma [0] 2 192 3" xfId="19693" hidden="1" xr:uid="{00000000-0005-0000-0000-0000F04C0000}"/>
    <cellStyle name="Comma [0] 2 192 3" xfId="21429" hidden="1" xr:uid="{00000000-0005-0000-0000-0000B8530000}"/>
    <cellStyle name="Comma [0] 2 192 3" xfId="23156" hidden="1" xr:uid="{00000000-0005-0000-0000-0000775A0000}"/>
    <cellStyle name="Comma [0] 2 192 3" xfId="24866" hidden="1" xr:uid="{00000000-0005-0000-0000-000025610000}"/>
    <cellStyle name="Comma [0] 2 192 3" xfId="26562" hidden="1" xr:uid="{00000000-0005-0000-0000-0000C5670000}"/>
    <cellStyle name="Comma [0] 2 192 3" xfId="28233" hidden="1" xr:uid="{00000000-0005-0000-0000-00004C6E0000}"/>
    <cellStyle name="Comma [0] 2 192 3" xfId="29872" hidden="1" xr:uid="{00000000-0005-0000-0000-0000B3740000}"/>
    <cellStyle name="Comma [0] 2 192 3" xfId="36242" hidden="1" xr:uid="{B701DB32-4886-40D0-BF71-05518F1079B3}"/>
    <cellStyle name="Comma [0] 2 192 3" xfId="10934" hidden="1" xr:uid="{00000000-0005-0000-0000-0000B92A0000}"/>
    <cellStyle name="Comma [0] 2 192 3" xfId="12690" hidden="1" xr:uid="{00000000-0005-0000-0000-000095310000}"/>
    <cellStyle name="Comma [0] 2 192 3" xfId="14446" hidden="1" xr:uid="{00000000-0005-0000-0000-000071380000}"/>
    <cellStyle name="Comma [0] 2 192 3" xfId="16199" hidden="1" xr:uid="{00000000-0005-0000-0000-00004A3F0000}"/>
    <cellStyle name="Comma [0] 2 192 3" xfId="7422" hidden="1" xr:uid="{00000000-0005-0000-0000-0000011D0000}"/>
    <cellStyle name="Comma [0] 2 192 3" xfId="9178" hidden="1" xr:uid="{00000000-0005-0000-0000-0000DD230000}"/>
    <cellStyle name="Comma [0] 2 192 3" xfId="6452" hidden="1" xr:uid="{00000000-0005-0000-0000-000037190000}"/>
    <cellStyle name="Comma [0] 2 192 3" xfId="4233" hidden="1" xr:uid="{00000000-0005-0000-0000-00008C100000}"/>
    <cellStyle name="Comma [0] 2 193" xfId="441" xr:uid="{00000000-0005-0000-0000-0000BC010000}"/>
    <cellStyle name="Comma [0] 2 193 2" xfId="33126" hidden="1" xr:uid="{6D49D9D2-D64C-4CB7-AA45-F54B268071F7}"/>
    <cellStyle name="Comma [0] 2 193 2" xfId="33689" hidden="1" xr:uid="{89D21AAE-27E8-4FA4-9358-07C1A9D93178}"/>
    <cellStyle name="Comma [0] 2 193 2" xfId="33948" hidden="1" xr:uid="{D48A98D8-45C7-4AF2-8728-9A379992D82F}"/>
    <cellStyle name="Comma [0] 2 193 2" xfId="34235" hidden="1" xr:uid="{C9550200-95FD-4ECB-8C24-2A2C9D7DE427}"/>
    <cellStyle name="Comma [0] 2 193 2" xfId="1928" hidden="1" xr:uid="{00000000-0005-0000-0000-00008B070000}"/>
    <cellStyle name="Comma [0] 2 193 2" xfId="2215" hidden="1" xr:uid="{00000000-0005-0000-0000-0000AA080000}"/>
    <cellStyle name="Comma [0] 2 193 2" xfId="1666" hidden="1" xr:uid="{00000000-0005-0000-0000-000085060000}"/>
    <cellStyle name="Comma [0] 2 193 2" xfId="1100" hidden="1" xr:uid="{00000000-0005-0000-0000-00004F040000}"/>
    <cellStyle name="Comma [0] 2 193 2" xfId="32484" xr:uid="{3760D027-ED02-4486-90F9-FD44F3FA9195}"/>
    <cellStyle name="Comma [0] 2 193 2 2" xfId="39958" hidden="1" xr:uid="{80FC93D6-F417-4547-ADFE-00DB551854F2}"/>
    <cellStyle name="Comma [0] 2 193 2 2" xfId="40245" hidden="1" xr:uid="{F58FCF1C-F9AD-46BE-A4FA-2872954940DA}"/>
    <cellStyle name="Comma [0] 2 193 2 2" xfId="40877" hidden="1" xr:uid="{132C76B7-3FFA-40DF-910F-5B43B2EA4DE0}"/>
    <cellStyle name="Comma [0] 2 193 2 2" xfId="41447" hidden="1" xr:uid="{2224263B-C18E-4557-B89A-A05DE46E9CB2}"/>
    <cellStyle name="Comma [0] 2 193 2 2" xfId="41714" hidden="1" xr:uid="{00C6C374-2554-48AA-9B5C-F573043480A1}"/>
    <cellStyle name="Comma [0] 2 193 2 2" xfId="42001" hidden="1" xr:uid="{08092A09-B3D2-40FB-996E-7E9D8B74EFD9}"/>
    <cellStyle name="Comma [0] 2 193 2 2" xfId="42633" hidden="1" xr:uid="{3FFA3A2C-06E9-47C2-B17F-E9E2F04FB070}"/>
    <cellStyle name="Comma [0] 2 193 2 2" xfId="43203" hidden="1" xr:uid="{DCC0973F-90D6-477C-94D1-E54F1FE0D564}"/>
    <cellStyle name="Comma [0] 2 193 2 2" xfId="43470" hidden="1" xr:uid="{0531765A-823F-40BC-96B6-5D14BB5D95F1}"/>
    <cellStyle name="Comma [0] 2 193 2 2" xfId="43757" hidden="1" xr:uid="{9AEA6AFF-6FF8-49DF-B6E5-2320DC5D17EE}"/>
    <cellStyle name="Comma [0] 2 193 2 2" xfId="44389" hidden="1" xr:uid="{43C91CE2-DE99-4302-8012-D258DB9366D4}"/>
    <cellStyle name="Comma [0] 2 193 2 2" xfId="44959" hidden="1" xr:uid="{B031C491-0F91-4633-A0FF-73F2E0033426}"/>
    <cellStyle name="Comma [0] 2 193 2 2" xfId="45226" hidden="1" xr:uid="{64F6E29C-AC32-41E8-B195-15F65B27FEFE}"/>
    <cellStyle name="Comma [0] 2 193 2 2" xfId="45513" hidden="1" xr:uid="{FBFEC68C-DE73-4E64-A94A-EFD312E80921}"/>
    <cellStyle name="Comma [0] 2 193 2 2" xfId="46145" hidden="1" xr:uid="{977F38A9-0453-4CD1-AEFF-8385D3F34A04}"/>
    <cellStyle name="Comma [0] 2 193 2 2" xfId="46715" hidden="1" xr:uid="{6B2DF04E-D35B-4BE3-BFDC-90B834250432}"/>
    <cellStyle name="Comma [0] 2 193 2 2" xfId="46982" hidden="1" xr:uid="{3C774239-433E-48B4-9AA5-DB1037103580}"/>
    <cellStyle name="Comma [0] 2 193 2 2" xfId="47269" hidden="1" xr:uid="{B1ACDB04-5A08-46A9-AACA-1CA64C26FF78}"/>
    <cellStyle name="Comma [0] 2 193 2 2" xfId="47898" hidden="1" xr:uid="{C482034F-C939-4F32-9D0B-1FB2205BDECE}"/>
    <cellStyle name="Comma [0] 2 193 2 2" xfId="48468" hidden="1" xr:uid="{153B83D0-394F-4C75-8F51-84CBFC3E0715}"/>
    <cellStyle name="Comma [0] 2 193 2 2" xfId="48735" hidden="1" xr:uid="{7B4670F6-0057-418B-B49B-8F68C7A862E0}"/>
    <cellStyle name="Comma [0] 2 193 2 2" xfId="49022" hidden="1" xr:uid="{812C4628-1F1E-476B-880A-464956C9247B}"/>
    <cellStyle name="Comma [0] 2 193 2 2" xfId="49648" hidden="1" xr:uid="{E00E01E0-9C44-4FF6-B077-3C74BFA274EB}"/>
    <cellStyle name="Comma [0] 2 193 2 2" xfId="50218" hidden="1" xr:uid="{364348A5-D066-4322-80CD-A02F3B6285B4}"/>
    <cellStyle name="Comma [0] 2 193 2 2" xfId="50485" hidden="1" xr:uid="{0E1EA223-C6D5-4F72-8F26-14BD4D06C623}"/>
    <cellStyle name="Comma [0] 2 193 2 2" xfId="50772" hidden="1" xr:uid="{1C5583A4-BCE3-41E5-BBC0-9F9E9B61E206}"/>
    <cellStyle name="Comma [0] 2 193 2 2" xfId="51393" hidden="1" xr:uid="{6ED8F745-5810-43F1-92C6-A9909C899CA1}"/>
    <cellStyle name="Comma [0] 2 193 2 2" xfId="51962" hidden="1" xr:uid="{0E2EE341-9E6A-433C-AF26-B9D87C1FC2B2}"/>
    <cellStyle name="Comma [0] 2 193 2 2" xfId="52229" hidden="1" xr:uid="{2A8DBBDB-5F1E-4BF7-B6A3-F7F631B2B042}"/>
    <cellStyle name="Comma [0] 2 193 2 2" xfId="52516" hidden="1" xr:uid="{9E6DEC4F-649A-4949-8306-7E676727FB67}"/>
    <cellStyle name="Comma [0] 2 193 2 2" xfId="53131" hidden="1" xr:uid="{D46305E6-4465-4E47-994D-7AAEF25C2126}"/>
    <cellStyle name="Comma [0] 2 193 2 2" xfId="53696" hidden="1" xr:uid="{2A7CA30B-445C-4B55-B83E-25BEB9E35F81}"/>
    <cellStyle name="Comma [0] 2 193 2 2" xfId="53963" hidden="1" xr:uid="{56E80583-FCCE-4EE2-A1BA-298216B87816}"/>
    <cellStyle name="Comma [0] 2 193 2 2" xfId="54250" hidden="1" xr:uid="{8A79861A-55DA-483B-8B62-5D0584AFB2B8}"/>
    <cellStyle name="Comma [0] 2 193 2 2" xfId="54859" hidden="1" xr:uid="{CE9D7E91-4E86-4F82-A52E-6BF6AC2616A1}"/>
    <cellStyle name="Comma [0] 2 193 2 2" xfId="55420" hidden="1" xr:uid="{6497FBD8-93AF-4D28-8F8F-FC0D52B31710}"/>
    <cellStyle name="Comma [0] 2 193 2 2" xfId="55687" hidden="1" xr:uid="{4848A3FA-4810-4443-8824-3A75547BEB0D}"/>
    <cellStyle name="Comma [0] 2 193 2 2" xfId="55974" hidden="1" xr:uid="{529D93FB-3A56-440F-BFA4-321857197F92}"/>
    <cellStyle name="Comma [0] 2 193 2 2" xfId="56572" hidden="1" xr:uid="{63EE9E23-EE7E-4B68-B81E-9B890B58762D}"/>
    <cellStyle name="Comma [0] 2 193 2 2" xfId="57127" hidden="1" xr:uid="{633F4DE0-7D04-4E7A-A8CE-CB1596C5F76E}"/>
    <cellStyle name="Comma [0] 2 193 2 2" xfId="57394" hidden="1" xr:uid="{29AD71A3-E7CA-42F0-9410-F57613858C55}"/>
    <cellStyle name="Comma [0] 2 193 2 2" xfId="57681" hidden="1" xr:uid="{05CDA9FD-8FAB-45C5-A4D2-7B259CE9A9EE}"/>
    <cellStyle name="Comma [0] 2 193 2 2" xfId="58269" hidden="1" xr:uid="{3107B480-7BF1-49F5-B593-0F06F42A5324}"/>
    <cellStyle name="Comma [0] 2 193 2 2" xfId="58821" hidden="1" xr:uid="{A38442D6-769F-4B23-96D0-06822DC2F38E}"/>
    <cellStyle name="Comma [0] 2 193 2 2" xfId="59088" hidden="1" xr:uid="{3DA0632C-9DBD-499C-932C-8B8FE8898EE2}"/>
    <cellStyle name="Comma [0] 2 193 2 2" xfId="59375" hidden="1" xr:uid="{7268DCD3-D44C-4261-A338-FFBD53AB703D}"/>
    <cellStyle name="Comma [0] 2 193 2 2" xfId="59944" hidden="1" xr:uid="{924B2125-33FB-467B-A5CB-CADD4499902B}"/>
    <cellStyle name="Comma [0] 2 193 2 2" xfId="60482" hidden="1" xr:uid="{05BD017D-055B-4392-8A7E-9C7B6077D4E8}"/>
    <cellStyle name="Comma [0] 2 193 2 2" xfId="60749" hidden="1" xr:uid="{8B36B3C3-BC78-43AB-B9FB-53BCDD1C696A}"/>
    <cellStyle name="Comma [0] 2 193 2 2" xfId="61036" hidden="1" xr:uid="{DEA906F4-3DA8-44F7-9A08-AFDFEB010995}"/>
    <cellStyle name="Comma [0] 2 193 2 2" xfId="61590" hidden="1" xr:uid="{F03B4D55-221F-4BC3-B656-CCF10007060F}"/>
    <cellStyle name="Comma [0] 2 193 2 2" xfId="62117" hidden="1" xr:uid="{CB49F588-90CB-4F0C-A2B1-2FCD5F0491DD}"/>
    <cellStyle name="Comma [0] 2 193 2 2" xfId="62384" hidden="1" xr:uid="{C1E84634-3AC2-47FE-8BD1-722A000566C6}"/>
    <cellStyle name="Comma [0] 2 193 2 2" xfId="62671" hidden="1" xr:uid="{80A735ED-A5B2-4A0A-BB9F-39BF1D129ECA}"/>
    <cellStyle name="Comma [0] 2 193 2 2" xfId="63172" hidden="1" xr:uid="{B877D5B8-4923-4A81-B326-51F5B53DC795}"/>
    <cellStyle name="Comma [0] 2 193 2 2" xfId="63639" hidden="1" xr:uid="{58EF6DDE-58D1-4699-A87B-65D3AD0A896F}"/>
    <cellStyle name="Comma [0] 2 193 2 2" xfId="63895" hidden="1" xr:uid="{1E24CB5E-4A7A-448A-80A6-EA83A9DCF689}"/>
    <cellStyle name="Comma [0] 2 193 2 2" xfId="20220" hidden="1" xr:uid="{00000000-0005-0000-0000-0000FF4E0000}"/>
    <cellStyle name="Comma [0] 2 193 2 2" xfId="20507" hidden="1" xr:uid="{00000000-0005-0000-0000-00001E500000}"/>
    <cellStyle name="Comma [0] 2 193 2 2" xfId="21122" hidden="1" xr:uid="{00000000-0005-0000-0000-000085520000}"/>
    <cellStyle name="Comma [0] 2 193 2 2" xfId="21687" hidden="1" xr:uid="{00000000-0005-0000-0000-0000BA540000}"/>
    <cellStyle name="Comma [0] 2 193 2 2" xfId="21954" hidden="1" xr:uid="{00000000-0005-0000-0000-0000C5550000}"/>
    <cellStyle name="Comma [0] 2 193 2 2" xfId="22241" hidden="1" xr:uid="{00000000-0005-0000-0000-0000E4560000}"/>
    <cellStyle name="Comma [0] 2 193 2 2" xfId="22850" hidden="1" xr:uid="{00000000-0005-0000-0000-000045590000}"/>
    <cellStyle name="Comma [0] 2 193 2 2" xfId="23411" hidden="1" xr:uid="{00000000-0005-0000-0000-0000765B0000}"/>
    <cellStyle name="Comma [0] 2 193 2 2" xfId="23678" hidden="1" xr:uid="{00000000-0005-0000-0000-0000815C0000}"/>
    <cellStyle name="Comma [0] 2 193 2 2" xfId="23965" hidden="1" xr:uid="{00000000-0005-0000-0000-0000A05D0000}"/>
    <cellStyle name="Comma [0] 2 193 2 2" xfId="24563" hidden="1" xr:uid="{00000000-0005-0000-0000-0000F65F0000}"/>
    <cellStyle name="Comma [0] 2 193 2 2" xfId="25118" hidden="1" xr:uid="{00000000-0005-0000-0000-000021620000}"/>
    <cellStyle name="Comma [0] 2 193 2 2" xfId="25385" hidden="1" xr:uid="{00000000-0005-0000-0000-00002C630000}"/>
    <cellStyle name="Comma [0] 2 193 2 2" xfId="25672" hidden="1" xr:uid="{00000000-0005-0000-0000-00004B640000}"/>
    <cellStyle name="Comma [0] 2 193 2 2" xfId="26260" hidden="1" xr:uid="{00000000-0005-0000-0000-000097660000}"/>
    <cellStyle name="Comma [0] 2 193 2 2" xfId="26812" hidden="1" xr:uid="{00000000-0005-0000-0000-0000BF680000}"/>
    <cellStyle name="Comma [0] 2 193 2 2" xfId="27079" hidden="1" xr:uid="{00000000-0005-0000-0000-0000CA690000}"/>
    <cellStyle name="Comma [0] 2 193 2 2" xfId="27366" hidden="1" xr:uid="{00000000-0005-0000-0000-0000E96A0000}"/>
    <cellStyle name="Comma [0] 2 193 2 2" xfId="27935" hidden="1" xr:uid="{00000000-0005-0000-0000-0000226D0000}"/>
    <cellStyle name="Comma [0] 2 193 2 2" xfId="28473" hidden="1" xr:uid="{00000000-0005-0000-0000-00003C6F0000}"/>
    <cellStyle name="Comma [0] 2 193 2 2" xfId="28740" hidden="1" xr:uid="{00000000-0005-0000-0000-000047700000}"/>
    <cellStyle name="Comma [0] 2 193 2 2" xfId="29027" hidden="1" xr:uid="{00000000-0005-0000-0000-000066710000}"/>
    <cellStyle name="Comma [0] 2 193 2 2" xfId="29581" hidden="1" xr:uid="{00000000-0005-0000-0000-000090730000}"/>
    <cellStyle name="Comma [0] 2 193 2 2" xfId="30108" hidden="1" xr:uid="{00000000-0005-0000-0000-00009F750000}"/>
    <cellStyle name="Comma [0] 2 193 2 2" xfId="30375" hidden="1" xr:uid="{00000000-0005-0000-0000-0000AA760000}"/>
    <cellStyle name="Comma [0] 2 193 2 2" xfId="30662" hidden="1" xr:uid="{00000000-0005-0000-0000-0000C9770000}"/>
    <cellStyle name="Comma [0] 2 193 2 2" xfId="31163" hidden="1" xr:uid="{00000000-0005-0000-0000-0000BE790000}"/>
    <cellStyle name="Comma [0] 2 193 2 2" xfId="31630" hidden="1" xr:uid="{00000000-0005-0000-0000-0000917B0000}"/>
    <cellStyle name="Comma [0] 2 193 2 2" xfId="31886" hidden="1" xr:uid="{00000000-0005-0000-0000-0000917C0000}"/>
    <cellStyle name="Comma [0] 2 193 2 2" xfId="36902" hidden="1" xr:uid="{DED3A283-69E2-4346-BDE6-2C3288971E48}"/>
    <cellStyle name="Comma [0] 2 193 2 2" xfId="37472" hidden="1" xr:uid="{FC3FA33A-C439-4A16-A7D4-E38A02E6834E}"/>
    <cellStyle name="Comma [0] 2 193 2 2" xfId="37739" hidden="1" xr:uid="{72189712-6B27-4A9A-AFD9-4BA2DBA5B216}"/>
    <cellStyle name="Comma [0] 2 193 2 2" xfId="38026" hidden="1" xr:uid="{C6024BB6-B904-48D9-9D86-F757CA809FAB}"/>
    <cellStyle name="Comma [0] 2 193 2 2" xfId="39121" hidden="1" xr:uid="{7B054271-E288-48A5-B741-707F32CEA3CD}"/>
    <cellStyle name="Comma [0] 2 193 2 2" xfId="39691" hidden="1" xr:uid="{AC93CFF4-6F28-4899-85D7-A4F388FE9741}"/>
    <cellStyle name="Comma [0] 2 193 2 2" xfId="12950" hidden="1" xr:uid="{00000000-0005-0000-0000-000099320000}"/>
    <cellStyle name="Comma [0] 2 193 2 2" xfId="13217" hidden="1" xr:uid="{00000000-0005-0000-0000-0000A4330000}"/>
    <cellStyle name="Comma [0] 2 193 2 2" xfId="13504" hidden="1" xr:uid="{00000000-0005-0000-0000-0000C3340000}"/>
    <cellStyle name="Comma [0] 2 193 2 2" xfId="14136" hidden="1" xr:uid="{00000000-0005-0000-0000-00003B370000}"/>
    <cellStyle name="Comma [0] 2 193 2 2" xfId="14706" hidden="1" xr:uid="{00000000-0005-0000-0000-000075390000}"/>
    <cellStyle name="Comma [0] 2 193 2 2" xfId="14973" hidden="1" xr:uid="{00000000-0005-0000-0000-0000803A0000}"/>
    <cellStyle name="Comma [0] 2 193 2 2" xfId="15260" hidden="1" xr:uid="{00000000-0005-0000-0000-00009F3B0000}"/>
    <cellStyle name="Comma [0] 2 193 2 2" xfId="15889" hidden="1" xr:uid="{00000000-0005-0000-0000-0000143E0000}"/>
    <cellStyle name="Comma [0] 2 193 2 2" xfId="16459" hidden="1" xr:uid="{00000000-0005-0000-0000-00004E400000}"/>
    <cellStyle name="Comma [0] 2 193 2 2" xfId="16726" hidden="1" xr:uid="{00000000-0005-0000-0000-000059410000}"/>
    <cellStyle name="Comma [0] 2 193 2 2" xfId="17013" hidden="1" xr:uid="{00000000-0005-0000-0000-000078420000}"/>
    <cellStyle name="Comma [0] 2 193 2 2" xfId="17639" hidden="1" xr:uid="{00000000-0005-0000-0000-0000EA440000}"/>
    <cellStyle name="Comma [0] 2 193 2 2" xfId="18209" hidden="1" xr:uid="{00000000-0005-0000-0000-000024470000}"/>
    <cellStyle name="Comma [0] 2 193 2 2" xfId="18476" hidden="1" xr:uid="{00000000-0005-0000-0000-00002F480000}"/>
    <cellStyle name="Comma [0] 2 193 2 2" xfId="18763" hidden="1" xr:uid="{00000000-0005-0000-0000-00004E490000}"/>
    <cellStyle name="Comma [0] 2 193 2 2" xfId="19384" hidden="1" xr:uid="{00000000-0005-0000-0000-0000BB4B0000}"/>
    <cellStyle name="Comma [0] 2 193 2 2" xfId="19953" hidden="1" xr:uid="{00000000-0005-0000-0000-0000F44D0000}"/>
    <cellStyle name="Comma [0] 2 193 2 2" xfId="8868" hidden="1" xr:uid="{00000000-0005-0000-0000-0000A7220000}"/>
    <cellStyle name="Comma [0] 2 193 2 2" xfId="9438" hidden="1" xr:uid="{00000000-0005-0000-0000-0000E1240000}"/>
    <cellStyle name="Comma [0] 2 193 2 2" xfId="9705" hidden="1" xr:uid="{00000000-0005-0000-0000-0000EC250000}"/>
    <cellStyle name="Comma [0] 2 193 2 2" xfId="9992" hidden="1" xr:uid="{00000000-0005-0000-0000-00000B270000}"/>
    <cellStyle name="Comma [0] 2 193 2 2" xfId="10624" hidden="1" xr:uid="{00000000-0005-0000-0000-000083290000}"/>
    <cellStyle name="Comma [0] 2 193 2 2" xfId="11194" hidden="1" xr:uid="{00000000-0005-0000-0000-0000BD2B0000}"/>
    <cellStyle name="Comma [0] 2 193 2 2" xfId="11461" hidden="1" xr:uid="{00000000-0005-0000-0000-0000C82C0000}"/>
    <cellStyle name="Comma [0] 2 193 2 2" xfId="11748" hidden="1" xr:uid="{00000000-0005-0000-0000-0000E72D0000}"/>
    <cellStyle name="Comma [0] 2 193 2 2" xfId="12380" hidden="1" xr:uid="{00000000-0005-0000-0000-00005F300000}"/>
    <cellStyle name="Comma [0] 2 193 2 2" xfId="7112" hidden="1" xr:uid="{00000000-0005-0000-0000-0000CB1B0000}"/>
    <cellStyle name="Comma [0] 2 193 2 2" xfId="7682" hidden="1" xr:uid="{00000000-0005-0000-0000-0000051E0000}"/>
    <cellStyle name="Comma [0] 2 193 2 2" xfId="7949" hidden="1" xr:uid="{00000000-0005-0000-0000-0000101F0000}"/>
    <cellStyle name="Comma [0] 2 193 2 2" xfId="8236" hidden="1" xr:uid="{00000000-0005-0000-0000-00002F200000}"/>
    <cellStyle name="Comma [0] 2 193 2 2" xfId="5730" hidden="1" xr:uid="{00000000-0005-0000-0000-000065160000}"/>
    <cellStyle name="Comma [0] 2 193 2 2" xfId="6017" hidden="1" xr:uid="{00000000-0005-0000-0000-000084170000}"/>
    <cellStyle name="Comma [0] 2 193 2 2" xfId="5463" hidden="1" xr:uid="{00000000-0005-0000-0000-00005A150000}"/>
    <cellStyle name="Comma [0] 2 193 2 2" xfId="4893" hidden="1" xr:uid="{00000000-0005-0000-0000-000020130000}"/>
    <cellStyle name="Comma [0] 2 193 3" xfId="38460" hidden="1" xr:uid="{1ADFD76C-B989-4391-B2EE-D24784BDC911}"/>
    <cellStyle name="Comma [0] 2 193 3" xfId="38537" hidden="1" xr:uid="{FC53269E-29D3-4DD4-A9AE-10F404180E3B}"/>
    <cellStyle name="Comma [0] 2 193 3" xfId="38787" hidden="1" xr:uid="{AB8381A3-5FAE-43A9-8FE6-C1D20BDB3F85}"/>
    <cellStyle name="Comma [0] 2 193 3" xfId="39616" hidden="1" xr:uid="{3CCBA9B3-1B2E-432A-A87A-8924D61AA98B}"/>
    <cellStyle name="Comma [0] 2 193 3" xfId="41372" hidden="1" xr:uid="{B201AC7C-E533-4417-94FB-876FAB9F26A6}"/>
    <cellStyle name="Comma [0] 2 193 3" xfId="43128" hidden="1" xr:uid="{806CFF0D-4D33-4361-AEB5-04CD7D133DA7}"/>
    <cellStyle name="Comma [0] 2 193 3" xfId="44884" hidden="1" xr:uid="{F7E58548-F92F-4A4D-9008-C3A900CC92E6}"/>
    <cellStyle name="Comma [0] 2 193 3" xfId="46640" hidden="1" xr:uid="{B7F6ABA9-CD32-4323-BE87-A24ED6F3CBFC}"/>
    <cellStyle name="Comma [0] 2 193 3" xfId="48393" hidden="1" xr:uid="{072D2842-012C-465B-9B74-91B45A758D66}"/>
    <cellStyle name="Comma [0] 2 193 3" xfId="50143" hidden="1" xr:uid="{C8E596C3-02B4-48B4-B04C-9C30ECC4A511}"/>
    <cellStyle name="Comma [0] 2 193 3" xfId="51887" hidden="1" xr:uid="{162F8EB6-5333-4857-AF0C-0BF3EFCDE940}"/>
    <cellStyle name="Comma [0] 2 193 3" xfId="53621" hidden="1" xr:uid="{3E6A31DF-8B23-4B82-BF92-1F2C734F17C6}"/>
    <cellStyle name="Comma [0] 2 193 3" xfId="55346" hidden="1" xr:uid="{0A0308DC-9FE4-4B91-9E14-34643A79FDEC}"/>
    <cellStyle name="Comma [0] 2 193 3" xfId="57054" hidden="1" xr:uid="{D89276F4-7906-462E-94C8-2267599DB5B4}"/>
    <cellStyle name="Comma [0] 2 193 3" xfId="58748" hidden="1" xr:uid="{0487D736-3BBD-4A6C-AB1D-2CA92F784CC1}"/>
    <cellStyle name="Comma [0] 2 193 3" xfId="14631" hidden="1" xr:uid="{00000000-0005-0000-0000-00002A390000}"/>
    <cellStyle name="Comma [0] 2 193 3" xfId="16384" hidden="1" xr:uid="{00000000-0005-0000-0000-000003400000}"/>
    <cellStyle name="Comma [0] 2 193 3" xfId="18134" hidden="1" xr:uid="{00000000-0005-0000-0000-0000D9460000}"/>
    <cellStyle name="Comma [0] 2 193 3" xfId="19878" hidden="1" xr:uid="{00000000-0005-0000-0000-0000A94D0000}"/>
    <cellStyle name="Comma [0] 2 193 3" xfId="21612" hidden="1" xr:uid="{00000000-0005-0000-0000-00006F540000}"/>
    <cellStyle name="Comma [0] 2 193 3" xfId="23337" hidden="1" xr:uid="{00000000-0005-0000-0000-00002C5B0000}"/>
    <cellStyle name="Comma [0] 2 193 3" xfId="25045" hidden="1" xr:uid="{00000000-0005-0000-0000-0000D8610000}"/>
    <cellStyle name="Comma [0] 2 193 3" xfId="26739" hidden="1" xr:uid="{00000000-0005-0000-0000-000076680000}"/>
    <cellStyle name="Comma [0] 2 193 3" xfId="36241" hidden="1" xr:uid="{248B27BA-1EF8-47C8-987D-276A5A861CB3}"/>
    <cellStyle name="Comma [0] 2 193 3" xfId="7607" hidden="1" xr:uid="{00000000-0005-0000-0000-0000BA1D0000}"/>
    <cellStyle name="Comma [0] 2 193 3" xfId="9363" hidden="1" xr:uid="{00000000-0005-0000-0000-000096240000}"/>
    <cellStyle name="Comma [0] 2 193 3" xfId="11119" hidden="1" xr:uid="{00000000-0005-0000-0000-0000722B0000}"/>
    <cellStyle name="Comma [0] 2 193 3" xfId="12875" hidden="1" xr:uid="{00000000-0005-0000-0000-00004E320000}"/>
    <cellStyle name="Comma [0] 2 193 3" xfId="6528" hidden="1" xr:uid="{00000000-0005-0000-0000-000083190000}"/>
    <cellStyle name="Comma [0] 2 193 3" xfId="6778" hidden="1" xr:uid="{00000000-0005-0000-0000-00007D1A0000}"/>
    <cellStyle name="Comma [0] 2 193 3" xfId="6451" hidden="1" xr:uid="{00000000-0005-0000-0000-000036190000}"/>
    <cellStyle name="Comma [0] 2 193 3" xfId="4232" hidden="1" xr:uid="{00000000-0005-0000-0000-00008B100000}"/>
    <cellStyle name="Comma [0] 2 194" xfId="437" xr:uid="{00000000-0005-0000-0000-0000B8010000}"/>
    <cellStyle name="Comma [0] 2 194 2" xfId="33122" hidden="1" xr:uid="{BB1C10C9-8A38-4037-A646-056AC7D8ED45}"/>
    <cellStyle name="Comma [0] 2 194 2" xfId="33685" hidden="1" xr:uid="{AD64E8ED-3F58-47F2-959E-90F83E10402C}"/>
    <cellStyle name="Comma [0] 2 194 2" xfId="33959" hidden="1" xr:uid="{ED50B401-C9E1-40B5-988A-A7892058D041}"/>
    <cellStyle name="Comma [0] 2 194 2" xfId="34244" hidden="1" xr:uid="{E622C823-C51D-4625-A25E-B9C4D9D15698}"/>
    <cellStyle name="Comma [0] 2 194 2" xfId="1939" hidden="1" xr:uid="{00000000-0005-0000-0000-000096070000}"/>
    <cellStyle name="Comma [0] 2 194 2" xfId="2224" hidden="1" xr:uid="{00000000-0005-0000-0000-0000B3080000}"/>
    <cellStyle name="Comma [0] 2 194 2" xfId="1662" hidden="1" xr:uid="{00000000-0005-0000-0000-000081060000}"/>
    <cellStyle name="Comma [0] 2 194 2" xfId="1096" hidden="1" xr:uid="{00000000-0005-0000-0000-00004B040000}"/>
    <cellStyle name="Comma [0] 2 194 2" xfId="32480" xr:uid="{1E0ACD76-B31F-425B-85C7-CC0675117B81}"/>
    <cellStyle name="Comma [0] 2 194 2 2" xfId="40254" hidden="1" xr:uid="{87960C42-EB91-4E20-B1FE-27DF92294E47}"/>
    <cellStyle name="Comma [0] 2 194 2 2" xfId="40873" hidden="1" xr:uid="{59F021C8-82C1-4900-83E3-56933FF3E41C}"/>
    <cellStyle name="Comma [0] 2 194 2 2" xfId="41443" hidden="1" xr:uid="{3DC43CB5-8307-4FBD-A34C-652CE3ECA1CC}"/>
    <cellStyle name="Comma [0] 2 194 2 2" xfId="41725" hidden="1" xr:uid="{6B330D87-67EA-4774-9BE3-D94DB4661E13}"/>
    <cellStyle name="Comma [0] 2 194 2 2" xfId="42010" hidden="1" xr:uid="{553624D8-B31A-4929-B10A-735E0B30E9D2}"/>
    <cellStyle name="Comma [0] 2 194 2 2" xfId="42629" hidden="1" xr:uid="{97833AF7-EC2D-4966-9D2C-6989C48ABCE3}"/>
    <cellStyle name="Comma [0] 2 194 2 2" xfId="43199" hidden="1" xr:uid="{56B238A1-B971-42F9-BFF3-934E35DC7C9C}"/>
    <cellStyle name="Comma [0] 2 194 2 2" xfId="43481" hidden="1" xr:uid="{35B8F8D4-F09F-4509-9C54-1B3F1A3224A2}"/>
    <cellStyle name="Comma [0] 2 194 2 2" xfId="43766" hidden="1" xr:uid="{0F710C4C-0559-4B9F-AD31-9F16CB571F18}"/>
    <cellStyle name="Comma [0] 2 194 2 2" xfId="44385" hidden="1" xr:uid="{ECA9A03D-2887-4DEA-A3D9-9880A62F9610}"/>
    <cellStyle name="Comma [0] 2 194 2 2" xfId="44955" hidden="1" xr:uid="{84A1C538-2660-470B-9433-8FBD49A98226}"/>
    <cellStyle name="Comma [0] 2 194 2 2" xfId="45237" hidden="1" xr:uid="{F6D6241B-06B9-4A16-B4F5-CC77110BF981}"/>
    <cellStyle name="Comma [0] 2 194 2 2" xfId="45522" hidden="1" xr:uid="{D5883174-0227-4A34-8328-1298372BF3CD}"/>
    <cellStyle name="Comma [0] 2 194 2 2" xfId="46141" hidden="1" xr:uid="{175C9BF7-59C3-4CC7-A807-A9FAC12BC5EF}"/>
    <cellStyle name="Comma [0] 2 194 2 2" xfId="46711" hidden="1" xr:uid="{5830EC0B-31F1-412E-830E-D9B59BA8F4B5}"/>
    <cellStyle name="Comma [0] 2 194 2 2" xfId="46993" hidden="1" xr:uid="{CA4D58F2-45C2-4EEE-9269-FACD1F9260D3}"/>
    <cellStyle name="Comma [0] 2 194 2 2" xfId="47278" hidden="1" xr:uid="{884831EF-2FC8-4927-AED7-F9A3E9420FBF}"/>
    <cellStyle name="Comma [0] 2 194 2 2" xfId="47894" hidden="1" xr:uid="{286C1BB3-0262-4A6E-B89B-3C2EAA6B3081}"/>
    <cellStyle name="Comma [0] 2 194 2 2" xfId="48464" hidden="1" xr:uid="{DF255AAB-5431-42BD-B426-9EAFF3093401}"/>
    <cellStyle name="Comma [0] 2 194 2 2" xfId="48746" hidden="1" xr:uid="{8BA7B297-2EED-4DF1-AB56-E8BF8C8AF523}"/>
    <cellStyle name="Comma [0] 2 194 2 2" xfId="49031" hidden="1" xr:uid="{86D53904-7811-45C3-A93E-C89A3D6C07D6}"/>
    <cellStyle name="Comma [0] 2 194 2 2" xfId="49644" hidden="1" xr:uid="{C586F708-7E97-4795-84A0-19514B508BA0}"/>
    <cellStyle name="Comma [0] 2 194 2 2" xfId="50214" hidden="1" xr:uid="{B2EFB9BD-8827-4A81-AF86-6C541CB4B0DF}"/>
    <cellStyle name="Comma [0] 2 194 2 2" xfId="50496" hidden="1" xr:uid="{E3D3C520-2C8B-460D-927C-4887C98392C0}"/>
    <cellStyle name="Comma [0] 2 194 2 2" xfId="50781" hidden="1" xr:uid="{7C73455E-0611-4A55-ACD4-1DC77BA40B96}"/>
    <cellStyle name="Comma [0] 2 194 2 2" xfId="51389" hidden="1" xr:uid="{49FD1426-1517-4D8F-8E68-4C84090D9167}"/>
    <cellStyle name="Comma [0] 2 194 2 2" xfId="51958" hidden="1" xr:uid="{EB9D160A-0FC6-4799-B252-BD06AD16F621}"/>
    <cellStyle name="Comma [0] 2 194 2 2" xfId="52240" hidden="1" xr:uid="{E4C54FB0-B4B1-4F7C-A3B3-D3EC90B3B911}"/>
    <cellStyle name="Comma [0] 2 194 2 2" xfId="52525" hidden="1" xr:uid="{8CFBC463-EBBA-43DD-B054-186AD510E2EE}"/>
    <cellStyle name="Comma [0] 2 194 2 2" xfId="53127" hidden="1" xr:uid="{A6E6C044-926F-45A3-BDB0-522949561010}"/>
    <cellStyle name="Comma [0] 2 194 2 2" xfId="53692" hidden="1" xr:uid="{7CCA40DD-9CE4-43F1-9098-603AD06EA841}"/>
    <cellStyle name="Comma [0] 2 194 2 2" xfId="53974" hidden="1" xr:uid="{57A83E9E-E652-4C53-8536-604E5930E8F1}"/>
    <cellStyle name="Comma [0] 2 194 2 2" xfId="54259" hidden="1" xr:uid="{B64C9DF1-6304-497E-BE63-092615200BA0}"/>
    <cellStyle name="Comma [0] 2 194 2 2" xfId="54855" hidden="1" xr:uid="{EBB72F1F-689F-47D0-B19F-BE32BE730B73}"/>
    <cellStyle name="Comma [0] 2 194 2 2" xfId="55416" hidden="1" xr:uid="{C127DFA4-DA84-4D97-BFB2-9CCF6F53CC66}"/>
    <cellStyle name="Comma [0] 2 194 2 2" xfId="55698" hidden="1" xr:uid="{AFE355AC-F120-4D20-941F-8D2AEEDA99B6}"/>
    <cellStyle name="Comma [0] 2 194 2 2" xfId="55983" hidden="1" xr:uid="{467EAAA1-66AF-480E-8039-E639434D18D4}"/>
    <cellStyle name="Comma [0] 2 194 2 2" xfId="56568" hidden="1" xr:uid="{AEC75766-2B98-43CA-ACA5-F07435D74D0E}"/>
    <cellStyle name="Comma [0] 2 194 2 2" xfId="57123" hidden="1" xr:uid="{5BCFBB97-D6B5-42CF-B549-C31CC5DBE65B}"/>
    <cellStyle name="Comma [0] 2 194 2 2" xfId="57405" hidden="1" xr:uid="{38FE67EC-CC18-4AD5-9047-34A5F7186E5F}"/>
    <cellStyle name="Comma [0] 2 194 2 2" xfId="57690" hidden="1" xr:uid="{9186DBE0-6AE4-41BB-B934-C61660CD892C}"/>
    <cellStyle name="Comma [0] 2 194 2 2" xfId="58265" hidden="1" xr:uid="{79BFCEA0-EC40-4C90-AEC2-F2FFC8899712}"/>
    <cellStyle name="Comma [0] 2 194 2 2" xfId="58817" hidden="1" xr:uid="{6EC8DB21-FA83-4CD1-8F8D-4BCCFE4A56AD}"/>
    <cellStyle name="Comma [0] 2 194 2 2" xfId="59099" hidden="1" xr:uid="{8A4D18ED-BC86-4BAD-8230-A221F6F1C501}"/>
    <cellStyle name="Comma [0] 2 194 2 2" xfId="59384" hidden="1" xr:uid="{D67D4810-314F-4405-AA28-BBA8A1E3BE21}"/>
    <cellStyle name="Comma [0] 2 194 2 2" xfId="59940" hidden="1" xr:uid="{5BF4C87B-6C92-4730-81A2-58B84F118128}"/>
    <cellStyle name="Comma [0] 2 194 2 2" xfId="60478" hidden="1" xr:uid="{A4BFC620-36F9-4A67-9B54-82C12E24BF8A}"/>
    <cellStyle name="Comma [0] 2 194 2 2" xfId="60760" hidden="1" xr:uid="{C0D8A2B5-B803-41E5-B3EC-06B9D5842506}"/>
    <cellStyle name="Comma [0] 2 194 2 2" xfId="61045" hidden="1" xr:uid="{0588E250-5560-46DA-B8A0-DD3709AC0751}"/>
    <cellStyle name="Comma [0] 2 194 2 2" xfId="61586" hidden="1" xr:uid="{99158C6D-13E2-4EC6-B321-01EB2CB335F8}"/>
    <cellStyle name="Comma [0] 2 194 2 2" xfId="62113" hidden="1" xr:uid="{B0E624AA-6141-433A-835E-5101926F5D2B}"/>
    <cellStyle name="Comma [0] 2 194 2 2" xfId="62395" hidden="1" xr:uid="{B40AE2FB-4E86-4EC0-855B-9B577BE54A2F}"/>
    <cellStyle name="Comma [0] 2 194 2 2" xfId="62680" hidden="1" xr:uid="{9F5F3D23-C439-4A0D-A784-03A716E60A93}"/>
    <cellStyle name="Comma [0] 2 194 2 2" xfId="63168" hidden="1" xr:uid="{2CBD6AB1-5D74-45BE-BD81-968D2FF535FC}"/>
    <cellStyle name="Comma [0] 2 194 2 2" xfId="63635" hidden="1" xr:uid="{D72F0CDC-42AD-46FD-AFED-3360EE573F45}"/>
    <cellStyle name="Comma [0] 2 194 2 2" xfId="63906" hidden="1" xr:uid="{81128C93-8D6B-460B-9A11-4A3FA460F057}"/>
    <cellStyle name="Comma [0] 2 194 2 2" xfId="20231" hidden="1" xr:uid="{00000000-0005-0000-0000-00000A4F0000}"/>
    <cellStyle name="Comma [0] 2 194 2 2" xfId="20516" hidden="1" xr:uid="{00000000-0005-0000-0000-000027500000}"/>
    <cellStyle name="Comma [0] 2 194 2 2" xfId="21118" hidden="1" xr:uid="{00000000-0005-0000-0000-000081520000}"/>
    <cellStyle name="Comma [0] 2 194 2 2" xfId="21683" hidden="1" xr:uid="{00000000-0005-0000-0000-0000B6540000}"/>
    <cellStyle name="Comma [0] 2 194 2 2" xfId="21965" hidden="1" xr:uid="{00000000-0005-0000-0000-0000D0550000}"/>
    <cellStyle name="Comma [0] 2 194 2 2" xfId="22250" hidden="1" xr:uid="{00000000-0005-0000-0000-0000ED560000}"/>
    <cellStyle name="Comma [0] 2 194 2 2" xfId="22846" hidden="1" xr:uid="{00000000-0005-0000-0000-000041590000}"/>
    <cellStyle name="Comma [0] 2 194 2 2" xfId="23407" hidden="1" xr:uid="{00000000-0005-0000-0000-0000725B0000}"/>
    <cellStyle name="Comma [0] 2 194 2 2" xfId="23689" hidden="1" xr:uid="{00000000-0005-0000-0000-00008C5C0000}"/>
    <cellStyle name="Comma [0] 2 194 2 2" xfId="23974" hidden="1" xr:uid="{00000000-0005-0000-0000-0000A95D0000}"/>
    <cellStyle name="Comma [0] 2 194 2 2" xfId="25114" hidden="1" xr:uid="{00000000-0005-0000-0000-00001D620000}"/>
    <cellStyle name="Comma [0] 2 194 2 2" xfId="25396" hidden="1" xr:uid="{00000000-0005-0000-0000-000037630000}"/>
    <cellStyle name="Comma [0] 2 194 2 2" xfId="25681" hidden="1" xr:uid="{00000000-0005-0000-0000-000054640000}"/>
    <cellStyle name="Comma [0] 2 194 2 2" xfId="26256" hidden="1" xr:uid="{00000000-0005-0000-0000-000093660000}"/>
    <cellStyle name="Comma [0] 2 194 2 2" xfId="26808" hidden="1" xr:uid="{00000000-0005-0000-0000-0000BB680000}"/>
    <cellStyle name="Comma [0] 2 194 2 2" xfId="27090" hidden="1" xr:uid="{00000000-0005-0000-0000-0000D5690000}"/>
    <cellStyle name="Comma [0] 2 194 2 2" xfId="27375" hidden="1" xr:uid="{00000000-0005-0000-0000-0000F26A0000}"/>
    <cellStyle name="Comma [0] 2 194 2 2" xfId="27931" hidden="1" xr:uid="{00000000-0005-0000-0000-00001E6D0000}"/>
    <cellStyle name="Comma [0] 2 194 2 2" xfId="28469" hidden="1" xr:uid="{00000000-0005-0000-0000-0000386F0000}"/>
    <cellStyle name="Comma [0] 2 194 2 2" xfId="28751" hidden="1" xr:uid="{00000000-0005-0000-0000-000052700000}"/>
    <cellStyle name="Comma [0] 2 194 2 2" xfId="29036" hidden="1" xr:uid="{00000000-0005-0000-0000-00006F710000}"/>
    <cellStyle name="Comma [0] 2 194 2 2" xfId="29577" hidden="1" xr:uid="{00000000-0005-0000-0000-00008C730000}"/>
    <cellStyle name="Comma [0] 2 194 2 2" xfId="30104" hidden="1" xr:uid="{00000000-0005-0000-0000-00009B750000}"/>
    <cellStyle name="Comma [0] 2 194 2 2" xfId="30386" hidden="1" xr:uid="{00000000-0005-0000-0000-0000B5760000}"/>
    <cellStyle name="Comma [0] 2 194 2 2" xfId="30671" hidden="1" xr:uid="{00000000-0005-0000-0000-0000D2770000}"/>
    <cellStyle name="Comma [0] 2 194 2 2" xfId="31159" hidden="1" xr:uid="{00000000-0005-0000-0000-0000BA790000}"/>
    <cellStyle name="Comma [0] 2 194 2 2" xfId="31626" hidden="1" xr:uid="{00000000-0005-0000-0000-00008D7B0000}"/>
    <cellStyle name="Comma [0] 2 194 2 2" xfId="31897" hidden="1" xr:uid="{00000000-0005-0000-0000-00009C7C0000}"/>
    <cellStyle name="Comma [0] 2 194 2 2" xfId="36898" hidden="1" xr:uid="{5B59D111-3398-49CD-982D-18ECAD7E07B4}"/>
    <cellStyle name="Comma [0] 2 194 2 2" xfId="37468" hidden="1" xr:uid="{C31F45BA-B37E-439A-B127-6E560FC6ABF8}"/>
    <cellStyle name="Comma [0] 2 194 2 2" xfId="37750" hidden="1" xr:uid="{03A0C995-697A-4FF5-8B25-3679C67A6950}"/>
    <cellStyle name="Comma [0] 2 194 2 2" xfId="38035" hidden="1" xr:uid="{E6DDAF24-4668-43F1-9DA4-6885A2FE23BD}"/>
    <cellStyle name="Comma [0] 2 194 2 2" xfId="39117" hidden="1" xr:uid="{21B1CF65-D816-4D58-BAE1-BD3559BE450B}"/>
    <cellStyle name="Comma [0] 2 194 2 2" xfId="39687" hidden="1" xr:uid="{FF7E4DE8-2F55-4BA1-915B-49666664C32F}"/>
    <cellStyle name="Comma [0] 2 194 2 2" xfId="39969" hidden="1" xr:uid="{24C6687C-EBF8-4691-958A-C649A3ADFB25}"/>
    <cellStyle name="Comma [0] 2 194 2 2" xfId="24559" hidden="1" xr:uid="{00000000-0005-0000-0000-0000F25F0000}"/>
    <cellStyle name="Comma [0] 2 194 2 2" xfId="12946" hidden="1" xr:uid="{00000000-0005-0000-0000-000095320000}"/>
    <cellStyle name="Comma [0] 2 194 2 2" xfId="13228" hidden="1" xr:uid="{00000000-0005-0000-0000-0000AF330000}"/>
    <cellStyle name="Comma [0] 2 194 2 2" xfId="13513" hidden="1" xr:uid="{00000000-0005-0000-0000-0000CC340000}"/>
    <cellStyle name="Comma [0] 2 194 2 2" xfId="14132" hidden="1" xr:uid="{00000000-0005-0000-0000-000037370000}"/>
    <cellStyle name="Comma [0] 2 194 2 2" xfId="14702" hidden="1" xr:uid="{00000000-0005-0000-0000-000071390000}"/>
    <cellStyle name="Comma [0] 2 194 2 2" xfId="14984" hidden="1" xr:uid="{00000000-0005-0000-0000-00008B3A0000}"/>
    <cellStyle name="Comma [0] 2 194 2 2" xfId="15269" hidden="1" xr:uid="{00000000-0005-0000-0000-0000A83B0000}"/>
    <cellStyle name="Comma [0] 2 194 2 2" xfId="15885" hidden="1" xr:uid="{00000000-0005-0000-0000-0000103E0000}"/>
    <cellStyle name="Comma [0] 2 194 2 2" xfId="16455" hidden="1" xr:uid="{00000000-0005-0000-0000-00004A400000}"/>
    <cellStyle name="Comma [0] 2 194 2 2" xfId="16737" hidden="1" xr:uid="{00000000-0005-0000-0000-000064410000}"/>
    <cellStyle name="Comma [0] 2 194 2 2" xfId="17022" hidden="1" xr:uid="{00000000-0005-0000-0000-000081420000}"/>
    <cellStyle name="Comma [0] 2 194 2 2" xfId="17635" hidden="1" xr:uid="{00000000-0005-0000-0000-0000E6440000}"/>
    <cellStyle name="Comma [0] 2 194 2 2" xfId="18205" hidden="1" xr:uid="{00000000-0005-0000-0000-000020470000}"/>
    <cellStyle name="Comma [0] 2 194 2 2" xfId="18487" hidden="1" xr:uid="{00000000-0005-0000-0000-00003A480000}"/>
    <cellStyle name="Comma [0] 2 194 2 2" xfId="18772" hidden="1" xr:uid="{00000000-0005-0000-0000-000057490000}"/>
    <cellStyle name="Comma [0] 2 194 2 2" xfId="19380" hidden="1" xr:uid="{00000000-0005-0000-0000-0000B74B0000}"/>
    <cellStyle name="Comma [0] 2 194 2 2" xfId="19949" hidden="1" xr:uid="{00000000-0005-0000-0000-0000F04D0000}"/>
    <cellStyle name="Comma [0] 2 194 2 2" xfId="8864" hidden="1" xr:uid="{00000000-0005-0000-0000-0000A3220000}"/>
    <cellStyle name="Comma [0] 2 194 2 2" xfId="9434" hidden="1" xr:uid="{00000000-0005-0000-0000-0000DD240000}"/>
    <cellStyle name="Comma [0] 2 194 2 2" xfId="9716" hidden="1" xr:uid="{00000000-0005-0000-0000-0000F7250000}"/>
    <cellStyle name="Comma [0] 2 194 2 2" xfId="10001" hidden="1" xr:uid="{00000000-0005-0000-0000-000014270000}"/>
    <cellStyle name="Comma [0] 2 194 2 2" xfId="10620" hidden="1" xr:uid="{00000000-0005-0000-0000-00007F290000}"/>
    <cellStyle name="Comma [0] 2 194 2 2" xfId="11190" hidden="1" xr:uid="{00000000-0005-0000-0000-0000B92B0000}"/>
    <cellStyle name="Comma [0] 2 194 2 2" xfId="11472" hidden="1" xr:uid="{00000000-0005-0000-0000-0000D32C0000}"/>
    <cellStyle name="Comma [0] 2 194 2 2" xfId="11757" hidden="1" xr:uid="{00000000-0005-0000-0000-0000F02D0000}"/>
    <cellStyle name="Comma [0] 2 194 2 2" xfId="12376" hidden="1" xr:uid="{00000000-0005-0000-0000-00005B300000}"/>
    <cellStyle name="Comma [0] 2 194 2 2" xfId="7108" hidden="1" xr:uid="{00000000-0005-0000-0000-0000C71B0000}"/>
    <cellStyle name="Comma [0] 2 194 2 2" xfId="7678" hidden="1" xr:uid="{00000000-0005-0000-0000-0000011E0000}"/>
    <cellStyle name="Comma [0] 2 194 2 2" xfId="7960" hidden="1" xr:uid="{00000000-0005-0000-0000-00001B1F0000}"/>
    <cellStyle name="Comma [0] 2 194 2 2" xfId="8245" hidden="1" xr:uid="{00000000-0005-0000-0000-000038200000}"/>
    <cellStyle name="Comma [0] 2 194 2 2" xfId="5741" hidden="1" xr:uid="{00000000-0005-0000-0000-000070160000}"/>
    <cellStyle name="Comma [0] 2 194 2 2" xfId="6026" hidden="1" xr:uid="{00000000-0005-0000-0000-00008D170000}"/>
    <cellStyle name="Comma [0] 2 194 2 2" xfId="5459" hidden="1" xr:uid="{00000000-0005-0000-0000-000056150000}"/>
    <cellStyle name="Comma [0] 2 194 2 2" xfId="4889" hidden="1" xr:uid="{00000000-0005-0000-0000-00001C130000}"/>
    <cellStyle name="Comma [0] 2 194 3" xfId="38456" hidden="1" xr:uid="{C75D5FC3-51C7-4C40-A320-5CD8D2277DE0}"/>
    <cellStyle name="Comma [0] 2 194 3" xfId="38601" hidden="1" xr:uid="{990B4C80-D8D9-4669-9E82-173AE0B356CB}"/>
    <cellStyle name="Comma [0] 2 194 3" xfId="38762" hidden="1" xr:uid="{D079DC57-C963-4C4D-9179-D23A8B295C3C}"/>
    <cellStyle name="Comma [0] 2 194 3" xfId="39083" hidden="1" xr:uid="{0C99464A-2025-48E6-843F-61E77465426B}"/>
    <cellStyle name="Comma [0] 2 194 3" xfId="40839" hidden="1" xr:uid="{A67FA494-6BE6-4C9F-964F-3FDA6566FA14}"/>
    <cellStyle name="Comma [0] 2 194 3" xfId="42595" hidden="1" xr:uid="{E2D16EDE-44EA-4B24-BDEC-6EFB12F0B1B4}"/>
    <cellStyle name="Comma [0] 2 194 3" xfId="44351" hidden="1" xr:uid="{54E46301-3F72-4A7F-BA46-19D70F562CF2}"/>
    <cellStyle name="Comma [0] 2 194 3" xfId="46107" hidden="1" xr:uid="{6859F670-174F-493E-B0F5-D64CCA1FFA9D}"/>
    <cellStyle name="Comma [0] 2 194 3" xfId="47860" hidden="1" xr:uid="{B375FA5A-A593-43A6-A578-1BC1FCFD081C}"/>
    <cellStyle name="Comma [0] 2 194 3" xfId="49610" hidden="1" xr:uid="{45E3C664-0476-4528-832D-90C4FAEEA035}"/>
    <cellStyle name="Comma [0] 2 194 3" xfId="51356" hidden="1" xr:uid="{4EAB1121-4CE2-499A-8257-CE3639901119}"/>
    <cellStyle name="Comma [0] 2 194 3" xfId="53094" hidden="1" xr:uid="{9B6BDFED-9A95-42D2-8084-CF1B401638C9}"/>
    <cellStyle name="Comma [0] 2 194 3" xfId="54822" hidden="1" xr:uid="{7751B83A-9CF4-4E9C-8442-A3B8A5850623}"/>
    <cellStyle name="Comma [0] 2 194 3" xfId="56535" hidden="1" xr:uid="{B9F85A35-F7E1-49AC-A10B-F04A87DC615C}"/>
    <cellStyle name="Comma [0] 2 194 3" xfId="58232" hidden="1" xr:uid="{E124CDE6-064C-49C2-94F3-8756B47199C1}"/>
    <cellStyle name="Comma [0] 2 194 3" xfId="14098" hidden="1" xr:uid="{00000000-0005-0000-0000-000015370000}"/>
    <cellStyle name="Comma [0] 2 194 3" xfId="15851" hidden="1" xr:uid="{00000000-0005-0000-0000-0000EE3D0000}"/>
    <cellStyle name="Comma [0] 2 194 3" xfId="17601" hidden="1" xr:uid="{00000000-0005-0000-0000-0000C4440000}"/>
    <cellStyle name="Comma [0] 2 194 3" xfId="19347" hidden="1" xr:uid="{00000000-0005-0000-0000-0000964B0000}"/>
    <cellStyle name="Comma [0] 2 194 3" xfId="21085" hidden="1" xr:uid="{00000000-0005-0000-0000-000060520000}"/>
    <cellStyle name="Comma [0] 2 194 3" xfId="22813" hidden="1" xr:uid="{00000000-0005-0000-0000-000020590000}"/>
    <cellStyle name="Comma [0] 2 194 3" xfId="24526" hidden="1" xr:uid="{00000000-0005-0000-0000-0000D15F0000}"/>
    <cellStyle name="Comma [0] 2 194 3" xfId="26223" hidden="1" xr:uid="{00000000-0005-0000-0000-000072660000}"/>
    <cellStyle name="Comma [0] 2 194 3" xfId="36237" hidden="1" xr:uid="{0018BDD5-ECF4-4DE2-9A38-3745DD40D3D7}"/>
    <cellStyle name="Comma [0] 2 194 3" xfId="7074" hidden="1" xr:uid="{00000000-0005-0000-0000-0000A51B0000}"/>
    <cellStyle name="Comma [0] 2 194 3" xfId="8830" hidden="1" xr:uid="{00000000-0005-0000-0000-000081220000}"/>
    <cellStyle name="Comma [0] 2 194 3" xfId="10586" hidden="1" xr:uid="{00000000-0005-0000-0000-00005D290000}"/>
    <cellStyle name="Comma [0] 2 194 3" xfId="12342" hidden="1" xr:uid="{00000000-0005-0000-0000-000039300000}"/>
    <cellStyle name="Comma [0] 2 194 3" xfId="6592" hidden="1" xr:uid="{00000000-0005-0000-0000-0000C3190000}"/>
    <cellStyle name="Comma [0] 2 194 3" xfId="6753" hidden="1" xr:uid="{00000000-0005-0000-0000-0000641A0000}"/>
    <cellStyle name="Comma [0] 2 194 3" xfId="6447" hidden="1" xr:uid="{00000000-0005-0000-0000-000032190000}"/>
    <cellStyle name="Comma [0] 2 194 3" xfId="4228" hidden="1" xr:uid="{00000000-0005-0000-0000-000087100000}"/>
    <cellStyle name="Comma [0] 2 195" xfId="435" xr:uid="{00000000-0005-0000-0000-0000B6010000}"/>
    <cellStyle name="Comma [0] 2 195 2" xfId="33120" hidden="1" xr:uid="{0D7AA2F8-4745-4B2C-96B1-9BA5FFF6DAA1}"/>
    <cellStyle name="Comma [0] 2 195 2" xfId="33683" hidden="1" xr:uid="{CC77DB67-75C5-4587-9AF6-BAF5F2356A49}"/>
    <cellStyle name="Comma [0] 2 195 2" xfId="33944" hidden="1" xr:uid="{7E23B672-BE51-403C-8875-A74BE5443595}"/>
    <cellStyle name="Comma [0] 2 195 2" xfId="34231" hidden="1" xr:uid="{D62533DD-1914-4F76-8381-BD220ADE8929}"/>
    <cellStyle name="Comma [0] 2 195 2" xfId="1924" hidden="1" xr:uid="{00000000-0005-0000-0000-000087070000}"/>
    <cellStyle name="Comma [0] 2 195 2" xfId="2211" hidden="1" xr:uid="{00000000-0005-0000-0000-0000A6080000}"/>
    <cellStyle name="Comma [0] 2 195 2" xfId="1660" hidden="1" xr:uid="{00000000-0005-0000-0000-00007F060000}"/>
    <cellStyle name="Comma [0] 2 195 2" xfId="1094" hidden="1" xr:uid="{00000000-0005-0000-0000-000049040000}"/>
    <cellStyle name="Comma [0] 2 195 2" xfId="32478" xr:uid="{B1377170-AAF4-4D61-A581-D73EB65A7C73}"/>
    <cellStyle name="Comma [0] 2 195 2 2" xfId="40241" hidden="1" xr:uid="{3C982566-5A0B-405F-A7A9-ED1F1C2F7123}"/>
    <cellStyle name="Comma [0] 2 195 2 2" xfId="40871" hidden="1" xr:uid="{59F24699-FAC7-4169-B23F-9E965D02E74D}"/>
    <cellStyle name="Comma [0] 2 195 2 2" xfId="41441" hidden="1" xr:uid="{FA7D9642-9A74-45F2-8381-8644681745BC}"/>
    <cellStyle name="Comma [0] 2 195 2 2" xfId="41710" hidden="1" xr:uid="{CDC21F04-EB37-4284-8487-C0E7C79DB051}"/>
    <cellStyle name="Comma [0] 2 195 2 2" xfId="41997" hidden="1" xr:uid="{93429553-8091-4364-A3C1-F092B5735309}"/>
    <cellStyle name="Comma [0] 2 195 2 2" xfId="42627" hidden="1" xr:uid="{CE61A6D5-D8A8-4990-BCB7-B65866718659}"/>
    <cellStyle name="Comma [0] 2 195 2 2" xfId="43197" hidden="1" xr:uid="{6EFF906F-0422-4CB7-9EA3-A2ADAAA07FF8}"/>
    <cellStyle name="Comma [0] 2 195 2 2" xfId="43466" hidden="1" xr:uid="{29967229-A50B-486D-839C-4452C6E9F376}"/>
    <cellStyle name="Comma [0] 2 195 2 2" xfId="43753" hidden="1" xr:uid="{6B355E42-D1AC-4882-BE6C-2CBE5D143541}"/>
    <cellStyle name="Comma [0] 2 195 2 2" xfId="44383" hidden="1" xr:uid="{FE11F5B7-99B3-4DAB-8E37-8F4680CD5E90}"/>
    <cellStyle name="Comma [0] 2 195 2 2" xfId="44953" hidden="1" xr:uid="{56A19959-2E56-4CCB-8975-EA0340627C59}"/>
    <cellStyle name="Comma [0] 2 195 2 2" xfId="45222" hidden="1" xr:uid="{6C9738D7-00C8-4899-828E-AFB39618AA46}"/>
    <cellStyle name="Comma [0] 2 195 2 2" xfId="45509" hidden="1" xr:uid="{1CB39A2F-6944-4005-9EDE-C2F1EB8CA1CD}"/>
    <cellStyle name="Comma [0] 2 195 2 2" xfId="46139" hidden="1" xr:uid="{1F077B3D-F13D-45A4-8489-1B29746AD8B2}"/>
    <cellStyle name="Comma [0] 2 195 2 2" xfId="46709" hidden="1" xr:uid="{05E08632-F779-4BD7-9D17-E12952AC1B86}"/>
    <cellStyle name="Comma [0] 2 195 2 2" xfId="46978" hidden="1" xr:uid="{555DA14C-851A-4FF2-8FCC-9F5C30E618A4}"/>
    <cellStyle name="Comma [0] 2 195 2 2" xfId="47265" hidden="1" xr:uid="{68011CBB-3DC0-4A01-9D6F-1218CC4E98D7}"/>
    <cellStyle name="Comma [0] 2 195 2 2" xfId="47892" hidden="1" xr:uid="{6794209D-DA2A-462E-BA60-C54726750B0A}"/>
    <cellStyle name="Comma [0] 2 195 2 2" xfId="48462" hidden="1" xr:uid="{F51B357B-AB0C-4017-9666-EE911E03B32D}"/>
    <cellStyle name="Comma [0] 2 195 2 2" xfId="48731" hidden="1" xr:uid="{131C90AD-D052-4903-8A53-64C42C1EAEED}"/>
    <cellStyle name="Comma [0] 2 195 2 2" xfId="49018" hidden="1" xr:uid="{B75BDE35-211F-4E13-9773-B62187F1366D}"/>
    <cellStyle name="Comma [0] 2 195 2 2" xfId="49642" hidden="1" xr:uid="{B04CA6B1-14DC-4B38-9B74-FAAB3DA4C12D}"/>
    <cellStyle name="Comma [0] 2 195 2 2" xfId="50212" hidden="1" xr:uid="{ABB9C5EC-4FDD-4432-906D-B230C54B61D7}"/>
    <cellStyle name="Comma [0] 2 195 2 2" xfId="50481" hidden="1" xr:uid="{7E55E56C-C902-45CB-B1EF-F0B47C128290}"/>
    <cellStyle name="Comma [0] 2 195 2 2" xfId="50768" hidden="1" xr:uid="{E8F27F81-9713-4A36-A26F-39C9921D8385}"/>
    <cellStyle name="Comma [0] 2 195 2 2" xfId="51387" hidden="1" xr:uid="{04F0F079-D772-434D-B96C-D155E4293B4A}"/>
    <cellStyle name="Comma [0] 2 195 2 2" xfId="51956" hidden="1" xr:uid="{DD7C13EB-24F5-4B3D-A46C-7E3FDE06F1EA}"/>
    <cellStyle name="Comma [0] 2 195 2 2" xfId="52225" hidden="1" xr:uid="{1775C416-2E43-4842-85B0-CBB2A388B4E9}"/>
    <cellStyle name="Comma [0] 2 195 2 2" xfId="52512" hidden="1" xr:uid="{67E221AC-21F5-4A5D-9265-6C7838BC05AD}"/>
    <cellStyle name="Comma [0] 2 195 2 2" xfId="53125" hidden="1" xr:uid="{50C76203-FDF5-427C-84FB-102FCF667936}"/>
    <cellStyle name="Comma [0] 2 195 2 2" xfId="53690" hidden="1" xr:uid="{B8FE3FD0-B09B-44E1-A3AA-966EF4C9008D}"/>
    <cellStyle name="Comma [0] 2 195 2 2" xfId="53959" hidden="1" xr:uid="{D60C279D-3568-48D6-8595-F4D8675DDC5D}"/>
    <cellStyle name="Comma [0] 2 195 2 2" xfId="54246" hidden="1" xr:uid="{C61788F1-82D6-438C-A8EF-6EB13015B602}"/>
    <cellStyle name="Comma [0] 2 195 2 2" xfId="54853" hidden="1" xr:uid="{8BA3B816-3569-4514-88E7-83766739312A}"/>
    <cellStyle name="Comma [0] 2 195 2 2" xfId="55414" hidden="1" xr:uid="{5B180D4A-93EE-4661-9DDA-A9E49B223709}"/>
    <cellStyle name="Comma [0] 2 195 2 2" xfId="55683" hidden="1" xr:uid="{AC365040-46F7-4602-9BEF-A06FCA292061}"/>
    <cellStyle name="Comma [0] 2 195 2 2" xfId="55970" hidden="1" xr:uid="{9EA2FFE0-8CAB-454A-9321-18C4A2244F22}"/>
    <cellStyle name="Comma [0] 2 195 2 2" xfId="56566" hidden="1" xr:uid="{A2D85FDD-3DE8-4195-AC96-9AD3D71469D9}"/>
    <cellStyle name="Comma [0] 2 195 2 2" xfId="57121" hidden="1" xr:uid="{2CD3EE9C-44A0-42EA-BDDA-F4DE4708AFBD}"/>
    <cellStyle name="Comma [0] 2 195 2 2" xfId="57390" hidden="1" xr:uid="{C3520266-AD02-4569-98AB-C8E41C3196A4}"/>
    <cellStyle name="Comma [0] 2 195 2 2" xfId="57677" hidden="1" xr:uid="{3BF4155B-9302-48AB-BCF2-337ED9C68CC1}"/>
    <cellStyle name="Comma [0] 2 195 2 2" xfId="58263" hidden="1" xr:uid="{CDF3FD2A-353E-4E63-A091-D57CEE78DF79}"/>
    <cellStyle name="Comma [0] 2 195 2 2" xfId="58815" hidden="1" xr:uid="{6D8E75E3-BC8A-4F28-A46F-92E082D828AB}"/>
    <cellStyle name="Comma [0] 2 195 2 2" xfId="59084" hidden="1" xr:uid="{7BB14828-D039-4E43-802E-99DFD881F158}"/>
    <cellStyle name="Comma [0] 2 195 2 2" xfId="59371" hidden="1" xr:uid="{98391F1D-8C4B-44DD-A590-909F7DC7D399}"/>
    <cellStyle name="Comma [0] 2 195 2 2" xfId="59938" hidden="1" xr:uid="{6679DEFD-AA49-4B5E-AF8B-6F461C1B82E7}"/>
    <cellStyle name="Comma [0] 2 195 2 2" xfId="60476" hidden="1" xr:uid="{FE64BA43-E199-487D-A96F-7911AED736B1}"/>
    <cellStyle name="Comma [0] 2 195 2 2" xfId="60745" hidden="1" xr:uid="{D12B1499-261F-45FD-87B1-EF6B7257C66A}"/>
    <cellStyle name="Comma [0] 2 195 2 2" xfId="61032" hidden="1" xr:uid="{6DB3E2D9-8E7A-45F7-9C84-1FCDD508BD8C}"/>
    <cellStyle name="Comma [0] 2 195 2 2" xfId="61584" hidden="1" xr:uid="{155F0EC4-451D-421D-AA14-882656ECFFB4}"/>
    <cellStyle name="Comma [0] 2 195 2 2" xfId="62111" hidden="1" xr:uid="{EB25FDB1-F4DB-44A7-A9DD-6528A1F9BC3A}"/>
    <cellStyle name="Comma [0] 2 195 2 2" xfId="62380" hidden="1" xr:uid="{D7F71AD8-4CDA-4154-876B-8B28FF6BB490}"/>
    <cellStyle name="Comma [0] 2 195 2 2" xfId="62667" hidden="1" xr:uid="{A85EC068-18E4-4FA4-8485-8264EEA1C5A7}"/>
    <cellStyle name="Comma [0] 2 195 2 2" xfId="63166" hidden="1" xr:uid="{DFB6BC7F-62ED-456A-BA60-BF7FEB1AFDF8}"/>
    <cellStyle name="Comma [0] 2 195 2 2" xfId="63633" hidden="1" xr:uid="{065A661B-C516-4B43-8F86-4774224905AD}"/>
    <cellStyle name="Comma [0] 2 195 2 2" xfId="63891" hidden="1" xr:uid="{172E45CB-AB4D-43B1-A65F-33A6767805EE}"/>
    <cellStyle name="Comma [0] 2 195 2 2" xfId="20503" hidden="1" xr:uid="{00000000-0005-0000-0000-00001A500000}"/>
    <cellStyle name="Comma [0] 2 195 2 2" xfId="21116" hidden="1" xr:uid="{00000000-0005-0000-0000-00007F520000}"/>
    <cellStyle name="Comma [0] 2 195 2 2" xfId="21681" hidden="1" xr:uid="{00000000-0005-0000-0000-0000B4540000}"/>
    <cellStyle name="Comma [0] 2 195 2 2" xfId="21950" hidden="1" xr:uid="{00000000-0005-0000-0000-0000C1550000}"/>
    <cellStyle name="Comma [0] 2 195 2 2" xfId="22237" hidden="1" xr:uid="{00000000-0005-0000-0000-0000E0560000}"/>
    <cellStyle name="Comma [0] 2 195 2 2" xfId="22844" hidden="1" xr:uid="{00000000-0005-0000-0000-00003F590000}"/>
    <cellStyle name="Comma [0] 2 195 2 2" xfId="23405" hidden="1" xr:uid="{00000000-0005-0000-0000-0000705B0000}"/>
    <cellStyle name="Comma [0] 2 195 2 2" xfId="23674" hidden="1" xr:uid="{00000000-0005-0000-0000-00007D5C0000}"/>
    <cellStyle name="Comma [0] 2 195 2 2" xfId="23961" hidden="1" xr:uid="{00000000-0005-0000-0000-00009C5D0000}"/>
    <cellStyle name="Comma [0] 2 195 2 2" xfId="24557" hidden="1" xr:uid="{00000000-0005-0000-0000-0000F05F0000}"/>
    <cellStyle name="Comma [0] 2 195 2 2" xfId="25112" hidden="1" xr:uid="{00000000-0005-0000-0000-00001B620000}"/>
    <cellStyle name="Comma [0] 2 195 2 2" xfId="25381" hidden="1" xr:uid="{00000000-0005-0000-0000-000028630000}"/>
    <cellStyle name="Comma [0] 2 195 2 2" xfId="25668" hidden="1" xr:uid="{00000000-0005-0000-0000-000047640000}"/>
    <cellStyle name="Comma [0] 2 195 2 2" xfId="26254" hidden="1" xr:uid="{00000000-0005-0000-0000-000091660000}"/>
    <cellStyle name="Comma [0] 2 195 2 2" xfId="26806" hidden="1" xr:uid="{00000000-0005-0000-0000-0000B9680000}"/>
    <cellStyle name="Comma [0] 2 195 2 2" xfId="27075" hidden="1" xr:uid="{00000000-0005-0000-0000-0000C6690000}"/>
    <cellStyle name="Comma [0] 2 195 2 2" xfId="27362" hidden="1" xr:uid="{00000000-0005-0000-0000-0000E56A0000}"/>
    <cellStyle name="Comma [0] 2 195 2 2" xfId="27929" hidden="1" xr:uid="{00000000-0005-0000-0000-00001C6D0000}"/>
    <cellStyle name="Comma [0] 2 195 2 2" xfId="28467" hidden="1" xr:uid="{00000000-0005-0000-0000-0000366F0000}"/>
    <cellStyle name="Comma [0] 2 195 2 2" xfId="28736" hidden="1" xr:uid="{00000000-0005-0000-0000-000043700000}"/>
    <cellStyle name="Comma [0] 2 195 2 2" xfId="29023" hidden="1" xr:uid="{00000000-0005-0000-0000-000062710000}"/>
    <cellStyle name="Comma [0] 2 195 2 2" xfId="29575" hidden="1" xr:uid="{00000000-0005-0000-0000-00008A730000}"/>
    <cellStyle name="Comma [0] 2 195 2 2" xfId="30102" hidden="1" xr:uid="{00000000-0005-0000-0000-000099750000}"/>
    <cellStyle name="Comma [0] 2 195 2 2" xfId="30371" hidden="1" xr:uid="{00000000-0005-0000-0000-0000A6760000}"/>
    <cellStyle name="Comma [0] 2 195 2 2" xfId="30658" hidden="1" xr:uid="{00000000-0005-0000-0000-0000C5770000}"/>
    <cellStyle name="Comma [0] 2 195 2 2" xfId="31157" hidden="1" xr:uid="{00000000-0005-0000-0000-0000B8790000}"/>
    <cellStyle name="Comma [0] 2 195 2 2" xfId="31624" hidden="1" xr:uid="{00000000-0005-0000-0000-00008B7B0000}"/>
    <cellStyle name="Comma [0] 2 195 2 2" xfId="31882" hidden="1" xr:uid="{00000000-0005-0000-0000-00008D7C0000}"/>
    <cellStyle name="Comma [0] 2 195 2 2" xfId="36896" hidden="1" xr:uid="{E6020D56-32CC-4AC5-873B-726BF35CF190}"/>
    <cellStyle name="Comma [0] 2 195 2 2" xfId="37466" hidden="1" xr:uid="{93676C36-651B-4C37-9E55-D839552E7977}"/>
    <cellStyle name="Comma [0] 2 195 2 2" xfId="37735" hidden="1" xr:uid="{C8C198CC-A059-4DF4-B8A4-596247DA755B}"/>
    <cellStyle name="Comma [0] 2 195 2 2" xfId="38022" hidden="1" xr:uid="{8C3D96D2-CEEB-4466-BF32-813D692093E2}"/>
    <cellStyle name="Comma [0] 2 195 2 2" xfId="39115" hidden="1" xr:uid="{BFBB96FE-08E0-451C-8977-525B9F57FB7C}"/>
    <cellStyle name="Comma [0] 2 195 2 2" xfId="39685" hidden="1" xr:uid="{7624CDAC-A8D6-4BFE-95DC-3FDA2B1DA5A1}"/>
    <cellStyle name="Comma [0] 2 195 2 2" xfId="39954" hidden="1" xr:uid="{E8D2A58D-33D2-46CE-8A26-30B5BE1980E5}"/>
    <cellStyle name="Comma [0] 2 195 2 2" xfId="12944" hidden="1" xr:uid="{00000000-0005-0000-0000-000093320000}"/>
    <cellStyle name="Comma [0] 2 195 2 2" xfId="13213" hidden="1" xr:uid="{00000000-0005-0000-0000-0000A0330000}"/>
    <cellStyle name="Comma [0] 2 195 2 2" xfId="13500" hidden="1" xr:uid="{00000000-0005-0000-0000-0000BF340000}"/>
    <cellStyle name="Comma [0] 2 195 2 2" xfId="14130" hidden="1" xr:uid="{00000000-0005-0000-0000-000035370000}"/>
    <cellStyle name="Comma [0] 2 195 2 2" xfId="14700" hidden="1" xr:uid="{00000000-0005-0000-0000-00006F390000}"/>
    <cellStyle name="Comma [0] 2 195 2 2" xfId="14969" hidden="1" xr:uid="{00000000-0005-0000-0000-00007C3A0000}"/>
    <cellStyle name="Comma [0] 2 195 2 2" xfId="15256" hidden="1" xr:uid="{00000000-0005-0000-0000-00009B3B0000}"/>
    <cellStyle name="Comma [0] 2 195 2 2" xfId="15883" hidden="1" xr:uid="{00000000-0005-0000-0000-00000E3E0000}"/>
    <cellStyle name="Comma [0] 2 195 2 2" xfId="16453" hidden="1" xr:uid="{00000000-0005-0000-0000-000048400000}"/>
    <cellStyle name="Comma [0] 2 195 2 2" xfId="16722" hidden="1" xr:uid="{00000000-0005-0000-0000-000055410000}"/>
    <cellStyle name="Comma [0] 2 195 2 2" xfId="17009" hidden="1" xr:uid="{00000000-0005-0000-0000-000074420000}"/>
    <cellStyle name="Comma [0] 2 195 2 2" xfId="17633" hidden="1" xr:uid="{00000000-0005-0000-0000-0000E4440000}"/>
    <cellStyle name="Comma [0] 2 195 2 2" xfId="18203" hidden="1" xr:uid="{00000000-0005-0000-0000-00001E470000}"/>
    <cellStyle name="Comma [0] 2 195 2 2" xfId="18472" hidden="1" xr:uid="{00000000-0005-0000-0000-00002B480000}"/>
    <cellStyle name="Comma [0] 2 195 2 2" xfId="18759" hidden="1" xr:uid="{00000000-0005-0000-0000-00004A490000}"/>
    <cellStyle name="Comma [0] 2 195 2 2" xfId="19378" hidden="1" xr:uid="{00000000-0005-0000-0000-0000B54B0000}"/>
    <cellStyle name="Comma [0] 2 195 2 2" xfId="19947" hidden="1" xr:uid="{00000000-0005-0000-0000-0000EE4D0000}"/>
    <cellStyle name="Comma [0] 2 195 2 2" xfId="20216" hidden="1" xr:uid="{00000000-0005-0000-0000-0000FB4E0000}"/>
    <cellStyle name="Comma [0] 2 195 2 2" xfId="8862" hidden="1" xr:uid="{00000000-0005-0000-0000-0000A1220000}"/>
    <cellStyle name="Comma [0] 2 195 2 2" xfId="9432" hidden="1" xr:uid="{00000000-0005-0000-0000-0000DB240000}"/>
    <cellStyle name="Comma [0] 2 195 2 2" xfId="9701" hidden="1" xr:uid="{00000000-0005-0000-0000-0000E8250000}"/>
    <cellStyle name="Comma [0] 2 195 2 2" xfId="9988" hidden="1" xr:uid="{00000000-0005-0000-0000-000007270000}"/>
    <cellStyle name="Comma [0] 2 195 2 2" xfId="10618" hidden="1" xr:uid="{00000000-0005-0000-0000-00007D290000}"/>
    <cellStyle name="Comma [0] 2 195 2 2" xfId="11188" hidden="1" xr:uid="{00000000-0005-0000-0000-0000B72B0000}"/>
    <cellStyle name="Comma [0] 2 195 2 2" xfId="11457" hidden="1" xr:uid="{00000000-0005-0000-0000-0000C42C0000}"/>
    <cellStyle name="Comma [0] 2 195 2 2" xfId="11744" hidden="1" xr:uid="{00000000-0005-0000-0000-0000E32D0000}"/>
    <cellStyle name="Comma [0] 2 195 2 2" xfId="12374" hidden="1" xr:uid="{00000000-0005-0000-0000-000059300000}"/>
    <cellStyle name="Comma [0] 2 195 2 2" xfId="7106" hidden="1" xr:uid="{00000000-0005-0000-0000-0000C51B0000}"/>
    <cellStyle name="Comma [0] 2 195 2 2" xfId="7676" hidden="1" xr:uid="{00000000-0005-0000-0000-0000FF1D0000}"/>
    <cellStyle name="Comma [0] 2 195 2 2" xfId="7945" hidden="1" xr:uid="{00000000-0005-0000-0000-00000C1F0000}"/>
    <cellStyle name="Comma [0] 2 195 2 2" xfId="8232" hidden="1" xr:uid="{00000000-0005-0000-0000-00002B200000}"/>
    <cellStyle name="Comma [0] 2 195 2 2" xfId="5726" hidden="1" xr:uid="{00000000-0005-0000-0000-000061160000}"/>
    <cellStyle name="Comma [0] 2 195 2 2" xfId="6013" hidden="1" xr:uid="{00000000-0005-0000-0000-000080170000}"/>
    <cellStyle name="Comma [0] 2 195 2 2" xfId="5457" hidden="1" xr:uid="{00000000-0005-0000-0000-000054150000}"/>
    <cellStyle name="Comma [0] 2 195 2 2" xfId="4887" hidden="1" xr:uid="{00000000-0005-0000-0000-00001A130000}"/>
    <cellStyle name="Comma [0] 2 195 3" xfId="38454" hidden="1" xr:uid="{50C524E4-44C1-4BF8-B7CA-39F4F73B5781}"/>
    <cellStyle name="Comma [0] 2 195 3" xfId="38611" hidden="1" xr:uid="{306EDDFE-541A-4E48-92C7-EA4191EEE088}"/>
    <cellStyle name="Comma [0] 2 195 3" xfId="38758" hidden="1" xr:uid="{6B444A46-5F93-4BE1-A3B0-DBF8EAE35DAF}"/>
    <cellStyle name="Comma [0] 2 195 3" xfId="39097" hidden="1" xr:uid="{1A59F952-1B26-40D5-A66B-756B7995FB1F}"/>
    <cellStyle name="Comma [0] 2 195 3" xfId="40853" hidden="1" xr:uid="{2F2C4076-5102-4850-9791-72A179D60579}"/>
    <cellStyle name="Comma [0] 2 195 3" xfId="42609" hidden="1" xr:uid="{ADD65168-A937-4EBD-94F1-BD14FA968D9E}"/>
    <cellStyle name="Comma [0] 2 195 3" xfId="44365" hidden="1" xr:uid="{ED90FCC9-6BEF-4052-9FE0-6520DD265BFA}"/>
    <cellStyle name="Comma [0] 2 195 3" xfId="46121" hidden="1" xr:uid="{61CBD9C5-B701-4141-A832-2A7A0F0F7802}"/>
    <cellStyle name="Comma [0] 2 195 3" xfId="47874" hidden="1" xr:uid="{5F44FE76-6306-48C8-9B02-22AA94F4B5AB}"/>
    <cellStyle name="Comma [0] 2 195 3" xfId="49624" hidden="1" xr:uid="{A9AFACA4-1DAD-4405-9EBE-88CBE28F6CB1}"/>
    <cellStyle name="Comma [0] 2 195 3" xfId="51369" hidden="1" xr:uid="{027FD930-5828-4688-8C2D-98D4C2D3B35D}"/>
    <cellStyle name="Comma [0] 2 195 3" xfId="53107" hidden="1" xr:uid="{0CF36E0C-F1B0-40BD-AAB1-85411D362270}"/>
    <cellStyle name="Comma [0] 2 195 3" xfId="54835" hidden="1" xr:uid="{AD96DDD5-1D6E-41F4-A61F-C879B39AB52C}"/>
    <cellStyle name="Comma [0] 2 195 3" xfId="56548" hidden="1" xr:uid="{CDF943C5-7FBD-4A9F-B608-423EE5FE6787}"/>
    <cellStyle name="Comma [0] 2 195 3" xfId="58245" hidden="1" xr:uid="{E7BA90F5-556E-4B56-A716-F2E40D0332C9}"/>
    <cellStyle name="Comma [0] 2 195 3" xfId="14112" hidden="1" xr:uid="{00000000-0005-0000-0000-000023370000}"/>
    <cellStyle name="Comma [0] 2 195 3" xfId="15865" hidden="1" xr:uid="{00000000-0005-0000-0000-0000FC3D0000}"/>
    <cellStyle name="Comma [0] 2 195 3" xfId="17615" hidden="1" xr:uid="{00000000-0005-0000-0000-0000D2440000}"/>
    <cellStyle name="Comma [0] 2 195 3" xfId="19360" hidden="1" xr:uid="{00000000-0005-0000-0000-0000A34B0000}"/>
    <cellStyle name="Comma [0] 2 195 3" xfId="21098" hidden="1" xr:uid="{00000000-0005-0000-0000-00006D520000}"/>
    <cellStyle name="Comma [0] 2 195 3" xfId="22826" hidden="1" xr:uid="{00000000-0005-0000-0000-00002D590000}"/>
    <cellStyle name="Comma [0] 2 195 3" xfId="24539" hidden="1" xr:uid="{00000000-0005-0000-0000-0000DE5F0000}"/>
    <cellStyle name="Comma [0] 2 195 3" xfId="26236" hidden="1" xr:uid="{00000000-0005-0000-0000-00007F660000}"/>
    <cellStyle name="Comma [0] 2 195 3" xfId="36235" hidden="1" xr:uid="{37F8CA97-D632-477F-B2DA-CF286FAA7433}"/>
    <cellStyle name="Comma [0] 2 195 3" xfId="7088" hidden="1" xr:uid="{00000000-0005-0000-0000-0000B31B0000}"/>
    <cellStyle name="Comma [0] 2 195 3" xfId="8844" hidden="1" xr:uid="{00000000-0005-0000-0000-00008F220000}"/>
    <cellStyle name="Comma [0] 2 195 3" xfId="10600" hidden="1" xr:uid="{00000000-0005-0000-0000-00006B290000}"/>
    <cellStyle name="Comma [0] 2 195 3" xfId="12356" hidden="1" xr:uid="{00000000-0005-0000-0000-000047300000}"/>
    <cellStyle name="Comma [0] 2 195 3" xfId="6602" hidden="1" xr:uid="{00000000-0005-0000-0000-0000CD190000}"/>
    <cellStyle name="Comma [0] 2 195 3" xfId="6749" hidden="1" xr:uid="{00000000-0005-0000-0000-0000601A0000}"/>
    <cellStyle name="Comma [0] 2 195 3" xfId="6445" hidden="1" xr:uid="{00000000-0005-0000-0000-000030190000}"/>
    <cellStyle name="Comma [0] 2 195 3" xfId="4226" hidden="1" xr:uid="{00000000-0005-0000-0000-000085100000}"/>
    <cellStyle name="Comma [0] 2 196" xfId="430" xr:uid="{00000000-0005-0000-0000-0000B1010000}"/>
    <cellStyle name="Comma [0] 2 196 2" xfId="33115" hidden="1" xr:uid="{8B094717-4945-49F3-B17B-322E851D4AB7}"/>
    <cellStyle name="Comma [0] 2 196 2" xfId="33678" hidden="1" xr:uid="{4839AD5B-CC04-42D6-A8AA-A784D6D6B652}"/>
    <cellStyle name="Comma [0] 2 196 2" xfId="33972" hidden="1" xr:uid="{57ADCB1C-344C-4314-AA36-6FB93ED07066}"/>
    <cellStyle name="Comma [0] 2 196 2" xfId="34256" hidden="1" xr:uid="{F0DD499E-9CA3-47C5-BB78-119B54BAA159}"/>
    <cellStyle name="Comma [0] 2 196 2" xfId="1952" hidden="1" xr:uid="{00000000-0005-0000-0000-0000A3070000}"/>
    <cellStyle name="Comma [0] 2 196 2" xfId="2236" hidden="1" xr:uid="{00000000-0005-0000-0000-0000BF080000}"/>
    <cellStyle name="Comma [0] 2 196 2" xfId="1655" hidden="1" xr:uid="{00000000-0005-0000-0000-00007A060000}"/>
    <cellStyle name="Comma [0] 2 196 2" xfId="1089" hidden="1" xr:uid="{00000000-0005-0000-0000-000044040000}"/>
    <cellStyle name="Comma [0] 2 196 2" xfId="32473" xr:uid="{533F0920-C357-444A-9B0E-144CD134C1D4}"/>
    <cellStyle name="Comma [0] 2 196 2 2" xfId="40866" hidden="1" xr:uid="{8571739A-7018-4F3F-AC98-00570531A623}"/>
    <cellStyle name="Comma [0] 2 196 2 2" xfId="41436" hidden="1" xr:uid="{BDB11A15-920C-4255-9F72-8BEFA779626D}"/>
    <cellStyle name="Comma [0] 2 196 2 2" xfId="41738" hidden="1" xr:uid="{A253CFC2-EF37-4FFE-80AC-25873C41FC10}"/>
    <cellStyle name="Comma [0] 2 196 2 2" xfId="42022" hidden="1" xr:uid="{10E700F4-7F1A-419E-AE8F-2E6E064F1433}"/>
    <cellStyle name="Comma [0] 2 196 2 2" xfId="42622" hidden="1" xr:uid="{2D7CF61C-946C-4914-8BCF-7BC0DF56299A}"/>
    <cellStyle name="Comma [0] 2 196 2 2" xfId="43192" hidden="1" xr:uid="{F6E3578B-5F9B-4FDD-8D47-796794F1C510}"/>
    <cellStyle name="Comma [0] 2 196 2 2" xfId="43494" hidden="1" xr:uid="{C9470D14-C6D3-4CCF-9F9E-79944EA93AC1}"/>
    <cellStyle name="Comma [0] 2 196 2 2" xfId="43778" hidden="1" xr:uid="{648E7D8C-786B-4F12-993F-D50451B48B48}"/>
    <cellStyle name="Comma [0] 2 196 2 2" xfId="44378" hidden="1" xr:uid="{E6271B5D-639C-4A5F-9457-40D327057DF3}"/>
    <cellStyle name="Comma [0] 2 196 2 2" xfId="44948" hidden="1" xr:uid="{3ACEACC2-ECF3-427E-B5F8-5D06D8E1C5A5}"/>
    <cellStyle name="Comma [0] 2 196 2 2" xfId="45250" hidden="1" xr:uid="{1C94A6EB-8F20-47BE-8C84-A0F838DD2E88}"/>
    <cellStyle name="Comma [0] 2 196 2 2" xfId="45534" hidden="1" xr:uid="{97717F91-EA4B-4CDF-A163-919EF8B07C2F}"/>
    <cellStyle name="Comma [0] 2 196 2 2" xfId="46134" hidden="1" xr:uid="{56104C46-919E-436D-B86E-DD697E30521B}"/>
    <cellStyle name="Comma [0] 2 196 2 2" xfId="46704" hidden="1" xr:uid="{C789D0DE-CCD1-4674-9F40-BC4BC152681F}"/>
    <cellStyle name="Comma [0] 2 196 2 2" xfId="47006" hidden="1" xr:uid="{9A6FA092-5345-437B-BA3D-DB1F205B2499}"/>
    <cellStyle name="Comma [0] 2 196 2 2" xfId="47290" hidden="1" xr:uid="{2AB63FA9-5987-4CDC-B095-F7A0597FAD8E}"/>
    <cellStyle name="Comma [0] 2 196 2 2" xfId="47887" hidden="1" xr:uid="{B934C1E9-AC69-4600-B379-F1B2D526D59D}"/>
    <cellStyle name="Comma [0] 2 196 2 2" xfId="48457" hidden="1" xr:uid="{609ECDC8-FF7E-4F96-A140-A648F2E5BC87}"/>
    <cellStyle name="Comma [0] 2 196 2 2" xfId="48759" hidden="1" xr:uid="{C03AA965-3C0D-4B42-9CD4-C7904304E322}"/>
    <cellStyle name="Comma [0] 2 196 2 2" xfId="49043" hidden="1" xr:uid="{26E331D7-4BAE-4E6A-A706-A1994946DB7A}"/>
    <cellStyle name="Comma [0] 2 196 2 2" xfId="49637" hidden="1" xr:uid="{503C35B1-E880-40FF-B6F0-5A5F224457C4}"/>
    <cellStyle name="Comma [0] 2 196 2 2" xfId="50207" hidden="1" xr:uid="{45A29342-A7FA-421D-984E-1D74A4DA83C7}"/>
    <cellStyle name="Comma [0] 2 196 2 2" xfId="50509" hidden="1" xr:uid="{27759661-8AC1-45DE-A4C3-368D767E4052}"/>
    <cellStyle name="Comma [0] 2 196 2 2" xfId="50793" hidden="1" xr:uid="{5186274B-6F1C-4434-AC56-54130750F212}"/>
    <cellStyle name="Comma [0] 2 196 2 2" xfId="51382" hidden="1" xr:uid="{191C68AC-9779-4691-8847-477FC50EE374}"/>
    <cellStyle name="Comma [0] 2 196 2 2" xfId="51951" hidden="1" xr:uid="{7D08BC1F-FDD8-4428-B0AE-B1C76C60C340}"/>
    <cellStyle name="Comma [0] 2 196 2 2" xfId="52253" hidden="1" xr:uid="{F2B4A105-F945-4DD4-A415-260581B6351B}"/>
    <cellStyle name="Comma [0] 2 196 2 2" xfId="52537" hidden="1" xr:uid="{F2E6BCBA-1AEF-4887-BC19-365A0C8342BB}"/>
    <cellStyle name="Comma [0] 2 196 2 2" xfId="53120" hidden="1" xr:uid="{78172FE2-425F-42B5-A1D2-5701C1CDD49C}"/>
    <cellStyle name="Comma [0] 2 196 2 2" xfId="53685" hidden="1" xr:uid="{A16A1DA0-17A8-43CF-8679-B0BE9A935D2B}"/>
    <cellStyle name="Comma [0] 2 196 2 2" xfId="53987" hidden="1" xr:uid="{5DC1E239-B8EE-4015-B5A1-28282BC6C0EF}"/>
    <cellStyle name="Comma [0] 2 196 2 2" xfId="54271" hidden="1" xr:uid="{5A73E849-EFE9-4F8D-9567-1E21B8FBE49A}"/>
    <cellStyle name="Comma [0] 2 196 2 2" xfId="54848" hidden="1" xr:uid="{D63EE439-3BA0-46A4-B48A-6BE9951B5AC6}"/>
    <cellStyle name="Comma [0] 2 196 2 2" xfId="55409" hidden="1" xr:uid="{34413DE1-FD22-4EA5-B68F-54BA77D8B2BF}"/>
    <cellStyle name="Comma [0] 2 196 2 2" xfId="55711" hidden="1" xr:uid="{DBF8EA12-300A-4BA0-A2E4-6336B4BA00AE}"/>
    <cellStyle name="Comma [0] 2 196 2 2" xfId="55995" hidden="1" xr:uid="{8A031CA5-30DF-499F-A25A-7F9924C02C55}"/>
    <cellStyle name="Comma [0] 2 196 2 2" xfId="56561" hidden="1" xr:uid="{4ACF41DA-DEF0-4B1B-B93E-644ADAB6F6CF}"/>
    <cellStyle name="Comma [0] 2 196 2 2" xfId="57116" hidden="1" xr:uid="{B8F86791-8027-4B0C-B72C-50E5454C625F}"/>
    <cellStyle name="Comma [0] 2 196 2 2" xfId="57418" hidden="1" xr:uid="{62FF4243-4BF7-4E6A-A48C-F40D2D53D40C}"/>
    <cellStyle name="Comma [0] 2 196 2 2" xfId="57702" hidden="1" xr:uid="{A3C7CB7A-1B8D-4532-A8FC-E3085C5C4CB0}"/>
    <cellStyle name="Comma [0] 2 196 2 2" xfId="58258" hidden="1" xr:uid="{8BAF65A5-5BD5-4FE7-986D-2F5BED457B6E}"/>
    <cellStyle name="Comma [0] 2 196 2 2" xfId="58810" hidden="1" xr:uid="{E4AA4504-2186-45B8-A643-AC3FB510365E}"/>
    <cellStyle name="Comma [0] 2 196 2 2" xfId="59112" hidden="1" xr:uid="{9403BD68-CD78-46FE-BFD0-AC6246BCC054}"/>
    <cellStyle name="Comma [0] 2 196 2 2" xfId="59396" hidden="1" xr:uid="{DF7C82E0-7471-467C-8F0D-88394A74CD87}"/>
    <cellStyle name="Comma [0] 2 196 2 2" xfId="59933" hidden="1" xr:uid="{99871F94-CF3F-4B43-A08F-2DDAFD2C9027}"/>
    <cellStyle name="Comma [0] 2 196 2 2" xfId="60471" hidden="1" xr:uid="{88A854EA-0E10-4B78-A02A-3FF4F31C411C}"/>
    <cellStyle name="Comma [0] 2 196 2 2" xfId="60773" hidden="1" xr:uid="{7303C852-3FCD-4DAC-A92B-3D65FEC33FF0}"/>
    <cellStyle name="Comma [0] 2 196 2 2" xfId="61057" hidden="1" xr:uid="{B69C951D-17CA-4562-97C3-934313DECDC5}"/>
    <cellStyle name="Comma [0] 2 196 2 2" xfId="61579" hidden="1" xr:uid="{73CD5F71-09CC-4C96-A4F0-1201BA61C14C}"/>
    <cellStyle name="Comma [0] 2 196 2 2" xfId="62106" hidden="1" xr:uid="{6EE31825-C2D2-4FFF-AD3C-F23CCC6F08FC}"/>
    <cellStyle name="Comma [0] 2 196 2 2" xfId="62408" hidden="1" xr:uid="{8BFF1FB8-EC7B-44C1-958A-36A693E12437}"/>
    <cellStyle name="Comma [0] 2 196 2 2" xfId="62692" hidden="1" xr:uid="{745A995E-F6F2-447E-AC60-47C0C6751466}"/>
    <cellStyle name="Comma [0] 2 196 2 2" xfId="63162" hidden="1" xr:uid="{F73E8C61-1FA5-4B08-871B-3AFCF4FB25FE}"/>
    <cellStyle name="Comma [0] 2 196 2 2" xfId="63628" hidden="1" xr:uid="{3F30406D-707D-4CE0-8A98-F0E410351BB2}"/>
    <cellStyle name="Comma [0] 2 196 2 2" xfId="63919" hidden="1" xr:uid="{88CAD8A0-AD9B-4C65-A758-F7AFF0F6A2CA}"/>
    <cellStyle name="Comma [0] 2 196 2 2" xfId="20528" hidden="1" xr:uid="{00000000-0005-0000-0000-000033500000}"/>
    <cellStyle name="Comma [0] 2 196 2 2" xfId="21111" hidden="1" xr:uid="{00000000-0005-0000-0000-00007A520000}"/>
    <cellStyle name="Comma [0] 2 196 2 2" xfId="21676" hidden="1" xr:uid="{00000000-0005-0000-0000-0000AF540000}"/>
    <cellStyle name="Comma [0] 2 196 2 2" xfId="21978" hidden="1" xr:uid="{00000000-0005-0000-0000-0000DD550000}"/>
    <cellStyle name="Comma [0] 2 196 2 2" xfId="22262" hidden="1" xr:uid="{00000000-0005-0000-0000-0000F9560000}"/>
    <cellStyle name="Comma [0] 2 196 2 2" xfId="22839" hidden="1" xr:uid="{00000000-0005-0000-0000-00003A590000}"/>
    <cellStyle name="Comma [0] 2 196 2 2" xfId="23400" hidden="1" xr:uid="{00000000-0005-0000-0000-00006B5B0000}"/>
    <cellStyle name="Comma [0] 2 196 2 2" xfId="23702" hidden="1" xr:uid="{00000000-0005-0000-0000-0000995C0000}"/>
    <cellStyle name="Comma [0] 2 196 2 2" xfId="23986" hidden="1" xr:uid="{00000000-0005-0000-0000-0000B55D0000}"/>
    <cellStyle name="Comma [0] 2 196 2 2" xfId="24552" hidden="1" xr:uid="{00000000-0005-0000-0000-0000EB5F0000}"/>
    <cellStyle name="Comma [0] 2 196 2 2" xfId="25107" hidden="1" xr:uid="{00000000-0005-0000-0000-000016620000}"/>
    <cellStyle name="Comma [0] 2 196 2 2" xfId="25409" hidden="1" xr:uid="{00000000-0005-0000-0000-000044630000}"/>
    <cellStyle name="Comma [0] 2 196 2 2" xfId="25693" hidden="1" xr:uid="{00000000-0005-0000-0000-000060640000}"/>
    <cellStyle name="Comma [0] 2 196 2 2" xfId="26249" hidden="1" xr:uid="{00000000-0005-0000-0000-00008C660000}"/>
    <cellStyle name="Comma [0] 2 196 2 2" xfId="26801" hidden="1" xr:uid="{00000000-0005-0000-0000-0000B4680000}"/>
    <cellStyle name="Comma [0] 2 196 2 2" xfId="27103" hidden="1" xr:uid="{00000000-0005-0000-0000-0000E2690000}"/>
    <cellStyle name="Comma [0] 2 196 2 2" xfId="27387" hidden="1" xr:uid="{00000000-0005-0000-0000-0000FE6A0000}"/>
    <cellStyle name="Comma [0] 2 196 2 2" xfId="27924" hidden="1" xr:uid="{00000000-0005-0000-0000-0000176D0000}"/>
    <cellStyle name="Comma [0] 2 196 2 2" xfId="28462" hidden="1" xr:uid="{00000000-0005-0000-0000-0000316F0000}"/>
    <cellStyle name="Comma [0] 2 196 2 2" xfId="28764" hidden="1" xr:uid="{00000000-0005-0000-0000-00005F700000}"/>
    <cellStyle name="Comma [0] 2 196 2 2" xfId="29048" hidden="1" xr:uid="{00000000-0005-0000-0000-00007B710000}"/>
    <cellStyle name="Comma [0] 2 196 2 2" xfId="29570" hidden="1" xr:uid="{00000000-0005-0000-0000-000085730000}"/>
    <cellStyle name="Comma [0] 2 196 2 2" xfId="30097" hidden="1" xr:uid="{00000000-0005-0000-0000-000094750000}"/>
    <cellStyle name="Comma [0] 2 196 2 2" xfId="30399" hidden="1" xr:uid="{00000000-0005-0000-0000-0000C2760000}"/>
    <cellStyle name="Comma [0] 2 196 2 2" xfId="30683" hidden="1" xr:uid="{00000000-0005-0000-0000-0000DE770000}"/>
    <cellStyle name="Comma [0] 2 196 2 2" xfId="31153" hidden="1" xr:uid="{00000000-0005-0000-0000-0000B4790000}"/>
    <cellStyle name="Comma [0] 2 196 2 2" xfId="31619" hidden="1" xr:uid="{00000000-0005-0000-0000-0000867B0000}"/>
    <cellStyle name="Comma [0] 2 196 2 2" xfId="31910" hidden="1" xr:uid="{00000000-0005-0000-0000-0000A97C0000}"/>
    <cellStyle name="Comma [0] 2 196 2 2" xfId="36891" hidden="1" xr:uid="{2DCE4084-02EA-44FF-B302-51CBDC85495D}"/>
    <cellStyle name="Comma [0] 2 196 2 2" xfId="37461" hidden="1" xr:uid="{6CCB1508-CB43-4517-AEB4-9BF5E0BF3905}"/>
    <cellStyle name="Comma [0] 2 196 2 2" xfId="37763" hidden="1" xr:uid="{89EE6D4D-3516-4473-BC0E-9AC116CFF008}"/>
    <cellStyle name="Comma [0] 2 196 2 2" xfId="38047" hidden="1" xr:uid="{23164102-3F1B-4EA0-93E3-426323E396DD}"/>
    <cellStyle name="Comma [0] 2 196 2 2" xfId="39110" hidden="1" xr:uid="{98AAB858-8862-4426-BD05-310414260E5A}"/>
    <cellStyle name="Comma [0] 2 196 2 2" xfId="39680" hidden="1" xr:uid="{D95CF26F-6100-43C1-B50C-61D07C5C640D}"/>
    <cellStyle name="Comma [0] 2 196 2 2" xfId="39982" hidden="1" xr:uid="{2A53064B-EAC7-400D-ADDD-52E7B0850500}"/>
    <cellStyle name="Comma [0] 2 196 2 2" xfId="40266" hidden="1" xr:uid="{31FC0337-6183-40F5-A1BD-2802D3C944A2}"/>
    <cellStyle name="Comma [0] 2 196 2 2" xfId="12939" hidden="1" xr:uid="{00000000-0005-0000-0000-00008E320000}"/>
    <cellStyle name="Comma [0] 2 196 2 2" xfId="13241" hidden="1" xr:uid="{00000000-0005-0000-0000-0000BC330000}"/>
    <cellStyle name="Comma [0] 2 196 2 2" xfId="13525" hidden="1" xr:uid="{00000000-0005-0000-0000-0000D8340000}"/>
    <cellStyle name="Comma [0] 2 196 2 2" xfId="14125" hidden="1" xr:uid="{00000000-0005-0000-0000-000030370000}"/>
    <cellStyle name="Comma [0] 2 196 2 2" xfId="14695" hidden="1" xr:uid="{00000000-0005-0000-0000-00006A390000}"/>
    <cellStyle name="Comma [0] 2 196 2 2" xfId="14997" hidden="1" xr:uid="{00000000-0005-0000-0000-0000983A0000}"/>
    <cellStyle name="Comma [0] 2 196 2 2" xfId="15281" hidden="1" xr:uid="{00000000-0005-0000-0000-0000B43B0000}"/>
    <cellStyle name="Comma [0] 2 196 2 2" xfId="15878" hidden="1" xr:uid="{00000000-0005-0000-0000-0000093E0000}"/>
    <cellStyle name="Comma [0] 2 196 2 2" xfId="16448" hidden="1" xr:uid="{00000000-0005-0000-0000-000043400000}"/>
    <cellStyle name="Comma [0] 2 196 2 2" xfId="16750" hidden="1" xr:uid="{00000000-0005-0000-0000-000071410000}"/>
    <cellStyle name="Comma [0] 2 196 2 2" xfId="17034" hidden="1" xr:uid="{00000000-0005-0000-0000-00008D420000}"/>
    <cellStyle name="Comma [0] 2 196 2 2" xfId="17628" hidden="1" xr:uid="{00000000-0005-0000-0000-0000DF440000}"/>
    <cellStyle name="Comma [0] 2 196 2 2" xfId="18198" hidden="1" xr:uid="{00000000-0005-0000-0000-000019470000}"/>
    <cellStyle name="Comma [0] 2 196 2 2" xfId="18500" hidden="1" xr:uid="{00000000-0005-0000-0000-000047480000}"/>
    <cellStyle name="Comma [0] 2 196 2 2" xfId="18784" hidden="1" xr:uid="{00000000-0005-0000-0000-000063490000}"/>
    <cellStyle name="Comma [0] 2 196 2 2" xfId="19373" hidden="1" xr:uid="{00000000-0005-0000-0000-0000B04B0000}"/>
    <cellStyle name="Comma [0] 2 196 2 2" xfId="19942" hidden="1" xr:uid="{00000000-0005-0000-0000-0000E94D0000}"/>
    <cellStyle name="Comma [0] 2 196 2 2" xfId="20244" hidden="1" xr:uid="{00000000-0005-0000-0000-0000174F0000}"/>
    <cellStyle name="Comma [0] 2 196 2 2" xfId="8857" hidden="1" xr:uid="{00000000-0005-0000-0000-00009C220000}"/>
    <cellStyle name="Comma [0] 2 196 2 2" xfId="9427" hidden="1" xr:uid="{00000000-0005-0000-0000-0000D6240000}"/>
    <cellStyle name="Comma [0] 2 196 2 2" xfId="9729" hidden="1" xr:uid="{00000000-0005-0000-0000-000004260000}"/>
    <cellStyle name="Comma [0] 2 196 2 2" xfId="10013" hidden="1" xr:uid="{00000000-0005-0000-0000-000020270000}"/>
    <cellStyle name="Comma [0] 2 196 2 2" xfId="10613" hidden="1" xr:uid="{00000000-0005-0000-0000-000078290000}"/>
    <cellStyle name="Comma [0] 2 196 2 2" xfId="11183" hidden="1" xr:uid="{00000000-0005-0000-0000-0000B22B0000}"/>
    <cellStyle name="Comma [0] 2 196 2 2" xfId="11485" hidden="1" xr:uid="{00000000-0005-0000-0000-0000E02C0000}"/>
    <cellStyle name="Comma [0] 2 196 2 2" xfId="11769" hidden="1" xr:uid="{00000000-0005-0000-0000-0000FC2D0000}"/>
    <cellStyle name="Comma [0] 2 196 2 2" xfId="12369" hidden="1" xr:uid="{00000000-0005-0000-0000-000054300000}"/>
    <cellStyle name="Comma [0] 2 196 2 2" xfId="7101" hidden="1" xr:uid="{00000000-0005-0000-0000-0000C01B0000}"/>
    <cellStyle name="Comma [0] 2 196 2 2" xfId="7671" hidden="1" xr:uid="{00000000-0005-0000-0000-0000FA1D0000}"/>
    <cellStyle name="Comma [0] 2 196 2 2" xfId="7973" hidden="1" xr:uid="{00000000-0005-0000-0000-0000281F0000}"/>
    <cellStyle name="Comma [0] 2 196 2 2" xfId="8257" hidden="1" xr:uid="{00000000-0005-0000-0000-000044200000}"/>
    <cellStyle name="Comma [0] 2 196 2 2" xfId="5754" hidden="1" xr:uid="{00000000-0005-0000-0000-00007D160000}"/>
    <cellStyle name="Comma [0] 2 196 2 2" xfId="6038" hidden="1" xr:uid="{00000000-0005-0000-0000-000099170000}"/>
    <cellStyle name="Comma [0] 2 196 2 2" xfId="5452" hidden="1" xr:uid="{00000000-0005-0000-0000-00004F150000}"/>
    <cellStyle name="Comma [0] 2 196 2 2" xfId="4882" hidden="1" xr:uid="{00000000-0005-0000-0000-000015130000}"/>
    <cellStyle name="Comma [0] 2 196 3" xfId="38449" hidden="1" xr:uid="{35A14FD1-F9B1-4C13-91A5-00009B4836D0}"/>
    <cellStyle name="Comma [0] 2 196 3" xfId="39610" hidden="1" xr:uid="{62DBE35D-9418-49E4-B053-ED78AC3E998F}"/>
    <cellStyle name="Comma [0] 2 196 3" xfId="41366" hidden="1" xr:uid="{958BC500-C7BB-4B29-BABC-1DEF6BBEAD7A}"/>
    <cellStyle name="Comma [0] 2 196 3" xfId="43122" hidden="1" xr:uid="{9DE93CDB-A0F6-4B92-BEFE-7CEEF4C00F17}"/>
    <cellStyle name="Comma [0] 2 196 3" xfId="44878" hidden="1" xr:uid="{34E8FBDC-3223-40F9-9787-B147C9E2DF18}"/>
    <cellStyle name="Comma [0] 2 196 3" xfId="46634" hidden="1" xr:uid="{82D1C351-7F3A-4F39-A8C6-EFFA9FFF9B64}"/>
    <cellStyle name="Comma [0] 2 196 3" xfId="48387" hidden="1" xr:uid="{5E2BD547-0D0A-44BD-BB9B-6ED6CD7D06D8}"/>
    <cellStyle name="Comma [0] 2 196 3" xfId="50137" hidden="1" xr:uid="{28A011B1-6855-4A87-842A-BFC049040DBA}"/>
    <cellStyle name="Comma [0] 2 196 3" xfId="51881" hidden="1" xr:uid="{AB556E0F-E5E0-4918-B551-AD391C3252B8}"/>
    <cellStyle name="Comma [0] 2 196 3" xfId="53615" hidden="1" xr:uid="{B198332E-E6BA-4D47-B5E0-7F752E90D877}"/>
    <cellStyle name="Comma [0] 2 196 3" xfId="55340" hidden="1" xr:uid="{A32437EB-A3FC-4A73-9AC0-D929D541C4AE}"/>
    <cellStyle name="Comma [0] 2 196 3" xfId="57048" hidden="1" xr:uid="{13D2F4C9-5126-4990-8245-822744543F51}"/>
    <cellStyle name="Comma [0] 2 196 3" xfId="58742" hidden="1" xr:uid="{8FD01138-AC16-439B-A14A-1E0B68B05EEE}"/>
    <cellStyle name="Comma [0] 2 196 3" xfId="60406" hidden="1" xr:uid="{60A97816-EA60-4F69-BE0F-5E0E74EEC8A6}"/>
    <cellStyle name="Comma [0] 2 196 3" xfId="62041" hidden="1" xr:uid="{449C9F43-1445-4C8B-82C7-CE423A6C90EF}"/>
    <cellStyle name="Comma [0] 2 196 3" xfId="18128" hidden="1" xr:uid="{00000000-0005-0000-0000-0000D3460000}"/>
    <cellStyle name="Comma [0] 2 196 3" xfId="19872" hidden="1" xr:uid="{00000000-0005-0000-0000-0000A34D0000}"/>
    <cellStyle name="Comma [0] 2 196 3" xfId="21606" hidden="1" xr:uid="{00000000-0005-0000-0000-000069540000}"/>
    <cellStyle name="Comma [0] 2 196 3" xfId="23331" hidden="1" xr:uid="{00000000-0005-0000-0000-0000265B0000}"/>
    <cellStyle name="Comma [0] 2 196 3" xfId="25039" hidden="1" xr:uid="{00000000-0005-0000-0000-0000D2610000}"/>
    <cellStyle name="Comma [0] 2 196 3" xfId="26733" hidden="1" xr:uid="{00000000-0005-0000-0000-000070680000}"/>
    <cellStyle name="Comma [0] 2 196 3" xfId="28397" hidden="1" xr:uid="{00000000-0005-0000-0000-0000F06E0000}"/>
    <cellStyle name="Comma [0] 2 196 3" xfId="30032" hidden="1" xr:uid="{00000000-0005-0000-0000-000053750000}"/>
    <cellStyle name="Comma [0] 2 196 3" xfId="36230" hidden="1" xr:uid="{18644E30-9508-4870-AA72-724BD0C839B5}"/>
    <cellStyle name="Comma [0] 2 196 3" xfId="11113" hidden="1" xr:uid="{00000000-0005-0000-0000-00006C2B0000}"/>
    <cellStyle name="Comma [0] 2 196 3" xfId="12869" hidden="1" xr:uid="{00000000-0005-0000-0000-000048320000}"/>
    <cellStyle name="Comma [0] 2 196 3" xfId="14625" hidden="1" xr:uid="{00000000-0005-0000-0000-000024390000}"/>
    <cellStyle name="Comma [0] 2 196 3" xfId="16378" hidden="1" xr:uid="{00000000-0005-0000-0000-0000FD3F0000}"/>
    <cellStyle name="Comma [0] 2 196 3" xfId="7601" hidden="1" xr:uid="{00000000-0005-0000-0000-0000B41D0000}"/>
    <cellStyle name="Comma [0] 2 196 3" xfId="9357" hidden="1" xr:uid="{00000000-0005-0000-0000-000090240000}"/>
    <cellStyle name="Comma [0] 2 196 3" xfId="6440" hidden="1" xr:uid="{00000000-0005-0000-0000-00002B190000}"/>
    <cellStyle name="Comma [0] 2 196 3" xfId="4221" hidden="1" xr:uid="{00000000-0005-0000-0000-000080100000}"/>
    <cellStyle name="Comma [0] 2 197" xfId="428" xr:uid="{00000000-0005-0000-0000-0000AF010000}"/>
    <cellStyle name="Comma [0] 2 197 2" xfId="33113" hidden="1" xr:uid="{161E0B00-8F6C-42FF-832C-23624BB28C13}"/>
    <cellStyle name="Comma [0] 2 197 2" xfId="33676" hidden="1" xr:uid="{A5D053E0-5F20-4F14-B6CD-554DB9D99EDC}"/>
    <cellStyle name="Comma [0] 2 197 2" xfId="33979" hidden="1" xr:uid="{6A0DBE30-6CC2-45B4-BCD5-BD9E5167F968}"/>
    <cellStyle name="Comma [0] 2 197 2" xfId="34263" hidden="1" xr:uid="{8E213220-D37B-43BB-8A7A-779DFB616BFC}"/>
    <cellStyle name="Comma [0] 2 197 2" xfId="1959" hidden="1" xr:uid="{00000000-0005-0000-0000-0000AA070000}"/>
    <cellStyle name="Comma [0] 2 197 2" xfId="2243" hidden="1" xr:uid="{00000000-0005-0000-0000-0000C6080000}"/>
    <cellStyle name="Comma [0] 2 197 2" xfId="1653" hidden="1" xr:uid="{00000000-0005-0000-0000-000078060000}"/>
    <cellStyle name="Comma [0] 2 197 2" xfId="1087" hidden="1" xr:uid="{00000000-0005-0000-0000-000042040000}"/>
    <cellStyle name="Comma [0] 2 197 2" xfId="32471" xr:uid="{83176F62-695E-4E5C-8F8A-A44967C7742A}"/>
    <cellStyle name="Comma [0] 2 197 2 2" xfId="41434" hidden="1" xr:uid="{3E69BA27-89A3-4A0F-BB4A-B0D6C313D195}"/>
    <cellStyle name="Comma [0] 2 197 2 2" xfId="41745" hidden="1" xr:uid="{80F21AB2-5738-49C8-925B-87462C0235C2}"/>
    <cellStyle name="Comma [0] 2 197 2 2" xfId="42029" hidden="1" xr:uid="{1FBD2F07-C639-4170-B925-6DA66E36CBF1}"/>
    <cellStyle name="Comma [0] 2 197 2 2" xfId="42620" hidden="1" xr:uid="{95558034-E4CE-4B6A-A8AE-488E73640FBA}"/>
    <cellStyle name="Comma [0] 2 197 2 2" xfId="43190" hidden="1" xr:uid="{51433FB1-10D5-45F8-81B3-BD2C542E6D06}"/>
    <cellStyle name="Comma [0] 2 197 2 2" xfId="43501" hidden="1" xr:uid="{E8C6CC4B-9DAD-4B1F-97BF-1DD93238F21A}"/>
    <cellStyle name="Comma [0] 2 197 2 2" xfId="43785" hidden="1" xr:uid="{92986A9F-184C-4A48-A702-9A12E6AEC669}"/>
    <cellStyle name="Comma [0] 2 197 2 2" xfId="44376" hidden="1" xr:uid="{1A1C0C62-6801-4AD1-90FF-554DD2D8062A}"/>
    <cellStyle name="Comma [0] 2 197 2 2" xfId="44946" hidden="1" xr:uid="{5780284E-2072-445D-96CE-E7BC6D693A94}"/>
    <cellStyle name="Comma [0] 2 197 2 2" xfId="45257" hidden="1" xr:uid="{0A35B0DF-8D24-4519-A0A5-B45E11BFCC5B}"/>
    <cellStyle name="Comma [0] 2 197 2 2" xfId="45541" hidden="1" xr:uid="{FF420A72-4F55-476C-B95F-E40B165D4DDF}"/>
    <cellStyle name="Comma [0] 2 197 2 2" xfId="46132" hidden="1" xr:uid="{1FF68E91-7050-46B1-9CC4-2BDEDABB578E}"/>
    <cellStyle name="Comma [0] 2 197 2 2" xfId="46702" hidden="1" xr:uid="{56181092-E1A4-4D5E-883E-B9885866337B}"/>
    <cellStyle name="Comma [0] 2 197 2 2" xfId="47013" hidden="1" xr:uid="{CF37B8DC-7F03-43DC-B511-162699AA361A}"/>
    <cellStyle name="Comma [0] 2 197 2 2" xfId="47297" hidden="1" xr:uid="{BDCF585A-8A6B-427E-8E50-58F5E7F31668}"/>
    <cellStyle name="Comma [0] 2 197 2 2" xfId="47885" hidden="1" xr:uid="{127D7E65-066E-4B04-A8AE-9F9600D2DC2D}"/>
    <cellStyle name="Comma [0] 2 197 2 2" xfId="48455" hidden="1" xr:uid="{1406CCEA-A3DD-43C8-89B4-7CD20F434864}"/>
    <cellStyle name="Comma [0] 2 197 2 2" xfId="48766" hidden="1" xr:uid="{6F46AC27-F09C-47A8-9ED2-C53CA0B86522}"/>
    <cellStyle name="Comma [0] 2 197 2 2" xfId="49050" hidden="1" xr:uid="{8F5144ED-5F7F-4ADA-B167-45F752136030}"/>
    <cellStyle name="Comma [0] 2 197 2 2" xfId="49635" hidden="1" xr:uid="{F01E931F-1E26-461B-A3EF-ADE3D4081EC4}"/>
    <cellStyle name="Comma [0] 2 197 2 2" xfId="50205" hidden="1" xr:uid="{6BBB45BB-80F3-402C-A41B-0DA5723428FE}"/>
    <cellStyle name="Comma [0] 2 197 2 2" xfId="50516" hidden="1" xr:uid="{8D7658C2-25BC-471D-9DA9-5D8C296B7546}"/>
    <cellStyle name="Comma [0] 2 197 2 2" xfId="50800" hidden="1" xr:uid="{E8AA597D-1909-4B49-ACDF-7E574DE4B007}"/>
    <cellStyle name="Comma [0] 2 197 2 2" xfId="51380" hidden="1" xr:uid="{CEB0214D-0F19-43F4-AD51-4E54DD1168ED}"/>
    <cellStyle name="Comma [0] 2 197 2 2" xfId="51949" hidden="1" xr:uid="{9BAB06C1-5474-4D0E-ABB8-B232F6F0BFEC}"/>
    <cellStyle name="Comma [0] 2 197 2 2" xfId="52260" hidden="1" xr:uid="{F80D66BF-3843-488E-9844-9F61F3447DD4}"/>
    <cellStyle name="Comma [0] 2 197 2 2" xfId="52544" hidden="1" xr:uid="{9A484256-8B03-46C6-9506-FACF617007BC}"/>
    <cellStyle name="Comma [0] 2 197 2 2" xfId="53118" hidden="1" xr:uid="{5DF46CB4-FFC6-4672-BEC8-01149E0A2A6F}"/>
    <cellStyle name="Comma [0] 2 197 2 2" xfId="53683" hidden="1" xr:uid="{F7D85623-2528-44E8-8537-8A9FCF379F6D}"/>
    <cellStyle name="Comma [0] 2 197 2 2" xfId="53994" hidden="1" xr:uid="{612A5591-4CA6-401A-AF75-3B703D4A0BF2}"/>
    <cellStyle name="Comma [0] 2 197 2 2" xfId="54278" hidden="1" xr:uid="{86824308-8A48-48A5-84ED-A8BDA0DA6B23}"/>
    <cellStyle name="Comma [0] 2 197 2 2" xfId="54846" hidden="1" xr:uid="{A174820A-872B-4DCC-88E0-1D2925550633}"/>
    <cellStyle name="Comma [0] 2 197 2 2" xfId="55407" hidden="1" xr:uid="{BEB64E0B-2636-4712-86E0-4A8F66D0A796}"/>
    <cellStyle name="Comma [0] 2 197 2 2" xfId="55718" hidden="1" xr:uid="{A2BF835E-62F7-4714-80EE-80F5AF5307A9}"/>
    <cellStyle name="Comma [0] 2 197 2 2" xfId="56002" hidden="1" xr:uid="{1432C6CB-7C3E-402D-881C-87067D3F8B54}"/>
    <cellStyle name="Comma [0] 2 197 2 2" xfId="56559" hidden="1" xr:uid="{F33FDD35-5C4E-478B-945B-69469ACD2593}"/>
    <cellStyle name="Comma [0] 2 197 2 2" xfId="57114" hidden="1" xr:uid="{99983D45-E409-40F4-999B-75D316630A9C}"/>
    <cellStyle name="Comma [0] 2 197 2 2" xfId="57425" hidden="1" xr:uid="{C62B1ACA-2D12-40AF-8054-E02D59E175B9}"/>
    <cellStyle name="Comma [0] 2 197 2 2" xfId="57709" hidden="1" xr:uid="{B2044DA1-6943-4E45-8358-1D21E0DBF62A}"/>
    <cellStyle name="Comma [0] 2 197 2 2" xfId="58256" hidden="1" xr:uid="{12448AB6-5C2A-4F4A-A468-5540E7858223}"/>
    <cellStyle name="Comma [0] 2 197 2 2" xfId="58808" hidden="1" xr:uid="{F90AC577-6BC3-42A0-B9A6-66041EDB4DA7}"/>
    <cellStyle name="Comma [0] 2 197 2 2" xfId="59119" hidden="1" xr:uid="{5128A531-4F4F-471D-AAF4-5B3CA2FAFB07}"/>
    <cellStyle name="Comma [0] 2 197 2 2" xfId="59403" hidden="1" xr:uid="{9E0160AF-9702-4FF3-8ED0-773E8399996F}"/>
    <cellStyle name="Comma [0] 2 197 2 2" xfId="59931" hidden="1" xr:uid="{7DE1FDCF-E9A0-400E-AD61-7B27C58378CF}"/>
    <cellStyle name="Comma [0] 2 197 2 2" xfId="60469" hidden="1" xr:uid="{29F3EF2C-88CD-4828-BCA2-5FD3788B397E}"/>
    <cellStyle name="Comma [0] 2 197 2 2" xfId="60780" hidden="1" xr:uid="{87881D7A-DCAE-4CDE-8FD2-874DA2D8186B}"/>
    <cellStyle name="Comma [0] 2 197 2 2" xfId="61064" hidden="1" xr:uid="{F8533839-8537-4110-A41D-93BD73E1C84C}"/>
    <cellStyle name="Comma [0] 2 197 2 2" xfId="61577" hidden="1" xr:uid="{81B49CF0-2491-4EAF-9CC7-1CB517F85B85}"/>
    <cellStyle name="Comma [0] 2 197 2 2" xfId="62104" hidden="1" xr:uid="{3FDF056D-693B-44C0-86D8-D6C02CEAFC98}"/>
    <cellStyle name="Comma [0] 2 197 2 2" xfId="62415" hidden="1" xr:uid="{93529C6A-FDBC-4458-BE74-1499E64C7E76}"/>
    <cellStyle name="Comma [0] 2 197 2 2" xfId="62699" hidden="1" xr:uid="{1B5B70CC-4E61-403D-A592-4A530C09E81C}"/>
    <cellStyle name="Comma [0] 2 197 2 2" xfId="63160" hidden="1" xr:uid="{EEE375D8-A804-4AED-92F3-AC041155F45A}"/>
    <cellStyle name="Comma [0] 2 197 2 2" xfId="63626" hidden="1" xr:uid="{D22C7C7E-1C1A-46DE-811B-0A580CFF5FB0}"/>
    <cellStyle name="Comma [0] 2 197 2 2" xfId="63926" hidden="1" xr:uid="{0D08E145-6DFF-42AD-82D2-A237CA24423E}"/>
    <cellStyle name="Comma [0] 2 197 2 2" xfId="20535" hidden="1" xr:uid="{00000000-0005-0000-0000-00003A500000}"/>
    <cellStyle name="Comma [0] 2 197 2 2" xfId="21109" hidden="1" xr:uid="{00000000-0005-0000-0000-000078520000}"/>
    <cellStyle name="Comma [0] 2 197 2 2" xfId="21674" hidden="1" xr:uid="{00000000-0005-0000-0000-0000AD540000}"/>
    <cellStyle name="Comma [0] 2 197 2 2" xfId="21985" hidden="1" xr:uid="{00000000-0005-0000-0000-0000E4550000}"/>
    <cellStyle name="Comma [0] 2 197 2 2" xfId="22269" hidden="1" xr:uid="{00000000-0005-0000-0000-000000570000}"/>
    <cellStyle name="Comma [0] 2 197 2 2" xfId="22837" hidden="1" xr:uid="{00000000-0005-0000-0000-000038590000}"/>
    <cellStyle name="Comma [0] 2 197 2 2" xfId="23398" hidden="1" xr:uid="{00000000-0005-0000-0000-0000695B0000}"/>
    <cellStyle name="Comma [0] 2 197 2 2" xfId="23709" hidden="1" xr:uid="{00000000-0005-0000-0000-0000A05C0000}"/>
    <cellStyle name="Comma [0] 2 197 2 2" xfId="23993" hidden="1" xr:uid="{00000000-0005-0000-0000-0000BC5D0000}"/>
    <cellStyle name="Comma [0] 2 197 2 2" xfId="24550" hidden="1" xr:uid="{00000000-0005-0000-0000-0000E95F0000}"/>
    <cellStyle name="Comma [0] 2 197 2 2" xfId="25105" hidden="1" xr:uid="{00000000-0005-0000-0000-000014620000}"/>
    <cellStyle name="Comma [0] 2 197 2 2" xfId="25416" hidden="1" xr:uid="{00000000-0005-0000-0000-00004B630000}"/>
    <cellStyle name="Comma [0] 2 197 2 2" xfId="25700" hidden="1" xr:uid="{00000000-0005-0000-0000-000067640000}"/>
    <cellStyle name="Comma [0] 2 197 2 2" xfId="26247" hidden="1" xr:uid="{00000000-0005-0000-0000-00008A660000}"/>
    <cellStyle name="Comma [0] 2 197 2 2" xfId="26799" hidden="1" xr:uid="{00000000-0005-0000-0000-0000B2680000}"/>
    <cellStyle name="Comma [0] 2 197 2 2" xfId="27110" hidden="1" xr:uid="{00000000-0005-0000-0000-0000E9690000}"/>
    <cellStyle name="Comma [0] 2 197 2 2" xfId="27394" hidden="1" xr:uid="{00000000-0005-0000-0000-0000056B0000}"/>
    <cellStyle name="Comma [0] 2 197 2 2" xfId="28460" hidden="1" xr:uid="{00000000-0005-0000-0000-00002F6F0000}"/>
    <cellStyle name="Comma [0] 2 197 2 2" xfId="28771" hidden="1" xr:uid="{00000000-0005-0000-0000-000066700000}"/>
    <cellStyle name="Comma [0] 2 197 2 2" xfId="29055" hidden="1" xr:uid="{00000000-0005-0000-0000-000082710000}"/>
    <cellStyle name="Comma [0] 2 197 2 2" xfId="29568" hidden="1" xr:uid="{00000000-0005-0000-0000-000083730000}"/>
    <cellStyle name="Comma [0] 2 197 2 2" xfId="30095" hidden="1" xr:uid="{00000000-0005-0000-0000-000092750000}"/>
    <cellStyle name="Comma [0] 2 197 2 2" xfId="30406" hidden="1" xr:uid="{00000000-0005-0000-0000-0000C9760000}"/>
    <cellStyle name="Comma [0] 2 197 2 2" xfId="30690" hidden="1" xr:uid="{00000000-0005-0000-0000-0000E5770000}"/>
    <cellStyle name="Comma [0] 2 197 2 2" xfId="31151" hidden="1" xr:uid="{00000000-0005-0000-0000-0000B2790000}"/>
    <cellStyle name="Comma [0] 2 197 2 2" xfId="31617" hidden="1" xr:uid="{00000000-0005-0000-0000-0000847B0000}"/>
    <cellStyle name="Comma [0] 2 197 2 2" xfId="31917" hidden="1" xr:uid="{00000000-0005-0000-0000-0000B07C0000}"/>
    <cellStyle name="Comma [0] 2 197 2 2" xfId="36889" hidden="1" xr:uid="{64F7A8F9-90A0-42E8-A2B9-4F13A01958BE}"/>
    <cellStyle name="Comma [0] 2 197 2 2" xfId="37459" hidden="1" xr:uid="{2223273E-9DCD-4B62-9F55-0A3B5DF3522D}"/>
    <cellStyle name="Comma [0] 2 197 2 2" xfId="37770" hidden="1" xr:uid="{9983BFC6-4CC6-48EF-B56E-BC92F6B19521}"/>
    <cellStyle name="Comma [0] 2 197 2 2" xfId="38054" hidden="1" xr:uid="{366C7BBC-E6C5-4C3A-9140-8E8E58532BC2}"/>
    <cellStyle name="Comma [0] 2 197 2 2" xfId="39108" hidden="1" xr:uid="{E97F972C-1E43-40CB-8617-10BD3BE5FFD8}"/>
    <cellStyle name="Comma [0] 2 197 2 2" xfId="39678" hidden="1" xr:uid="{5CEA0B2D-02DA-4D83-8A76-12AC9F407125}"/>
    <cellStyle name="Comma [0] 2 197 2 2" xfId="39989" hidden="1" xr:uid="{D436BBFF-BE2F-4B93-8B5D-5A8FF73FF2FC}"/>
    <cellStyle name="Comma [0] 2 197 2 2" xfId="40273" hidden="1" xr:uid="{6077CCD5-1C50-4C1A-8316-F7A717ABD0CF}"/>
    <cellStyle name="Comma [0] 2 197 2 2" xfId="40864" hidden="1" xr:uid="{E64EA039-091F-492D-A9E3-D353D1F084F7}"/>
    <cellStyle name="Comma [0] 2 197 2 2" xfId="27922" hidden="1" xr:uid="{00000000-0005-0000-0000-0000156D0000}"/>
    <cellStyle name="Comma [0] 2 197 2 2" xfId="12937" hidden="1" xr:uid="{00000000-0005-0000-0000-00008C320000}"/>
    <cellStyle name="Comma [0] 2 197 2 2" xfId="13248" hidden="1" xr:uid="{00000000-0005-0000-0000-0000C3330000}"/>
    <cellStyle name="Comma [0] 2 197 2 2" xfId="13532" hidden="1" xr:uid="{00000000-0005-0000-0000-0000DF340000}"/>
    <cellStyle name="Comma [0] 2 197 2 2" xfId="14123" hidden="1" xr:uid="{00000000-0005-0000-0000-00002E370000}"/>
    <cellStyle name="Comma [0] 2 197 2 2" xfId="14693" hidden="1" xr:uid="{00000000-0005-0000-0000-000068390000}"/>
    <cellStyle name="Comma [0] 2 197 2 2" xfId="15004" hidden="1" xr:uid="{00000000-0005-0000-0000-00009F3A0000}"/>
    <cellStyle name="Comma [0] 2 197 2 2" xfId="15288" hidden="1" xr:uid="{00000000-0005-0000-0000-0000BB3B0000}"/>
    <cellStyle name="Comma [0] 2 197 2 2" xfId="15876" hidden="1" xr:uid="{00000000-0005-0000-0000-0000073E0000}"/>
    <cellStyle name="Comma [0] 2 197 2 2" xfId="16446" hidden="1" xr:uid="{00000000-0005-0000-0000-000041400000}"/>
    <cellStyle name="Comma [0] 2 197 2 2" xfId="16757" hidden="1" xr:uid="{00000000-0005-0000-0000-000078410000}"/>
    <cellStyle name="Comma [0] 2 197 2 2" xfId="17041" hidden="1" xr:uid="{00000000-0005-0000-0000-000094420000}"/>
    <cellStyle name="Comma [0] 2 197 2 2" xfId="17626" hidden="1" xr:uid="{00000000-0005-0000-0000-0000DD440000}"/>
    <cellStyle name="Comma [0] 2 197 2 2" xfId="18196" hidden="1" xr:uid="{00000000-0005-0000-0000-000017470000}"/>
    <cellStyle name="Comma [0] 2 197 2 2" xfId="18507" hidden="1" xr:uid="{00000000-0005-0000-0000-00004E480000}"/>
    <cellStyle name="Comma [0] 2 197 2 2" xfId="18791" hidden="1" xr:uid="{00000000-0005-0000-0000-00006A490000}"/>
    <cellStyle name="Comma [0] 2 197 2 2" xfId="19371" hidden="1" xr:uid="{00000000-0005-0000-0000-0000AE4B0000}"/>
    <cellStyle name="Comma [0] 2 197 2 2" xfId="19940" hidden="1" xr:uid="{00000000-0005-0000-0000-0000E74D0000}"/>
    <cellStyle name="Comma [0] 2 197 2 2" xfId="20251" hidden="1" xr:uid="{00000000-0005-0000-0000-00001E4F0000}"/>
    <cellStyle name="Comma [0] 2 197 2 2" xfId="8855" hidden="1" xr:uid="{00000000-0005-0000-0000-00009A220000}"/>
    <cellStyle name="Comma [0] 2 197 2 2" xfId="9425" hidden="1" xr:uid="{00000000-0005-0000-0000-0000D4240000}"/>
    <cellStyle name="Comma [0] 2 197 2 2" xfId="9736" hidden="1" xr:uid="{00000000-0005-0000-0000-00000B260000}"/>
    <cellStyle name="Comma [0] 2 197 2 2" xfId="10020" hidden="1" xr:uid="{00000000-0005-0000-0000-000027270000}"/>
    <cellStyle name="Comma [0] 2 197 2 2" xfId="10611" hidden="1" xr:uid="{00000000-0005-0000-0000-000076290000}"/>
    <cellStyle name="Comma [0] 2 197 2 2" xfId="11181" hidden="1" xr:uid="{00000000-0005-0000-0000-0000B02B0000}"/>
    <cellStyle name="Comma [0] 2 197 2 2" xfId="11492" hidden="1" xr:uid="{00000000-0005-0000-0000-0000E72C0000}"/>
    <cellStyle name="Comma [0] 2 197 2 2" xfId="11776" hidden="1" xr:uid="{00000000-0005-0000-0000-0000032E0000}"/>
    <cellStyle name="Comma [0] 2 197 2 2" xfId="12367" hidden="1" xr:uid="{00000000-0005-0000-0000-000052300000}"/>
    <cellStyle name="Comma [0] 2 197 2 2" xfId="7099" hidden="1" xr:uid="{00000000-0005-0000-0000-0000BE1B0000}"/>
    <cellStyle name="Comma [0] 2 197 2 2" xfId="7669" hidden="1" xr:uid="{00000000-0005-0000-0000-0000F81D0000}"/>
    <cellStyle name="Comma [0] 2 197 2 2" xfId="7980" hidden="1" xr:uid="{00000000-0005-0000-0000-00002F1F0000}"/>
    <cellStyle name="Comma [0] 2 197 2 2" xfId="8264" hidden="1" xr:uid="{00000000-0005-0000-0000-00004B200000}"/>
    <cellStyle name="Comma [0] 2 197 2 2" xfId="5761" hidden="1" xr:uid="{00000000-0005-0000-0000-000084160000}"/>
    <cellStyle name="Comma [0] 2 197 2 2" xfId="6045" hidden="1" xr:uid="{00000000-0005-0000-0000-0000A0170000}"/>
    <cellStyle name="Comma [0] 2 197 2 2" xfId="5450" hidden="1" xr:uid="{00000000-0005-0000-0000-00004D150000}"/>
    <cellStyle name="Comma [0] 2 197 2 2" xfId="4880" hidden="1" xr:uid="{00000000-0005-0000-0000-000013130000}"/>
    <cellStyle name="Comma [0] 2 197 3" xfId="39420" hidden="1" xr:uid="{E3EB5212-472B-4D08-9DDE-53BAE7EA81FF}"/>
    <cellStyle name="Comma [0] 2 197 3" xfId="41176" hidden="1" xr:uid="{E4DE90BB-9BAC-489F-9DB8-55F2F2BC8692}"/>
    <cellStyle name="Comma [0] 2 197 3" xfId="42932" hidden="1" xr:uid="{297C2E38-9A08-4A33-BEC7-2082BCC3A923}"/>
    <cellStyle name="Comma [0] 2 197 3" xfId="44688" hidden="1" xr:uid="{33BF8838-9A01-43D3-9F30-E46111DE7F41}"/>
    <cellStyle name="Comma [0] 2 197 3" xfId="46444" hidden="1" xr:uid="{E7EC7EEB-3C34-4874-A920-8E07D6F11A09}"/>
    <cellStyle name="Comma [0] 2 197 3" xfId="48197" hidden="1" xr:uid="{A158CB40-DC18-4E9E-A76C-D91B6CFD284E}"/>
    <cellStyle name="Comma [0] 2 197 3" xfId="49947" hidden="1" xr:uid="{93BFD199-C787-4157-A896-C16D2D6CDEEF}"/>
    <cellStyle name="Comma [0] 2 197 3" xfId="51691" hidden="1" xr:uid="{6D0CEDF2-8BE4-4DD5-A121-72EE088A44C0}"/>
    <cellStyle name="Comma [0] 2 197 3" xfId="53427" hidden="1" xr:uid="{5C4CF77A-B309-46A0-A280-2BDCF1D63175}"/>
    <cellStyle name="Comma [0] 2 197 3" xfId="55154" hidden="1" xr:uid="{9CF0A694-56F1-44FE-89AD-796D2B33DC99}"/>
    <cellStyle name="Comma [0] 2 197 3" xfId="56865" hidden="1" xr:uid="{9AEA1341-FBFE-4F37-90ED-2870EA05C8F9}"/>
    <cellStyle name="Comma [0] 2 197 3" xfId="58561" hidden="1" xr:uid="{F2DFF638-2BBE-4FCE-9EBF-A50D54A84802}"/>
    <cellStyle name="Comma [0] 2 197 3" xfId="60233" hidden="1" xr:uid="{68CBEBF0-32B0-4250-B997-050869DB69A5}"/>
    <cellStyle name="Comma [0] 2 197 3" xfId="61872" hidden="1" xr:uid="{6CB016FE-9D3A-41B1-9D9D-9AA904E1301C}"/>
    <cellStyle name="Comma [0] 2 197 3" xfId="19682" hidden="1" xr:uid="{00000000-0005-0000-0000-0000E54C0000}"/>
    <cellStyle name="Comma [0] 2 197 3" xfId="21418" hidden="1" xr:uid="{00000000-0005-0000-0000-0000AD530000}"/>
    <cellStyle name="Comma [0] 2 197 3" xfId="23145" hidden="1" xr:uid="{00000000-0005-0000-0000-00006C5A0000}"/>
    <cellStyle name="Comma [0] 2 197 3" xfId="24856" hidden="1" xr:uid="{00000000-0005-0000-0000-00001B610000}"/>
    <cellStyle name="Comma [0] 2 197 3" xfId="26552" hidden="1" xr:uid="{00000000-0005-0000-0000-0000BB670000}"/>
    <cellStyle name="Comma [0] 2 197 3" xfId="28224" hidden="1" xr:uid="{00000000-0005-0000-0000-0000436E0000}"/>
    <cellStyle name="Comma [0] 2 197 3" xfId="29863" hidden="1" xr:uid="{00000000-0005-0000-0000-0000AA740000}"/>
    <cellStyle name="Comma [0] 2 197 3" xfId="36228" hidden="1" xr:uid="{DE253E3D-9588-45A8-BA9C-F769F882EA5A}"/>
    <cellStyle name="Comma [0] 2 197 3" xfId="38447" hidden="1" xr:uid="{E4B9E0E9-B25E-4D06-951A-573AD233EACD}"/>
    <cellStyle name="Comma [0] 2 197 3" xfId="10923" hidden="1" xr:uid="{00000000-0005-0000-0000-0000AE2A0000}"/>
    <cellStyle name="Comma [0] 2 197 3" xfId="12679" hidden="1" xr:uid="{00000000-0005-0000-0000-00008A310000}"/>
    <cellStyle name="Comma [0] 2 197 3" xfId="14435" hidden="1" xr:uid="{00000000-0005-0000-0000-000066380000}"/>
    <cellStyle name="Comma [0] 2 197 3" xfId="16188" hidden="1" xr:uid="{00000000-0005-0000-0000-00003F3F0000}"/>
    <cellStyle name="Comma [0] 2 197 3" xfId="17938" hidden="1" xr:uid="{00000000-0005-0000-0000-000015460000}"/>
    <cellStyle name="Comma [0] 2 197 3" xfId="7411" hidden="1" xr:uid="{00000000-0005-0000-0000-0000F61C0000}"/>
    <cellStyle name="Comma [0] 2 197 3" xfId="9167" hidden="1" xr:uid="{00000000-0005-0000-0000-0000D2230000}"/>
    <cellStyle name="Comma [0] 2 197 3" xfId="6438" hidden="1" xr:uid="{00000000-0005-0000-0000-000029190000}"/>
    <cellStyle name="Comma [0] 2 197 3" xfId="4219" hidden="1" xr:uid="{00000000-0005-0000-0000-00007E100000}"/>
    <cellStyle name="Comma [0] 2 198" xfId="422" xr:uid="{00000000-0005-0000-0000-0000A9010000}"/>
    <cellStyle name="Comma [0] 2 198 2" xfId="33107" hidden="1" xr:uid="{4F464159-AEBF-4E13-83F3-CDE5CA21F6DB}"/>
    <cellStyle name="Comma [0] 2 198 2" xfId="33670" hidden="1" xr:uid="{62AFB572-F909-4DB5-B79C-0ACBBDCF7C50}"/>
    <cellStyle name="Comma [0] 2 198 2" xfId="33996" hidden="1" xr:uid="{C1F5872B-0A29-45EB-BCF3-7ACA7CD31FD4}"/>
    <cellStyle name="Comma [0] 2 198 2" xfId="34279" hidden="1" xr:uid="{17BFB589-03A0-4534-A7CE-A07C84991C8A}"/>
    <cellStyle name="Comma [0] 2 198 2" xfId="1976" hidden="1" xr:uid="{00000000-0005-0000-0000-0000BB070000}"/>
    <cellStyle name="Comma [0] 2 198 2" xfId="2259" hidden="1" xr:uid="{00000000-0005-0000-0000-0000D6080000}"/>
    <cellStyle name="Comma [0] 2 198 2" xfId="1647" hidden="1" xr:uid="{00000000-0005-0000-0000-000072060000}"/>
    <cellStyle name="Comma [0] 2 198 2" xfId="1081" hidden="1" xr:uid="{00000000-0005-0000-0000-00003C040000}"/>
    <cellStyle name="Comma [0] 2 198 2" xfId="32465" xr:uid="{A1294F19-B1AA-4B3B-99B7-B1D3FC81D548}"/>
    <cellStyle name="Comma [0] 2 198 2 2" xfId="50816" hidden="1" xr:uid="{09DE2BCE-C228-434F-870A-6C8612CE8F98}"/>
    <cellStyle name="Comma [0] 2 198 2 2" xfId="51943" hidden="1" xr:uid="{11836AE6-7928-4065-B0A9-BFE752CDD87A}"/>
    <cellStyle name="Comma [0] 2 198 2 2" xfId="52277" hidden="1" xr:uid="{5E77ED4B-99C6-4E91-B834-8E96A7016F3B}"/>
    <cellStyle name="Comma [0] 2 198 2 2" xfId="52560" hidden="1" xr:uid="{B527BD51-3EDE-4634-A1C0-C961BF071603}"/>
    <cellStyle name="Comma [0] 2 198 2 2" xfId="53677" hidden="1" xr:uid="{60867C75-85FC-44B5-B59F-08E25BFB3455}"/>
    <cellStyle name="Comma [0] 2 198 2 2" xfId="54011" hidden="1" xr:uid="{67049ABA-8827-410C-85AB-003E3C37980A}"/>
    <cellStyle name="Comma [0] 2 198 2 2" xfId="54294" hidden="1" xr:uid="{4A0F14C2-6F4A-4FBD-8624-39E71FC2C77D}"/>
    <cellStyle name="Comma [0] 2 198 2 2" xfId="55401" hidden="1" xr:uid="{5664A7BD-6922-48C5-855E-A48E241E378C}"/>
    <cellStyle name="Comma [0] 2 198 2 2" xfId="55735" hidden="1" xr:uid="{344F07D7-9CA1-4868-A28E-AFF500CFBC5F}"/>
    <cellStyle name="Comma [0] 2 198 2 2" xfId="56018" hidden="1" xr:uid="{4FADD270-52F5-4E73-95C4-43336EB570B9}"/>
    <cellStyle name="Comma [0] 2 198 2 2" xfId="57108" hidden="1" xr:uid="{66CB3ABE-5230-40C7-A8E3-DB0A1885D30E}"/>
    <cellStyle name="Comma [0] 2 198 2 2" xfId="57442" hidden="1" xr:uid="{B0BB1F8C-434C-45D6-82CD-BBA9B24D7512}"/>
    <cellStyle name="Comma [0] 2 198 2 2" xfId="57725" hidden="1" xr:uid="{2E363905-FD0B-4B07-80AD-5782BBF3D5C7}"/>
    <cellStyle name="Comma [0] 2 198 2 2" xfId="58802" hidden="1" xr:uid="{80B1FFD9-FFB4-4DF1-8756-F9B56D901A7D}"/>
    <cellStyle name="Comma [0] 2 198 2 2" xfId="59136" hidden="1" xr:uid="{7E756389-941E-4DFB-9AF0-106A327CB544}"/>
    <cellStyle name="Comma [0] 2 198 2 2" xfId="59419" hidden="1" xr:uid="{3BD92AD8-0919-461D-9591-2AA495A5C9FD}"/>
    <cellStyle name="Comma [0] 2 198 2 2" xfId="60463" hidden="1" xr:uid="{BDB4516E-BD30-4497-B629-0F864C3C9397}"/>
    <cellStyle name="Comma [0] 2 198 2 2" xfId="60797" hidden="1" xr:uid="{5853FAED-6B2D-4900-8F05-B28CB5447688}"/>
    <cellStyle name="Comma [0] 2 198 2 2" xfId="61080" hidden="1" xr:uid="{B64E5753-EAE1-48B1-A960-F2B69929489B}"/>
    <cellStyle name="Comma [0] 2 198 2 2" xfId="62098" hidden="1" xr:uid="{048E3211-DD07-44A6-A187-65C14ACB6808}"/>
    <cellStyle name="Comma [0] 2 198 2 2" xfId="62432" hidden="1" xr:uid="{569D0E46-4856-4754-AA62-94639CAF3EBC}"/>
    <cellStyle name="Comma [0] 2 198 2 2" xfId="62715" hidden="1" xr:uid="{2B4961C3-CED3-4C9D-B043-FDBC8BFA76CF}"/>
    <cellStyle name="Comma [0] 2 198 2 2" xfId="63620" hidden="1" xr:uid="{5D1E2FCC-5D09-4B45-9CC1-C02CBFB32600}"/>
    <cellStyle name="Comma [0] 2 198 2 2" xfId="63943" hidden="1" xr:uid="{0BA40DC1-C015-48EC-8084-9E112FBC52C3}"/>
    <cellStyle name="Comma [0] 2 198 2 2" xfId="25716" hidden="1" xr:uid="{00000000-0005-0000-0000-000077640000}"/>
    <cellStyle name="Comma [0] 2 198 2 2" xfId="26793" hidden="1" xr:uid="{00000000-0005-0000-0000-0000AC680000}"/>
    <cellStyle name="Comma [0] 2 198 2 2" xfId="27127" hidden="1" xr:uid="{00000000-0005-0000-0000-0000FA690000}"/>
    <cellStyle name="Comma [0] 2 198 2 2" xfId="27410" hidden="1" xr:uid="{00000000-0005-0000-0000-0000156B0000}"/>
    <cellStyle name="Comma [0] 2 198 2 2" xfId="28454" hidden="1" xr:uid="{00000000-0005-0000-0000-0000296F0000}"/>
    <cellStyle name="Comma [0] 2 198 2 2" xfId="28788" hidden="1" xr:uid="{00000000-0005-0000-0000-000077700000}"/>
    <cellStyle name="Comma [0] 2 198 2 2" xfId="29071" hidden="1" xr:uid="{00000000-0005-0000-0000-000092710000}"/>
    <cellStyle name="Comma [0] 2 198 2 2" xfId="30089" hidden="1" xr:uid="{00000000-0005-0000-0000-00008C750000}"/>
    <cellStyle name="Comma [0] 2 198 2 2" xfId="30423" hidden="1" xr:uid="{00000000-0005-0000-0000-0000DA760000}"/>
    <cellStyle name="Comma [0] 2 198 2 2" xfId="30706" hidden="1" xr:uid="{00000000-0005-0000-0000-0000F5770000}"/>
    <cellStyle name="Comma [0] 2 198 2 2" xfId="31611" hidden="1" xr:uid="{00000000-0005-0000-0000-00007E7B0000}"/>
    <cellStyle name="Comma [0] 2 198 2 2" xfId="31934" hidden="1" xr:uid="{00000000-0005-0000-0000-0000C17C0000}"/>
    <cellStyle name="Comma [0] 2 198 2 2" xfId="36883" hidden="1" xr:uid="{7FC326CE-65F0-4813-AB84-DBD9851F625A}"/>
    <cellStyle name="Comma [0] 2 198 2 2" xfId="37453" hidden="1" xr:uid="{4AFEF5C3-FA05-448E-BD1E-79233BF0CB9D}"/>
    <cellStyle name="Comma [0] 2 198 2 2" xfId="37787" hidden="1" xr:uid="{A66B62D9-327D-4FF9-A8BD-72C77C70B0DE}"/>
    <cellStyle name="Comma [0] 2 198 2 2" xfId="38070" hidden="1" xr:uid="{A5FDB22A-64CD-4D35-B37A-9B73750D2B8C}"/>
    <cellStyle name="Comma [0] 2 198 2 2" xfId="39672" hidden="1" xr:uid="{EF926199-2A87-452C-89B2-82DCE2A42256}"/>
    <cellStyle name="Comma [0] 2 198 2 2" xfId="40006" hidden="1" xr:uid="{DE4678B0-7497-4DB6-A3BE-8FD88023C7E9}"/>
    <cellStyle name="Comma [0] 2 198 2 2" xfId="40289" hidden="1" xr:uid="{14756B31-3F62-4F86-AAAE-53EF12858CBF}"/>
    <cellStyle name="Comma [0] 2 198 2 2" xfId="41428" hidden="1" xr:uid="{58008468-5DC4-4FCD-9892-375BEA3F5604}"/>
    <cellStyle name="Comma [0] 2 198 2 2" xfId="41762" hidden="1" xr:uid="{D8A4CC4F-607F-464C-A67E-3BCC1137F238}"/>
    <cellStyle name="Comma [0] 2 198 2 2" xfId="42045" hidden="1" xr:uid="{1A1787CA-FA94-4C29-A080-2713512FCD38}"/>
    <cellStyle name="Comma [0] 2 198 2 2" xfId="43184" hidden="1" xr:uid="{13FDF46F-72F1-4436-9C7D-EC1AB1F6BA89}"/>
    <cellStyle name="Comma [0] 2 198 2 2" xfId="43518" hidden="1" xr:uid="{C975A545-68CE-4E8E-A6A0-45401E2646E7}"/>
    <cellStyle name="Comma [0] 2 198 2 2" xfId="43801" hidden="1" xr:uid="{CFE9DC56-B68D-48DC-82BA-9DBAE0722862}"/>
    <cellStyle name="Comma [0] 2 198 2 2" xfId="44940" hidden="1" xr:uid="{1CEEFB7D-37D7-4BE8-9F3D-CD296FCDB291}"/>
    <cellStyle name="Comma [0] 2 198 2 2" xfId="45274" hidden="1" xr:uid="{2A198C6D-DF29-4F86-AFD5-A169384E3934}"/>
    <cellStyle name="Comma [0] 2 198 2 2" xfId="45557" hidden="1" xr:uid="{13D23947-0056-46CE-BFF6-5DFFA77D9F1E}"/>
    <cellStyle name="Comma [0] 2 198 2 2" xfId="46696" hidden="1" xr:uid="{347F7BE6-67EC-43FB-8A19-C27991D76419}"/>
    <cellStyle name="Comma [0] 2 198 2 2" xfId="47030" hidden="1" xr:uid="{F9C9C6FF-C76E-4CED-8823-85E9709E4783}"/>
    <cellStyle name="Comma [0] 2 198 2 2" xfId="47313" hidden="1" xr:uid="{E73243D8-E624-4BB9-AEB1-9C64CE7E6338}"/>
    <cellStyle name="Comma [0] 2 198 2 2" xfId="48449" hidden="1" xr:uid="{AE050B82-0F55-49EF-90F2-6508BD8C6A2E}"/>
    <cellStyle name="Comma [0] 2 198 2 2" xfId="48783" hidden="1" xr:uid="{2663562F-D827-440C-957C-1ED78077DB21}"/>
    <cellStyle name="Comma [0] 2 198 2 2" xfId="49066" hidden="1" xr:uid="{C6DA51E2-9CC4-4AE8-830C-A52E90B6D876}"/>
    <cellStyle name="Comma [0] 2 198 2 2" xfId="50199" hidden="1" xr:uid="{3CD40110-4F0F-44C4-A5A0-1619D417E95A}"/>
    <cellStyle name="Comma [0] 2 198 2 2" xfId="50533" hidden="1" xr:uid="{6EFC9664-28CA-451E-B90A-B6FAD2A92CB2}"/>
    <cellStyle name="Comma [0] 2 198 2 2" xfId="15304" hidden="1" xr:uid="{00000000-0005-0000-0000-0000CB3B0000}"/>
    <cellStyle name="Comma [0] 2 198 2 2" xfId="16440" hidden="1" xr:uid="{00000000-0005-0000-0000-00003B400000}"/>
    <cellStyle name="Comma [0] 2 198 2 2" xfId="16774" hidden="1" xr:uid="{00000000-0005-0000-0000-000089410000}"/>
    <cellStyle name="Comma [0] 2 198 2 2" xfId="17057" hidden="1" xr:uid="{00000000-0005-0000-0000-0000A4420000}"/>
    <cellStyle name="Comma [0] 2 198 2 2" xfId="18190" hidden="1" xr:uid="{00000000-0005-0000-0000-000011470000}"/>
    <cellStyle name="Comma [0] 2 198 2 2" xfId="18524" hidden="1" xr:uid="{00000000-0005-0000-0000-00005F480000}"/>
    <cellStyle name="Comma [0] 2 198 2 2" xfId="18807" hidden="1" xr:uid="{00000000-0005-0000-0000-00007A490000}"/>
    <cellStyle name="Comma [0] 2 198 2 2" xfId="19934" hidden="1" xr:uid="{00000000-0005-0000-0000-0000E14D0000}"/>
    <cellStyle name="Comma [0] 2 198 2 2" xfId="20268" hidden="1" xr:uid="{00000000-0005-0000-0000-00002F4F0000}"/>
    <cellStyle name="Comma [0] 2 198 2 2" xfId="20551" hidden="1" xr:uid="{00000000-0005-0000-0000-00004A500000}"/>
    <cellStyle name="Comma [0] 2 198 2 2" xfId="21668" hidden="1" xr:uid="{00000000-0005-0000-0000-0000A7540000}"/>
    <cellStyle name="Comma [0] 2 198 2 2" xfId="22002" hidden="1" xr:uid="{00000000-0005-0000-0000-0000F5550000}"/>
    <cellStyle name="Comma [0] 2 198 2 2" xfId="22285" hidden="1" xr:uid="{00000000-0005-0000-0000-000010570000}"/>
    <cellStyle name="Comma [0] 2 198 2 2" xfId="23392" hidden="1" xr:uid="{00000000-0005-0000-0000-0000635B0000}"/>
    <cellStyle name="Comma [0] 2 198 2 2" xfId="23726" hidden="1" xr:uid="{00000000-0005-0000-0000-0000B15C0000}"/>
    <cellStyle name="Comma [0] 2 198 2 2" xfId="24009" hidden="1" xr:uid="{00000000-0005-0000-0000-0000CC5D0000}"/>
    <cellStyle name="Comma [0] 2 198 2 2" xfId="25099" hidden="1" xr:uid="{00000000-0005-0000-0000-00000E620000}"/>
    <cellStyle name="Comma [0] 2 198 2 2" xfId="25433" hidden="1" xr:uid="{00000000-0005-0000-0000-00005C630000}"/>
    <cellStyle name="Comma [0] 2 198 2 2" xfId="10036" hidden="1" xr:uid="{00000000-0005-0000-0000-000037270000}"/>
    <cellStyle name="Comma [0] 2 198 2 2" xfId="11175" hidden="1" xr:uid="{00000000-0005-0000-0000-0000AA2B0000}"/>
    <cellStyle name="Comma [0] 2 198 2 2" xfId="11509" hidden="1" xr:uid="{00000000-0005-0000-0000-0000F82C0000}"/>
    <cellStyle name="Comma [0] 2 198 2 2" xfId="11792" hidden="1" xr:uid="{00000000-0005-0000-0000-0000132E0000}"/>
    <cellStyle name="Comma [0] 2 198 2 2" xfId="12931" hidden="1" xr:uid="{00000000-0005-0000-0000-000086320000}"/>
    <cellStyle name="Comma [0] 2 198 2 2" xfId="13265" hidden="1" xr:uid="{00000000-0005-0000-0000-0000D4330000}"/>
    <cellStyle name="Comma [0] 2 198 2 2" xfId="13548" hidden="1" xr:uid="{00000000-0005-0000-0000-0000EF340000}"/>
    <cellStyle name="Comma [0] 2 198 2 2" xfId="14687" hidden="1" xr:uid="{00000000-0005-0000-0000-000062390000}"/>
    <cellStyle name="Comma [0] 2 198 2 2" xfId="15021" hidden="1" xr:uid="{00000000-0005-0000-0000-0000B03A0000}"/>
    <cellStyle name="Comma [0] 2 198 2 2" xfId="7663" hidden="1" xr:uid="{00000000-0005-0000-0000-0000F21D0000}"/>
    <cellStyle name="Comma [0] 2 198 2 2" xfId="7997" hidden="1" xr:uid="{00000000-0005-0000-0000-0000401F0000}"/>
    <cellStyle name="Comma [0] 2 198 2 2" xfId="8280" hidden="1" xr:uid="{00000000-0005-0000-0000-00005B200000}"/>
    <cellStyle name="Comma [0] 2 198 2 2" xfId="9419" hidden="1" xr:uid="{00000000-0005-0000-0000-0000CE240000}"/>
    <cellStyle name="Comma [0] 2 198 2 2" xfId="9753" hidden="1" xr:uid="{00000000-0005-0000-0000-00001C260000}"/>
    <cellStyle name="Comma [0] 2 198 2 2" xfId="5778" hidden="1" xr:uid="{00000000-0005-0000-0000-000095160000}"/>
    <cellStyle name="Comma [0] 2 198 2 2" xfId="6061" hidden="1" xr:uid="{00000000-0005-0000-0000-0000B0170000}"/>
    <cellStyle name="Comma [0] 2 198 2 2" xfId="5444" hidden="1" xr:uid="{00000000-0005-0000-0000-000047150000}"/>
    <cellStyle name="Comma [0] 2 198 2 2" xfId="4874" hidden="1" xr:uid="{00000000-0005-0000-0000-00000D130000}"/>
    <cellStyle name="Comma [0] 2 198 3" xfId="4213" xr:uid="{00000000-0005-0000-0000-000078100000}"/>
    <cellStyle name="Comma [0] 2 198 3 2" xfId="36222" xr:uid="{C2FFE2B3-2063-433A-87DC-9985404C40AE}"/>
    <cellStyle name="Comma [0] 2 199" xfId="420" xr:uid="{00000000-0005-0000-0000-0000A7010000}"/>
    <cellStyle name="Comma [0] 2 199 2" xfId="33105" hidden="1" xr:uid="{84625B62-2BDF-4154-A408-E2EF7DF6DE7A}"/>
    <cellStyle name="Comma [0] 2 199 2" xfId="33668" hidden="1" xr:uid="{F899CE8C-76A4-4D61-AA4C-DCDE14F62A58}"/>
    <cellStyle name="Comma [0] 2 199 2" xfId="33965" hidden="1" xr:uid="{9F8AD647-A083-4436-A5E7-E6D259431B66}"/>
    <cellStyle name="Comma [0] 2 199 2" xfId="34250" hidden="1" xr:uid="{41797BF7-1624-4799-93B3-9AC72A85F510}"/>
    <cellStyle name="Comma [0] 2 199 2" xfId="1945" hidden="1" xr:uid="{00000000-0005-0000-0000-00009C070000}"/>
    <cellStyle name="Comma [0] 2 199 2" xfId="2230" hidden="1" xr:uid="{00000000-0005-0000-0000-0000B9080000}"/>
    <cellStyle name="Comma [0] 2 199 2" xfId="1645" hidden="1" xr:uid="{00000000-0005-0000-0000-000070060000}"/>
    <cellStyle name="Comma [0] 2 199 2" xfId="1079" hidden="1" xr:uid="{00000000-0005-0000-0000-00003A040000}"/>
    <cellStyle name="Comma [0] 2 199 2" xfId="32463" xr:uid="{F28C7C3A-782B-41E1-8CF7-C4421F3ECF0C}"/>
    <cellStyle name="Comma [0] 2 199 2 2" xfId="51941" hidden="1" xr:uid="{7285342F-4451-4B38-8487-3CC24BC6D271}"/>
    <cellStyle name="Comma [0] 2 199 2 2" xfId="52246" hidden="1" xr:uid="{3FD65145-6EB7-4494-B385-A43EEE561CAE}"/>
    <cellStyle name="Comma [0] 2 199 2 2" xfId="52531" hidden="1" xr:uid="{DEB1EC8E-C9B0-4A60-9C70-57FD99566D04}"/>
    <cellStyle name="Comma [0] 2 199 2 2" xfId="53675" hidden="1" xr:uid="{1B6E68BF-B491-4CA9-94CC-BD0E075F294D}"/>
    <cellStyle name="Comma [0] 2 199 2 2" xfId="53980" hidden="1" xr:uid="{74C3793B-ACD5-4B39-A118-40E073473752}"/>
    <cellStyle name="Comma [0] 2 199 2 2" xfId="54265" hidden="1" xr:uid="{77099088-623B-4776-8C29-063B452171DC}"/>
    <cellStyle name="Comma [0] 2 199 2 2" xfId="55399" hidden="1" xr:uid="{743D6517-DD2A-4F36-9E28-937FA3137C5F}"/>
    <cellStyle name="Comma [0] 2 199 2 2" xfId="55704" hidden="1" xr:uid="{235E77E6-52CF-492B-8EB9-9448A2D7D528}"/>
    <cellStyle name="Comma [0] 2 199 2 2" xfId="55989" hidden="1" xr:uid="{8F8E1777-B31A-4318-B01A-F5B87C740D63}"/>
    <cellStyle name="Comma [0] 2 199 2 2" xfId="57106" hidden="1" xr:uid="{1C7E3DF6-6A60-42B9-88F1-9E8B270F4CDA}"/>
    <cellStyle name="Comma [0] 2 199 2 2" xfId="57411" hidden="1" xr:uid="{0B35713D-E5DB-4B71-B4D8-0698FDF41CC1}"/>
    <cellStyle name="Comma [0] 2 199 2 2" xfId="57696" hidden="1" xr:uid="{6396FAF2-EA4D-4F3B-977A-05FAC85222CB}"/>
    <cellStyle name="Comma [0] 2 199 2 2" xfId="58800" hidden="1" xr:uid="{4480E678-7CFA-4DA1-AFCC-EE5E89F92866}"/>
    <cellStyle name="Comma [0] 2 199 2 2" xfId="59105" hidden="1" xr:uid="{0F056D64-80F5-4A09-A523-9D6C4B2E412C}"/>
    <cellStyle name="Comma [0] 2 199 2 2" xfId="59390" hidden="1" xr:uid="{9923EDD1-6B3D-4CBD-AFDD-D4359896EF2B}"/>
    <cellStyle name="Comma [0] 2 199 2 2" xfId="60461" hidden="1" xr:uid="{1CB7C587-C2D8-46E2-BEBC-A7ABEDDFE341}"/>
    <cellStyle name="Comma [0] 2 199 2 2" xfId="60766" hidden="1" xr:uid="{B83AE8B4-FE86-447C-91B7-CB4899F98B47}"/>
    <cellStyle name="Comma [0] 2 199 2 2" xfId="61051" hidden="1" xr:uid="{C2BF0B8D-6B5F-4D19-A44C-58E0D371D4F2}"/>
    <cellStyle name="Comma [0] 2 199 2 2" xfId="62096" hidden="1" xr:uid="{EE585DB6-5EEF-47E2-84C8-071045558BFA}"/>
    <cellStyle name="Comma [0] 2 199 2 2" xfId="62401" hidden="1" xr:uid="{BC19329F-0AC6-437E-A753-DD730A982E91}"/>
    <cellStyle name="Comma [0] 2 199 2 2" xfId="62686" hidden="1" xr:uid="{55F16CF4-4FBB-4685-A15C-E9F544A510FD}"/>
    <cellStyle name="Comma [0] 2 199 2 2" xfId="63618" hidden="1" xr:uid="{47E4635C-2E6C-4850-B8BA-D34183605608}"/>
    <cellStyle name="Comma [0] 2 199 2 2" xfId="63912" hidden="1" xr:uid="{D2E1492F-E532-4BCF-A20B-CC8CB9A210A7}"/>
    <cellStyle name="Comma [0] 2 199 2 2" xfId="25687" hidden="1" xr:uid="{00000000-0005-0000-0000-00005A640000}"/>
    <cellStyle name="Comma [0] 2 199 2 2" xfId="26791" hidden="1" xr:uid="{00000000-0005-0000-0000-0000AA680000}"/>
    <cellStyle name="Comma [0] 2 199 2 2" xfId="27096" hidden="1" xr:uid="{00000000-0005-0000-0000-0000DB690000}"/>
    <cellStyle name="Comma [0] 2 199 2 2" xfId="27381" hidden="1" xr:uid="{00000000-0005-0000-0000-0000F86A0000}"/>
    <cellStyle name="Comma [0] 2 199 2 2" xfId="28452" hidden="1" xr:uid="{00000000-0005-0000-0000-0000276F0000}"/>
    <cellStyle name="Comma [0] 2 199 2 2" xfId="28757" hidden="1" xr:uid="{00000000-0005-0000-0000-000058700000}"/>
    <cellStyle name="Comma [0] 2 199 2 2" xfId="29042" hidden="1" xr:uid="{00000000-0005-0000-0000-000075710000}"/>
    <cellStyle name="Comma [0] 2 199 2 2" xfId="30087" hidden="1" xr:uid="{00000000-0005-0000-0000-00008A750000}"/>
    <cellStyle name="Comma [0] 2 199 2 2" xfId="30392" hidden="1" xr:uid="{00000000-0005-0000-0000-0000BB760000}"/>
    <cellStyle name="Comma [0] 2 199 2 2" xfId="30677" hidden="1" xr:uid="{00000000-0005-0000-0000-0000D8770000}"/>
    <cellStyle name="Comma [0] 2 199 2 2" xfId="31609" hidden="1" xr:uid="{00000000-0005-0000-0000-00007C7B0000}"/>
    <cellStyle name="Comma [0] 2 199 2 2" xfId="31903" hidden="1" xr:uid="{00000000-0005-0000-0000-0000A27C0000}"/>
    <cellStyle name="Comma [0] 2 199 2 2" xfId="36881" hidden="1" xr:uid="{046A4202-7926-4FE7-8289-2F9B51522EC6}"/>
    <cellStyle name="Comma [0] 2 199 2 2" xfId="37451" hidden="1" xr:uid="{9F4DFB60-FC50-46DD-9785-29BD5DF67B72}"/>
    <cellStyle name="Comma [0] 2 199 2 2" xfId="37756" hidden="1" xr:uid="{25261834-D808-4D18-87AD-22498F278D4D}"/>
    <cellStyle name="Comma [0] 2 199 2 2" xfId="38041" hidden="1" xr:uid="{63A3F91A-32BE-411C-9803-465A0EEE7930}"/>
    <cellStyle name="Comma [0] 2 199 2 2" xfId="39670" hidden="1" xr:uid="{AB579ABB-2077-486C-A39B-58E84DBD7000}"/>
    <cellStyle name="Comma [0] 2 199 2 2" xfId="39975" hidden="1" xr:uid="{F6211438-A1CC-47C3-B360-8326EE5D2215}"/>
    <cellStyle name="Comma [0] 2 199 2 2" xfId="40260" hidden="1" xr:uid="{472A4B55-BDE9-4347-A4DA-B0F1ECB8A1E4}"/>
    <cellStyle name="Comma [0] 2 199 2 2" xfId="41426" hidden="1" xr:uid="{BD1BA5F5-D7D8-4C3A-B0FD-6B2685FC0E78}"/>
    <cellStyle name="Comma [0] 2 199 2 2" xfId="41731" hidden="1" xr:uid="{EEF286AA-C868-4E11-BCD7-72305633DE3D}"/>
    <cellStyle name="Comma [0] 2 199 2 2" xfId="42016" hidden="1" xr:uid="{7044E85F-13AB-4131-8561-4C7506E8BB96}"/>
    <cellStyle name="Comma [0] 2 199 2 2" xfId="43182" hidden="1" xr:uid="{EA671EBA-5783-4C37-8B34-BC88A5A2C672}"/>
    <cellStyle name="Comma [0] 2 199 2 2" xfId="43487" hidden="1" xr:uid="{6B70CBCF-F2D1-4C4A-902A-90DDD70E65D9}"/>
    <cellStyle name="Comma [0] 2 199 2 2" xfId="43772" hidden="1" xr:uid="{164EF215-00A4-44C0-BCE3-A4AD938784EC}"/>
    <cellStyle name="Comma [0] 2 199 2 2" xfId="44938" hidden="1" xr:uid="{7E6B4957-5E5B-456A-99B7-25FF3A861B4E}"/>
    <cellStyle name="Comma [0] 2 199 2 2" xfId="45243" hidden="1" xr:uid="{277A99BC-C3FD-4DE1-9126-9686F4E0207C}"/>
    <cellStyle name="Comma [0] 2 199 2 2" xfId="45528" hidden="1" xr:uid="{EA393659-09BA-4F1A-A2A3-D8CB3C871C89}"/>
    <cellStyle name="Comma [0] 2 199 2 2" xfId="46694" hidden="1" xr:uid="{90623859-6181-4832-9D92-E70A4EAF930F}"/>
    <cellStyle name="Comma [0] 2 199 2 2" xfId="46999" hidden="1" xr:uid="{CF38E0E5-35A6-4A53-965E-980C95648844}"/>
    <cellStyle name="Comma [0] 2 199 2 2" xfId="47284" hidden="1" xr:uid="{55B06F64-6187-4154-ABD7-0796A4E69A5F}"/>
    <cellStyle name="Comma [0] 2 199 2 2" xfId="48447" hidden="1" xr:uid="{85826A86-F4ED-4E2C-B691-F0E2508B9FE8}"/>
    <cellStyle name="Comma [0] 2 199 2 2" xfId="48752" hidden="1" xr:uid="{23AD11BF-44D3-4490-851C-ACC93E30C515}"/>
    <cellStyle name="Comma [0] 2 199 2 2" xfId="49037" hidden="1" xr:uid="{3C2D5A49-5E51-4C82-BACE-6B9EFA91D9ED}"/>
    <cellStyle name="Comma [0] 2 199 2 2" xfId="50197" hidden="1" xr:uid="{FAF2D278-5B69-43CA-9146-776C8F95D601}"/>
    <cellStyle name="Comma [0] 2 199 2 2" xfId="50502" hidden="1" xr:uid="{0003FBE0-FF26-416E-87ED-23637F6E7AAD}"/>
    <cellStyle name="Comma [0] 2 199 2 2" xfId="50787" hidden="1" xr:uid="{1F8AD98A-69A0-4A44-8689-6B4994262B4C}"/>
    <cellStyle name="Comma [0] 2 199 2 2" xfId="15275" hidden="1" xr:uid="{00000000-0005-0000-0000-0000AE3B0000}"/>
    <cellStyle name="Comma [0] 2 199 2 2" xfId="16438" hidden="1" xr:uid="{00000000-0005-0000-0000-000039400000}"/>
    <cellStyle name="Comma [0] 2 199 2 2" xfId="16743" hidden="1" xr:uid="{00000000-0005-0000-0000-00006A410000}"/>
    <cellStyle name="Comma [0] 2 199 2 2" xfId="17028" hidden="1" xr:uid="{00000000-0005-0000-0000-000087420000}"/>
    <cellStyle name="Comma [0] 2 199 2 2" xfId="18188" hidden="1" xr:uid="{00000000-0005-0000-0000-00000F470000}"/>
    <cellStyle name="Comma [0] 2 199 2 2" xfId="18493" hidden="1" xr:uid="{00000000-0005-0000-0000-000040480000}"/>
    <cellStyle name="Comma [0] 2 199 2 2" xfId="18778" hidden="1" xr:uid="{00000000-0005-0000-0000-00005D490000}"/>
    <cellStyle name="Comma [0] 2 199 2 2" xfId="19932" hidden="1" xr:uid="{00000000-0005-0000-0000-0000DF4D0000}"/>
    <cellStyle name="Comma [0] 2 199 2 2" xfId="20237" hidden="1" xr:uid="{00000000-0005-0000-0000-0000104F0000}"/>
    <cellStyle name="Comma [0] 2 199 2 2" xfId="20522" hidden="1" xr:uid="{00000000-0005-0000-0000-00002D500000}"/>
    <cellStyle name="Comma [0] 2 199 2 2" xfId="21666" hidden="1" xr:uid="{00000000-0005-0000-0000-0000A5540000}"/>
    <cellStyle name="Comma [0] 2 199 2 2" xfId="21971" hidden="1" xr:uid="{00000000-0005-0000-0000-0000D6550000}"/>
    <cellStyle name="Comma [0] 2 199 2 2" xfId="22256" hidden="1" xr:uid="{00000000-0005-0000-0000-0000F3560000}"/>
    <cellStyle name="Comma [0] 2 199 2 2" xfId="23390" hidden="1" xr:uid="{00000000-0005-0000-0000-0000615B0000}"/>
    <cellStyle name="Comma [0] 2 199 2 2" xfId="23695" hidden="1" xr:uid="{00000000-0005-0000-0000-0000925C0000}"/>
    <cellStyle name="Comma [0] 2 199 2 2" xfId="23980" hidden="1" xr:uid="{00000000-0005-0000-0000-0000AF5D0000}"/>
    <cellStyle name="Comma [0] 2 199 2 2" xfId="25097" hidden="1" xr:uid="{00000000-0005-0000-0000-00000C620000}"/>
    <cellStyle name="Comma [0] 2 199 2 2" xfId="25402" hidden="1" xr:uid="{00000000-0005-0000-0000-00003D630000}"/>
    <cellStyle name="Comma [0] 2 199 2 2" xfId="10007" hidden="1" xr:uid="{00000000-0005-0000-0000-00001A270000}"/>
    <cellStyle name="Comma [0] 2 199 2 2" xfId="11173" hidden="1" xr:uid="{00000000-0005-0000-0000-0000A82B0000}"/>
    <cellStyle name="Comma [0] 2 199 2 2" xfId="11478" hidden="1" xr:uid="{00000000-0005-0000-0000-0000D92C0000}"/>
    <cellStyle name="Comma [0] 2 199 2 2" xfId="11763" hidden="1" xr:uid="{00000000-0005-0000-0000-0000F62D0000}"/>
    <cellStyle name="Comma [0] 2 199 2 2" xfId="12929" hidden="1" xr:uid="{00000000-0005-0000-0000-000084320000}"/>
    <cellStyle name="Comma [0] 2 199 2 2" xfId="13234" hidden="1" xr:uid="{00000000-0005-0000-0000-0000B5330000}"/>
    <cellStyle name="Comma [0] 2 199 2 2" xfId="13519" hidden="1" xr:uid="{00000000-0005-0000-0000-0000D2340000}"/>
    <cellStyle name="Comma [0] 2 199 2 2" xfId="14685" hidden="1" xr:uid="{00000000-0005-0000-0000-000060390000}"/>
    <cellStyle name="Comma [0] 2 199 2 2" xfId="14990" hidden="1" xr:uid="{00000000-0005-0000-0000-0000913A0000}"/>
    <cellStyle name="Comma [0] 2 199 2 2" xfId="7661" hidden="1" xr:uid="{00000000-0005-0000-0000-0000F01D0000}"/>
    <cellStyle name="Comma [0] 2 199 2 2" xfId="7966" hidden="1" xr:uid="{00000000-0005-0000-0000-0000211F0000}"/>
    <cellStyle name="Comma [0] 2 199 2 2" xfId="8251" hidden="1" xr:uid="{00000000-0005-0000-0000-00003E200000}"/>
    <cellStyle name="Comma [0] 2 199 2 2" xfId="9417" hidden="1" xr:uid="{00000000-0005-0000-0000-0000CC240000}"/>
    <cellStyle name="Comma [0] 2 199 2 2" xfId="9722" hidden="1" xr:uid="{00000000-0005-0000-0000-0000FD250000}"/>
    <cellStyle name="Comma [0] 2 199 2 2" xfId="5747" hidden="1" xr:uid="{00000000-0005-0000-0000-000076160000}"/>
    <cellStyle name="Comma [0] 2 199 2 2" xfId="6032" hidden="1" xr:uid="{00000000-0005-0000-0000-000093170000}"/>
    <cellStyle name="Comma [0] 2 199 2 2" xfId="5442" hidden="1" xr:uid="{00000000-0005-0000-0000-000045150000}"/>
    <cellStyle name="Comma [0] 2 199 2 2" xfId="4872" hidden="1" xr:uid="{00000000-0005-0000-0000-00000B130000}"/>
    <cellStyle name="Comma [0] 2 199 3" xfId="4211" xr:uid="{00000000-0005-0000-0000-000076100000}"/>
    <cellStyle name="Comma [0] 2 199 3 2" xfId="36220" xr:uid="{C3672811-3556-416C-9473-2E195188276D}"/>
    <cellStyle name="Comma [0] 2 2" xfId="942" xr:uid="{00000000-0005-0000-0000-0000B1030000}"/>
    <cellStyle name="Comma [0] 2 2 2" xfId="33620" hidden="1" xr:uid="{57F2AB0E-D68D-4E69-B68A-6B5CF34E869A}"/>
    <cellStyle name="Comma [0] 2 2 2" xfId="34137" hidden="1" xr:uid="{87A13894-1D72-4E92-A1DC-1B1450738203}"/>
    <cellStyle name="Comma [0] 2 2 2" xfId="34409" hidden="1" xr:uid="{D64F8B73-CDEE-4E9C-A6A6-E4A68A0D461F}"/>
    <cellStyle name="Comma [0] 2 2 2" xfId="34614" hidden="1" xr:uid="{75D5FA55-6BC9-4933-8D3E-CC892AC882F8}"/>
    <cellStyle name="Comma [0] 2 2 2" xfId="2389" hidden="1" xr:uid="{00000000-0005-0000-0000-000058090000}"/>
    <cellStyle name="Comma [0] 2 2 2" xfId="2594" hidden="1" xr:uid="{00000000-0005-0000-0000-0000250A0000}"/>
    <cellStyle name="Comma [0] 2 2 2" xfId="2117" hidden="1" xr:uid="{00000000-0005-0000-0000-000048080000}"/>
    <cellStyle name="Comma [0] 2 2 2" xfId="1597" hidden="1" xr:uid="{00000000-0005-0000-0000-000040060000}"/>
    <cellStyle name="Comma [0] 2 2 2" xfId="32985" xr:uid="{AA5FA16C-B7E0-45F4-8D01-C16AAB798073}"/>
    <cellStyle name="Comma [0] 2 2 2 2" xfId="52895" hidden="1" xr:uid="{4EF4A625-AC80-4DF5-A318-E6B6941E1D07}"/>
    <cellStyle name="Comma [0] 2 2 2 2" xfId="54152" hidden="1" xr:uid="{340A2DB6-9492-4926-9AB7-D29D0273050E}"/>
    <cellStyle name="Comma [0] 2 2 2 2" xfId="54424" hidden="1" xr:uid="{3209F325-C599-4546-9F7B-289FC73FF0E5}"/>
    <cellStyle name="Comma [0] 2 2 2 2" xfId="54629" hidden="1" xr:uid="{BD47B2BA-98E0-46AC-834A-AF94BECCC5B1}"/>
    <cellStyle name="Comma [0] 2 2 2 2" xfId="55876" hidden="1" xr:uid="{E895C25E-0C9A-4197-A45E-1CBD5279D2D6}"/>
    <cellStyle name="Comma [0] 2 2 2 2" xfId="56148" hidden="1" xr:uid="{2F695EE0-DC92-431C-A487-C5598B327D30}"/>
    <cellStyle name="Comma [0] 2 2 2 2" xfId="56353" hidden="1" xr:uid="{E440CCA8-2FD7-485F-98BF-7D14709AE375}"/>
    <cellStyle name="Comma [0] 2 2 2 2" xfId="57583" hidden="1" xr:uid="{7C2C51EC-00FB-4EE5-B3CA-B6F34182C2A1}"/>
    <cellStyle name="Comma [0] 2 2 2 2" xfId="57855" hidden="1" xr:uid="{2A18A895-B1EF-4856-92A4-B1AF5D4880A5}"/>
    <cellStyle name="Comma [0] 2 2 2 2" xfId="58060" hidden="1" xr:uid="{33F67480-07B2-435D-A303-C37F9D5F6CE6}"/>
    <cellStyle name="Comma [0] 2 2 2 2" xfId="59277" hidden="1" xr:uid="{9F18A8C2-EF07-43B6-85F4-A59FB85A79F3}"/>
    <cellStyle name="Comma [0] 2 2 2 2" xfId="59549" hidden="1" xr:uid="{3CB57E37-4118-4906-90BD-096A15D58202}"/>
    <cellStyle name="Comma [0] 2 2 2 2" xfId="59754" hidden="1" xr:uid="{649A1C11-FB62-46C5-9E64-AB44CD45E920}"/>
    <cellStyle name="Comma [0] 2 2 2 2" xfId="60938" hidden="1" xr:uid="{D744CC50-56A4-4DDA-A119-5852CE399C7C}"/>
    <cellStyle name="Comma [0] 2 2 2 2" xfId="61210" hidden="1" xr:uid="{1434F82E-43A6-4FAE-8A79-23F6EA983A01}"/>
    <cellStyle name="Comma [0] 2 2 2 2" xfId="61415" hidden="1" xr:uid="{CCEC9BA2-CCD3-4203-A495-3B18821F24AE}"/>
    <cellStyle name="Comma [0] 2 2 2 2" xfId="62573" hidden="1" xr:uid="{C1FECED2-CE47-4CCB-9745-44C6916535AC}"/>
    <cellStyle name="Comma [0] 2 2 2 2" xfId="62845" hidden="1" xr:uid="{B94A33B0-7650-4D5F-A1AD-55664AD4ACF5}"/>
    <cellStyle name="Comma [0] 2 2 2 2" xfId="63050" hidden="1" xr:uid="{F7E8D9CD-BDDF-4669-AA7F-04337F4D5DC2}"/>
    <cellStyle name="Comma [0] 2 2 2 2" xfId="26051" hidden="1" xr:uid="{00000000-0005-0000-0000-0000C6650000}"/>
    <cellStyle name="Comma [0] 2 2 2 2" xfId="27268" hidden="1" xr:uid="{00000000-0005-0000-0000-0000876A0000}"/>
    <cellStyle name="Comma [0] 2 2 2 2" xfId="27540" hidden="1" xr:uid="{00000000-0005-0000-0000-0000976B0000}"/>
    <cellStyle name="Comma [0] 2 2 2 2" xfId="27745" hidden="1" xr:uid="{00000000-0005-0000-0000-0000646C0000}"/>
    <cellStyle name="Comma [0] 2 2 2 2" xfId="28929" hidden="1" xr:uid="{00000000-0005-0000-0000-000004710000}"/>
    <cellStyle name="Comma [0] 2 2 2 2" xfId="29201" hidden="1" xr:uid="{00000000-0005-0000-0000-000014720000}"/>
    <cellStyle name="Comma [0] 2 2 2 2" xfId="29406" hidden="1" xr:uid="{00000000-0005-0000-0000-0000E1720000}"/>
    <cellStyle name="Comma [0] 2 2 2 2" xfId="30564" hidden="1" xr:uid="{00000000-0005-0000-0000-000067770000}"/>
    <cellStyle name="Comma [0] 2 2 2 2" xfId="30836" hidden="1" xr:uid="{00000000-0005-0000-0000-000077780000}"/>
    <cellStyle name="Comma [0] 2 2 2 2" xfId="31041" hidden="1" xr:uid="{00000000-0005-0000-0000-000044790000}"/>
    <cellStyle name="Comma [0] 2 2 2 2" xfId="37403" hidden="1" xr:uid="{DC06153F-98E0-467C-8D25-F01F5B0642F4}"/>
    <cellStyle name="Comma [0] 2 2 2 2" xfId="37928" hidden="1" xr:uid="{9D5D6F90-58A8-497C-A191-D162AF0DBCB9}"/>
    <cellStyle name="Comma [0] 2 2 2 2" xfId="38200" hidden="1" xr:uid="{38333032-E169-4F08-8691-A37F32DCDD01}"/>
    <cellStyle name="Comma [0] 2 2 2 2" xfId="38405" hidden="1" xr:uid="{2BF2A2FE-7CC9-4A17-B265-A8156D24E27B}"/>
    <cellStyle name="Comma [0] 2 2 2 2" xfId="40147" hidden="1" xr:uid="{8E143CC4-72C3-414B-B462-93C080BF6641}"/>
    <cellStyle name="Comma [0] 2 2 2 2" xfId="40419" hidden="1" xr:uid="{EF3BB586-171B-46C3-8E2E-2489CB1F4E99}"/>
    <cellStyle name="Comma [0] 2 2 2 2" xfId="40624" hidden="1" xr:uid="{DBCCE8E7-7651-4461-A1BD-CF9432B1FD30}"/>
    <cellStyle name="Comma [0] 2 2 2 2" xfId="41903" hidden="1" xr:uid="{D67F2DD8-6002-40B5-86C8-1DB8CD7F208D}"/>
    <cellStyle name="Comma [0] 2 2 2 2" xfId="42175" hidden="1" xr:uid="{B9A41AD9-8DA2-487E-A575-63BC1AB775DC}"/>
    <cellStyle name="Comma [0] 2 2 2 2" xfId="42380" hidden="1" xr:uid="{003F4CB9-C8EC-49B6-8471-1A5AD50C4FAC}"/>
    <cellStyle name="Comma [0] 2 2 2 2" xfId="43659" hidden="1" xr:uid="{2566BBF1-9304-41D9-B9C4-2358DF9A0996}"/>
    <cellStyle name="Comma [0] 2 2 2 2" xfId="43931" hidden="1" xr:uid="{EC11CB45-8C4F-4B7B-BB83-93B33D7AAD23}"/>
    <cellStyle name="Comma [0] 2 2 2 2" xfId="44136" hidden="1" xr:uid="{CAB496AA-3ECC-4FA3-8F31-B879311EB2B0}"/>
    <cellStyle name="Comma [0] 2 2 2 2" xfId="45415" hidden="1" xr:uid="{17959D30-351B-473B-82D8-09E102C8F41F}"/>
    <cellStyle name="Comma [0] 2 2 2 2" xfId="45687" hidden="1" xr:uid="{3FF76DE9-D54B-41CB-85FC-6B34AD62684A}"/>
    <cellStyle name="Comma [0] 2 2 2 2" xfId="45892" hidden="1" xr:uid="{E042C700-78E3-4E12-822D-3796873FF672}"/>
    <cellStyle name="Comma [0] 2 2 2 2" xfId="47171" hidden="1" xr:uid="{CE37FC3A-FAB4-4CAA-9894-0CA2E2F37A3C}"/>
    <cellStyle name="Comma [0] 2 2 2 2" xfId="47443" hidden="1" xr:uid="{BC148B35-4589-4B96-9245-9997F5346020}"/>
    <cellStyle name="Comma [0] 2 2 2 2" xfId="47648" hidden="1" xr:uid="{59B0113A-154C-4DE3-B078-987E85768D19}"/>
    <cellStyle name="Comma [0] 2 2 2 2" xfId="48924" hidden="1" xr:uid="{9CAAAA80-EEE2-46E3-B8F4-2389B457C194}"/>
    <cellStyle name="Comma [0] 2 2 2 2" xfId="49196" hidden="1" xr:uid="{B483BA75-7FEC-4B2A-8383-B7E032CDD482}"/>
    <cellStyle name="Comma [0] 2 2 2 2" xfId="49401" hidden="1" xr:uid="{2B05920F-D34D-4D1A-986B-C3673A392B15}"/>
    <cellStyle name="Comma [0] 2 2 2 2" xfId="50674" hidden="1" xr:uid="{E1F1A25A-C313-453B-97B4-26E69C3AF99C}"/>
    <cellStyle name="Comma [0] 2 2 2 2" xfId="50946" hidden="1" xr:uid="{C9931C0D-EE89-4725-B503-EC4F1A689F7F}"/>
    <cellStyle name="Comma [0] 2 2 2 2" xfId="51151" hidden="1" xr:uid="{C1ACF561-6881-43DA-9AAA-DB0284504276}"/>
    <cellStyle name="Comma [0] 2 2 2 2" xfId="52418" hidden="1" xr:uid="{3222BC4F-5809-4773-A5CF-3E872EB52AFD}"/>
    <cellStyle name="Comma [0] 2 2 2 2" xfId="52690" hidden="1" xr:uid="{A552281F-D000-4807-813A-4C833D266D81}"/>
    <cellStyle name="Comma [0] 2 2 2 2" xfId="15639" hidden="1" xr:uid="{00000000-0005-0000-0000-00001A3D0000}"/>
    <cellStyle name="Comma [0] 2 2 2 2" xfId="16915" hidden="1" xr:uid="{00000000-0005-0000-0000-000016420000}"/>
    <cellStyle name="Comma [0] 2 2 2 2" xfId="17187" hidden="1" xr:uid="{00000000-0005-0000-0000-000026430000}"/>
    <cellStyle name="Comma [0] 2 2 2 2" xfId="17392" hidden="1" xr:uid="{00000000-0005-0000-0000-0000F3430000}"/>
    <cellStyle name="Comma [0] 2 2 2 2" xfId="18665" hidden="1" xr:uid="{00000000-0005-0000-0000-0000EC480000}"/>
    <cellStyle name="Comma [0] 2 2 2 2" xfId="18937" hidden="1" xr:uid="{00000000-0005-0000-0000-0000FC490000}"/>
    <cellStyle name="Comma [0] 2 2 2 2" xfId="19142" hidden="1" xr:uid="{00000000-0005-0000-0000-0000C94A0000}"/>
    <cellStyle name="Comma [0] 2 2 2 2" xfId="20409" hidden="1" xr:uid="{00000000-0005-0000-0000-0000BC4F0000}"/>
    <cellStyle name="Comma [0] 2 2 2 2" xfId="20681" hidden="1" xr:uid="{00000000-0005-0000-0000-0000CC500000}"/>
    <cellStyle name="Comma [0] 2 2 2 2" xfId="20886" hidden="1" xr:uid="{00000000-0005-0000-0000-000099510000}"/>
    <cellStyle name="Comma [0] 2 2 2 2" xfId="22143" hidden="1" xr:uid="{00000000-0005-0000-0000-000082560000}"/>
    <cellStyle name="Comma [0] 2 2 2 2" xfId="22415" hidden="1" xr:uid="{00000000-0005-0000-0000-000092570000}"/>
    <cellStyle name="Comma [0] 2 2 2 2" xfId="22620" hidden="1" xr:uid="{00000000-0005-0000-0000-00005F580000}"/>
    <cellStyle name="Comma [0] 2 2 2 2" xfId="23867" hidden="1" xr:uid="{00000000-0005-0000-0000-00003E5D0000}"/>
    <cellStyle name="Comma [0] 2 2 2 2" xfId="24139" hidden="1" xr:uid="{00000000-0005-0000-0000-00004E5E0000}"/>
    <cellStyle name="Comma [0] 2 2 2 2" xfId="24344" hidden="1" xr:uid="{00000000-0005-0000-0000-00001B5F0000}"/>
    <cellStyle name="Comma [0] 2 2 2 2" xfId="25574" hidden="1" xr:uid="{00000000-0005-0000-0000-0000E9630000}"/>
    <cellStyle name="Comma [0] 2 2 2 2" xfId="25846" hidden="1" xr:uid="{00000000-0005-0000-0000-0000F9640000}"/>
    <cellStyle name="Comma [0] 2 2 2 2" xfId="10371" hidden="1" xr:uid="{00000000-0005-0000-0000-000086280000}"/>
    <cellStyle name="Comma [0] 2 2 2 2" xfId="11650" hidden="1" xr:uid="{00000000-0005-0000-0000-0000852D0000}"/>
    <cellStyle name="Comma [0] 2 2 2 2" xfId="11922" hidden="1" xr:uid="{00000000-0005-0000-0000-0000952E0000}"/>
    <cellStyle name="Comma [0] 2 2 2 2" xfId="12127" hidden="1" xr:uid="{00000000-0005-0000-0000-0000622F0000}"/>
    <cellStyle name="Comma [0] 2 2 2 2" xfId="13406" hidden="1" xr:uid="{00000000-0005-0000-0000-000061340000}"/>
    <cellStyle name="Comma [0] 2 2 2 2" xfId="13678" hidden="1" xr:uid="{00000000-0005-0000-0000-000071350000}"/>
    <cellStyle name="Comma [0] 2 2 2 2" xfId="13883" hidden="1" xr:uid="{00000000-0005-0000-0000-00003E360000}"/>
    <cellStyle name="Comma [0] 2 2 2 2" xfId="15162" hidden="1" xr:uid="{00000000-0005-0000-0000-00003D3B0000}"/>
    <cellStyle name="Comma [0] 2 2 2 2" xfId="15434" hidden="1" xr:uid="{00000000-0005-0000-0000-00004D3C0000}"/>
    <cellStyle name="Comma [0] 2 2 2 2" xfId="8138" hidden="1" xr:uid="{00000000-0005-0000-0000-0000CD1F0000}"/>
    <cellStyle name="Comma [0] 2 2 2 2" xfId="8410" hidden="1" xr:uid="{00000000-0005-0000-0000-0000DD200000}"/>
    <cellStyle name="Comma [0] 2 2 2 2" xfId="8615" hidden="1" xr:uid="{00000000-0005-0000-0000-0000AA210000}"/>
    <cellStyle name="Comma [0] 2 2 2 2" xfId="9894" hidden="1" xr:uid="{00000000-0005-0000-0000-0000A9260000}"/>
    <cellStyle name="Comma [0] 2 2 2 2" xfId="10166" hidden="1" xr:uid="{00000000-0005-0000-0000-0000B9270000}"/>
    <cellStyle name="Comma [0] 2 2 2 2" xfId="6191" hidden="1" xr:uid="{00000000-0005-0000-0000-000032180000}"/>
    <cellStyle name="Comma [0] 2 2 2 2" xfId="6396" hidden="1" xr:uid="{00000000-0005-0000-0000-0000FF180000}"/>
    <cellStyle name="Comma [0] 2 2 2 2" xfId="5919" hidden="1" xr:uid="{00000000-0005-0000-0000-000022170000}"/>
    <cellStyle name="Comma [0] 2 2 2 2" xfId="5394" hidden="1" xr:uid="{00000000-0005-0000-0000-000015150000}"/>
    <cellStyle name="Comma [0] 2 2 3" xfId="4733" xr:uid="{00000000-0005-0000-0000-000080120000}"/>
    <cellStyle name="Comma [0] 2 2 3 2" xfId="36742" xr:uid="{F8D50C16-EF32-45C5-A9D4-10DB5A72257F}"/>
    <cellStyle name="Comma [0] 2 20" xfId="894" xr:uid="{00000000-0005-0000-0000-000081030000}"/>
    <cellStyle name="Comma [0] 2 20 2" xfId="33572" hidden="1" xr:uid="{031F8E34-3D3A-44CB-97FE-683D9B4B765E}"/>
    <cellStyle name="Comma [0] 2 20 2" xfId="34105" hidden="1" xr:uid="{E5AADB8B-6336-4480-9392-E76DF67FF187}"/>
    <cellStyle name="Comma [0] 2 20 2" xfId="34378" hidden="1" xr:uid="{8C813AAA-7971-4866-947F-9C31B91959BC}"/>
    <cellStyle name="Comma [0] 2 20 2" xfId="34584" hidden="1" xr:uid="{48EC5817-5D8A-4594-9144-18F37E2D368B}"/>
    <cellStyle name="Comma [0] 2 20 2" xfId="2358" hidden="1" xr:uid="{00000000-0005-0000-0000-000039090000}"/>
    <cellStyle name="Comma [0] 2 20 2" xfId="2564" hidden="1" xr:uid="{00000000-0005-0000-0000-0000070A0000}"/>
    <cellStyle name="Comma [0] 2 20 2" xfId="2085" hidden="1" xr:uid="{00000000-0005-0000-0000-000028080000}"/>
    <cellStyle name="Comma [0] 2 20 2" xfId="1549" hidden="1" xr:uid="{00000000-0005-0000-0000-000010060000}"/>
    <cellStyle name="Comma [0] 2 20 2" xfId="32937" xr:uid="{75EF2522-A786-4066-ADC0-E0A709A13D09}"/>
    <cellStyle name="Comma [0] 2 20 2 2" xfId="52865" hidden="1" xr:uid="{E89C1CB5-0DBE-4B3C-BC85-52A08A16C445}"/>
    <cellStyle name="Comma [0] 2 20 2 2" xfId="54120" hidden="1" xr:uid="{76A9B80E-F129-4E68-8798-7406A1280A38}"/>
    <cellStyle name="Comma [0] 2 20 2 2" xfId="54393" hidden="1" xr:uid="{7780D864-65C7-4192-8911-BAFAF7AD388E}"/>
    <cellStyle name="Comma [0] 2 20 2 2" xfId="55844" hidden="1" xr:uid="{54655469-2F99-4717-B068-01136105B324}"/>
    <cellStyle name="Comma [0] 2 20 2 2" xfId="56117" hidden="1" xr:uid="{D5C1B00A-A782-4AEA-8E78-64EFEEE0384F}"/>
    <cellStyle name="Comma [0] 2 20 2 2" xfId="56323" hidden="1" xr:uid="{4A5BADB6-38BE-487E-B715-D8C7141D3494}"/>
    <cellStyle name="Comma [0] 2 20 2 2" xfId="57551" hidden="1" xr:uid="{D9D2EACF-2345-456B-948F-A3722397289B}"/>
    <cellStyle name="Comma [0] 2 20 2 2" xfId="57824" hidden="1" xr:uid="{E2D74D31-555E-4162-BB56-0E3F2817A0B6}"/>
    <cellStyle name="Comma [0] 2 20 2 2" xfId="58030" hidden="1" xr:uid="{A13FB03D-6A63-4E2F-9A88-8CF93C20F92D}"/>
    <cellStyle name="Comma [0] 2 20 2 2" xfId="59245" hidden="1" xr:uid="{4E86FBDF-40CB-43F7-B829-DF83E58D37FC}"/>
    <cellStyle name="Comma [0] 2 20 2 2" xfId="59518" hidden="1" xr:uid="{7B1A9BF0-3ABA-4791-AC48-42DB44ED592A}"/>
    <cellStyle name="Comma [0] 2 20 2 2" xfId="59724" hidden="1" xr:uid="{C698F306-004A-4A94-9942-68881B15E62A}"/>
    <cellStyle name="Comma [0] 2 20 2 2" xfId="60906" hidden="1" xr:uid="{558E2DB8-F747-48D4-8364-F7BFD8197856}"/>
    <cellStyle name="Comma [0] 2 20 2 2" xfId="61179" hidden="1" xr:uid="{F34D2C47-ED3D-46EC-BBA2-FAF645DC9A2F}"/>
    <cellStyle name="Comma [0] 2 20 2 2" xfId="61385" hidden="1" xr:uid="{4C4838B8-88C7-44B3-A1C1-F5A84302705E}"/>
    <cellStyle name="Comma [0] 2 20 2 2" xfId="62541" hidden="1" xr:uid="{86158583-224E-429B-9C18-C60FE0554195}"/>
    <cellStyle name="Comma [0] 2 20 2 2" xfId="62814" hidden="1" xr:uid="{FE8BA221-16A8-4E13-BB60-C44AC04A900F}"/>
    <cellStyle name="Comma [0] 2 20 2 2" xfId="63020" hidden="1" xr:uid="{1388ED5D-58E2-4A33-AD35-F013B0468F9A}"/>
    <cellStyle name="Comma [0] 2 20 2 2" xfId="54599" hidden="1" xr:uid="{D76CB804-BA3E-4C49-86D4-25820758127D}"/>
    <cellStyle name="Comma [0] 2 20 2 2" xfId="26021" hidden="1" xr:uid="{00000000-0005-0000-0000-0000A8650000}"/>
    <cellStyle name="Comma [0] 2 20 2 2" xfId="27236" hidden="1" xr:uid="{00000000-0005-0000-0000-0000676A0000}"/>
    <cellStyle name="Comma [0] 2 20 2 2" xfId="27509" hidden="1" xr:uid="{00000000-0005-0000-0000-0000786B0000}"/>
    <cellStyle name="Comma [0] 2 20 2 2" xfId="27715" hidden="1" xr:uid="{00000000-0005-0000-0000-0000466C0000}"/>
    <cellStyle name="Comma [0] 2 20 2 2" xfId="28897" hidden="1" xr:uid="{00000000-0005-0000-0000-0000E4700000}"/>
    <cellStyle name="Comma [0] 2 20 2 2" xfId="29170" hidden="1" xr:uid="{00000000-0005-0000-0000-0000F5710000}"/>
    <cellStyle name="Comma [0] 2 20 2 2" xfId="29376" hidden="1" xr:uid="{00000000-0005-0000-0000-0000C3720000}"/>
    <cellStyle name="Comma [0] 2 20 2 2" xfId="30532" hidden="1" xr:uid="{00000000-0005-0000-0000-000047770000}"/>
    <cellStyle name="Comma [0] 2 20 2 2" xfId="30805" hidden="1" xr:uid="{00000000-0005-0000-0000-000058780000}"/>
    <cellStyle name="Comma [0] 2 20 2 2" xfId="31011" hidden="1" xr:uid="{00000000-0005-0000-0000-000026790000}"/>
    <cellStyle name="Comma [0] 2 20 2 2" xfId="37355" hidden="1" xr:uid="{60CD31BE-7F79-42A8-BD1E-B67DE6379947}"/>
    <cellStyle name="Comma [0] 2 20 2 2" xfId="37896" hidden="1" xr:uid="{183E9E2F-4125-4007-AF9D-7E783F4D5FBD}"/>
    <cellStyle name="Comma [0] 2 20 2 2" xfId="38169" hidden="1" xr:uid="{81B5F373-04EB-4F41-85FE-120F3781BCC0}"/>
    <cellStyle name="Comma [0] 2 20 2 2" xfId="38375" hidden="1" xr:uid="{8A8FB2F9-4CC8-4777-AB16-0EAF625E2285}"/>
    <cellStyle name="Comma [0] 2 20 2 2" xfId="40115" hidden="1" xr:uid="{502C7B79-E01A-48EC-B003-4D3BA55A3F75}"/>
    <cellStyle name="Comma [0] 2 20 2 2" xfId="40388" hidden="1" xr:uid="{7C2182AA-A578-4770-8B2E-3EC1F10B7A83}"/>
    <cellStyle name="Comma [0] 2 20 2 2" xfId="40594" hidden="1" xr:uid="{91FE7312-D29C-415F-A997-3558712B33EC}"/>
    <cellStyle name="Comma [0] 2 20 2 2" xfId="41871" hidden="1" xr:uid="{3EE613AA-4931-4F46-9082-4FC9E1AC76E9}"/>
    <cellStyle name="Comma [0] 2 20 2 2" xfId="42144" hidden="1" xr:uid="{C6A8983A-890E-46A0-BBA5-6E3ACA970842}"/>
    <cellStyle name="Comma [0] 2 20 2 2" xfId="42350" hidden="1" xr:uid="{1DDF5375-9B9E-4F24-97D3-039494F24131}"/>
    <cellStyle name="Comma [0] 2 20 2 2" xfId="43627" hidden="1" xr:uid="{AC586DC7-0F62-43C8-B77A-7BAB6C3B96F9}"/>
    <cellStyle name="Comma [0] 2 20 2 2" xfId="43900" hidden="1" xr:uid="{10A727D2-DDAC-4A28-A86C-CBC92539EFBC}"/>
    <cellStyle name="Comma [0] 2 20 2 2" xfId="44106" hidden="1" xr:uid="{BB4CA26B-5202-4267-8123-8E4E37C17320}"/>
    <cellStyle name="Comma [0] 2 20 2 2" xfId="45383" hidden="1" xr:uid="{83794D35-4B1E-4D2C-A9F3-73FD4A416956}"/>
    <cellStyle name="Comma [0] 2 20 2 2" xfId="45656" hidden="1" xr:uid="{794A4F60-DB75-4600-8255-10419B4CDC25}"/>
    <cellStyle name="Comma [0] 2 20 2 2" xfId="45862" hidden="1" xr:uid="{181985D1-A542-4D7F-988F-BCFA79C330F3}"/>
    <cellStyle name="Comma [0] 2 20 2 2" xfId="47139" hidden="1" xr:uid="{77B1315C-A2A7-442D-ACAD-F50E6CEED9E4}"/>
    <cellStyle name="Comma [0] 2 20 2 2" xfId="47412" hidden="1" xr:uid="{9BA3B89E-175C-4825-9677-55FF87F7B776}"/>
    <cellStyle name="Comma [0] 2 20 2 2" xfId="47618" hidden="1" xr:uid="{4593532B-A152-4E81-9E91-75823460EA56}"/>
    <cellStyle name="Comma [0] 2 20 2 2" xfId="48892" hidden="1" xr:uid="{04D471D7-6D60-4179-B8C9-57149CE5AF01}"/>
    <cellStyle name="Comma [0] 2 20 2 2" xfId="49165" hidden="1" xr:uid="{A8C5ED26-547E-4143-89B3-2751F48B941F}"/>
    <cellStyle name="Comma [0] 2 20 2 2" xfId="49371" hidden="1" xr:uid="{B32B7FB6-30A7-416C-91EA-E29DF1CBED45}"/>
    <cellStyle name="Comma [0] 2 20 2 2" xfId="50642" hidden="1" xr:uid="{C74765D3-73B0-40A5-903A-641CC02A9AFD}"/>
    <cellStyle name="Comma [0] 2 20 2 2" xfId="50915" hidden="1" xr:uid="{58EE755B-A4E5-401B-A243-C43D732C0BA2}"/>
    <cellStyle name="Comma [0] 2 20 2 2" xfId="51121" hidden="1" xr:uid="{4AE81617-D74E-4031-B50E-FAAB34DA8AF5}"/>
    <cellStyle name="Comma [0] 2 20 2 2" xfId="52386" hidden="1" xr:uid="{10CED355-FE1C-4DE8-AE76-48AA6CA7F47E}"/>
    <cellStyle name="Comma [0] 2 20 2 2" xfId="52659" hidden="1" xr:uid="{C046076B-4918-424A-97DB-ED14EF59340B}"/>
    <cellStyle name="Comma [0] 2 20 2 2" xfId="15609" hidden="1" xr:uid="{00000000-0005-0000-0000-0000FC3C0000}"/>
    <cellStyle name="Comma [0] 2 20 2 2" xfId="16883" hidden="1" xr:uid="{00000000-0005-0000-0000-0000F6410000}"/>
    <cellStyle name="Comma [0] 2 20 2 2" xfId="17156" hidden="1" xr:uid="{00000000-0005-0000-0000-000007430000}"/>
    <cellStyle name="Comma [0] 2 20 2 2" xfId="17362" hidden="1" xr:uid="{00000000-0005-0000-0000-0000D5430000}"/>
    <cellStyle name="Comma [0] 2 20 2 2" xfId="18633" hidden="1" xr:uid="{00000000-0005-0000-0000-0000CC480000}"/>
    <cellStyle name="Comma [0] 2 20 2 2" xfId="18906" hidden="1" xr:uid="{00000000-0005-0000-0000-0000DD490000}"/>
    <cellStyle name="Comma [0] 2 20 2 2" xfId="19112" hidden="1" xr:uid="{00000000-0005-0000-0000-0000AB4A0000}"/>
    <cellStyle name="Comma [0] 2 20 2 2" xfId="20377" hidden="1" xr:uid="{00000000-0005-0000-0000-00009C4F0000}"/>
    <cellStyle name="Comma [0] 2 20 2 2" xfId="20650" hidden="1" xr:uid="{00000000-0005-0000-0000-0000AD500000}"/>
    <cellStyle name="Comma [0] 2 20 2 2" xfId="20856" hidden="1" xr:uid="{00000000-0005-0000-0000-00007B510000}"/>
    <cellStyle name="Comma [0] 2 20 2 2" xfId="22111" hidden="1" xr:uid="{00000000-0005-0000-0000-000062560000}"/>
    <cellStyle name="Comma [0] 2 20 2 2" xfId="22384" hidden="1" xr:uid="{00000000-0005-0000-0000-000073570000}"/>
    <cellStyle name="Comma [0] 2 20 2 2" xfId="22590" hidden="1" xr:uid="{00000000-0005-0000-0000-000041580000}"/>
    <cellStyle name="Comma [0] 2 20 2 2" xfId="23835" hidden="1" xr:uid="{00000000-0005-0000-0000-00001E5D0000}"/>
    <cellStyle name="Comma [0] 2 20 2 2" xfId="24108" hidden="1" xr:uid="{00000000-0005-0000-0000-00002F5E0000}"/>
    <cellStyle name="Comma [0] 2 20 2 2" xfId="24314" hidden="1" xr:uid="{00000000-0005-0000-0000-0000FD5E0000}"/>
    <cellStyle name="Comma [0] 2 20 2 2" xfId="25542" hidden="1" xr:uid="{00000000-0005-0000-0000-0000C9630000}"/>
    <cellStyle name="Comma [0] 2 20 2 2" xfId="25815" hidden="1" xr:uid="{00000000-0005-0000-0000-0000DA640000}"/>
    <cellStyle name="Comma [0] 2 20 2 2" xfId="10341" hidden="1" xr:uid="{00000000-0005-0000-0000-000068280000}"/>
    <cellStyle name="Comma [0] 2 20 2 2" xfId="11618" hidden="1" xr:uid="{00000000-0005-0000-0000-0000652D0000}"/>
    <cellStyle name="Comma [0] 2 20 2 2" xfId="11891" hidden="1" xr:uid="{00000000-0005-0000-0000-0000762E0000}"/>
    <cellStyle name="Comma [0] 2 20 2 2" xfId="12097" hidden="1" xr:uid="{00000000-0005-0000-0000-0000442F0000}"/>
    <cellStyle name="Comma [0] 2 20 2 2" xfId="13374" hidden="1" xr:uid="{00000000-0005-0000-0000-000041340000}"/>
    <cellStyle name="Comma [0] 2 20 2 2" xfId="13647" hidden="1" xr:uid="{00000000-0005-0000-0000-000052350000}"/>
    <cellStyle name="Comma [0] 2 20 2 2" xfId="13853" hidden="1" xr:uid="{00000000-0005-0000-0000-000020360000}"/>
    <cellStyle name="Comma [0] 2 20 2 2" xfId="15130" hidden="1" xr:uid="{00000000-0005-0000-0000-00001D3B0000}"/>
    <cellStyle name="Comma [0] 2 20 2 2" xfId="15403" hidden="1" xr:uid="{00000000-0005-0000-0000-00002E3C0000}"/>
    <cellStyle name="Comma [0] 2 20 2 2" xfId="8106" hidden="1" xr:uid="{00000000-0005-0000-0000-0000AD1F0000}"/>
    <cellStyle name="Comma [0] 2 20 2 2" xfId="8379" hidden="1" xr:uid="{00000000-0005-0000-0000-0000BE200000}"/>
    <cellStyle name="Comma [0] 2 20 2 2" xfId="8585" hidden="1" xr:uid="{00000000-0005-0000-0000-00008C210000}"/>
    <cellStyle name="Comma [0] 2 20 2 2" xfId="9862" hidden="1" xr:uid="{00000000-0005-0000-0000-000089260000}"/>
    <cellStyle name="Comma [0] 2 20 2 2" xfId="10135" hidden="1" xr:uid="{00000000-0005-0000-0000-00009A270000}"/>
    <cellStyle name="Comma [0] 2 20 2 2" xfId="6160" hidden="1" xr:uid="{00000000-0005-0000-0000-000013180000}"/>
    <cellStyle name="Comma [0] 2 20 2 2" xfId="6366" hidden="1" xr:uid="{00000000-0005-0000-0000-0000E1180000}"/>
    <cellStyle name="Comma [0] 2 20 2 2" xfId="5887" hidden="1" xr:uid="{00000000-0005-0000-0000-000002170000}"/>
    <cellStyle name="Comma [0] 2 20 2 2" xfId="5346" hidden="1" xr:uid="{00000000-0005-0000-0000-0000E5140000}"/>
    <cellStyle name="Comma [0] 2 20 3" xfId="4685" xr:uid="{00000000-0005-0000-0000-000050120000}"/>
    <cellStyle name="Comma [0] 2 20 3 2" xfId="36694" xr:uid="{947B4323-7290-4D19-BC20-AD81714E452F}"/>
    <cellStyle name="Comma [0] 2 200" xfId="425" xr:uid="{00000000-0005-0000-0000-0000AC010000}"/>
    <cellStyle name="Comma [0] 2 200 2" xfId="33110" hidden="1" xr:uid="{3BF74EC2-53FD-4AF1-844A-8B5A557E012C}"/>
    <cellStyle name="Comma [0] 2 200 2" xfId="33673" hidden="1" xr:uid="{092AAE32-02FE-4811-97FC-68F032746651}"/>
    <cellStyle name="Comma [0] 2 200 2" xfId="33992" hidden="1" xr:uid="{362540A8-2F9E-4110-977E-B601E0C324CD}"/>
    <cellStyle name="Comma [0] 2 200 2" xfId="34275" hidden="1" xr:uid="{CFA7BD66-49FB-43C2-88AC-0AFE72085E37}"/>
    <cellStyle name="Comma [0] 2 200 2" xfId="1972" hidden="1" xr:uid="{00000000-0005-0000-0000-0000B7070000}"/>
    <cellStyle name="Comma [0] 2 200 2" xfId="2255" hidden="1" xr:uid="{00000000-0005-0000-0000-0000D2080000}"/>
    <cellStyle name="Comma [0] 2 200 2" xfId="1650" hidden="1" xr:uid="{00000000-0005-0000-0000-000075060000}"/>
    <cellStyle name="Comma [0] 2 200 2" xfId="1084" hidden="1" xr:uid="{00000000-0005-0000-0000-00003F040000}"/>
    <cellStyle name="Comma [0] 2 200 2" xfId="32468" xr:uid="{8FCB1345-DB71-4BC9-A8A3-48C4A00AFA3F}"/>
    <cellStyle name="Comma [0] 2 200 2 2" xfId="52273" hidden="1" xr:uid="{D622B444-2780-4787-844C-19553404487C}"/>
    <cellStyle name="Comma [0] 2 200 2 2" xfId="52556" hidden="1" xr:uid="{BDF70CEE-764F-4AB7-83C8-9B51A22F9DAC}"/>
    <cellStyle name="Comma [0] 2 200 2 2" xfId="53680" hidden="1" xr:uid="{9F059658-EE32-4A12-80A7-24FF7D3B5F55}"/>
    <cellStyle name="Comma [0] 2 200 2 2" xfId="54007" hidden="1" xr:uid="{20DB754E-0BA0-45D6-B8F2-84855583005F}"/>
    <cellStyle name="Comma [0] 2 200 2 2" xfId="54290" hidden="1" xr:uid="{050E50A2-44ED-41DD-969D-F80B5F437496}"/>
    <cellStyle name="Comma [0] 2 200 2 2" xfId="55404" hidden="1" xr:uid="{FEB216E6-F269-4A56-8F0A-6E82ADB0F25C}"/>
    <cellStyle name="Comma [0] 2 200 2 2" xfId="55731" hidden="1" xr:uid="{00FAE6F3-1982-49FB-A163-051CF921213E}"/>
    <cellStyle name="Comma [0] 2 200 2 2" xfId="56014" hidden="1" xr:uid="{F5E88B41-0E53-47B8-86F6-4CB9339A4D37}"/>
    <cellStyle name="Comma [0] 2 200 2 2" xfId="57111" hidden="1" xr:uid="{1D0CCE00-165A-4D90-B5F1-FC48E502EEB4}"/>
    <cellStyle name="Comma [0] 2 200 2 2" xfId="57438" hidden="1" xr:uid="{DD347670-B77E-4FC5-9236-C4417BBD9445}"/>
    <cellStyle name="Comma [0] 2 200 2 2" xfId="57721" hidden="1" xr:uid="{F493245A-54C8-4D22-BEAA-214E0EAF913B}"/>
    <cellStyle name="Comma [0] 2 200 2 2" xfId="58805" hidden="1" xr:uid="{6A98A11A-E274-4BDA-A3AB-AEC70EB76D36}"/>
    <cellStyle name="Comma [0] 2 200 2 2" xfId="59132" hidden="1" xr:uid="{EE8620B1-EB0E-4650-9CE4-73F8B64DDCCF}"/>
    <cellStyle name="Comma [0] 2 200 2 2" xfId="59415" hidden="1" xr:uid="{C3D78719-0381-4BBC-AC8F-009BAE59AFD1}"/>
    <cellStyle name="Comma [0] 2 200 2 2" xfId="60466" hidden="1" xr:uid="{0A1CAEF6-2AC9-4933-815B-B05AE620357D}"/>
    <cellStyle name="Comma [0] 2 200 2 2" xfId="60793" hidden="1" xr:uid="{258FE4A7-2D06-496D-BD8F-5322ECF5A9DE}"/>
    <cellStyle name="Comma [0] 2 200 2 2" xfId="61076" hidden="1" xr:uid="{7A0E75BF-B18D-44C0-BEE3-B457B7A439A2}"/>
    <cellStyle name="Comma [0] 2 200 2 2" xfId="62101" hidden="1" xr:uid="{800AA688-7892-4103-A01C-707A2F4CE34D}"/>
    <cellStyle name="Comma [0] 2 200 2 2" xfId="62428" hidden="1" xr:uid="{E9953D64-63DC-4112-AF68-568AE68F9179}"/>
    <cellStyle name="Comma [0] 2 200 2 2" xfId="62711" hidden="1" xr:uid="{B07314AA-7973-4B4B-8F62-A87CAD33AD74}"/>
    <cellStyle name="Comma [0] 2 200 2 2" xfId="63623" hidden="1" xr:uid="{1D99E908-0D19-4961-A5E9-28D22D472328}"/>
    <cellStyle name="Comma [0] 2 200 2 2" xfId="63939" hidden="1" xr:uid="{4C7FDFA7-ED13-4D72-8617-DE3F4BD09502}"/>
    <cellStyle name="Comma [0] 2 200 2 2" xfId="26796" hidden="1" xr:uid="{00000000-0005-0000-0000-0000AF680000}"/>
    <cellStyle name="Comma [0] 2 200 2 2" xfId="27123" hidden="1" xr:uid="{00000000-0005-0000-0000-0000F6690000}"/>
    <cellStyle name="Comma [0] 2 200 2 2" xfId="27406" hidden="1" xr:uid="{00000000-0005-0000-0000-0000116B0000}"/>
    <cellStyle name="Comma [0] 2 200 2 2" xfId="28457" hidden="1" xr:uid="{00000000-0005-0000-0000-00002C6F0000}"/>
    <cellStyle name="Comma [0] 2 200 2 2" xfId="28784" hidden="1" xr:uid="{00000000-0005-0000-0000-000073700000}"/>
    <cellStyle name="Comma [0] 2 200 2 2" xfId="29067" hidden="1" xr:uid="{00000000-0005-0000-0000-00008E710000}"/>
    <cellStyle name="Comma [0] 2 200 2 2" xfId="30092" hidden="1" xr:uid="{00000000-0005-0000-0000-00008F750000}"/>
    <cellStyle name="Comma [0] 2 200 2 2" xfId="30419" hidden="1" xr:uid="{00000000-0005-0000-0000-0000D6760000}"/>
    <cellStyle name="Comma [0] 2 200 2 2" xfId="30702" hidden="1" xr:uid="{00000000-0005-0000-0000-0000F1770000}"/>
    <cellStyle name="Comma [0] 2 200 2 2" xfId="31614" hidden="1" xr:uid="{00000000-0005-0000-0000-0000817B0000}"/>
    <cellStyle name="Comma [0] 2 200 2 2" xfId="31930" hidden="1" xr:uid="{00000000-0005-0000-0000-0000BD7C0000}"/>
    <cellStyle name="Comma [0] 2 200 2 2" xfId="36886" hidden="1" xr:uid="{86AFF60A-677C-4868-BCA3-A4B7DC59DFE2}"/>
    <cellStyle name="Comma [0] 2 200 2 2" xfId="37456" hidden="1" xr:uid="{F392EA7E-10A5-45B4-B789-C66CB8960C66}"/>
    <cellStyle name="Comma [0] 2 200 2 2" xfId="37783" hidden="1" xr:uid="{13426508-E6FC-4E95-9B12-74BECB2209DB}"/>
    <cellStyle name="Comma [0] 2 200 2 2" xfId="38066" hidden="1" xr:uid="{5154111B-B240-4D84-B5D5-E15B3D58E452}"/>
    <cellStyle name="Comma [0] 2 200 2 2" xfId="39675" hidden="1" xr:uid="{723DA26B-C92C-453A-A4D3-A86E42934E2A}"/>
    <cellStyle name="Comma [0] 2 200 2 2" xfId="40002" hidden="1" xr:uid="{E728518A-C716-459D-99E2-F5351CBE8F51}"/>
    <cellStyle name="Comma [0] 2 200 2 2" xfId="40285" hidden="1" xr:uid="{3725D081-A4CB-49D6-A876-5255F9E38488}"/>
    <cellStyle name="Comma [0] 2 200 2 2" xfId="41431" hidden="1" xr:uid="{117047F5-48E6-41C5-B36E-FAA6E5D79E54}"/>
    <cellStyle name="Comma [0] 2 200 2 2" xfId="41758" hidden="1" xr:uid="{23FF1DC3-C810-4628-A92D-FCD113D6E6E9}"/>
    <cellStyle name="Comma [0] 2 200 2 2" xfId="42041" hidden="1" xr:uid="{A5715818-F831-44A0-B909-5D12EFD82EE6}"/>
    <cellStyle name="Comma [0] 2 200 2 2" xfId="43187" hidden="1" xr:uid="{1B027C6F-82D9-4253-B2D1-A3352B2D3200}"/>
    <cellStyle name="Comma [0] 2 200 2 2" xfId="43514" hidden="1" xr:uid="{796C18F6-E0E9-4EF8-BB4E-90AD636B81C6}"/>
    <cellStyle name="Comma [0] 2 200 2 2" xfId="43797" hidden="1" xr:uid="{D9F69C1B-C15C-406F-B284-A3754ADE4430}"/>
    <cellStyle name="Comma [0] 2 200 2 2" xfId="44943" hidden="1" xr:uid="{CEC305AA-00D1-49AC-849C-AD0E04583C15}"/>
    <cellStyle name="Comma [0] 2 200 2 2" xfId="45270" hidden="1" xr:uid="{07E6F79F-41F8-42F4-BC84-33FE1AEB4DDD}"/>
    <cellStyle name="Comma [0] 2 200 2 2" xfId="45553" hidden="1" xr:uid="{126BB781-FFA5-4181-9EDD-1DD54399361A}"/>
    <cellStyle name="Comma [0] 2 200 2 2" xfId="46699" hidden="1" xr:uid="{635BCC69-0477-4465-9D10-D01357ABC708}"/>
    <cellStyle name="Comma [0] 2 200 2 2" xfId="47026" hidden="1" xr:uid="{D112557C-4C8C-48C3-A9D9-9F38EAEB10F1}"/>
    <cellStyle name="Comma [0] 2 200 2 2" xfId="47309" hidden="1" xr:uid="{E5B3E48E-2252-4642-B7E8-2BF5F591C271}"/>
    <cellStyle name="Comma [0] 2 200 2 2" xfId="48452" hidden="1" xr:uid="{C88E7BA4-2348-4A0A-B362-4040E9BC58AF}"/>
    <cellStyle name="Comma [0] 2 200 2 2" xfId="48779" hidden="1" xr:uid="{1590B760-2B20-4269-BC3F-CA8505A6EBFF}"/>
    <cellStyle name="Comma [0] 2 200 2 2" xfId="49062" hidden="1" xr:uid="{E7FE72DD-B6F3-4B12-B673-86ECDF7AB222}"/>
    <cellStyle name="Comma [0] 2 200 2 2" xfId="50202" hidden="1" xr:uid="{815CD209-913A-4022-B5C9-1B104A92C019}"/>
    <cellStyle name="Comma [0] 2 200 2 2" xfId="50529" hidden="1" xr:uid="{D88C674A-93A2-415E-9739-830687005B2D}"/>
    <cellStyle name="Comma [0] 2 200 2 2" xfId="50812" hidden="1" xr:uid="{F35A7A26-656A-454B-8BCD-E9249998F597}"/>
    <cellStyle name="Comma [0] 2 200 2 2" xfId="51946" hidden="1" xr:uid="{13D7CC0B-6E14-40B3-A143-45B67DF84331}"/>
    <cellStyle name="Comma [0] 2 200 2 2" xfId="15300" hidden="1" xr:uid="{00000000-0005-0000-0000-0000C73B0000}"/>
    <cellStyle name="Comma [0] 2 200 2 2" xfId="16443" hidden="1" xr:uid="{00000000-0005-0000-0000-00003E400000}"/>
    <cellStyle name="Comma [0] 2 200 2 2" xfId="16770" hidden="1" xr:uid="{00000000-0005-0000-0000-000085410000}"/>
    <cellStyle name="Comma [0] 2 200 2 2" xfId="17053" hidden="1" xr:uid="{00000000-0005-0000-0000-0000A0420000}"/>
    <cellStyle name="Comma [0] 2 200 2 2" xfId="18193" hidden="1" xr:uid="{00000000-0005-0000-0000-000014470000}"/>
    <cellStyle name="Comma [0] 2 200 2 2" xfId="18520" hidden="1" xr:uid="{00000000-0005-0000-0000-00005B480000}"/>
    <cellStyle name="Comma [0] 2 200 2 2" xfId="18803" hidden="1" xr:uid="{00000000-0005-0000-0000-000076490000}"/>
    <cellStyle name="Comma [0] 2 200 2 2" xfId="19937" hidden="1" xr:uid="{00000000-0005-0000-0000-0000E44D0000}"/>
    <cellStyle name="Comma [0] 2 200 2 2" xfId="20264" hidden="1" xr:uid="{00000000-0005-0000-0000-00002B4F0000}"/>
    <cellStyle name="Comma [0] 2 200 2 2" xfId="20547" hidden="1" xr:uid="{00000000-0005-0000-0000-000046500000}"/>
    <cellStyle name="Comma [0] 2 200 2 2" xfId="21671" hidden="1" xr:uid="{00000000-0005-0000-0000-0000AA540000}"/>
    <cellStyle name="Comma [0] 2 200 2 2" xfId="21998" hidden="1" xr:uid="{00000000-0005-0000-0000-0000F1550000}"/>
    <cellStyle name="Comma [0] 2 200 2 2" xfId="22281" hidden="1" xr:uid="{00000000-0005-0000-0000-00000C570000}"/>
    <cellStyle name="Comma [0] 2 200 2 2" xfId="23395" hidden="1" xr:uid="{00000000-0005-0000-0000-0000665B0000}"/>
    <cellStyle name="Comma [0] 2 200 2 2" xfId="23722" hidden="1" xr:uid="{00000000-0005-0000-0000-0000AD5C0000}"/>
    <cellStyle name="Comma [0] 2 200 2 2" xfId="24005" hidden="1" xr:uid="{00000000-0005-0000-0000-0000C85D0000}"/>
    <cellStyle name="Comma [0] 2 200 2 2" xfId="25102" hidden="1" xr:uid="{00000000-0005-0000-0000-000011620000}"/>
    <cellStyle name="Comma [0] 2 200 2 2" xfId="25429" hidden="1" xr:uid="{00000000-0005-0000-0000-000058630000}"/>
    <cellStyle name="Comma [0] 2 200 2 2" xfId="25712" hidden="1" xr:uid="{00000000-0005-0000-0000-000073640000}"/>
    <cellStyle name="Comma [0] 2 200 2 2" xfId="10032" hidden="1" xr:uid="{00000000-0005-0000-0000-000033270000}"/>
    <cellStyle name="Comma [0] 2 200 2 2" xfId="11178" hidden="1" xr:uid="{00000000-0005-0000-0000-0000AD2B0000}"/>
    <cellStyle name="Comma [0] 2 200 2 2" xfId="11505" hidden="1" xr:uid="{00000000-0005-0000-0000-0000F42C0000}"/>
    <cellStyle name="Comma [0] 2 200 2 2" xfId="11788" hidden="1" xr:uid="{00000000-0005-0000-0000-00000F2E0000}"/>
    <cellStyle name="Comma [0] 2 200 2 2" xfId="12934" hidden="1" xr:uid="{00000000-0005-0000-0000-000089320000}"/>
    <cellStyle name="Comma [0] 2 200 2 2" xfId="13261" hidden="1" xr:uid="{00000000-0005-0000-0000-0000D0330000}"/>
    <cellStyle name="Comma [0] 2 200 2 2" xfId="13544" hidden="1" xr:uid="{00000000-0005-0000-0000-0000EB340000}"/>
    <cellStyle name="Comma [0] 2 200 2 2" xfId="14690" hidden="1" xr:uid="{00000000-0005-0000-0000-000065390000}"/>
    <cellStyle name="Comma [0] 2 200 2 2" xfId="15017" hidden="1" xr:uid="{00000000-0005-0000-0000-0000AC3A0000}"/>
    <cellStyle name="Comma [0] 2 200 2 2" xfId="7666" hidden="1" xr:uid="{00000000-0005-0000-0000-0000F51D0000}"/>
    <cellStyle name="Comma [0] 2 200 2 2" xfId="7993" hidden="1" xr:uid="{00000000-0005-0000-0000-00003C1F0000}"/>
    <cellStyle name="Comma [0] 2 200 2 2" xfId="8276" hidden="1" xr:uid="{00000000-0005-0000-0000-000057200000}"/>
    <cellStyle name="Comma [0] 2 200 2 2" xfId="9422" hidden="1" xr:uid="{00000000-0005-0000-0000-0000D1240000}"/>
    <cellStyle name="Comma [0] 2 200 2 2" xfId="9749" hidden="1" xr:uid="{00000000-0005-0000-0000-000018260000}"/>
    <cellStyle name="Comma [0] 2 200 2 2" xfId="5774" hidden="1" xr:uid="{00000000-0005-0000-0000-000091160000}"/>
    <cellStyle name="Comma [0] 2 200 2 2" xfId="6057" hidden="1" xr:uid="{00000000-0005-0000-0000-0000AC170000}"/>
    <cellStyle name="Comma [0] 2 200 2 2" xfId="5447" hidden="1" xr:uid="{00000000-0005-0000-0000-00004A150000}"/>
    <cellStyle name="Comma [0] 2 200 2 2" xfId="4877" hidden="1" xr:uid="{00000000-0005-0000-0000-000010130000}"/>
    <cellStyle name="Comma [0] 2 200 3" xfId="4216" xr:uid="{00000000-0005-0000-0000-00007B100000}"/>
    <cellStyle name="Comma [0] 2 200 3 2" xfId="36225" xr:uid="{3C12B177-A7E6-4681-8011-FCD7021A9DE0}"/>
    <cellStyle name="Comma [0] 2 201" xfId="417" xr:uid="{00000000-0005-0000-0000-0000A4010000}"/>
    <cellStyle name="Comma [0] 2 201 2" xfId="33102" hidden="1" xr:uid="{7935FC0A-C7CF-4F7F-83F3-C6628D78549C}"/>
    <cellStyle name="Comma [0] 2 201 2" xfId="33665" hidden="1" xr:uid="{0D1E9FFA-965A-42E0-91F8-3B64B8D7DBFC}"/>
    <cellStyle name="Comma [0] 2 201 2" xfId="34007" hidden="1" xr:uid="{30A67B8C-F638-4CE9-B9ED-DB3269F8C8D1}"/>
    <cellStyle name="Comma [0] 2 201 2" xfId="34289" hidden="1" xr:uid="{10204D1C-76C3-4B75-B94C-278D754F5FAD}"/>
    <cellStyle name="Comma [0] 2 201 2" xfId="1987" hidden="1" xr:uid="{00000000-0005-0000-0000-0000C6070000}"/>
    <cellStyle name="Comma [0] 2 201 2" xfId="2269" hidden="1" xr:uid="{00000000-0005-0000-0000-0000E0080000}"/>
    <cellStyle name="Comma [0] 2 201 2" xfId="1642" hidden="1" xr:uid="{00000000-0005-0000-0000-00006D060000}"/>
    <cellStyle name="Comma [0] 2 201 2" xfId="1076" hidden="1" xr:uid="{00000000-0005-0000-0000-000037040000}"/>
    <cellStyle name="Comma [0] 2 201 2" xfId="32460" xr:uid="{CE5EF85D-3812-4E95-BD69-C774989F4BC0}"/>
    <cellStyle name="Comma [0] 2 201 2 2" xfId="52288" hidden="1" xr:uid="{39A7FBBC-5B0D-4BD3-9144-6CF58053E23A}"/>
    <cellStyle name="Comma [0] 2 201 2 2" xfId="52570" hidden="1" xr:uid="{146E8500-F67D-43A0-84AC-867E71D6906D}"/>
    <cellStyle name="Comma [0] 2 201 2 2" xfId="53672" hidden="1" xr:uid="{B2E20337-35C5-40CD-8841-6E7D580B2030}"/>
    <cellStyle name="Comma [0] 2 201 2 2" xfId="54022" hidden="1" xr:uid="{A4724AC2-03F7-4F24-AB76-173EC532380D}"/>
    <cellStyle name="Comma [0] 2 201 2 2" xfId="54304" hidden="1" xr:uid="{A93AEBCD-F25E-4CD3-AD69-D89ECDC54079}"/>
    <cellStyle name="Comma [0] 2 201 2 2" xfId="55396" hidden="1" xr:uid="{490231E2-463A-47DF-8DE2-877F8912E889}"/>
    <cellStyle name="Comma [0] 2 201 2 2" xfId="55746" hidden="1" xr:uid="{F4CCEB0F-04AA-44F1-8A62-873B6FDB6ECE}"/>
    <cellStyle name="Comma [0] 2 201 2 2" xfId="56028" hidden="1" xr:uid="{1986C616-9D60-49F0-B0AE-2AECD696D465}"/>
    <cellStyle name="Comma [0] 2 201 2 2" xfId="57103" hidden="1" xr:uid="{48A5A355-C43D-4C46-824B-D6439B9A6B08}"/>
    <cellStyle name="Comma [0] 2 201 2 2" xfId="57453" hidden="1" xr:uid="{6B0845F1-DC29-4810-9FCC-F463A294909A}"/>
    <cellStyle name="Comma [0] 2 201 2 2" xfId="57735" hidden="1" xr:uid="{EC51C6D6-5E47-4292-81A3-327DDCFCFB9D}"/>
    <cellStyle name="Comma [0] 2 201 2 2" xfId="58797" hidden="1" xr:uid="{DA4E53F1-CB47-463A-B923-3F9603590AEF}"/>
    <cellStyle name="Comma [0] 2 201 2 2" xfId="59147" hidden="1" xr:uid="{F4F0BF02-AA62-4BDB-90D4-0EA8E20C7EF0}"/>
    <cellStyle name="Comma [0] 2 201 2 2" xfId="59429" hidden="1" xr:uid="{146F460D-2C1C-4FF3-AB5F-DD83B007344E}"/>
    <cellStyle name="Comma [0] 2 201 2 2" xfId="60458" hidden="1" xr:uid="{CA3B09C5-05C5-4467-A498-787463F42E91}"/>
    <cellStyle name="Comma [0] 2 201 2 2" xfId="60808" hidden="1" xr:uid="{8676A2DB-3E8A-48DE-A4C2-0749763A006B}"/>
    <cellStyle name="Comma [0] 2 201 2 2" xfId="61090" hidden="1" xr:uid="{E69440F9-D881-4943-A2DF-C5EA073E4CA8}"/>
    <cellStyle name="Comma [0] 2 201 2 2" xfId="62093" hidden="1" xr:uid="{4B152545-125C-4047-A776-9857321860C2}"/>
    <cellStyle name="Comma [0] 2 201 2 2" xfId="62443" hidden="1" xr:uid="{6BF31E4B-C07C-4AC6-8286-B1FA7CE744E4}"/>
    <cellStyle name="Comma [0] 2 201 2 2" xfId="62725" hidden="1" xr:uid="{932F0EA7-80DC-4DF5-B3E4-46E452ED85E4}"/>
    <cellStyle name="Comma [0] 2 201 2 2" xfId="63615" hidden="1" xr:uid="{9E2B322E-78FE-456D-8D4E-C7F1715B4B9A}"/>
    <cellStyle name="Comma [0] 2 201 2 2" xfId="63954" hidden="1" xr:uid="{883560D1-488E-447B-8FBD-AFFE106A421A}"/>
    <cellStyle name="Comma [0] 2 201 2 2" xfId="26788" hidden="1" xr:uid="{00000000-0005-0000-0000-0000A7680000}"/>
    <cellStyle name="Comma [0] 2 201 2 2" xfId="27138" hidden="1" xr:uid="{00000000-0005-0000-0000-0000056A0000}"/>
    <cellStyle name="Comma [0] 2 201 2 2" xfId="27420" hidden="1" xr:uid="{00000000-0005-0000-0000-00001F6B0000}"/>
    <cellStyle name="Comma [0] 2 201 2 2" xfId="28449" hidden="1" xr:uid="{00000000-0005-0000-0000-0000246F0000}"/>
    <cellStyle name="Comma [0] 2 201 2 2" xfId="28799" hidden="1" xr:uid="{00000000-0005-0000-0000-000082700000}"/>
    <cellStyle name="Comma [0] 2 201 2 2" xfId="29081" hidden="1" xr:uid="{00000000-0005-0000-0000-00009C710000}"/>
    <cellStyle name="Comma [0] 2 201 2 2" xfId="30084" hidden="1" xr:uid="{00000000-0005-0000-0000-000087750000}"/>
    <cellStyle name="Comma [0] 2 201 2 2" xfId="30434" hidden="1" xr:uid="{00000000-0005-0000-0000-0000E5760000}"/>
    <cellStyle name="Comma [0] 2 201 2 2" xfId="30716" hidden="1" xr:uid="{00000000-0005-0000-0000-0000FF770000}"/>
    <cellStyle name="Comma [0] 2 201 2 2" xfId="31606" hidden="1" xr:uid="{00000000-0005-0000-0000-0000797B0000}"/>
    <cellStyle name="Comma [0] 2 201 2 2" xfId="31945" hidden="1" xr:uid="{00000000-0005-0000-0000-0000CC7C0000}"/>
    <cellStyle name="Comma [0] 2 201 2 2" xfId="36878" hidden="1" xr:uid="{AA51C22F-2940-471C-8FFE-76CBF1BAFA07}"/>
    <cellStyle name="Comma [0] 2 201 2 2" xfId="37448" hidden="1" xr:uid="{536F6F6A-038F-44BE-89B9-7D521099140F}"/>
    <cellStyle name="Comma [0] 2 201 2 2" xfId="37798" hidden="1" xr:uid="{3C4059C0-813B-4C42-9797-670882BF8004}"/>
    <cellStyle name="Comma [0] 2 201 2 2" xfId="38080" hidden="1" xr:uid="{3519BBA8-A3B9-45C7-A6C2-CFE429127F67}"/>
    <cellStyle name="Comma [0] 2 201 2 2" xfId="39667" hidden="1" xr:uid="{F280D1BE-AD0F-4127-8395-A56461056174}"/>
    <cellStyle name="Comma [0] 2 201 2 2" xfId="40017" hidden="1" xr:uid="{2953DE45-180B-49CF-98C3-80117E51C97B}"/>
    <cellStyle name="Comma [0] 2 201 2 2" xfId="40299" hidden="1" xr:uid="{509EE4BD-74BA-4AF2-A16E-D674A6697E9B}"/>
    <cellStyle name="Comma [0] 2 201 2 2" xfId="41423" hidden="1" xr:uid="{9AC231AB-0DDB-4207-AE54-7CBF7AF26601}"/>
    <cellStyle name="Comma [0] 2 201 2 2" xfId="41773" hidden="1" xr:uid="{52959925-8F9B-45BF-B171-F34C9FA0C004}"/>
    <cellStyle name="Comma [0] 2 201 2 2" xfId="42055" hidden="1" xr:uid="{0D8F49D5-86FD-4AC4-8FC8-419FC87459CD}"/>
    <cellStyle name="Comma [0] 2 201 2 2" xfId="43179" hidden="1" xr:uid="{788FF1B2-9D9E-479A-9447-F3E21503B896}"/>
    <cellStyle name="Comma [0] 2 201 2 2" xfId="43529" hidden="1" xr:uid="{A27309BB-2343-41BA-AD17-117EEBD6316F}"/>
    <cellStyle name="Comma [0] 2 201 2 2" xfId="43811" hidden="1" xr:uid="{5C763746-70C6-4007-9EB7-7314F3EFFE24}"/>
    <cellStyle name="Comma [0] 2 201 2 2" xfId="44935" hidden="1" xr:uid="{5EBBC28C-AF31-49D3-9F6C-C884FD8ECCBE}"/>
    <cellStyle name="Comma [0] 2 201 2 2" xfId="45285" hidden="1" xr:uid="{6C64E6D9-63E3-4D90-8E75-7023FE86D907}"/>
    <cellStyle name="Comma [0] 2 201 2 2" xfId="45567" hidden="1" xr:uid="{AACAB938-E2AA-448E-BDC2-2EE8B3CF6FE5}"/>
    <cellStyle name="Comma [0] 2 201 2 2" xfId="46691" hidden="1" xr:uid="{F2D7FD29-5504-473F-9EB6-66E253B2D89F}"/>
    <cellStyle name="Comma [0] 2 201 2 2" xfId="47041" hidden="1" xr:uid="{1E239EDE-D8A6-469E-9437-430186DC166A}"/>
    <cellStyle name="Comma [0] 2 201 2 2" xfId="47323" hidden="1" xr:uid="{0B6EA0DD-6D97-4CA1-9F19-C01242FB047C}"/>
    <cellStyle name="Comma [0] 2 201 2 2" xfId="48444" hidden="1" xr:uid="{EB000D35-0A81-4B60-BADA-932198674429}"/>
    <cellStyle name="Comma [0] 2 201 2 2" xfId="48794" hidden="1" xr:uid="{1D3A68BD-3374-48C0-ADC9-E2DEC636D8B3}"/>
    <cellStyle name="Comma [0] 2 201 2 2" xfId="49076" hidden="1" xr:uid="{3A1EF504-FE25-4930-AD5B-C6416796D808}"/>
    <cellStyle name="Comma [0] 2 201 2 2" xfId="50194" hidden="1" xr:uid="{E0B6F837-6A49-4199-B5EF-F7B3EC4B245F}"/>
    <cellStyle name="Comma [0] 2 201 2 2" xfId="50544" hidden="1" xr:uid="{216B77AF-9ADB-4718-8F42-9A55063075D0}"/>
    <cellStyle name="Comma [0] 2 201 2 2" xfId="50826" hidden="1" xr:uid="{D0E24C93-128D-4571-BF36-A5287D09370B}"/>
    <cellStyle name="Comma [0] 2 201 2 2" xfId="51938" hidden="1" xr:uid="{6614AC34-10D5-45F9-A68E-6081E808C927}"/>
    <cellStyle name="Comma [0] 2 201 2 2" xfId="15314" hidden="1" xr:uid="{00000000-0005-0000-0000-0000D53B0000}"/>
    <cellStyle name="Comma [0] 2 201 2 2" xfId="16435" hidden="1" xr:uid="{00000000-0005-0000-0000-000036400000}"/>
    <cellStyle name="Comma [0] 2 201 2 2" xfId="16785" hidden="1" xr:uid="{00000000-0005-0000-0000-000094410000}"/>
    <cellStyle name="Comma [0] 2 201 2 2" xfId="17067" hidden="1" xr:uid="{00000000-0005-0000-0000-0000AE420000}"/>
    <cellStyle name="Comma [0] 2 201 2 2" xfId="18185" hidden="1" xr:uid="{00000000-0005-0000-0000-00000C470000}"/>
    <cellStyle name="Comma [0] 2 201 2 2" xfId="18535" hidden="1" xr:uid="{00000000-0005-0000-0000-00006A480000}"/>
    <cellStyle name="Comma [0] 2 201 2 2" xfId="18817" hidden="1" xr:uid="{00000000-0005-0000-0000-000084490000}"/>
    <cellStyle name="Comma [0] 2 201 2 2" xfId="19929" hidden="1" xr:uid="{00000000-0005-0000-0000-0000DC4D0000}"/>
    <cellStyle name="Comma [0] 2 201 2 2" xfId="20279" hidden="1" xr:uid="{00000000-0005-0000-0000-00003A4F0000}"/>
    <cellStyle name="Comma [0] 2 201 2 2" xfId="20561" hidden="1" xr:uid="{00000000-0005-0000-0000-000054500000}"/>
    <cellStyle name="Comma [0] 2 201 2 2" xfId="21663" hidden="1" xr:uid="{00000000-0005-0000-0000-0000A2540000}"/>
    <cellStyle name="Comma [0] 2 201 2 2" xfId="22013" hidden="1" xr:uid="{00000000-0005-0000-0000-000000560000}"/>
    <cellStyle name="Comma [0] 2 201 2 2" xfId="22295" hidden="1" xr:uid="{00000000-0005-0000-0000-00001A570000}"/>
    <cellStyle name="Comma [0] 2 201 2 2" xfId="23387" hidden="1" xr:uid="{00000000-0005-0000-0000-00005E5B0000}"/>
    <cellStyle name="Comma [0] 2 201 2 2" xfId="23737" hidden="1" xr:uid="{00000000-0005-0000-0000-0000BC5C0000}"/>
    <cellStyle name="Comma [0] 2 201 2 2" xfId="24019" hidden="1" xr:uid="{00000000-0005-0000-0000-0000D65D0000}"/>
    <cellStyle name="Comma [0] 2 201 2 2" xfId="25094" hidden="1" xr:uid="{00000000-0005-0000-0000-000009620000}"/>
    <cellStyle name="Comma [0] 2 201 2 2" xfId="25444" hidden="1" xr:uid="{00000000-0005-0000-0000-000067630000}"/>
    <cellStyle name="Comma [0] 2 201 2 2" xfId="25726" hidden="1" xr:uid="{00000000-0005-0000-0000-000081640000}"/>
    <cellStyle name="Comma [0] 2 201 2 2" xfId="10046" hidden="1" xr:uid="{00000000-0005-0000-0000-000041270000}"/>
    <cellStyle name="Comma [0] 2 201 2 2" xfId="11170" hidden="1" xr:uid="{00000000-0005-0000-0000-0000A52B0000}"/>
    <cellStyle name="Comma [0] 2 201 2 2" xfId="11520" hidden="1" xr:uid="{00000000-0005-0000-0000-0000032D0000}"/>
    <cellStyle name="Comma [0] 2 201 2 2" xfId="11802" hidden="1" xr:uid="{00000000-0005-0000-0000-00001D2E0000}"/>
    <cellStyle name="Comma [0] 2 201 2 2" xfId="12926" hidden="1" xr:uid="{00000000-0005-0000-0000-000081320000}"/>
    <cellStyle name="Comma [0] 2 201 2 2" xfId="13276" hidden="1" xr:uid="{00000000-0005-0000-0000-0000DF330000}"/>
    <cellStyle name="Comma [0] 2 201 2 2" xfId="13558" hidden="1" xr:uid="{00000000-0005-0000-0000-0000F9340000}"/>
    <cellStyle name="Comma [0] 2 201 2 2" xfId="14682" hidden="1" xr:uid="{00000000-0005-0000-0000-00005D390000}"/>
    <cellStyle name="Comma [0] 2 201 2 2" xfId="15032" hidden="1" xr:uid="{00000000-0005-0000-0000-0000BB3A0000}"/>
    <cellStyle name="Comma [0] 2 201 2 2" xfId="7658" hidden="1" xr:uid="{00000000-0005-0000-0000-0000ED1D0000}"/>
    <cellStyle name="Comma [0] 2 201 2 2" xfId="8008" hidden="1" xr:uid="{00000000-0005-0000-0000-00004B1F0000}"/>
    <cellStyle name="Comma [0] 2 201 2 2" xfId="8290" hidden="1" xr:uid="{00000000-0005-0000-0000-000065200000}"/>
    <cellStyle name="Comma [0] 2 201 2 2" xfId="9414" hidden="1" xr:uid="{00000000-0005-0000-0000-0000C9240000}"/>
    <cellStyle name="Comma [0] 2 201 2 2" xfId="9764" hidden="1" xr:uid="{00000000-0005-0000-0000-000027260000}"/>
    <cellStyle name="Comma [0] 2 201 2 2" xfId="5789" hidden="1" xr:uid="{00000000-0005-0000-0000-0000A0160000}"/>
    <cellStyle name="Comma [0] 2 201 2 2" xfId="6071" hidden="1" xr:uid="{00000000-0005-0000-0000-0000BA170000}"/>
    <cellStyle name="Comma [0] 2 201 2 2" xfId="5439" hidden="1" xr:uid="{00000000-0005-0000-0000-000042150000}"/>
    <cellStyle name="Comma [0] 2 201 2 2" xfId="4869" hidden="1" xr:uid="{00000000-0005-0000-0000-000008130000}"/>
    <cellStyle name="Comma [0] 2 201 3" xfId="4208" xr:uid="{00000000-0005-0000-0000-000073100000}"/>
    <cellStyle name="Comma [0] 2 201 3 2" xfId="36217" xr:uid="{C75C6D6F-4972-4914-8BCF-D59F6CA10898}"/>
    <cellStyle name="Comma [0] 2 202" xfId="415" xr:uid="{00000000-0005-0000-0000-0000A2010000}"/>
    <cellStyle name="Comma [0] 2 202 2" xfId="33100" hidden="1" xr:uid="{2456E163-5D8A-4990-AEAB-43AD08A4C039}"/>
    <cellStyle name="Comma [0] 2 202 2" xfId="33663" hidden="1" xr:uid="{32C7913B-FAEE-4801-BBEF-2175D5EB3584}"/>
    <cellStyle name="Comma [0] 2 202 2" xfId="34004" hidden="1" xr:uid="{A1EF9E3E-07AD-4AAC-97FB-A513C0A4F37F}"/>
    <cellStyle name="Comma [0] 2 202 2" xfId="34286" hidden="1" xr:uid="{6B42DADE-E7CD-4010-BAEB-EC70CD9930A1}"/>
    <cellStyle name="Comma [0] 2 202 2" xfId="1984" hidden="1" xr:uid="{00000000-0005-0000-0000-0000C3070000}"/>
    <cellStyle name="Comma [0] 2 202 2" xfId="2266" hidden="1" xr:uid="{00000000-0005-0000-0000-0000DD080000}"/>
    <cellStyle name="Comma [0] 2 202 2" xfId="1640" hidden="1" xr:uid="{00000000-0005-0000-0000-00006B060000}"/>
    <cellStyle name="Comma [0] 2 202 2" xfId="1074" hidden="1" xr:uid="{00000000-0005-0000-0000-000035040000}"/>
    <cellStyle name="Comma [0] 2 202 2" xfId="32458" xr:uid="{2C6AF1D1-42FC-47C0-8EF5-6A1F7B11F16B}"/>
    <cellStyle name="Comma [0] 2 202 2 2" xfId="52567" hidden="1" xr:uid="{29EED2FF-21B7-45B7-AA8F-8362CE04DFC0}"/>
    <cellStyle name="Comma [0] 2 202 2 2" xfId="53670" hidden="1" xr:uid="{3BECBCA6-D0BF-45F4-9389-05B04A9E5255}"/>
    <cellStyle name="Comma [0] 2 202 2 2" xfId="54019" hidden="1" xr:uid="{ADD150FB-32CD-4AE0-887E-505FD5BAD0E5}"/>
    <cellStyle name="Comma [0] 2 202 2 2" xfId="54301" hidden="1" xr:uid="{C46A7154-D414-439E-B7DC-F6F15D25790C}"/>
    <cellStyle name="Comma [0] 2 202 2 2" xfId="55394" hidden="1" xr:uid="{A167EA15-FBC7-49DF-B43D-E1E07E278561}"/>
    <cellStyle name="Comma [0] 2 202 2 2" xfId="55743" hidden="1" xr:uid="{E90B7728-7F8B-4AC0-8AFB-13E052953956}"/>
    <cellStyle name="Comma [0] 2 202 2 2" xfId="56025" hidden="1" xr:uid="{AA105CF2-D96E-4288-9C15-646AE76C46A6}"/>
    <cellStyle name="Comma [0] 2 202 2 2" xfId="57101" hidden="1" xr:uid="{B90F4C69-7C12-47C9-AC0C-3AB5D09B0CDE}"/>
    <cellStyle name="Comma [0] 2 202 2 2" xfId="57450" hidden="1" xr:uid="{D3DD8035-EA37-4778-AE15-6CF5968CF6CF}"/>
    <cellStyle name="Comma [0] 2 202 2 2" xfId="57732" hidden="1" xr:uid="{49F42007-5995-4BFF-872B-F1DA0266E9C0}"/>
    <cellStyle name="Comma [0] 2 202 2 2" xfId="58795" hidden="1" xr:uid="{762E8C69-BC70-4860-A050-6D38040D1089}"/>
    <cellStyle name="Comma [0] 2 202 2 2" xfId="59144" hidden="1" xr:uid="{84B1EEA5-F058-4F44-A986-A0388FEDAAFF}"/>
    <cellStyle name="Comma [0] 2 202 2 2" xfId="59426" hidden="1" xr:uid="{2047B00B-EDD5-4E9A-9AAD-22DC40656FE3}"/>
    <cellStyle name="Comma [0] 2 202 2 2" xfId="60456" hidden="1" xr:uid="{21E6008C-9877-4ACD-BF80-A8D66CE6E680}"/>
    <cellStyle name="Comma [0] 2 202 2 2" xfId="60805" hidden="1" xr:uid="{08709422-DC0F-40D4-8018-2C3D5967E017}"/>
    <cellStyle name="Comma [0] 2 202 2 2" xfId="61087" hidden="1" xr:uid="{52ED4126-E52B-47EB-A8C9-A672E1E6F483}"/>
    <cellStyle name="Comma [0] 2 202 2 2" xfId="62091" hidden="1" xr:uid="{631FF661-EC17-4088-BEA7-F57F625FF5E8}"/>
    <cellStyle name="Comma [0] 2 202 2 2" xfId="62440" hidden="1" xr:uid="{B05E65C1-1EFD-4A50-B1E0-55D85C0C0919}"/>
    <cellStyle name="Comma [0] 2 202 2 2" xfId="62722" hidden="1" xr:uid="{0C87D57D-5333-4D59-A7C8-3B59D375F065}"/>
    <cellStyle name="Comma [0] 2 202 2 2" xfId="63613" hidden="1" xr:uid="{B55B8A26-A47C-471A-B8A1-98A4723F1A51}"/>
    <cellStyle name="Comma [0] 2 202 2 2" xfId="63951" hidden="1" xr:uid="{668505C0-E569-4BEB-8507-5B5E51930F42}"/>
    <cellStyle name="Comma [0] 2 202 2 2" xfId="26786" hidden="1" xr:uid="{00000000-0005-0000-0000-0000A5680000}"/>
    <cellStyle name="Comma [0] 2 202 2 2" xfId="27135" hidden="1" xr:uid="{00000000-0005-0000-0000-0000026A0000}"/>
    <cellStyle name="Comma [0] 2 202 2 2" xfId="27417" hidden="1" xr:uid="{00000000-0005-0000-0000-00001C6B0000}"/>
    <cellStyle name="Comma [0] 2 202 2 2" xfId="28447" hidden="1" xr:uid="{00000000-0005-0000-0000-0000226F0000}"/>
    <cellStyle name="Comma [0] 2 202 2 2" xfId="28796" hidden="1" xr:uid="{00000000-0005-0000-0000-00007F700000}"/>
    <cellStyle name="Comma [0] 2 202 2 2" xfId="29078" hidden="1" xr:uid="{00000000-0005-0000-0000-000099710000}"/>
    <cellStyle name="Comma [0] 2 202 2 2" xfId="30082" hidden="1" xr:uid="{00000000-0005-0000-0000-000085750000}"/>
    <cellStyle name="Comma [0] 2 202 2 2" xfId="30431" hidden="1" xr:uid="{00000000-0005-0000-0000-0000E2760000}"/>
    <cellStyle name="Comma [0] 2 202 2 2" xfId="30713" hidden="1" xr:uid="{00000000-0005-0000-0000-0000FC770000}"/>
    <cellStyle name="Comma [0] 2 202 2 2" xfId="31604" hidden="1" xr:uid="{00000000-0005-0000-0000-0000777B0000}"/>
    <cellStyle name="Comma [0] 2 202 2 2" xfId="31942" hidden="1" xr:uid="{00000000-0005-0000-0000-0000C97C0000}"/>
    <cellStyle name="Comma [0] 2 202 2 2" xfId="36876" hidden="1" xr:uid="{02B9C571-A0B5-4A0A-A06E-D856ED6E438D}"/>
    <cellStyle name="Comma [0] 2 202 2 2" xfId="37446" hidden="1" xr:uid="{F13CB67E-6C7E-4A91-A2E8-9B53AD2C76E0}"/>
    <cellStyle name="Comma [0] 2 202 2 2" xfId="37795" hidden="1" xr:uid="{12D0F38F-2936-4BEF-8D03-28AA2C4ABF2D}"/>
    <cellStyle name="Comma [0] 2 202 2 2" xfId="38077" hidden="1" xr:uid="{4EEF7EF4-7BBC-40D3-92AB-B5E941147D1A}"/>
    <cellStyle name="Comma [0] 2 202 2 2" xfId="39665" hidden="1" xr:uid="{2DFA3398-19D5-45E5-9E9E-9212299A1E8C}"/>
    <cellStyle name="Comma [0] 2 202 2 2" xfId="40014" hidden="1" xr:uid="{426BE5DE-C6A5-4C3A-8895-851E6FC65CEC}"/>
    <cellStyle name="Comma [0] 2 202 2 2" xfId="40296" hidden="1" xr:uid="{8DE8E3B9-0A3E-414B-A352-92232160D9FC}"/>
    <cellStyle name="Comma [0] 2 202 2 2" xfId="41421" hidden="1" xr:uid="{B3125AAF-9C13-467C-9549-427B2FBCE73F}"/>
    <cellStyle name="Comma [0] 2 202 2 2" xfId="41770" hidden="1" xr:uid="{28F4EA88-8640-4456-B91F-E33DFC693074}"/>
    <cellStyle name="Comma [0] 2 202 2 2" xfId="42052" hidden="1" xr:uid="{DE0F5E3B-A2F3-452C-96FE-F3C5CD8046B9}"/>
    <cellStyle name="Comma [0] 2 202 2 2" xfId="43177" hidden="1" xr:uid="{3C0EF8D8-F321-480C-8797-B327482C7434}"/>
    <cellStyle name="Comma [0] 2 202 2 2" xfId="43526" hidden="1" xr:uid="{476B293E-3786-4D66-83B4-F32C978D95C7}"/>
    <cellStyle name="Comma [0] 2 202 2 2" xfId="43808" hidden="1" xr:uid="{0E4F69A7-4858-4C8C-A91E-CA6EA047A668}"/>
    <cellStyle name="Comma [0] 2 202 2 2" xfId="44933" hidden="1" xr:uid="{93D71AC3-963B-4543-9174-7A344A45E89F}"/>
    <cellStyle name="Comma [0] 2 202 2 2" xfId="45282" hidden="1" xr:uid="{99C4BBC5-3BB6-42B8-8E4E-064EF15D296C}"/>
    <cellStyle name="Comma [0] 2 202 2 2" xfId="45564" hidden="1" xr:uid="{67A63E32-431E-4E5D-B616-ED49A02332F9}"/>
    <cellStyle name="Comma [0] 2 202 2 2" xfId="46689" hidden="1" xr:uid="{CB3C79E8-CC69-4BC3-B44C-B25D6AA5CC58}"/>
    <cellStyle name="Comma [0] 2 202 2 2" xfId="47038" hidden="1" xr:uid="{F8288A0C-DC54-4705-AC3F-B391C066A6F9}"/>
    <cellStyle name="Comma [0] 2 202 2 2" xfId="47320" hidden="1" xr:uid="{BBE70CED-F904-445C-B80F-4FDC3784282E}"/>
    <cellStyle name="Comma [0] 2 202 2 2" xfId="48442" hidden="1" xr:uid="{8BBA74A8-5890-4B73-B0C4-9D9F820FEB5A}"/>
    <cellStyle name="Comma [0] 2 202 2 2" xfId="48791" hidden="1" xr:uid="{ACBB98C0-EFE3-418F-A9A4-20C657E089BB}"/>
    <cellStyle name="Comma [0] 2 202 2 2" xfId="49073" hidden="1" xr:uid="{347AE411-7AA6-4C51-B14A-60BD41978285}"/>
    <cellStyle name="Comma [0] 2 202 2 2" xfId="50192" hidden="1" xr:uid="{ED2E6459-6404-4B9B-AE30-F256764F66AD}"/>
    <cellStyle name="Comma [0] 2 202 2 2" xfId="50541" hidden="1" xr:uid="{5480F7C0-5CB9-46CD-A029-59FAE83BCB77}"/>
    <cellStyle name="Comma [0] 2 202 2 2" xfId="50823" hidden="1" xr:uid="{1E375435-B92E-492B-8D22-40435862EC01}"/>
    <cellStyle name="Comma [0] 2 202 2 2" xfId="51936" hidden="1" xr:uid="{10D59543-6882-4075-85C1-F8537D9D383A}"/>
    <cellStyle name="Comma [0] 2 202 2 2" xfId="52285" hidden="1" xr:uid="{84A97462-FD9F-4471-AC1B-DC48B65DFC62}"/>
    <cellStyle name="Comma [0] 2 202 2 2" xfId="15311" hidden="1" xr:uid="{00000000-0005-0000-0000-0000D23B0000}"/>
    <cellStyle name="Comma [0] 2 202 2 2" xfId="16433" hidden="1" xr:uid="{00000000-0005-0000-0000-000034400000}"/>
    <cellStyle name="Comma [0] 2 202 2 2" xfId="16782" hidden="1" xr:uid="{00000000-0005-0000-0000-000091410000}"/>
    <cellStyle name="Comma [0] 2 202 2 2" xfId="17064" hidden="1" xr:uid="{00000000-0005-0000-0000-0000AB420000}"/>
    <cellStyle name="Comma [0] 2 202 2 2" xfId="18183" hidden="1" xr:uid="{00000000-0005-0000-0000-00000A470000}"/>
    <cellStyle name="Comma [0] 2 202 2 2" xfId="18532" hidden="1" xr:uid="{00000000-0005-0000-0000-000067480000}"/>
    <cellStyle name="Comma [0] 2 202 2 2" xfId="18814" hidden="1" xr:uid="{00000000-0005-0000-0000-000081490000}"/>
    <cellStyle name="Comma [0] 2 202 2 2" xfId="19927" hidden="1" xr:uid="{00000000-0005-0000-0000-0000DA4D0000}"/>
    <cellStyle name="Comma [0] 2 202 2 2" xfId="20276" hidden="1" xr:uid="{00000000-0005-0000-0000-0000374F0000}"/>
    <cellStyle name="Comma [0] 2 202 2 2" xfId="20558" hidden="1" xr:uid="{00000000-0005-0000-0000-000051500000}"/>
    <cellStyle name="Comma [0] 2 202 2 2" xfId="21661" hidden="1" xr:uid="{00000000-0005-0000-0000-0000A0540000}"/>
    <cellStyle name="Comma [0] 2 202 2 2" xfId="22010" hidden="1" xr:uid="{00000000-0005-0000-0000-0000FD550000}"/>
    <cellStyle name="Comma [0] 2 202 2 2" xfId="22292" hidden="1" xr:uid="{00000000-0005-0000-0000-000017570000}"/>
    <cellStyle name="Comma [0] 2 202 2 2" xfId="23385" hidden="1" xr:uid="{00000000-0005-0000-0000-00005C5B0000}"/>
    <cellStyle name="Comma [0] 2 202 2 2" xfId="23734" hidden="1" xr:uid="{00000000-0005-0000-0000-0000B95C0000}"/>
    <cellStyle name="Comma [0] 2 202 2 2" xfId="24016" hidden="1" xr:uid="{00000000-0005-0000-0000-0000D35D0000}"/>
    <cellStyle name="Comma [0] 2 202 2 2" xfId="25092" hidden="1" xr:uid="{00000000-0005-0000-0000-000007620000}"/>
    <cellStyle name="Comma [0] 2 202 2 2" xfId="25441" hidden="1" xr:uid="{00000000-0005-0000-0000-000064630000}"/>
    <cellStyle name="Comma [0] 2 202 2 2" xfId="25723" hidden="1" xr:uid="{00000000-0005-0000-0000-00007E640000}"/>
    <cellStyle name="Comma [0] 2 202 2 2" xfId="10043" hidden="1" xr:uid="{00000000-0005-0000-0000-00003E270000}"/>
    <cellStyle name="Comma [0] 2 202 2 2" xfId="11168" hidden="1" xr:uid="{00000000-0005-0000-0000-0000A32B0000}"/>
    <cellStyle name="Comma [0] 2 202 2 2" xfId="11517" hidden="1" xr:uid="{00000000-0005-0000-0000-0000002D0000}"/>
    <cellStyle name="Comma [0] 2 202 2 2" xfId="11799" hidden="1" xr:uid="{00000000-0005-0000-0000-00001A2E0000}"/>
    <cellStyle name="Comma [0] 2 202 2 2" xfId="12924" hidden="1" xr:uid="{00000000-0005-0000-0000-00007F320000}"/>
    <cellStyle name="Comma [0] 2 202 2 2" xfId="13273" hidden="1" xr:uid="{00000000-0005-0000-0000-0000DC330000}"/>
    <cellStyle name="Comma [0] 2 202 2 2" xfId="13555" hidden="1" xr:uid="{00000000-0005-0000-0000-0000F6340000}"/>
    <cellStyle name="Comma [0] 2 202 2 2" xfId="14680" hidden="1" xr:uid="{00000000-0005-0000-0000-00005B390000}"/>
    <cellStyle name="Comma [0] 2 202 2 2" xfId="15029" hidden="1" xr:uid="{00000000-0005-0000-0000-0000B83A0000}"/>
    <cellStyle name="Comma [0] 2 202 2 2" xfId="7656" hidden="1" xr:uid="{00000000-0005-0000-0000-0000EB1D0000}"/>
    <cellStyle name="Comma [0] 2 202 2 2" xfId="8005" hidden="1" xr:uid="{00000000-0005-0000-0000-0000481F0000}"/>
    <cellStyle name="Comma [0] 2 202 2 2" xfId="8287" hidden="1" xr:uid="{00000000-0005-0000-0000-000062200000}"/>
    <cellStyle name="Comma [0] 2 202 2 2" xfId="9412" hidden="1" xr:uid="{00000000-0005-0000-0000-0000C7240000}"/>
    <cellStyle name="Comma [0] 2 202 2 2" xfId="9761" hidden="1" xr:uid="{00000000-0005-0000-0000-000024260000}"/>
    <cellStyle name="Comma [0] 2 202 2 2" xfId="5786" hidden="1" xr:uid="{00000000-0005-0000-0000-00009D160000}"/>
    <cellStyle name="Comma [0] 2 202 2 2" xfId="6068" hidden="1" xr:uid="{00000000-0005-0000-0000-0000B7170000}"/>
    <cellStyle name="Comma [0] 2 202 2 2" xfId="5437" hidden="1" xr:uid="{00000000-0005-0000-0000-000040150000}"/>
    <cellStyle name="Comma [0] 2 202 2 2" xfId="4867" hidden="1" xr:uid="{00000000-0005-0000-0000-000006130000}"/>
    <cellStyle name="Comma [0] 2 202 3" xfId="4206" xr:uid="{00000000-0005-0000-0000-000071100000}"/>
    <cellStyle name="Comma [0] 2 202 3 2" xfId="36215" xr:uid="{A21FB396-71BB-4D74-A4E1-B5C18BB43F2E}"/>
    <cellStyle name="Comma [0] 2 203" xfId="433" xr:uid="{00000000-0005-0000-0000-0000B4010000}"/>
    <cellStyle name="Comma [0] 2 203 2" xfId="33118" hidden="1" xr:uid="{E4A4AE76-E203-4A8E-99BE-F556B78093B7}"/>
    <cellStyle name="Comma [0] 2 203 2" xfId="33681" hidden="1" xr:uid="{8F735F24-505B-4892-B860-93E9A06D0F3A}"/>
    <cellStyle name="Comma [0] 2 203 2" xfId="33968" hidden="1" xr:uid="{34B28393-B6A1-4E01-BC45-F4292EB066FD}"/>
    <cellStyle name="Comma [0] 2 203 2" xfId="34252" hidden="1" xr:uid="{22BED261-947A-451B-9F16-812CB4115E2C}"/>
    <cellStyle name="Comma [0] 2 203 2" xfId="1948" hidden="1" xr:uid="{00000000-0005-0000-0000-00009F070000}"/>
    <cellStyle name="Comma [0] 2 203 2" xfId="2232" hidden="1" xr:uid="{00000000-0005-0000-0000-0000BB080000}"/>
    <cellStyle name="Comma [0] 2 203 2" xfId="1658" hidden="1" xr:uid="{00000000-0005-0000-0000-00007D060000}"/>
    <cellStyle name="Comma [0] 2 203 2" xfId="1092" hidden="1" xr:uid="{00000000-0005-0000-0000-000047040000}"/>
    <cellStyle name="Comma [0] 2 203 2" xfId="32476" xr:uid="{B9B2DA95-0C89-4D26-8DD2-46EB5DBA1D37}"/>
    <cellStyle name="Comma [0] 2 203 2 2" xfId="52533" hidden="1" xr:uid="{3D34264F-BDDE-4FAD-8E77-5BACE3F4C809}"/>
    <cellStyle name="Comma [0] 2 203 2 2" xfId="53688" hidden="1" xr:uid="{5FB96985-413A-4D4D-AF38-699F164D321D}"/>
    <cellStyle name="Comma [0] 2 203 2 2" xfId="53983" hidden="1" xr:uid="{9DDA6253-752F-4D5D-9D60-E9A1AE142521}"/>
    <cellStyle name="Comma [0] 2 203 2 2" xfId="54267" hidden="1" xr:uid="{1582306B-16D9-44AA-8286-F3B829A49E7C}"/>
    <cellStyle name="Comma [0] 2 203 2 2" xfId="55412" hidden="1" xr:uid="{92E3D177-FB1A-4824-AB52-C99A848526D7}"/>
    <cellStyle name="Comma [0] 2 203 2 2" xfId="55707" hidden="1" xr:uid="{54BBD3CA-CDA3-480F-AECD-755E64A5B1DF}"/>
    <cellStyle name="Comma [0] 2 203 2 2" xfId="55991" hidden="1" xr:uid="{687ED168-7FDA-4D87-913A-6CCA4F4E58A4}"/>
    <cellStyle name="Comma [0] 2 203 2 2" xfId="57119" hidden="1" xr:uid="{2280E3BA-EF24-45D8-BFE8-58465DE36B41}"/>
    <cellStyle name="Comma [0] 2 203 2 2" xfId="57414" hidden="1" xr:uid="{0009F75A-18FC-42C2-A03E-3B8D93EF4D61}"/>
    <cellStyle name="Comma [0] 2 203 2 2" xfId="57698" hidden="1" xr:uid="{AC486C4E-ECEC-421C-869F-8828D4FA16E0}"/>
    <cellStyle name="Comma [0] 2 203 2 2" xfId="58813" hidden="1" xr:uid="{48C9E130-EFE1-48B1-A9D9-1AF1DAEF64EB}"/>
    <cellStyle name="Comma [0] 2 203 2 2" xfId="59108" hidden="1" xr:uid="{511DDB82-0177-48D2-9867-C050FD8BC33E}"/>
    <cellStyle name="Comma [0] 2 203 2 2" xfId="59392" hidden="1" xr:uid="{91329859-0B0F-4A2D-9393-12F7F14168B1}"/>
    <cellStyle name="Comma [0] 2 203 2 2" xfId="60474" hidden="1" xr:uid="{AF0B930F-B8C0-4AEC-94E2-926DFBEB16DB}"/>
    <cellStyle name="Comma [0] 2 203 2 2" xfId="60769" hidden="1" xr:uid="{BEE30D3E-7D4F-41BC-8576-99A926B70993}"/>
    <cellStyle name="Comma [0] 2 203 2 2" xfId="61053" hidden="1" xr:uid="{A6B7BC91-FD4B-455F-96B8-52A3B8446841}"/>
    <cellStyle name="Comma [0] 2 203 2 2" xfId="62109" hidden="1" xr:uid="{215D22DB-6A4B-4878-A020-C53580946137}"/>
    <cellStyle name="Comma [0] 2 203 2 2" xfId="62404" hidden="1" xr:uid="{DEE6F6DD-ABFC-4785-BA6C-63FF4D4A08D4}"/>
    <cellStyle name="Comma [0] 2 203 2 2" xfId="62688" hidden="1" xr:uid="{92A64CE9-9852-4173-A1EF-F851991EAED9}"/>
    <cellStyle name="Comma [0] 2 203 2 2" xfId="63631" hidden="1" xr:uid="{E988563E-740F-49B0-AAC7-7F04A0136D02}"/>
    <cellStyle name="Comma [0] 2 203 2 2" xfId="63915" hidden="1" xr:uid="{B920D112-E8F4-4FB5-AA50-A3CAEA85FD27}"/>
    <cellStyle name="Comma [0] 2 203 2 2" xfId="26804" hidden="1" xr:uid="{00000000-0005-0000-0000-0000B7680000}"/>
    <cellStyle name="Comma [0] 2 203 2 2" xfId="27099" hidden="1" xr:uid="{00000000-0005-0000-0000-0000DE690000}"/>
    <cellStyle name="Comma [0] 2 203 2 2" xfId="27383" hidden="1" xr:uid="{00000000-0005-0000-0000-0000FA6A0000}"/>
    <cellStyle name="Comma [0] 2 203 2 2" xfId="28465" hidden="1" xr:uid="{00000000-0005-0000-0000-0000346F0000}"/>
    <cellStyle name="Comma [0] 2 203 2 2" xfId="28760" hidden="1" xr:uid="{00000000-0005-0000-0000-00005B700000}"/>
    <cellStyle name="Comma [0] 2 203 2 2" xfId="29044" hidden="1" xr:uid="{00000000-0005-0000-0000-000077710000}"/>
    <cellStyle name="Comma [0] 2 203 2 2" xfId="30100" hidden="1" xr:uid="{00000000-0005-0000-0000-000097750000}"/>
    <cellStyle name="Comma [0] 2 203 2 2" xfId="30395" hidden="1" xr:uid="{00000000-0005-0000-0000-0000BE760000}"/>
    <cellStyle name="Comma [0] 2 203 2 2" xfId="30679" hidden="1" xr:uid="{00000000-0005-0000-0000-0000DA770000}"/>
    <cellStyle name="Comma [0] 2 203 2 2" xfId="31622" hidden="1" xr:uid="{00000000-0005-0000-0000-0000897B0000}"/>
    <cellStyle name="Comma [0] 2 203 2 2" xfId="31906" hidden="1" xr:uid="{00000000-0005-0000-0000-0000A57C0000}"/>
    <cellStyle name="Comma [0] 2 203 2 2" xfId="36894" hidden="1" xr:uid="{F9009182-4C47-4E88-8FA7-9D233C989C16}"/>
    <cellStyle name="Comma [0] 2 203 2 2" xfId="37464" hidden="1" xr:uid="{193AB77B-C939-4446-A6E6-464971C16CFA}"/>
    <cellStyle name="Comma [0] 2 203 2 2" xfId="37759" hidden="1" xr:uid="{A28F55C9-9489-44C0-AFEE-4AFF9470790C}"/>
    <cellStyle name="Comma [0] 2 203 2 2" xfId="38043" hidden="1" xr:uid="{D1B901B2-065E-416E-9959-CA37F267FE3A}"/>
    <cellStyle name="Comma [0] 2 203 2 2" xfId="39683" hidden="1" xr:uid="{D209D13D-238E-414B-93EA-B458EA4DCD8B}"/>
    <cellStyle name="Comma [0] 2 203 2 2" xfId="39978" hidden="1" xr:uid="{F27F51C3-E9ED-4354-99F4-6ED53E828DA4}"/>
    <cellStyle name="Comma [0] 2 203 2 2" xfId="40262" hidden="1" xr:uid="{E619267E-8264-4180-B03A-603242C55894}"/>
    <cellStyle name="Comma [0] 2 203 2 2" xfId="41439" hidden="1" xr:uid="{0DD7EE73-D4F4-4ACA-9CA0-C3AFCBCAA0C7}"/>
    <cellStyle name="Comma [0] 2 203 2 2" xfId="41734" hidden="1" xr:uid="{4046A932-75C9-4D05-B3AD-A2C973BA52D2}"/>
    <cellStyle name="Comma [0] 2 203 2 2" xfId="42018" hidden="1" xr:uid="{7CE9CC7C-F920-4741-823B-34F5EC5DD567}"/>
    <cellStyle name="Comma [0] 2 203 2 2" xfId="43195" hidden="1" xr:uid="{697C0DAE-13E0-4D5A-BCDA-A469936BFC02}"/>
    <cellStyle name="Comma [0] 2 203 2 2" xfId="43490" hidden="1" xr:uid="{611A53D7-D11D-43D8-98BB-32D17D41315D}"/>
    <cellStyle name="Comma [0] 2 203 2 2" xfId="43774" hidden="1" xr:uid="{74332799-F44E-4ACC-95CF-2557667544EF}"/>
    <cellStyle name="Comma [0] 2 203 2 2" xfId="44951" hidden="1" xr:uid="{A32F8CF2-7FDD-482B-864F-4B9D71033C52}"/>
    <cellStyle name="Comma [0] 2 203 2 2" xfId="45246" hidden="1" xr:uid="{246CD0DE-8F70-4E6E-B64D-C5FDF1D626C8}"/>
    <cellStyle name="Comma [0] 2 203 2 2" xfId="45530" hidden="1" xr:uid="{49780B05-D238-4B63-96FA-0C96C0034E03}"/>
    <cellStyle name="Comma [0] 2 203 2 2" xfId="46707" hidden="1" xr:uid="{92680646-DC62-4153-AA90-1D8657E417F0}"/>
    <cellStyle name="Comma [0] 2 203 2 2" xfId="47002" hidden="1" xr:uid="{2B86081C-C998-48F6-8C10-AF2047D94E74}"/>
    <cellStyle name="Comma [0] 2 203 2 2" xfId="47286" hidden="1" xr:uid="{0999172E-4D4B-4B6C-AD08-16A0ACC66FE2}"/>
    <cellStyle name="Comma [0] 2 203 2 2" xfId="48460" hidden="1" xr:uid="{3715876A-5D58-4A5A-B46E-1DB3217B0BDE}"/>
    <cellStyle name="Comma [0] 2 203 2 2" xfId="48755" hidden="1" xr:uid="{B2B2D210-F605-4191-88BB-4D20AAA1C619}"/>
    <cellStyle name="Comma [0] 2 203 2 2" xfId="49039" hidden="1" xr:uid="{5F90A5DF-5437-4328-BCD6-758533C1C0E8}"/>
    <cellStyle name="Comma [0] 2 203 2 2" xfId="50210" hidden="1" xr:uid="{EDE5103D-564A-42E5-A94B-F07A8C13AE6E}"/>
    <cellStyle name="Comma [0] 2 203 2 2" xfId="50505" hidden="1" xr:uid="{60770937-BE61-438C-9C2F-4AC1CDCF934A}"/>
    <cellStyle name="Comma [0] 2 203 2 2" xfId="50789" hidden="1" xr:uid="{02A8E108-8FA0-408A-8B37-752EE879AE4E}"/>
    <cellStyle name="Comma [0] 2 203 2 2" xfId="51954" hidden="1" xr:uid="{43D93F83-6DDE-4FB8-9C4B-5BAC3340B2A9}"/>
    <cellStyle name="Comma [0] 2 203 2 2" xfId="52249" hidden="1" xr:uid="{A24852B8-1670-43B9-9CB3-4E4245538C0D}"/>
    <cellStyle name="Comma [0] 2 203 2 2" xfId="15277" hidden="1" xr:uid="{00000000-0005-0000-0000-0000B03B0000}"/>
    <cellStyle name="Comma [0] 2 203 2 2" xfId="16451" hidden="1" xr:uid="{00000000-0005-0000-0000-000046400000}"/>
    <cellStyle name="Comma [0] 2 203 2 2" xfId="16746" hidden="1" xr:uid="{00000000-0005-0000-0000-00006D410000}"/>
    <cellStyle name="Comma [0] 2 203 2 2" xfId="17030" hidden="1" xr:uid="{00000000-0005-0000-0000-000089420000}"/>
    <cellStyle name="Comma [0] 2 203 2 2" xfId="18201" hidden="1" xr:uid="{00000000-0005-0000-0000-00001C470000}"/>
    <cellStyle name="Comma [0] 2 203 2 2" xfId="18496" hidden="1" xr:uid="{00000000-0005-0000-0000-000043480000}"/>
    <cellStyle name="Comma [0] 2 203 2 2" xfId="18780" hidden="1" xr:uid="{00000000-0005-0000-0000-00005F490000}"/>
    <cellStyle name="Comma [0] 2 203 2 2" xfId="19945" hidden="1" xr:uid="{00000000-0005-0000-0000-0000EC4D0000}"/>
    <cellStyle name="Comma [0] 2 203 2 2" xfId="20240" hidden="1" xr:uid="{00000000-0005-0000-0000-0000134F0000}"/>
    <cellStyle name="Comma [0] 2 203 2 2" xfId="20524" hidden="1" xr:uid="{00000000-0005-0000-0000-00002F500000}"/>
    <cellStyle name="Comma [0] 2 203 2 2" xfId="21679" hidden="1" xr:uid="{00000000-0005-0000-0000-0000B2540000}"/>
    <cellStyle name="Comma [0] 2 203 2 2" xfId="21974" hidden="1" xr:uid="{00000000-0005-0000-0000-0000D9550000}"/>
    <cellStyle name="Comma [0] 2 203 2 2" xfId="22258" hidden="1" xr:uid="{00000000-0005-0000-0000-0000F5560000}"/>
    <cellStyle name="Comma [0] 2 203 2 2" xfId="23403" hidden="1" xr:uid="{00000000-0005-0000-0000-00006E5B0000}"/>
    <cellStyle name="Comma [0] 2 203 2 2" xfId="23698" hidden="1" xr:uid="{00000000-0005-0000-0000-0000955C0000}"/>
    <cellStyle name="Comma [0] 2 203 2 2" xfId="23982" hidden="1" xr:uid="{00000000-0005-0000-0000-0000B15D0000}"/>
    <cellStyle name="Comma [0] 2 203 2 2" xfId="25110" hidden="1" xr:uid="{00000000-0005-0000-0000-000019620000}"/>
    <cellStyle name="Comma [0] 2 203 2 2" xfId="25405" hidden="1" xr:uid="{00000000-0005-0000-0000-000040630000}"/>
    <cellStyle name="Comma [0] 2 203 2 2" xfId="25689" hidden="1" xr:uid="{00000000-0005-0000-0000-00005C640000}"/>
    <cellStyle name="Comma [0] 2 203 2 2" xfId="10009" hidden="1" xr:uid="{00000000-0005-0000-0000-00001C270000}"/>
    <cellStyle name="Comma [0] 2 203 2 2" xfId="11186" hidden="1" xr:uid="{00000000-0005-0000-0000-0000B52B0000}"/>
    <cellStyle name="Comma [0] 2 203 2 2" xfId="11481" hidden="1" xr:uid="{00000000-0005-0000-0000-0000DC2C0000}"/>
    <cellStyle name="Comma [0] 2 203 2 2" xfId="11765" hidden="1" xr:uid="{00000000-0005-0000-0000-0000F82D0000}"/>
    <cellStyle name="Comma [0] 2 203 2 2" xfId="12942" hidden="1" xr:uid="{00000000-0005-0000-0000-000091320000}"/>
    <cellStyle name="Comma [0] 2 203 2 2" xfId="13237" hidden="1" xr:uid="{00000000-0005-0000-0000-0000B8330000}"/>
    <cellStyle name="Comma [0] 2 203 2 2" xfId="13521" hidden="1" xr:uid="{00000000-0005-0000-0000-0000D4340000}"/>
    <cellStyle name="Comma [0] 2 203 2 2" xfId="14698" hidden="1" xr:uid="{00000000-0005-0000-0000-00006D390000}"/>
    <cellStyle name="Comma [0] 2 203 2 2" xfId="14993" hidden="1" xr:uid="{00000000-0005-0000-0000-0000943A0000}"/>
    <cellStyle name="Comma [0] 2 203 2 2" xfId="7674" hidden="1" xr:uid="{00000000-0005-0000-0000-0000FD1D0000}"/>
    <cellStyle name="Comma [0] 2 203 2 2" xfId="7969" hidden="1" xr:uid="{00000000-0005-0000-0000-0000241F0000}"/>
    <cellStyle name="Comma [0] 2 203 2 2" xfId="8253" hidden="1" xr:uid="{00000000-0005-0000-0000-000040200000}"/>
    <cellStyle name="Comma [0] 2 203 2 2" xfId="9430" hidden="1" xr:uid="{00000000-0005-0000-0000-0000D9240000}"/>
    <cellStyle name="Comma [0] 2 203 2 2" xfId="9725" hidden="1" xr:uid="{00000000-0005-0000-0000-000000260000}"/>
    <cellStyle name="Comma [0] 2 203 2 2" xfId="5750" hidden="1" xr:uid="{00000000-0005-0000-0000-000079160000}"/>
    <cellStyle name="Comma [0] 2 203 2 2" xfId="6034" hidden="1" xr:uid="{00000000-0005-0000-0000-000095170000}"/>
    <cellStyle name="Comma [0] 2 203 2 2" xfId="5455" hidden="1" xr:uid="{00000000-0005-0000-0000-000052150000}"/>
    <cellStyle name="Comma [0] 2 203 2 2" xfId="4885" hidden="1" xr:uid="{00000000-0005-0000-0000-000018130000}"/>
    <cellStyle name="Comma [0] 2 203 3" xfId="4224" xr:uid="{00000000-0005-0000-0000-000083100000}"/>
    <cellStyle name="Comma [0] 2 203 3 2" xfId="36233" xr:uid="{BD81F4B3-1A9E-4FAD-95EE-AB271617765C}"/>
    <cellStyle name="Comma [0] 2 204" xfId="410" xr:uid="{00000000-0005-0000-0000-00009D010000}"/>
    <cellStyle name="Comma [0] 2 204 2" xfId="33095" hidden="1" xr:uid="{EE8FA171-2B83-42F2-A698-ACA43046E48A}"/>
    <cellStyle name="Comma [0] 2 204 2" xfId="33659" hidden="1" xr:uid="{A154D27E-953C-46AF-8183-EC1D29633BF8}"/>
    <cellStyle name="Comma [0] 2 204 2" xfId="34023" hidden="1" xr:uid="{762B5A46-E603-42DE-AEE7-E822F5F025DA}"/>
    <cellStyle name="Comma [0] 2 204 2" xfId="34304" hidden="1" xr:uid="{94554200-CB60-4706-93CF-B52A05FD9396}"/>
    <cellStyle name="Comma [0] 2 204 2" xfId="2003" hidden="1" xr:uid="{00000000-0005-0000-0000-0000D6070000}"/>
    <cellStyle name="Comma [0] 2 204 2" xfId="2284" hidden="1" xr:uid="{00000000-0005-0000-0000-0000EF080000}"/>
    <cellStyle name="Comma [0] 2 204 2" xfId="1636" hidden="1" xr:uid="{00000000-0005-0000-0000-000067060000}"/>
    <cellStyle name="Comma [0] 2 204 2" xfId="1069" hidden="1" xr:uid="{00000000-0005-0000-0000-000030040000}"/>
    <cellStyle name="Comma [0] 2 204 2" xfId="32453" xr:uid="{FD04015E-2312-427E-A20E-C65C4DEDBCE7}"/>
    <cellStyle name="Comma [0] 2 204 2 2" xfId="53666" hidden="1" xr:uid="{BBC4BF6A-EB54-4FF8-99A6-DFAD865BF37E}"/>
    <cellStyle name="Comma [0] 2 204 2 2" xfId="54038" hidden="1" xr:uid="{7060D50D-198F-4D29-A24D-AA37DA31D564}"/>
    <cellStyle name="Comma [0] 2 204 2 2" xfId="54319" hidden="1" xr:uid="{D110DB62-3105-45F7-BA4D-70D3018A805F}"/>
    <cellStyle name="Comma [0] 2 204 2 2" xfId="55390" hidden="1" xr:uid="{8A29449E-C9C7-44D3-8080-9EE89811E1F2}"/>
    <cellStyle name="Comma [0] 2 204 2 2" xfId="55762" hidden="1" xr:uid="{AC08A4C0-6D03-42DF-9647-4CE58DF62973}"/>
    <cellStyle name="Comma [0] 2 204 2 2" xfId="56043" hidden="1" xr:uid="{4BC55D4B-FA72-453A-BE09-1850089B6501}"/>
    <cellStyle name="Comma [0] 2 204 2 2" xfId="57097" hidden="1" xr:uid="{99649962-8367-4045-A9AB-BAF71DA29282}"/>
    <cellStyle name="Comma [0] 2 204 2 2" xfId="57469" hidden="1" xr:uid="{C6CFB7E1-DCFF-4D17-AD60-E39832497479}"/>
    <cellStyle name="Comma [0] 2 204 2 2" xfId="57750" hidden="1" xr:uid="{44FF83A8-FA6E-4343-AC86-A9C34CE8503C}"/>
    <cellStyle name="Comma [0] 2 204 2 2" xfId="58791" hidden="1" xr:uid="{70184B8B-AC9F-4BAC-B0CC-9B4CBA12B61E}"/>
    <cellStyle name="Comma [0] 2 204 2 2" xfId="59163" hidden="1" xr:uid="{591F51C4-4F88-45E6-940F-49B088279005}"/>
    <cellStyle name="Comma [0] 2 204 2 2" xfId="59444" hidden="1" xr:uid="{157A4FE2-6A94-4257-AC7B-0412261141ED}"/>
    <cellStyle name="Comma [0] 2 204 2 2" xfId="60452" hidden="1" xr:uid="{C5DE690C-77B4-46BF-B151-566E108918E6}"/>
    <cellStyle name="Comma [0] 2 204 2 2" xfId="60824" hidden="1" xr:uid="{EC5A1068-9456-40C0-B9A5-1E678316A5FA}"/>
    <cellStyle name="Comma [0] 2 204 2 2" xfId="61105" hidden="1" xr:uid="{87013584-5782-4682-A120-9371033F1225}"/>
    <cellStyle name="Comma [0] 2 204 2 2" xfId="62087" hidden="1" xr:uid="{5A00F602-D8AE-4A9A-AA7A-5064DA09D5B9}"/>
    <cellStyle name="Comma [0] 2 204 2 2" xfId="62459" hidden="1" xr:uid="{5ED7ED6D-644F-4C5C-9AC5-5BFEB70BD0FA}"/>
    <cellStyle name="Comma [0] 2 204 2 2" xfId="62740" hidden="1" xr:uid="{70C0B130-B2D1-49B8-9292-1A07E225A28A}"/>
    <cellStyle name="Comma [0] 2 204 2 2" xfId="63609" hidden="1" xr:uid="{84F494BF-4F93-440A-BA60-6D9BCEBC8E95}"/>
    <cellStyle name="Comma [0] 2 204 2 2" xfId="63970" hidden="1" xr:uid="{9CF43663-1869-46A5-91D6-B103E6CF6FE7}"/>
    <cellStyle name="Comma [0] 2 204 2 2" xfId="26782" hidden="1" xr:uid="{00000000-0005-0000-0000-0000A1680000}"/>
    <cellStyle name="Comma [0] 2 204 2 2" xfId="27154" hidden="1" xr:uid="{00000000-0005-0000-0000-0000156A0000}"/>
    <cellStyle name="Comma [0] 2 204 2 2" xfId="27435" hidden="1" xr:uid="{00000000-0005-0000-0000-00002E6B0000}"/>
    <cellStyle name="Comma [0] 2 204 2 2" xfId="28443" hidden="1" xr:uid="{00000000-0005-0000-0000-00001E6F0000}"/>
    <cellStyle name="Comma [0] 2 204 2 2" xfId="28815" hidden="1" xr:uid="{00000000-0005-0000-0000-000092700000}"/>
    <cellStyle name="Comma [0] 2 204 2 2" xfId="29096" hidden="1" xr:uid="{00000000-0005-0000-0000-0000AB710000}"/>
    <cellStyle name="Comma [0] 2 204 2 2" xfId="30078" hidden="1" xr:uid="{00000000-0005-0000-0000-000081750000}"/>
    <cellStyle name="Comma [0] 2 204 2 2" xfId="30450" hidden="1" xr:uid="{00000000-0005-0000-0000-0000F5760000}"/>
    <cellStyle name="Comma [0] 2 204 2 2" xfId="30731" hidden="1" xr:uid="{00000000-0005-0000-0000-00000E780000}"/>
    <cellStyle name="Comma [0] 2 204 2 2" xfId="31600" hidden="1" xr:uid="{00000000-0005-0000-0000-0000737B0000}"/>
    <cellStyle name="Comma [0] 2 204 2 2" xfId="31961" hidden="1" xr:uid="{00000000-0005-0000-0000-0000DC7C0000}"/>
    <cellStyle name="Comma [0] 2 204 2 2" xfId="36871" hidden="1" xr:uid="{49B61258-EC9D-45EA-9F37-5DCB50E2EB66}"/>
    <cellStyle name="Comma [0] 2 204 2 2" xfId="37442" hidden="1" xr:uid="{52EE558E-5DEA-48BF-B02E-9397C68FD3EC}"/>
    <cellStyle name="Comma [0] 2 204 2 2" xfId="37814" hidden="1" xr:uid="{55C983E0-1AF8-43F7-80FE-2E5097CC80C3}"/>
    <cellStyle name="Comma [0] 2 204 2 2" xfId="38095" hidden="1" xr:uid="{35DC0B12-215E-4685-9220-1B802BE56F84}"/>
    <cellStyle name="Comma [0] 2 204 2 2" xfId="40033" hidden="1" xr:uid="{3A120E91-CBEF-4A19-A241-B9A367FB300A}"/>
    <cellStyle name="Comma [0] 2 204 2 2" xfId="40314" hidden="1" xr:uid="{62B832B2-7833-4E6C-8951-CDC60670D939}"/>
    <cellStyle name="Comma [0] 2 204 2 2" xfId="41417" hidden="1" xr:uid="{1DB67676-3D50-4FA7-8E25-753E9ABB140F}"/>
    <cellStyle name="Comma [0] 2 204 2 2" xfId="41789" hidden="1" xr:uid="{FCDC2868-5605-4505-BE28-FA9CF72F983D}"/>
    <cellStyle name="Comma [0] 2 204 2 2" xfId="42070" hidden="1" xr:uid="{D244217F-150D-4C26-9467-72D2D57EC57C}"/>
    <cellStyle name="Comma [0] 2 204 2 2" xfId="43173" hidden="1" xr:uid="{0549ACB9-A6E6-405B-B77F-E6BC5A03DA77}"/>
    <cellStyle name="Comma [0] 2 204 2 2" xfId="43545" hidden="1" xr:uid="{430E4A66-68C0-47F6-8EC1-C34A1D9D7A71}"/>
    <cellStyle name="Comma [0] 2 204 2 2" xfId="43826" hidden="1" xr:uid="{C20184AE-C655-45A0-8111-6E1132476D47}"/>
    <cellStyle name="Comma [0] 2 204 2 2" xfId="44929" hidden="1" xr:uid="{3E469738-6E27-499C-8A02-1D39D3797190}"/>
    <cellStyle name="Comma [0] 2 204 2 2" xfId="45301" hidden="1" xr:uid="{C03F7A2C-0D47-47E7-9C84-BFE502405CA7}"/>
    <cellStyle name="Comma [0] 2 204 2 2" xfId="45582" hidden="1" xr:uid="{5E41249A-C47C-445D-A5DB-CF40B7B8D8C1}"/>
    <cellStyle name="Comma [0] 2 204 2 2" xfId="46685" hidden="1" xr:uid="{D0D1D674-2F05-4FEA-93E6-85433BBA7E54}"/>
    <cellStyle name="Comma [0] 2 204 2 2" xfId="47057" hidden="1" xr:uid="{248A61A2-12E1-4338-8E70-7ADBBF000F49}"/>
    <cellStyle name="Comma [0] 2 204 2 2" xfId="47338" hidden="1" xr:uid="{D4B3B9A9-870F-47B2-A165-E8C890027443}"/>
    <cellStyle name="Comma [0] 2 204 2 2" xfId="48438" hidden="1" xr:uid="{79238237-2912-4116-A2CF-7C980258DF61}"/>
    <cellStyle name="Comma [0] 2 204 2 2" xfId="48810" hidden="1" xr:uid="{B4679282-E638-4332-A7A3-47CA6A8DA4CD}"/>
    <cellStyle name="Comma [0] 2 204 2 2" xfId="49091" hidden="1" xr:uid="{D52AD1C0-C03B-4C63-B8A1-6EE592BCBD28}"/>
    <cellStyle name="Comma [0] 2 204 2 2" xfId="50188" hidden="1" xr:uid="{73D2E791-6BA2-49D4-B0C4-68A3DC50F3B7}"/>
    <cellStyle name="Comma [0] 2 204 2 2" xfId="50560" hidden="1" xr:uid="{F398A92A-C8EB-4C5C-AB8C-88A440EA7D14}"/>
    <cellStyle name="Comma [0] 2 204 2 2" xfId="50841" hidden="1" xr:uid="{F8F15659-AD50-4E92-B5BD-227D5010513B}"/>
    <cellStyle name="Comma [0] 2 204 2 2" xfId="51932" hidden="1" xr:uid="{BE7BFC77-46D7-4534-9748-B36833E43239}"/>
    <cellStyle name="Comma [0] 2 204 2 2" xfId="52304" hidden="1" xr:uid="{8EACAAFB-DE43-4418-86FB-B25895D4EE98}"/>
    <cellStyle name="Comma [0] 2 204 2 2" xfId="52585" hidden="1" xr:uid="{73EE74D6-B338-41DD-8AB7-E815E280D2D8}"/>
    <cellStyle name="Comma [0] 2 204 2 2" xfId="39661" hidden="1" xr:uid="{76033373-8EE0-461B-BEB4-372E2C510D55}"/>
    <cellStyle name="Comma [0] 2 204 2 2" xfId="15329" hidden="1" xr:uid="{00000000-0005-0000-0000-0000E43B0000}"/>
    <cellStyle name="Comma [0] 2 204 2 2" xfId="16429" hidden="1" xr:uid="{00000000-0005-0000-0000-000030400000}"/>
    <cellStyle name="Comma [0] 2 204 2 2" xfId="16801" hidden="1" xr:uid="{00000000-0005-0000-0000-0000A4410000}"/>
    <cellStyle name="Comma [0] 2 204 2 2" xfId="17082" hidden="1" xr:uid="{00000000-0005-0000-0000-0000BD420000}"/>
    <cellStyle name="Comma [0] 2 204 2 2" xfId="18179" hidden="1" xr:uid="{00000000-0005-0000-0000-000006470000}"/>
    <cellStyle name="Comma [0] 2 204 2 2" xfId="18551" hidden="1" xr:uid="{00000000-0005-0000-0000-00007A480000}"/>
    <cellStyle name="Comma [0] 2 204 2 2" xfId="18832" hidden="1" xr:uid="{00000000-0005-0000-0000-000093490000}"/>
    <cellStyle name="Comma [0] 2 204 2 2" xfId="19923" hidden="1" xr:uid="{00000000-0005-0000-0000-0000D64D0000}"/>
    <cellStyle name="Comma [0] 2 204 2 2" xfId="20295" hidden="1" xr:uid="{00000000-0005-0000-0000-00004A4F0000}"/>
    <cellStyle name="Comma [0] 2 204 2 2" xfId="20576" hidden="1" xr:uid="{00000000-0005-0000-0000-000063500000}"/>
    <cellStyle name="Comma [0] 2 204 2 2" xfId="21657" hidden="1" xr:uid="{00000000-0005-0000-0000-00009C540000}"/>
    <cellStyle name="Comma [0] 2 204 2 2" xfId="22029" hidden="1" xr:uid="{00000000-0005-0000-0000-000010560000}"/>
    <cellStyle name="Comma [0] 2 204 2 2" xfId="22310" hidden="1" xr:uid="{00000000-0005-0000-0000-000029570000}"/>
    <cellStyle name="Comma [0] 2 204 2 2" xfId="23381" hidden="1" xr:uid="{00000000-0005-0000-0000-0000585B0000}"/>
    <cellStyle name="Comma [0] 2 204 2 2" xfId="23753" hidden="1" xr:uid="{00000000-0005-0000-0000-0000CC5C0000}"/>
    <cellStyle name="Comma [0] 2 204 2 2" xfId="24034" hidden="1" xr:uid="{00000000-0005-0000-0000-0000E55D0000}"/>
    <cellStyle name="Comma [0] 2 204 2 2" xfId="25088" hidden="1" xr:uid="{00000000-0005-0000-0000-000003620000}"/>
    <cellStyle name="Comma [0] 2 204 2 2" xfId="25460" hidden="1" xr:uid="{00000000-0005-0000-0000-000077630000}"/>
    <cellStyle name="Comma [0] 2 204 2 2" xfId="25741" hidden="1" xr:uid="{00000000-0005-0000-0000-000090640000}"/>
    <cellStyle name="Comma [0] 2 204 2 2" xfId="10061" hidden="1" xr:uid="{00000000-0005-0000-0000-000050270000}"/>
    <cellStyle name="Comma [0] 2 204 2 2" xfId="11164" hidden="1" xr:uid="{00000000-0005-0000-0000-00009F2B0000}"/>
    <cellStyle name="Comma [0] 2 204 2 2" xfId="11536" hidden="1" xr:uid="{00000000-0005-0000-0000-0000132D0000}"/>
    <cellStyle name="Comma [0] 2 204 2 2" xfId="11817" hidden="1" xr:uid="{00000000-0005-0000-0000-00002C2E0000}"/>
    <cellStyle name="Comma [0] 2 204 2 2" xfId="12920" hidden="1" xr:uid="{00000000-0005-0000-0000-00007B320000}"/>
    <cellStyle name="Comma [0] 2 204 2 2" xfId="13292" hidden="1" xr:uid="{00000000-0005-0000-0000-0000EF330000}"/>
    <cellStyle name="Comma [0] 2 204 2 2" xfId="13573" hidden="1" xr:uid="{00000000-0005-0000-0000-000008350000}"/>
    <cellStyle name="Comma [0] 2 204 2 2" xfId="14676" hidden="1" xr:uid="{00000000-0005-0000-0000-000057390000}"/>
    <cellStyle name="Comma [0] 2 204 2 2" xfId="15048" hidden="1" xr:uid="{00000000-0005-0000-0000-0000CB3A0000}"/>
    <cellStyle name="Comma [0] 2 204 2 2" xfId="7652" hidden="1" xr:uid="{00000000-0005-0000-0000-0000E71D0000}"/>
    <cellStyle name="Comma [0] 2 204 2 2" xfId="8024" hidden="1" xr:uid="{00000000-0005-0000-0000-00005B1F0000}"/>
    <cellStyle name="Comma [0] 2 204 2 2" xfId="8305" hidden="1" xr:uid="{00000000-0005-0000-0000-000074200000}"/>
    <cellStyle name="Comma [0] 2 204 2 2" xfId="9408" hidden="1" xr:uid="{00000000-0005-0000-0000-0000C3240000}"/>
    <cellStyle name="Comma [0] 2 204 2 2" xfId="9780" hidden="1" xr:uid="{00000000-0005-0000-0000-000037260000}"/>
    <cellStyle name="Comma [0] 2 204 2 2" xfId="5805" hidden="1" xr:uid="{00000000-0005-0000-0000-0000B0160000}"/>
    <cellStyle name="Comma [0] 2 204 2 2" xfId="6086" hidden="1" xr:uid="{00000000-0005-0000-0000-0000C9170000}"/>
    <cellStyle name="Comma [0] 2 204 2 2" xfId="5433" hidden="1" xr:uid="{00000000-0005-0000-0000-00003C150000}"/>
    <cellStyle name="Comma [0] 2 204 2 2" xfId="4862" hidden="1" xr:uid="{00000000-0005-0000-0000-000001130000}"/>
    <cellStyle name="Comma [0] 2 204 3" xfId="4201" xr:uid="{00000000-0005-0000-0000-00006C100000}"/>
    <cellStyle name="Comma [0] 2 204 3 2" xfId="36210" xr:uid="{9DE479EF-4950-4909-BD6B-5CD8BEAA7263}"/>
    <cellStyle name="Comma [0] 2 205" xfId="408" xr:uid="{00000000-0005-0000-0000-00009B010000}"/>
    <cellStyle name="Comma [0] 2 205 2" xfId="33093" hidden="1" xr:uid="{32B218B9-CE6A-45EF-8A1F-B3FE013081BF}"/>
    <cellStyle name="Comma [0] 2 205 2" xfId="33657" hidden="1" xr:uid="{B0F0F790-CC37-4A1A-B965-8F4DB7857653}"/>
    <cellStyle name="Comma [0] 2 205 2" xfId="34030" hidden="1" xr:uid="{ACD70D9B-D4F8-4FA6-B5A3-7C02E3978AD2}"/>
    <cellStyle name="Comma [0] 2 205 2" xfId="34311" hidden="1" xr:uid="{A1DD96A0-6867-41A2-846C-7859285DD073}"/>
    <cellStyle name="Comma [0] 2 205 2" xfId="2010" hidden="1" xr:uid="{00000000-0005-0000-0000-0000DD070000}"/>
    <cellStyle name="Comma [0] 2 205 2" xfId="2291" hidden="1" xr:uid="{00000000-0005-0000-0000-0000F6080000}"/>
    <cellStyle name="Comma [0] 2 205 2" xfId="1634" hidden="1" xr:uid="{00000000-0005-0000-0000-000065060000}"/>
    <cellStyle name="Comma [0] 2 205 2" xfId="1067" hidden="1" xr:uid="{00000000-0005-0000-0000-00002E040000}"/>
    <cellStyle name="Comma [0] 2 205 2" xfId="32451" xr:uid="{0FF337CF-F1F8-4425-BDC9-DB594F2FA107}"/>
    <cellStyle name="Comma [0] 2 205 2 2" xfId="53664" hidden="1" xr:uid="{3192E5A1-72EE-475F-953E-9D74FAB6529F}"/>
    <cellStyle name="Comma [0] 2 205 2 2" xfId="54045" hidden="1" xr:uid="{16C20464-4599-483C-AD12-F9FC756FFA8B}"/>
    <cellStyle name="Comma [0] 2 205 2 2" xfId="54326" hidden="1" xr:uid="{45851BC8-DC8A-455B-9D11-AD314F600267}"/>
    <cellStyle name="Comma [0] 2 205 2 2" xfId="55388" hidden="1" xr:uid="{3B42A619-2BB4-42A5-8BF3-CF8EE470A267}"/>
    <cellStyle name="Comma [0] 2 205 2 2" xfId="55769" hidden="1" xr:uid="{48AE804D-D5D2-489F-8D9E-3ACD34ED4773}"/>
    <cellStyle name="Comma [0] 2 205 2 2" xfId="56050" hidden="1" xr:uid="{41B28CF1-7413-4546-B4A4-036EA7368A50}"/>
    <cellStyle name="Comma [0] 2 205 2 2" xfId="57095" hidden="1" xr:uid="{680BD7F7-8D65-4F36-A90B-07ED7E330836}"/>
    <cellStyle name="Comma [0] 2 205 2 2" xfId="57476" hidden="1" xr:uid="{EE79AB0F-8F70-4FF1-B971-A7B6A9739BC1}"/>
    <cellStyle name="Comma [0] 2 205 2 2" xfId="57757" hidden="1" xr:uid="{ABB16A13-8B14-40BA-B78F-1BFDF57BD920}"/>
    <cellStyle name="Comma [0] 2 205 2 2" xfId="58789" hidden="1" xr:uid="{D3E0FE59-96EF-4EBC-8DAA-853854E7132C}"/>
    <cellStyle name="Comma [0] 2 205 2 2" xfId="59170" hidden="1" xr:uid="{62CC0504-4C08-4A9C-88DD-665902752907}"/>
    <cellStyle name="Comma [0] 2 205 2 2" xfId="59451" hidden="1" xr:uid="{9961B144-2E0D-4184-BE69-252AA25EC70B}"/>
    <cellStyle name="Comma [0] 2 205 2 2" xfId="60450" hidden="1" xr:uid="{A0655FA1-D6B7-4A85-9341-BE9701323FD1}"/>
    <cellStyle name="Comma [0] 2 205 2 2" xfId="60831" hidden="1" xr:uid="{44F1EDB7-0F76-45DD-806D-A045F2487567}"/>
    <cellStyle name="Comma [0] 2 205 2 2" xfId="61112" hidden="1" xr:uid="{04BFFD9F-4ABB-4651-9B75-B98442F346B5}"/>
    <cellStyle name="Comma [0] 2 205 2 2" xfId="62085" hidden="1" xr:uid="{A86F89F4-53B5-465C-9BB9-255366C35D1A}"/>
    <cellStyle name="Comma [0] 2 205 2 2" xfId="62466" hidden="1" xr:uid="{256FF00F-999F-403C-99EE-A98F326913C3}"/>
    <cellStyle name="Comma [0] 2 205 2 2" xfId="62747" hidden="1" xr:uid="{16B00D6F-8E94-4A87-854B-3CC56AC0C94A}"/>
    <cellStyle name="Comma [0] 2 205 2 2" xfId="63607" hidden="1" xr:uid="{A5A4CAD4-5CAD-4DCC-92C1-A4E75DC6FE06}"/>
    <cellStyle name="Comma [0] 2 205 2 2" xfId="63977" hidden="1" xr:uid="{8E54DE13-2DD9-48E3-BF53-11C2892BD113}"/>
    <cellStyle name="Comma [0] 2 205 2 2" xfId="27161" hidden="1" xr:uid="{00000000-0005-0000-0000-00001C6A0000}"/>
    <cellStyle name="Comma [0] 2 205 2 2" xfId="27442" hidden="1" xr:uid="{00000000-0005-0000-0000-0000356B0000}"/>
    <cellStyle name="Comma [0] 2 205 2 2" xfId="28441" hidden="1" xr:uid="{00000000-0005-0000-0000-00001C6F0000}"/>
    <cellStyle name="Comma [0] 2 205 2 2" xfId="28822" hidden="1" xr:uid="{00000000-0005-0000-0000-000099700000}"/>
    <cellStyle name="Comma [0] 2 205 2 2" xfId="29103" hidden="1" xr:uid="{00000000-0005-0000-0000-0000B2710000}"/>
    <cellStyle name="Comma [0] 2 205 2 2" xfId="30076" hidden="1" xr:uid="{00000000-0005-0000-0000-00007F750000}"/>
    <cellStyle name="Comma [0] 2 205 2 2" xfId="30457" hidden="1" xr:uid="{00000000-0005-0000-0000-0000FC760000}"/>
    <cellStyle name="Comma [0] 2 205 2 2" xfId="30738" hidden="1" xr:uid="{00000000-0005-0000-0000-000015780000}"/>
    <cellStyle name="Comma [0] 2 205 2 2" xfId="31598" hidden="1" xr:uid="{00000000-0005-0000-0000-0000717B0000}"/>
    <cellStyle name="Comma [0] 2 205 2 2" xfId="31968" hidden="1" xr:uid="{00000000-0005-0000-0000-0000E37C0000}"/>
    <cellStyle name="Comma [0] 2 205 2 2" xfId="36869" hidden="1" xr:uid="{33CB9EF7-7967-463D-B4BE-143CC4B49E82}"/>
    <cellStyle name="Comma [0] 2 205 2 2" xfId="37440" hidden="1" xr:uid="{4EB6FA21-DA21-4CBB-916C-017D96581C86}"/>
    <cellStyle name="Comma [0] 2 205 2 2" xfId="37821" hidden="1" xr:uid="{EC0C85AB-8925-4731-8598-B3FBD19760D9}"/>
    <cellStyle name="Comma [0] 2 205 2 2" xfId="38102" hidden="1" xr:uid="{40693134-4848-49AC-84F6-D48AB682F133}"/>
    <cellStyle name="Comma [0] 2 205 2 2" xfId="39659" hidden="1" xr:uid="{4340EAF4-2118-4814-839B-66EDC0868B5C}"/>
    <cellStyle name="Comma [0] 2 205 2 2" xfId="40040" hidden="1" xr:uid="{47246B7E-2AB1-4EC9-90BF-258A76E6B8FC}"/>
    <cellStyle name="Comma [0] 2 205 2 2" xfId="40321" hidden="1" xr:uid="{2C58BADC-770C-46B8-BA8C-84C819209405}"/>
    <cellStyle name="Comma [0] 2 205 2 2" xfId="41415" hidden="1" xr:uid="{0E4188B1-DC62-41DE-9977-288292D00ED1}"/>
    <cellStyle name="Comma [0] 2 205 2 2" xfId="41796" hidden="1" xr:uid="{F97F46D6-B029-4D31-B8F2-421312B9527B}"/>
    <cellStyle name="Comma [0] 2 205 2 2" xfId="42077" hidden="1" xr:uid="{F7FD80C3-2BE0-4D54-8D5D-DD57E7D3EE84}"/>
    <cellStyle name="Comma [0] 2 205 2 2" xfId="43171" hidden="1" xr:uid="{3F30D0A9-84EE-4538-B762-CCAD55C50ABA}"/>
    <cellStyle name="Comma [0] 2 205 2 2" xfId="43552" hidden="1" xr:uid="{3C82D70A-BCB8-4860-BB7F-172B7F5BDE5E}"/>
    <cellStyle name="Comma [0] 2 205 2 2" xfId="43833" hidden="1" xr:uid="{D3556F65-A43F-4E42-9ACC-D90F17FB88AA}"/>
    <cellStyle name="Comma [0] 2 205 2 2" xfId="44927" hidden="1" xr:uid="{83B06AD5-6833-4071-B73C-9189FCA309D2}"/>
    <cellStyle name="Comma [0] 2 205 2 2" xfId="45308" hidden="1" xr:uid="{A95CC03E-1547-457E-A846-D9E1EC3AF77C}"/>
    <cellStyle name="Comma [0] 2 205 2 2" xfId="45589" hidden="1" xr:uid="{3F3DBBFE-84A5-44B7-960C-41041FC36406}"/>
    <cellStyle name="Comma [0] 2 205 2 2" xfId="46683" hidden="1" xr:uid="{B177F398-483D-4320-A835-F2909AD304C2}"/>
    <cellStyle name="Comma [0] 2 205 2 2" xfId="47064" hidden="1" xr:uid="{693341D3-12F1-44D8-8055-3DF866A57D41}"/>
    <cellStyle name="Comma [0] 2 205 2 2" xfId="47345" hidden="1" xr:uid="{726E9F78-B0CF-4F6F-974D-1BF038347CCD}"/>
    <cellStyle name="Comma [0] 2 205 2 2" xfId="48436" hidden="1" xr:uid="{C692C0FD-AA4C-42CE-B5AE-8C39F37443BC}"/>
    <cellStyle name="Comma [0] 2 205 2 2" xfId="48817" hidden="1" xr:uid="{F66AC69E-A506-4A5E-B347-633A04ABAB2C}"/>
    <cellStyle name="Comma [0] 2 205 2 2" xfId="49098" hidden="1" xr:uid="{32B8C744-261A-470F-B202-CC8A3644DB00}"/>
    <cellStyle name="Comma [0] 2 205 2 2" xfId="50186" hidden="1" xr:uid="{9E73ADC9-D043-4CF8-97BD-386FE6469F14}"/>
    <cellStyle name="Comma [0] 2 205 2 2" xfId="50567" hidden="1" xr:uid="{2E63D5AD-5591-47BF-AC10-F4F887A57BF0}"/>
    <cellStyle name="Comma [0] 2 205 2 2" xfId="50848" hidden="1" xr:uid="{B863A4D7-6381-4583-B3C5-00503F0C0398}"/>
    <cellStyle name="Comma [0] 2 205 2 2" xfId="51930" hidden="1" xr:uid="{6E3AB002-156B-4EF3-88BF-82A74FD03D74}"/>
    <cellStyle name="Comma [0] 2 205 2 2" xfId="52311" hidden="1" xr:uid="{7742DE43-0809-4754-B721-1207AD283DA0}"/>
    <cellStyle name="Comma [0] 2 205 2 2" xfId="52592" hidden="1" xr:uid="{C8F60C03-DBBC-4924-B0D8-71ADE1ECF274}"/>
    <cellStyle name="Comma [0] 2 205 2 2" xfId="16427" hidden="1" xr:uid="{00000000-0005-0000-0000-00002E400000}"/>
    <cellStyle name="Comma [0] 2 205 2 2" xfId="16808" hidden="1" xr:uid="{00000000-0005-0000-0000-0000AB410000}"/>
    <cellStyle name="Comma [0] 2 205 2 2" xfId="17089" hidden="1" xr:uid="{00000000-0005-0000-0000-0000C4420000}"/>
    <cellStyle name="Comma [0] 2 205 2 2" xfId="18177" hidden="1" xr:uid="{00000000-0005-0000-0000-000004470000}"/>
    <cellStyle name="Comma [0] 2 205 2 2" xfId="18558" hidden="1" xr:uid="{00000000-0005-0000-0000-000081480000}"/>
    <cellStyle name="Comma [0] 2 205 2 2" xfId="18839" hidden="1" xr:uid="{00000000-0005-0000-0000-00009A490000}"/>
    <cellStyle name="Comma [0] 2 205 2 2" xfId="19921" hidden="1" xr:uid="{00000000-0005-0000-0000-0000D44D0000}"/>
    <cellStyle name="Comma [0] 2 205 2 2" xfId="20302" hidden="1" xr:uid="{00000000-0005-0000-0000-0000514F0000}"/>
    <cellStyle name="Comma [0] 2 205 2 2" xfId="20583" hidden="1" xr:uid="{00000000-0005-0000-0000-00006A500000}"/>
    <cellStyle name="Comma [0] 2 205 2 2" xfId="21655" hidden="1" xr:uid="{00000000-0005-0000-0000-00009A540000}"/>
    <cellStyle name="Comma [0] 2 205 2 2" xfId="22036" hidden="1" xr:uid="{00000000-0005-0000-0000-000017560000}"/>
    <cellStyle name="Comma [0] 2 205 2 2" xfId="22317" hidden="1" xr:uid="{00000000-0005-0000-0000-000030570000}"/>
    <cellStyle name="Comma [0] 2 205 2 2" xfId="23379" hidden="1" xr:uid="{00000000-0005-0000-0000-0000565B0000}"/>
    <cellStyle name="Comma [0] 2 205 2 2" xfId="23760" hidden="1" xr:uid="{00000000-0005-0000-0000-0000D35C0000}"/>
    <cellStyle name="Comma [0] 2 205 2 2" xfId="24041" hidden="1" xr:uid="{00000000-0005-0000-0000-0000EC5D0000}"/>
    <cellStyle name="Comma [0] 2 205 2 2" xfId="25086" hidden="1" xr:uid="{00000000-0005-0000-0000-000001620000}"/>
    <cellStyle name="Comma [0] 2 205 2 2" xfId="25467" hidden="1" xr:uid="{00000000-0005-0000-0000-00007E630000}"/>
    <cellStyle name="Comma [0] 2 205 2 2" xfId="25748" hidden="1" xr:uid="{00000000-0005-0000-0000-000097640000}"/>
    <cellStyle name="Comma [0] 2 205 2 2" xfId="26780" hidden="1" xr:uid="{00000000-0005-0000-0000-00009F680000}"/>
    <cellStyle name="Comma [0] 2 205 2 2" xfId="10068" hidden="1" xr:uid="{00000000-0005-0000-0000-000057270000}"/>
    <cellStyle name="Comma [0] 2 205 2 2" xfId="11162" hidden="1" xr:uid="{00000000-0005-0000-0000-00009D2B0000}"/>
    <cellStyle name="Comma [0] 2 205 2 2" xfId="11543" hidden="1" xr:uid="{00000000-0005-0000-0000-00001A2D0000}"/>
    <cellStyle name="Comma [0] 2 205 2 2" xfId="11824" hidden="1" xr:uid="{00000000-0005-0000-0000-0000332E0000}"/>
    <cellStyle name="Comma [0] 2 205 2 2" xfId="12918" hidden="1" xr:uid="{00000000-0005-0000-0000-000079320000}"/>
    <cellStyle name="Comma [0] 2 205 2 2" xfId="13299" hidden="1" xr:uid="{00000000-0005-0000-0000-0000F6330000}"/>
    <cellStyle name="Comma [0] 2 205 2 2" xfId="13580" hidden="1" xr:uid="{00000000-0005-0000-0000-00000F350000}"/>
    <cellStyle name="Comma [0] 2 205 2 2" xfId="14674" hidden="1" xr:uid="{00000000-0005-0000-0000-000055390000}"/>
    <cellStyle name="Comma [0] 2 205 2 2" xfId="15055" hidden="1" xr:uid="{00000000-0005-0000-0000-0000D23A0000}"/>
    <cellStyle name="Comma [0] 2 205 2 2" xfId="15336" hidden="1" xr:uid="{00000000-0005-0000-0000-0000EB3B0000}"/>
    <cellStyle name="Comma [0] 2 205 2 2" xfId="7650" hidden="1" xr:uid="{00000000-0005-0000-0000-0000E51D0000}"/>
    <cellStyle name="Comma [0] 2 205 2 2" xfId="8031" hidden="1" xr:uid="{00000000-0005-0000-0000-0000621F0000}"/>
    <cellStyle name="Comma [0] 2 205 2 2" xfId="8312" hidden="1" xr:uid="{00000000-0005-0000-0000-00007B200000}"/>
    <cellStyle name="Comma [0] 2 205 2 2" xfId="9406" hidden="1" xr:uid="{00000000-0005-0000-0000-0000C1240000}"/>
    <cellStyle name="Comma [0] 2 205 2 2" xfId="9787" hidden="1" xr:uid="{00000000-0005-0000-0000-00003E260000}"/>
    <cellStyle name="Comma [0] 2 205 2 2" xfId="5812" hidden="1" xr:uid="{00000000-0005-0000-0000-0000B7160000}"/>
    <cellStyle name="Comma [0] 2 205 2 2" xfId="6093" hidden="1" xr:uid="{00000000-0005-0000-0000-0000D0170000}"/>
    <cellStyle name="Comma [0] 2 205 2 2" xfId="5431" hidden="1" xr:uid="{00000000-0005-0000-0000-00003A150000}"/>
    <cellStyle name="Comma [0] 2 205 2 2" xfId="4860" hidden="1" xr:uid="{00000000-0005-0000-0000-0000FF120000}"/>
    <cellStyle name="Comma [0] 2 205 3" xfId="4199" xr:uid="{00000000-0005-0000-0000-00006A100000}"/>
    <cellStyle name="Comma [0] 2 205 3 2" xfId="36208" xr:uid="{7C8C1D81-9423-445F-A394-BF79A69B013F}"/>
    <cellStyle name="Comma [0] 2 206" xfId="403" xr:uid="{00000000-0005-0000-0000-000096010000}"/>
    <cellStyle name="Comma [0] 2 206 2" xfId="33088" hidden="1" xr:uid="{E5C1563A-C4F2-4FB6-94C0-78651989CCB1}"/>
    <cellStyle name="Comma [0] 2 206 2" xfId="33653" hidden="1" xr:uid="{154DB397-3B62-427A-B032-A164884A1F90}"/>
    <cellStyle name="Comma [0] 2 206 2" xfId="34021" hidden="1" xr:uid="{824711C2-112C-4775-8837-3170F3F0C865}"/>
    <cellStyle name="Comma [0] 2 206 2" xfId="34302" hidden="1" xr:uid="{5A2850EA-0FFC-46E5-B594-AE591EF7697A}"/>
    <cellStyle name="Comma [0] 2 206 2" xfId="2001" hidden="1" xr:uid="{00000000-0005-0000-0000-0000D4070000}"/>
    <cellStyle name="Comma [0] 2 206 2" xfId="2282" hidden="1" xr:uid="{00000000-0005-0000-0000-0000ED080000}"/>
    <cellStyle name="Comma [0] 2 206 2" xfId="1630" hidden="1" xr:uid="{00000000-0005-0000-0000-000061060000}"/>
    <cellStyle name="Comma [0] 2 206 2" xfId="1062" hidden="1" xr:uid="{00000000-0005-0000-0000-000029040000}"/>
    <cellStyle name="Comma [0] 2 206 2" xfId="32446" xr:uid="{F7855301-E15F-45BE-90DE-E11BAAB4346A}"/>
    <cellStyle name="Comma [0] 2 206 2 2" xfId="53660" hidden="1" xr:uid="{8C87DB15-BCEB-4EE9-8257-02665C88E163}"/>
    <cellStyle name="Comma [0] 2 206 2 2" xfId="54036" hidden="1" xr:uid="{E0FF2D57-209B-4ACD-8F5E-9C15510A71AD}"/>
    <cellStyle name="Comma [0] 2 206 2 2" xfId="54317" hidden="1" xr:uid="{EAE83421-D2A0-415A-B561-7D017E97AF85}"/>
    <cellStyle name="Comma [0] 2 206 2 2" xfId="55384" hidden="1" xr:uid="{CD9780C5-DEB1-4997-8F65-0ED368C2481C}"/>
    <cellStyle name="Comma [0] 2 206 2 2" xfId="55760" hidden="1" xr:uid="{5CAD4660-FA0D-40C9-919D-123E845A6B0D}"/>
    <cellStyle name="Comma [0] 2 206 2 2" xfId="56041" hidden="1" xr:uid="{5917B067-6804-45CF-889A-50C7E300880A}"/>
    <cellStyle name="Comma [0] 2 206 2 2" xfId="57091" hidden="1" xr:uid="{6A15C369-B74C-4346-9211-5104C725F0F9}"/>
    <cellStyle name="Comma [0] 2 206 2 2" xfId="57467" hidden="1" xr:uid="{C2AB383D-542C-470C-8764-D50CFB00E4BD}"/>
    <cellStyle name="Comma [0] 2 206 2 2" xfId="57748" hidden="1" xr:uid="{E76C6F32-6591-451A-814E-4884387C97F3}"/>
    <cellStyle name="Comma [0] 2 206 2 2" xfId="58785" hidden="1" xr:uid="{9620F3CF-C3F9-423F-883F-F9249D846739}"/>
    <cellStyle name="Comma [0] 2 206 2 2" xfId="59161" hidden="1" xr:uid="{89361BA6-7D18-4E6B-B5FA-5A42B48C1F12}"/>
    <cellStyle name="Comma [0] 2 206 2 2" xfId="59442" hidden="1" xr:uid="{B3793EB9-F907-4660-AF3B-D81D626CCA1F}"/>
    <cellStyle name="Comma [0] 2 206 2 2" xfId="60446" hidden="1" xr:uid="{6F10C9DA-664A-46F7-913A-5CC80DC33443}"/>
    <cellStyle name="Comma [0] 2 206 2 2" xfId="60822" hidden="1" xr:uid="{5DB7007C-576E-482A-A5AC-37DCF533C57D}"/>
    <cellStyle name="Comma [0] 2 206 2 2" xfId="61103" hidden="1" xr:uid="{294B90E4-68C2-4805-9F5E-C8C3395D115E}"/>
    <cellStyle name="Comma [0] 2 206 2 2" xfId="62081" hidden="1" xr:uid="{A3D12EF9-6B3F-4EF4-9A98-62488D22F316}"/>
    <cellStyle name="Comma [0] 2 206 2 2" xfId="62738" hidden="1" xr:uid="{4A8A4397-4E14-46DA-B35B-71E8C3691C54}"/>
    <cellStyle name="Comma [0] 2 206 2 2" xfId="63603" hidden="1" xr:uid="{5F69A6A1-8C43-4DA1-BEDE-662588C1D9E9}"/>
    <cellStyle name="Comma [0] 2 206 2 2" xfId="63968" hidden="1" xr:uid="{457CD270-715C-4271-9940-0D9B205ABD20}"/>
    <cellStyle name="Comma [0] 2 206 2 2" xfId="62457" hidden="1" xr:uid="{88E0A707-915D-4977-8C68-9901C437CABD}"/>
    <cellStyle name="Comma [0] 2 206 2 2" xfId="27152" hidden="1" xr:uid="{00000000-0005-0000-0000-0000136A0000}"/>
    <cellStyle name="Comma [0] 2 206 2 2" xfId="27433" hidden="1" xr:uid="{00000000-0005-0000-0000-00002C6B0000}"/>
    <cellStyle name="Comma [0] 2 206 2 2" xfId="28437" hidden="1" xr:uid="{00000000-0005-0000-0000-0000186F0000}"/>
    <cellStyle name="Comma [0] 2 206 2 2" xfId="28813" hidden="1" xr:uid="{00000000-0005-0000-0000-000090700000}"/>
    <cellStyle name="Comma [0] 2 206 2 2" xfId="29094" hidden="1" xr:uid="{00000000-0005-0000-0000-0000A9710000}"/>
    <cellStyle name="Comma [0] 2 206 2 2" xfId="30072" hidden="1" xr:uid="{00000000-0005-0000-0000-00007B750000}"/>
    <cellStyle name="Comma [0] 2 206 2 2" xfId="30448" hidden="1" xr:uid="{00000000-0005-0000-0000-0000F3760000}"/>
    <cellStyle name="Comma [0] 2 206 2 2" xfId="30729" hidden="1" xr:uid="{00000000-0005-0000-0000-00000C780000}"/>
    <cellStyle name="Comma [0] 2 206 2 2" xfId="31594" hidden="1" xr:uid="{00000000-0005-0000-0000-00006D7B0000}"/>
    <cellStyle name="Comma [0] 2 206 2 2" xfId="31959" hidden="1" xr:uid="{00000000-0005-0000-0000-0000DA7C0000}"/>
    <cellStyle name="Comma [0] 2 206 2 2" xfId="36864" hidden="1" xr:uid="{879C7806-9ECF-4CBC-9E36-DA92F555A5D0}"/>
    <cellStyle name="Comma [0] 2 206 2 2" xfId="37436" hidden="1" xr:uid="{53526252-3BFA-4B63-AE40-6230A4B12C19}"/>
    <cellStyle name="Comma [0] 2 206 2 2" xfId="37812" hidden="1" xr:uid="{6DA9FDD7-CA47-4D25-A451-A1DB08A0D49C}"/>
    <cellStyle name="Comma [0] 2 206 2 2" xfId="38093" hidden="1" xr:uid="{D6623CB8-1980-4E43-BD93-49B5298CF393}"/>
    <cellStyle name="Comma [0] 2 206 2 2" xfId="39655" hidden="1" xr:uid="{0E371DB3-E038-4A6A-ADF4-DE2149D15B29}"/>
    <cellStyle name="Comma [0] 2 206 2 2" xfId="40031" hidden="1" xr:uid="{C04AF08F-4D46-4AA5-B92D-96867C676D5E}"/>
    <cellStyle name="Comma [0] 2 206 2 2" xfId="40312" hidden="1" xr:uid="{A300F67C-5BAF-42B2-803B-837275837D59}"/>
    <cellStyle name="Comma [0] 2 206 2 2" xfId="41411" hidden="1" xr:uid="{1FD68D6E-CA61-4C50-911B-E219AFCCF817}"/>
    <cellStyle name="Comma [0] 2 206 2 2" xfId="41787" hidden="1" xr:uid="{222BCFAA-21F9-4B2C-BFB2-D19ACC3BBCFF}"/>
    <cellStyle name="Comma [0] 2 206 2 2" xfId="42068" hidden="1" xr:uid="{E6F29EEF-78A3-4E95-A6BB-8F2D37C0CA34}"/>
    <cellStyle name="Comma [0] 2 206 2 2" xfId="43167" hidden="1" xr:uid="{F04AC937-4DA7-40BC-88EB-209B92E9E11E}"/>
    <cellStyle name="Comma [0] 2 206 2 2" xfId="43543" hidden="1" xr:uid="{FFA9E081-A65A-4796-AC6A-3F61CF0ABA67}"/>
    <cellStyle name="Comma [0] 2 206 2 2" xfId="43824" hidden="1" xr:uid="{5993662B-BD6C-481D-88BA-B62733FA1453}"/>
    <cellStyle name="Comma [0] 2 206 2 2" xfId="44923" hidden="1" xr:uid="{FAE98D3B-ADBC-4B18-B5F3-08A67FA4D77A}"/>
    <cellStyle name="Comma [0] 2 206 2 2" xfId="45299" hidden="1" xr:uid="{85A63BAE-5C31-403B-BE30-3C88B649D2E1}"/>
    <cellStyle name="Comma [0] 2 206 2 2" xfId="45580" hidden="1" xr:uid="{811B6F27-801A-4236-959C-735169C44037}"/>
    <cellStyle name="Comma [0] 2 206 2 2" xfId="46679" hidden="1" xr:uid="{ED9FD76F-030B-4F78-9295-D3D63DCA7657}"/>
    <cellStyle name="Comma [0] 2 206 2 2" xfId="47055" hidden="1" xr:uid="{68466547-ED83-4964-A94B-9C9DD4C6E851}"/>
    <cellStyle name="Comma [0] 2 206 2 2" xfId="47336" hidden="1" xr:uid="{9A52ED3D-5A7C-4109-9771-DEEE2FD5A9CC}"/>
    <cellStyle name="Comma [0] 2 206 2 2" xfId="48432" hidden="1" xr:uid="{24666213-95D5-41C7-9D4F-5FA4827AA5E1}"/>
    <cellStyle name="Comma [0] 2 206 2 2" xfId="48808" hidden="1" xr:uid="{631FDB7D-10FA-49F8-B993-B6C33B1D0358}"/>
    <cellStyle name="Comma [0] 2 206 2 2" xfId="49089" hidden="1" xr:uid="{13C81299-3FF1-436D-854A-0B3CF15A21AD}"/>
    <cellStyle name="Comma [0] 2 206 2 2" xfId="50182" hidden="1" xr:uid="{244AC6C5-4327-4312-80A2-28BD1B67C1DB}"/>
    <cellStyle name="Comma [0] 2 206 2 2" xfId="50558" hidden="1" xr:uid="{70E09B99-C095-4BC9-9D4C-0D2BE1DD13A9}"/>
    <cellStyle name="Comma [0] 2 206 2 2" xfId="50839" hidden="1" xr:uid="{8CF4B6A3-C191-46D1-879A-C4FD40694ACE}"/>
    <cellStyle name="Comma [0] 2 206 2 2" xfId="51926" hidden="1" xr:uid="{3691A63A-EB6B-4F43-8636-726E03207909}"/>
    <cellStyle name="Comma [0] 2 206 2 2" xfId="52302" hidden="1" xr:uid="{CC1AF894-AB6E-4170-BEF6-088B9B895B98}"/>
    <cellStyle name="Comma [0] 2 206 2 2" xfId="52583" hidden="1" xr:uid="{72CE0C62-2BAA-4638-AC1B-D8B12AFE5CBB}"/>
    <cellStyle name="Comma [0] 2 206 2 2" xfId="16423" hidden="1" xr:uid="{00000000-0005-0000-0000-00002A400000}"/>
    <cellStyle name="Comma [0] 2 206 2 2" xfId="16799" hidden="1" xr:uid="{00000000-0005-0000-0000-0000A2410000}"/>
    <cellStyle name="Comma [0] 2 206 2 2" xfId="17080" hidden="1" xr:uid="{00000000-0005-0000-0000-0000BB420000}"/>
    <cellStyle name="Comma [0] 2 206 2 2" xfId="18173" hidden="1" xr:uid="{00000000-0005-0000-0000-000000470000}"/>
    <cellStyle name="Comma [0] 2 206 2 2" xfId="18549" hidden="1" xr:uid="{00000000-0005-0000-0000-000078480000}"/>
    <cellStyle name="Comma [0] 2 206 2 2" xfId="18830" hidden="1" xr:uid="{00000000-0005-0000-0000-000091490000}"/>
    <cellStyle name="Comma [0] 2 206 2 2" xfId="19917" hidden="1" xr:uid="{00000000-0005-0000-0000-0000D04D0000}"/>
    <cellStyle name="Comma [0] 2 206 2 2" xfId="20293" hidden="1" xr:uid="{00000000-0005-0000-0000-0000484F0000}"/>
    <cellStyle name="Comma [0] 2 206 2 2" xfId="20574" hidden="1" xr:uid="{00000000-0005-0000-0000-000061500000}"/>
    <cellStyle name="Comma [0] 2 206 2 2" xfId="21651" hidden="1" xr:uid="{00000000-0005-0000-0000-000096540000}"/>
    <cellStyle name="Comma [0] 2 206 2 2" xfId="22027" hidden="1" xr:uid="{00000000-0005-0000-0000-00000E560000}"/>
    <cellStyle name="Comma [0] 2 206 2 2" xfId="22308" hidden="1" xr:uid="{00000000-0005-0000-0000-000027570000}"/>
    <cellStyle name="Comma [0] 2 206 2 2" xfId="23375" hidden="1" xr:uid="{00000000-0005-0000-0000-0000525B0000}"/>
    <cellStyle name="Comma [0] 2 206 2 2" xfId="23751" hidden="1" xr:uid="{00000000-0005-0000-0000-0000CA5C0000}"/>
    <cellStyle name="Comma [0] 2 206 2 2" xfId="24032" hidden="1" xr:uid="{00000000-0005-0000-0000-0000E35D0000}"/>
    <cellStyle name="Comma [0] 2 206 2 2" xfId="25082" hidden="1" xr:uid="{00000000-0005-0000-0000-0000FD610000}"/>
    <cellStyle name="Comma [0] 2 206 2 2" xfId="25458" hidden="1" xr:uid="{00000000-0005-0000-0000-000075630000}"/>
    <cellStyle name="Comma [0] 2 206 2 2" xfId="25739" hidden="1" xr:uid="{00000000-0005-0000-0000-00008E640000}"/>
    <cellStyle name="Comma [0] 2 206 2 2" xfId="26776" hidden="1" xr:uid="{00000000-0005-0000-0000-00009B680000}"/>
    <cellStyle name="Comma [0] 2 206 2 2" xfId="10059" hidden="1" xr:uid="{00000000-0005-0000-0000-00004E270000}"/>
    <cellStyle name="Comma [0] 2 206 2 2" xfId="11158" hidden="1" xr:uid="{00000000-0005-0000-0000-0000992B0000}"/>
    <cellStyle name="Comma [0] 2 206 2 2" xfId="11534" hidden="1" xr:uid="{00000000-0005-0000-0000-0000112D0000}"/>
    <cellStyle name="Comma [0] 2 206 2 2" xfId="11815" hidden="1" xr:uid="{00000000-0005-0000-0000-00002A2E0000}"/>
    <cellStyle name="Comma [0] 2 206 2 2" xfId="12914" hidden="1" xr:uid="{00000000-0005-0000-0000-000075320000}"/>
    <cellStyle name="Comma [0] 2 206 2 2" xfId="13290" hidden="1" xr:uid="{00000000-0005-0000-0000-0000ED330000}"/>
    <cellStyle name="Comma [0] 2 206 2 2" xfId="13571" hidden="1" xr:uid="{00000000-0005-0000-0000-000006350000}"/>
    <cellStyle name="Comma [0] 2 206 2 2" xfId="14670" hidden="1" xr:uid="{00000000-0005-0000-0000-000051390000}"/>
    <cellStyle name="Comma [0] 2 206 2 2" xfId="15046" hidden="1" xr:uid="{00000000-0005-0000-0000-0000C93A0000}"/>
    <cellStyle name="Comma [0] 2 206 2 2" xfId="15327" hidden="1" xr:uid="{00000000-0005-0000-0000-0000E23B0000}"/>
    <cellStyle name="Comma [0] 2 206 2 2" xfId="7646" hidden="1" xr:uid="{00000000-0005-0000-0000-0000E11D0000}"/>
    <cellStyle name="Comma [0] 2 206 2 2" xfId="8022" hidden="1" xr:uid="{00000000-0005-0000-0000-0000591F0000}"/>
    <cellStyle name="Comma [0] 2 206 2 2" xfId="8303" hidden="1" xr:uid="{00000000-0005-0000-0000-000072200000}"/>
    <cellStyle name="Comma [0] 2 206 2 2" xfId="9402" hidden="1" xr:uid="{00000000-0005-0000-0000-0000BD240000}"/>
    <cellStyle name="Comma [0] 2 206 2 2" xfId="9778" hidden="1" xr:uid="{00000000-0005-0000-0000-000035260000}"/>
    <cellStyle name="Comma [0] 2 206 2 2" xfId="5803" hidden="1" xr:uid="{00000000-0005-0000-0000-0000AE160000}"/>
    <cellStyle name="Comma [0] 2 206 2 2" xfId="6084" hidden="1" xr:uid="{00000000-0005-0000-0000-0000C7170000}"/>
    <cellStyle name="Comma [0] 2 206 2 2" xfId="5427" hidden="1" xr:uid="{00000000-0005-0000-0000-000036150000}"/>
    <cellStyle name="Comma [0] 2 206 2 2" xfId="4855" hidden="1" xr:uid="{00000000-0005-0000-0000-0000FA120000}"/>
    <cellStyle name="Comma [0] 2 206 3" xfId="4194" xr:uid="{00000000-0005-0000-0000-000065100000}"/>
    <cellStyle name="Comma [0] 2 206 3 2" xfId="36203" xr:uid="{F5BEBE98-7DCD-4DA7-8E68-590BA6A8F6CB}"/>
    <cellStyle name="Comma [0] 2 207" xfId="401" xr:uid="{00000000-0005-0000-0000-000094010000}"/>
    <cellStyle name="Comma [0] 2 207 2" xfId="33086" hidden="1" xr:uid="{11F7EFC5-2FA6-4617-9788-1330469C521A}"/>
    <cellStyle name="Comma [0] 2 207 2" xfId="33651" hidden="1" xr:uid="{935306AC-EF60-4534-B774-A5AAAB31223A}"/>
    <cellStyle name="Comma [0] 2 207 2" xfId="34044" hidden="1" xr:uid="{C8D4A3C2-B2D8-4EC4-A754-5FEF4F67000F}"/>
    <cellStyle name="Comma [0] 2 207 2" xfId="34322" hidden="1" xr:uid="{16C08674-3B9B-4690-95B0-07C35106F79F}"/>
    <cellStyle name="Comma [0] 2 207 2" xfId="2024" hidden="1" xr:uid="{00000000-0005-0000-0000-0000EB070000}"/>
    <cellStyle name="Comma [0] 2 207 2" xfId="2302" hidden="1" xr:uid="{00000000-0005-0000-0000-000001090000}"/>
    <cellStyle name="Comma [0] 2 207 2" xfId="1628" hidden="1" xr:uid="{00000000-0005-0000-0000-00005F060000}"/>
    <cellStyle name="Comma [0] 2 207 2" xfId="1060" hidden="1" xr:uid="{00000000-0005-0000-0000-000027040000}"/>
    <cellStyle name="Comma [0] 2 207 2" xfId="32444" xr:uid="{BE052662-0A0B-4085-A764-97245CF8A077}"/>
    <cellStyle name="Comma [0] 2 207 2 2" xfId="54059" hidden="1" xr:uid="{05ADF1EB-2C70-4B7A-A8DE-51E5BBD5AFFD}"/>
    <cellStyle name="Comma [0] 2 207 2 2" xfId="54337" hidden="1" xr:uid="{BF6E8B99-0DE0-4A61-961E-1FE455971C3C}"/>
    <cellStyle name="Comma [0] 2 207 2 2" xfId="55382" hidden="1" xr:uid="{F1D9DCFA-E94A-49E5-9F6F-A417667D90DD}"/>
    <cellStyle name="Comma [0] 2 207 2 2" xfId="55783" hidden="1" xr:uid="{873D4541-2462-48BA-883F-9B9DAD81BBD0}"/>
    <cellStyle name="Comma [0] 2 207 2 2" xfId="56061" hidden="1" xr:uid="{A629712C-9EDC-4A87-8035-5E95D6A49162}"/>
    <cellStyle name="Comma [0] 2 207 2 2" xfId="57089" hidden="1" xr:uid="{6AB8EF06-FFBB-4B9F-82F0-CC300C11F1EA}"/>
    <cellStyle name="Comma [0] 2 207 2 2" xfId="57490" hidden="1" xr:uid="{20B6809A-FCC3-4EB4-9B96-7A417F3B3293}"/>
    <cellStyle name="Comma [0] 2 207 2 2" xfId="57768" hidden="1" xr:uid="{AE9F08FE-852A-46C8-9146-075B55945366}"/>
    <cellStyle name="Comma [0] 2 207 2 2" xfId="58783" hidden="1" xr:uid="{569FF443-B224-4FFC-BFF5-12BFB0C419A2}"/>
    <cellStyle name="Comma [0] 2 207 2 2" xfId="59184" hidden="1" xr:uid="{CF4DF897-44C9-4974-978B-D0FB5AC5E83E}"/>
    <cellStyle name="Comma [0] 2 207 2 2" xfId="59462" hidden="1" xr:uid="{E952AB43-3999-400A-A07F-D59AFD45B571}"/>
    <cellStyle name="Comma [0] 2 207 2 2" xfId="60444" hidden="1" xr:uid="{51F8B995-88BF-46D5-B11E-B5DC3EE4E08C}"/>
    <cellStyle name="Comma [0] 2 207 2 2" xfId="60845" hidden="1" xr:uid="{CFA6550D-2DD1-45EA-A34F-D85CC9CF4909}"/>
    <cellStyle name="Comma [0] 2 207 2 2" xfId="61123" hidden="1" xr:uid="{9B15929D-F4DE-4807-A3B6-E9616882A237}"/>
    <cellStyle name="Comma [0] 2 207 2 2" xfId="62079" hidden="1" xr:uid="{BACB01E2-035B-4A51-8B61-E4C27627F147}"/>
    <cellStyle name="Comma [0] 2 207 2 2" xfId="62480" hidden="1" xr:uid="{1C1073E3-05BD-4D6D-8F7D-5AFDA361CFD4}"/>
    <cellStyle name="Comma [0] 2 207 2 2" xfId="62758" hidden="1" xr:uid="{97D12D0F-3831-4CED-9555-94EBB08A3F40}"/>
    <cellStyle name="Comma [0] 2 207 2 2" xfId="63601" hidden="1" xr:uid="{6DDB6713-EAAB-4139-BB67-7B13FF580A15}"/>
    <cellStyle name="Comma [0] 2 207 2 2" xfId="63991" hidden="1" xr:uid="{21605B62-BDC0-4815-B835-05C88EB56FDE}"/>
    <cellStyle name="Comma [0] 2 207 2 2" xfId="27175" hidden="1" xr:uid="{00000000-0005-0000-0000-00002A6A0000}"/>
    <cellStyle name="Comma [0] 2 207 2 2" xfId="27453" hidden="1" xr:uid="{00000000-0005-0000-0000-0000406B0000}"/>
    <cellStyle name="Comma [0] 2 207 2 2" xfId="28435" hidden="1" xr:uid="{00000000-0005-0000-0000-0000166F0000}"/>
    <cellStyle name="Comma [0] 2 207 2 2" xfId="28836" hidden="1" xr:uid="{00000000-0005-0000-0000-0000A7700000}"/>
    <cellStyle name="Comma [0] 2 207 2 2" xfId="29114" hidden="1" xr:uid="{00000000-0005-0000-0000-0000BD710000}"/>
    <cellStyle name="Comma [0] 2 207 2 2" xfId="30070" hidden="1" xr:uid="{00000000-0005-0000-0000-000079750000}"/>
    <cellStyle name="Comma [0] 2 207 2 2" xfId="30471" hidden="1" xr:uid="{00000000-0005-0000-0000-00000A770000}"/>
    <cellStyle name="Comma [0] 2 207 2 2" xfId="30749" hidden="1" xr:uid="{00000000-0005-0000-0000-000020780000}"/>
    <cellStyle name="Comma [0] 2 207 2 2" xfId="31592" hidden="1" xr:uid="{00000000-0005-0000-0000-00006B7B0000}"/>
    <cellStyle name="Comma [0] 2 207 2 2" xfId="31982" hidden="1" xr:uid="{00000000-0005-0000-0000-0000F17C0000}"/>
    <cellStyle name="Comma [0] 2 207 2 2" xfId="36862" hidden="1" xr:uid="{00602781-547C-4FE8-BF49-194CE1DEC371}"/>
    <cellStyle name="Comma [0] 2 207 2 2" xfId="37434" hidden="1" xr:uid="{5C2720CE-E91A-4B89-91A9-7B54715DA650}"/>
    <cellStyle name="Comma [0] 2 207 2 2" xfId="37835" hidden="1" xr:uid="{C77B4D37-4CC9-4ACB-B57E-F01070716071}"/>
    <cellStyle name="Comma [0] 2 207 2 2" xfId="38113" hidden="1" xr:uid="{E64ADFC8-8B4F-4BC9-9679-C1F8A7DB32C9}"/>
    <cellStyle name="Comma [0] 2 207 2 2" xfId="39653" hidden="1" xr:uid="{98CBFA9E-37B7-4764-A73D-F7DF8A0287A4}"/>
    <cellStyle name="Comma [0] 2 207 2 2" xfId="40054" hidden="1" xr:uid="{EAB92C65-8242-4A83-8BB0-8D2736168FF8}"/>
    <cellStyle name="Comma [0] 2 207 2 2" xfId="40332" hidden="1" xr:uid="{77E2585E-78D6-4ED9-BF22-0CDA0805B518}"/>
    <cellStyle name="Comma [0] 2 207 2 2" xfId="41409" hidden="1" xr:uid="{5182510E-B68B-4CB1-8E87-A4E75B6E2A02}"/>
    <cellStyle name="Comma [0] 2 207 2 2" xfId="41810" hidden="1" xr:uid="{A6C624CF-8B68-4958-A09C-468663B40F2D}"/>
    <cellStyle name="Comma [0] 2 207 2 2" xfId="42088" hidden="1" xr:uid="{30A4A0BB-857C-47E6-A5DA-49FE157A6286}"/>
    <cellStyle name="Comma [0] 2 207 2 2" xfId="43165" hidden="1" xr:uid="{B040BB68-100B-45A7-8A3F-6C5D2321EE17}"/>
    <cellStyle name="Comma [0] 2 207 2 2" xfId="43566" hidden="1" xr:uid="{2B5AC6E5-9DEB-4904-BEAC-BA9319976DB3}"/>
    <cellStyle name="Comma [0] 2 207 2 2" xfId="43844" hidden="1" xr:uid="{0B8955C2-580F-4555-B403-2C4095BF3635}"/>
    <cellStyle name="Comma [0] 2 207 2 2" xfId="44921" hidden="1" xr:uid="{9836453F-0ED1-4CFC-8BC1-C35F703D25D9}"/>
    <cellStyle name="Comma [0] 2 207 2 2" xfId="45322" hidden="1" xr:uid="{BFAC54A6-D8E5-4F3C-8E47-E10232B709C7}"/>
    <cellStyle name="Comma [0] 2 207 2 2" xfId="45600" hidden="1" xr:uid="{8CDA2323-AA42-4222-AC1F-84F3768EB27A}"/>
    <cellStyle name="Comma [0] 2 207 2 2" xfId="46677" hidden="1" xr:uid="{8B5BEF8C-C7C4-47FF-B79B-9DAA8F22F828}"/>
    <cellStyle name="Comma [0] 2 207 2 2" xfId="47078" hidden="1" xr:uid="{6036B5C1-1C8B-4D40-8B93-BC76B9C10D92}"/>
    <cellStyle name="Comma [0] 2 207 2 2" xfId="47356" hidden="1" xr:uid="{B66BE4A0-2DA9-460C-ABFD-0F36C5143C38}"/>
    <cellStyle name="Comma [0] 2 207 2 2" xfId="48430" hidden="1" xr:uid="{564092BE-EF79-4631-8051-6CF80F877E95}"/>
    <cellStyle name="Comma [0] 2 207 2 2" xfId="48831" hidden="1" xr:uid="{96A34804-7231-44CE-A9F5-C73C982FB1E6}"/>
    <cellStyle name="Comma [0] 2 207 2 2" xfId="49109" hidden="1" xr:uid="{1418228A-8582-497B-B712-1DDE4CBCF243}"/>
    <cellStyle name="Comma [0] 2 207 2 2" xfId="50180" hidden="1" xr:uid="{BF491224-2E62-423B-BFA1-12E917E1EEBF}"/>
    <cellStyle name="Comma [0] 2 207 2 2" xfId="50581" hidden="1" xr:uid="{DD656E75-EE54-45F0-8A2B-C0515ED882A5}"/>
    <cellStyle name="Comma [0] 2 207 2 2" xfId="50859" hidden="1" xr:uid="{5418D1BB-3E9B-4F8F-B595-FDE995F09E02}"/>
    <cellStyle name="Comma [0] 2 207 2 2" xfId="51924" hidden="1" xr:uid="{ABCA07C6-D282-4568-A390-40481B5AF676}"/>
    <cellStyle name="Comma [0] 2 207 2 2" xfId="52325" hidden="1" xr:uid="{B60BD84D-6894-4608-980E-FEA7CAA924DA}"/>
    <cellStyle name="Comma [0] 2 207 2 2" xfId="52603" hidden="1" xr:uid="{AB8CBB5E-61C5-4270-8542-99BEF588165A}"/>
    <cellStyle name="Comma [0] 2 207 2 2" xfId="53658" hidden="1" xr:uid="{194A1F71-EA80-43C5-8B92-27A94FB0E613}"/>
    <cellStyle name="Comma [0] 2 207 2 2" xfId="16421" hidden="1" xr:uid="{00000000-0005-0000-0000-000028400000}"/>
    <cellStyle name="Comma [0] 2 207 2 2" xfId="16822" hidden="1" xr:uid="{00000000-0005-0000-0000-0000B9410000}"/>
    <cellStyle name="Comma [0] 2 207 2 2" xfId="17100" hidden="1" xr:uid="{00000000-0005-0000-0000-0000CF420000}"/>
    <cellStyle name="Comma [0] 2 207 2 2" xfId="18171" hidden="1" xr:uid="{00000000-0005-0000-0000-0000FE460000}"/>
    <cellStyle name="Comma [0] 2 207 2 2" xfId="18572" hidden="1" xr:uid="{00000000-0005-0000-0000-00008F480000}"/>
    <cellStyle name="Comma [0] 2 207 2 2" xfId="18850" hidden="1" xr:uid="{00000000-0005-0000-0000-0000A5490000}"/>
    <cellStyle name="Comma [0] 2 207 2 2" xfId="19915" hidden="1" xr:uid="{00000000-0005-0000-0000-0000CE4D0000}"/>
    <cellStyle name="Comma [0] 2 207 2 2" xfId="20316" hidden="1" xr:uid="{00000000-0005-0000-0000-00005F4F0000}"/>
    <cellStyle name="Comma [0] 2 207 2 2" xfId="20594" hidden="1" xr:uid="{00000000-0005-0000-0000-000075500000}"/>
    <cellStyle name="Comma [0] 2 207 2 2" xfId="21649" hidden="1" xr:uid="{00000000-0005-0000-0000-000094540000}"/>
    <cellStyle name="Comma [0] 2 207 2 2" xfId="22050" hidden="1" xr:uid="{00000000-0005-0000-0000-000025560000}"/>
    <cellStyle name="Comma [0] 2 207 2 2" xfId="22328" hidden="1" xr:uid="{00000000-0005-0000-0000-00003B570000}"/>
    <cellStyle name="Comma [0] 2 207 2 2" xfId="23373" hidden="1" xr:uid="{00000000-0005-0000-0000-0000505B0000}"/>
    <cellStyle name="Comma [0] 2 207 2 2" xfId="23774" hidden="1" xr:uid="{00000000-0005-0000-0000-0000E15C0000}"/>
    <cellStyle name="Comma [0] 2 207 2 2" xfId="24052" hidden="1" xr:uid="{00000000-0005-0000-0000-0000F75D0000}"/>
    <cellStyle name="Comma [0] 2 207 2 2" xfId="25080" hidden="1" xr:uid="{00000000-0005-0000-0000-0000FB610000}"/>
    <cellStyle name="Comma [0] 2 207 2 2" xfId="25481" hidden="1" xr:uid="{00000000-0005-0000-0000-00008C630000}"/>
    <cellStyle name="Comma [0] 2 207 2 2" xfId="25759" hidden="1" xr:uid="{00000000-0005-0000-0000-0000A2640000}"/>
    <cellStyle name="Comma [0] 2 207 2 2" xfId="26774" hidden="1" xr:uid="{00000000-0005-0000-0000-000099680000}"/>
    <cellStyle name="Comma [0] 2 207 2 2" xfId="10079" hidden="1" xr:uid="{00000000-0005-0000-0000-000062270000}"/>
    <cellStyle name="Comma [0] 2 207 2 2" xfId="11156" hidden="1" xr:uid="{00000000-0005-0000-0000-0000972B0000}"/>
    <cellStyle name="Comma [0] 2 207 2 2" xfId="11557" hidden="1" xr:uid="{00000000-0005-0000-0000-0000282D0000}"/>
    <cellStyle name="Comma [0] 2 207 2 2" xfId="11835" hidden="1" xr:uid="{00000000-0005-0000-0000-00003E2E0000}"/>
    <cellStyle name="Comma [0] 2 207 2 2" xfId="12912" hidden="1" xr:uid="{00000000-0005-0000-0000-000073320000}"/>
    <cellStyle name="Comma [0] 2 207 2 2" xfId="13313" hidden="1" xr:uid="{00000000-0005-0000-0000-000004340000}"/>
    <cellStyle name="Comma [0] 2 207 2 2" xfId="13591" hidden="1" xr:uid="{00000000-0005-0000-0000-00001A350000}"/>
    <cellStyle name="Comma [0] 2 207 2 2" xfId="14668" hidden="1" xr:uid="{00000000-0005-0000-0000-00004F390000}"/>
    <cellStyle name="Comma [0] 2 207 2 2" xfId="15069" hidden="1" xr:uid="{00000000-0005-0000-0000-0000E03A0000}"/>
    <cellStyle name="Comma [0] 2 207 2 2" xfId="15347" hidden="1" xr:uid="{00000000-0005-0000-0000-0000F63B0000}"/>
    <cellStyle name="Comma [0] 2 207 2 2" xfId="7644" hidden="1" xr:uid="{00000000-0005-0000-0000-0000DF1D0000}"/>
    <cellStyle name="Comma [0] 2 207 2 2" xfId="8045" hidden="1" xr:uid="{00000000-0005-0000-0000-0000701F0000}"/>
    <cellStyle name="Comma [0] 2 207 2 2" xfId="8323" hidden="1" xr:uid="{00000000-0005-0000-0000-000086200000}"/>
    <cellStyle name="Comma [0] 2 207 2 2" xfId="9400" hidden="1" xr:uid="{00000000-0005-0000-0000-0000BB240000}"/>
    <cellStyle name="Comma [0] 2 207 2 2" xfId="9801" hidden="1" xr:uid="{00000000-0005-0000-0000-00004C260000}"/>
    <cellStyle name="Comma [0] 2 207 2 2" xfId="5826" hidden="1" xr:uid="{00000000-0005-0000-0000-0000C5160000}"/>
    <cellStyle name="Comma [0] 2 207 2 2" xfId="6104" hidden="1" xr:uid="{00000000-0005-0000-0000-0000DB170000}"/>
    <cellStyle name="Comma [0] 2 207 2 2" xfId="5425" hidden="1" xr:uid="{00000000-0005-0000-0000-000034150000}"/>
    <cellStyle name="Comma [0] 2 207 2 2" xfId="4853" hidden="1" xr:uid="{00000000-0005-0000-0000-0000F8120000}"/>
    <cellStyle name="Comma [0] 2 207 3" xfId="4192" xr:uid="{00000000-0005-0000-0000-000063100000}"/>
    <cellStyle name="Comma [0] 2 207 3 2" xfId="36201" xr:uid="{7C7A00A5-F359-477B-BCA8-B55F73F08D17}"/>
    <cellStyle name="Comma [0] 2 208" xfId="405" xr:uid="{00000000-0005-0000-0000-000098010000}"/>
    <cellStyle name="Comma [0] 2 208 2" xfId="33090" hidden="1" xr:uid="{00471257-17C0-4073-8740-FD3BABF2CE29}"/>
    <cellStyle name="Comma [0] 2 208 2" xfId="33655" hidden="1" xr:uid="{9689B565-08B1-4314-982E-BCBA2981E2A9}"/>
    <cellStyle name="Comma [0] 2 208 2" xfId="34035" hidden="1" xr:uid="{2D60D237-9298-4B21-A02F-01CBD68270A9}"/>
    <cellStyle name="Comma [0] 2 208 2" xfId="34315" hidden="1" xr:uid="{57824EFE-5F55-420C-BFBB-41E6BAE247A3}"/>
    <cellStyle name="Comma [0] 2 208 2" xfId="2015" hidden="1" xr:uid="{00000000-0005-0000-0000-0000E2070000}"/>
    <cellStyle name="Comma [0] 2 208 2" xfId="2295" hidden="1" xr:uid="{00000000-0005-0000-0000-0000FA080000}"/>
    <cellStyle name="Comma [0] 2 208 2" xfId="1632" hidden="1" xr:uid="{00000000-0005-0000-0000-000063060000}"/>
    <cellStyle name="Comma [0] 2 208 2" xfId="1064" hidden="1" xr:uid="{00000000-0005-0000-0000-00002B040000}"/>
    <cellStyle name="Comma [0] 2 208 2" xfId="32448" xr:uid="{C0D7B210-5A5D-4DEC-88BF-D2BED4D70217}"/>
    <cellStyle name="Comma [0] 2 208 2 2" xfId="54050" hidden="1" xr:uid="{DFDD396B-D7EB-4742-A66F-A203C7A41A9D}"/>
    <cellStyle name="Comma [0] 2 208 2 2" xfId="54330" hidden="1" xr:uid="{78F591A0-99A8-40A2-9F30-9751D1F7CC19}"/>
    <cellStyle name="Comma [0] 2 208 2 2" xfId="55386" hidden="1" xr:uid="{54520F9F-7C77-4F45-BD60-7D4201534F67}"/>
    <cellStyle name="Comma [0] 2 208 2 2" xfId="55774" hidden="1" xr:uid="{E5358619-BDDE-496F-B3EF-0BF7E2CBF55A}"/>
    <cellStyle name="Comma [0] 2 208 2 2" xfId="56054" hidden="1" xr:uid="{C94E4634-DFBF-4654-8D79-433B8E20753D}"/>
    <cellStyle name="Comma [0] 2 208 2 2" xfId="57093" hidden="1" xr:uid="{A1F3004B-779A-4840-9236-210BE2B96FBC}"/>
    <cellStyle name="Comma [0] 2 208 2 2" xfId="57481" hidden="1" xr:uid="{0A2D0355-14F0-4ACA-92EA-A7B956BBE73D}"/>
    <cellStyle name="Comma [0] 2 208 2 2" xfId="57761" hidden="1" xr:uid="{05A491E4-1638-42E6-8568-35B84146FEB3}"/>
    <cellStyle name="Comma [0] 2 208 2 2" xfId="58787" hidden="1" xr:uid="{FC64F0D9-6683-4DA9-9BE5-96BED0B91B30}"/>
    <cellStyle name="Comma [0] 2 208 2 2" xfId="59175" hidden="1" xr:uid="{D9A92DE2-D808-4106-B307-145339BF00FD}"/>
    <cellStyle name="Comma [0] 2 208 2 2" xfId="59455" hidden="1" xr:uid="{A8CE447A-BB63-4506-8E27-1C48320B806C}"/>
    <cellStyle name="Comma [0] 2 208 2 2" xfId="60448" hidden="1" xr:uid="{D9A1B4A5-EA87-4BFD-A30D-FDC5729C4197}"/>
    <cellStyle name="Comma [0] 2 208 2 2" xfId="60836" hidden="1" xr:uid="{D7656610-A6B6-4AA9-A807-2FAA8A54698A}"/>
    <cellStyle name="Comma [0] 2 208 2 2" xfId="61116" hidden="1" xr:uid="{A849024E-203B-45ED-BD56-892FFB4DABDD}"/>
    <cellStyle name="Comma [0] 2 208 2 2" xfId="62083" hidden="1" xr:uid="{EAB74E24-2DF4-4F50-A3D4-D3FA7ECB277A}"/>
    <cellStyle name="Comma [0] 2 208 2 2" xfId="62471" hidden="1" xr:uid="{A5F1AAA9-8B83-45AC-B263-CA4EF870D999}"/>
    <cellStyle name="Comma [0] 2 208 2 2" xfId="62751" hidden="1" xr:uid="{91A4F210-26F7-4651-B19C-C83871F8002D}"/>
    <cellStyle name="Comma [0] 2 208 2 2" xfId="63605" hidden="1" xr:uid="{BD5DDEC5-0026-4A01-9395-5DFBC7953201}"/>
    <cellStyle name="Comma [0] 2 208 2 2" xfId="63982" hidden="1" xr:uid="{4A62DF1D-1B6C-4971-9976-B61DDD5D024A}"/>
    <cellStyle name="Comma [0] 2 208 2 2" xfId="27166" hidden="1" xr:uid="{00000000-0005-0000-0000-0000216A0000}"/>
    <cellStyle name="Comma [0] 2 208 2 2" xfId="27446" hidden="1" xr:uid="{00000000-0005-0000-0000-0000396B0000}"/>
    <cellStyle name="Comma [0] 2 208 2 2" xfId="28439" hidden="1" xr:uid="{00000000-0005-0000-0000-00001A6F0000}"/>
    <cellStyle name="Comma [0] 2 208 2 2" xfId="28827" hidden="1" xr:uid="{00000000-0005-0000-0000-00009E700000}"/>
    <cellStyle name="Comma [0] 2 208 2 2" xfId="29107" hidden="1" xr:uid="{00000000-0005-0000-0000-0000B6710000}"/>
    <cellStyle name="Comma [0] 2 208 2 2" xfId="30074" hidden="1" xr:uid="{00000000-0005-0000-0000-00007D750000}"/>
    <cellStyle name="Comma [0] 2 208 2 2" xfId="30462" hidden="1" xr:uid="{00000000-0005-0000-0000-000001770000}"/>
    <cellStyle name="Comma [0] 2 208 2 2" xfId="30742" hidden="1" xr:uid="{00000000-0005-0000-0000-000019780000}"/>
    <cellStyle name="Comma [0] 2 208 2 2" xfId="31596" hidden="1" xr:uid="{00000000-0005-0000-0000-00006F7B0000}"/>
    <cellStyle name="Comma [0] 2 208 2 2" xfId="31973" hidden="1" xr:uid="{00000000-0005-0000-0000-0000E87C0000}"/>
    <cellStyle name="Comma [0] 2 208 2 2" xfId="36866" hidden="1" xr:uid="{5934673D-7B9D-48B6-BFF9-42918EC14672}"/>
    <cellStyle name="Comma [0] 2 208 2 2" xfId="37438" hidden="1" xr:uid="{45F7010F-D7C6-48DF-910C-5DA3F84B0B41}"/>
    <cellStyle name="Comma [0] 2 208 2 2" xfId="37826" hidden="1" xr:uid="{75B38F5E-513F-4F26-A7F4-DB1CFC97CEE8}"/>
    <cellStyle name="Comma [0] 2 208 2 2" xfId="38106" hidden="1" xr:uid="{33377909-270D-48B2-BA7B-4B44B3973208}"/>
    <cellStyle name="Comma [0] 2 208 2 2" xfId="39657" hidden="1" xr:uid="{2D328B63-8690-41F4-A2BB-A41CE0690E7A}"/>
    <cellStyle name="Comma [0] 2 208 2 2" xfId="40045" hidden="1" xr:uid="{12DD33F9-BAB1-437C-9615-A20D39A8777A}"/>
    <cellStyle name="Comma [0] 2 208 2 2" xfId="40325" hidden="1" xr:uid="{1991DAD2-BA67-46A3-9440-70BBB0515445}"/>
    <cellStyle name="Comma [0] 2 208 2 2" xfId="41413" hidden="1" xr:uid="{CB0BF99C-EC51-41B2-8C60-E1A616262389}"/>
    <cellStyle name="Comma [0] 2 208 2 2" xfId="41801" hidden="1" xr:uid="{B723BA9E-19D0-48B2-A7EF-9459148F2C4C}"/>
    <cellStyle name="Comma [0] 2 208 2 2" xfId="42081" hidden="1" xr:uid="{2520532C-398D-4166-83E9-5E50AD4B9E85}"/>
    <cellStyle name="Comma [0] 2 208 2 2" xfId="43169" hidden="1" xr:uid="{4BC79D31-88F9-42A9-A0A2-2628F727B1D1}"/>
    <cellStyle name="Comma [0] 2 208 2 2" xfId="43557" hidden="1" xr:uid="{79435AC6-D457-45E3-B49D-6EC07D8C2851}"/>
    <cellStyle name="Comma [0] 2 208 2 2" xfId="43837" hidden="1" xr:uid="{86C3628A-018B-432E-999B-BE7738108840}"/>
    <cellStyle name="Comma [0] 2 208 2 2" xfId="44925" hidden="1" xr:uid="{77C3A175-24D1-47CB-B285-F0BF038C17FD}"/>
    <cellStyle name="Comma [0] 2 208 2 2" xfId="45313" hidden="1" xr:uid="{09DBB8DF-885C-4DCB-8F5B-991111009283}"/>
    <cellStyle name="Comma [0] 2 208 2 2" xfId="45593" hidden="1" xr:uid="{66F69490-27B0-4598-A870-8760466424CB}"/>
    <cellStyle name="Comma [0] 2 208 2 2" xfId="46681" hidden="1" xr:uid="{6CB27750-F3A7-4DFA-84DC-5BDC86733D1D}"/>
    <cellStyle name="Comma [0] 2 208 2 2" xfId="47069" hidden="1" xr:uid="{6E45FD64-953C-49A3-840E-94897E09CEEE}"/>
    <cellStyle name="Comma [0] 2 208 2 2" xfId="47349" hidden="1" xr:uid="{D6C13603-644D-4C95-B6BE-FC67C3C02705}"/>
    <cellStyle name="Comma [0] 2 208 2 2" xfId="48434" hidden="1" xr:uid="{CDB085E5-855A-47DB-AD12-EC51B9F96B31}"/>
    <cellStyle name="Comma [0] 2 208 2 2" xfId="48822" hidden="1" xr:uid="{BFDCA13A-A75A-45F1-A8B7-D4B42A850260}"/>
    <cellStyle name="Comma [0] 2 208 2 2" xfId="49102" hidden="1" xr:uid="{C02872DA-03EB-4346-9FDF-C0C37102C436}"/>
    <cellStyle name="Comma [0] 2 208 2 2" xfId="50184" hidden="1" xr:uid="{50E8CB20-0F7B-410E-B6C4-3E5E70EB0B0E}"/>
    <cellStyle name="Comma [0] 2 208 2 2" xfId="50572" hidden="1" xr:uid="{56C170B5-EFB4-41B1-B354-3797722DA98E}"/>
    <cellStyle name="Comma [0] 2 208 2 2" xfId="50852" hidden="1" xr:uid="{2F58F0D7-1B3B-4838-B800-1BFCDC563679}"/>
    <cellStyle name="Comma [0] 2 208 2 2" xfId="51928" hidden="1" xr:uid="{E5D01A70-BF44-42BB-9B4F-733696DA4AB3}"/>
    <cellStyle name="Comma [0] 2 208 2 2" xfId="52316" hidden="1" xr:uid="{F114DCC1-E889-4596-B636-E9E35B84E1EB}"/>
    <cellStyle name="Comma [0] 2 208 2 2" xfId="52596" hidden="1" xr:uid="{E77E46A7-559D-424E-8645-936887964595}"/>
    <cellStyle name="Comma [0] 2 208 2 2" xfId="53662" hidden="1" xr:uid="{7F1FB0EF-6908-4AF5-8876-685CF4B22F92}"/>
    <cellStyle name="Comma [0] 2 208 2 2" xfId="16425" hidden="1" xr:uid="{00000000-0005-0000-0000-00002C400000}"/>
    <cellStyle name="Comma [0] 2 208 2 2" xfId="16813" hidden="1" xr:uid="{00000000-0005-0000-0000-0000B0410000}"/>
    <cellStyle name="Comma [0] 2 208 2 2" xfId="17093" hidden="1" xr:uid="{00000000-0005-0000-0000-0000C8420000}"/>
    <cellStyle name="Comma [0] 2 208 2 2" xfId="18175" hidden="1" xr:uid="{00000000-0005-0000-0000-000002470000}"/>
    <cellStyle name="Comma [0] 2 208 2 2" xfId="18563" hidden="1" xr:uid="{00000000-0005-0000-0000-000086480000}"/>
    <cellStyle name="Comma [0] 2 208 2 2" xfId="18843" hidden="1" xr:uid="{00000000-0005-0000-0000-00009E490000}"/>
    <cellStyle name="Comma [0] 2 208 2 2" xfId="19919" hidden="1" xr:uid="{00000000-0005-0000-0000-0000D24D0000}"/>
    <cellStyle name="Comma [0] 2 208 2 2" xfId="20307" hidden="1" xr:uid="{00000000-0005-0000-0000-0000564F0000}"/>
    <cellStyle name="Comma [0] 2 208 2 2" xfId="20587" hidden="1" xr:uid="{00000000-0005-0000-0000-00006E500000}"/>
    <cellStyle name="Comma [0] 2 208 2 2" xfId="21653" hidden="1" xr:uid="{00000000-0005-0000-0000-000098540000}"/>
    <cellStyle name="Comma [0] 2 208 2 2" xfId="22041" hidden="1" xr:uid="{00000000-0005-0000-0000-00001C560000}"/>
    <cellStyle name="Comma [0] 2 208 2 2" xfId="22321" hidden="1" xr:uid="{00000000-0005-0000-0000-000034570000}"/>
    <cellStyle name="Comma [0] 2 208 2 2" xfId="23377" hidden="1" xr:uid="{00000000-0005-0000-0000-0000545B0000}"/>
    <cellStyle name="Comma [0] 2 208 2 2" xfId="23765" hidden="1" xr:uid="{00000000-0005-0000-0000-0000D85C0000}"/>
    <cellStyle name="Comma [0] 2 208 2 2" xfId="24045" hidden="1" xr:uid="{00000000-0005-0000-0000-0000F05D0000}"/>
    <cellStyle name="Comma [0] 2 208 2 2" xfId="25084" hidden="1" xr:uid="{00000000-0005-0000-0000-0000FF610000}"/>
    <cellStyle name="Comma [0] 2 208 2 2" xfId="25472" hidden="1" xr:uid="{00000000-0005-0000-0000-000083630000}"/>
    <cellStyle name="Comma [0] 2 208 2 2" xfId="25752" hidden="1" xr:uid="{00000000-0005-0000-0000-00009B640000}"/>
    <cellStyle name="Comma [0] 2 208 2 2" xfId="26778" hidden="1" xr:uid="{00000000-0005-0000-0000-00009D680000}"/>
    <cellStyle name="Comma [0] 2 208 2 2" xfId="10072" hidden="1" xr:uid="{00000000-0005-0000-0000-00005B270000}"/>
    <cellStyle name="Comma [0] 2 208 2 2" xfId="11160" hidden="1" xr:uid="{00000000-0005-0000-0000-00009B2B0000}"/>
    <cellStyle name="Comma [0] 2 208 2 2" xfId="11548" hidden="1" xr:uid="{00000000-0005-0000-0000-00001F2D0000}"/>
    <cellStyle name="Comma [0] 2 208 2 2" xfId="11828" hidden="1" xr:uid="{00000000-0005-0000-0000-0000372E0000}"/>
    <cellStyle name="Comma [0] 2 208 2 2" xfId="12916" hidden="1" xr:uid="{00000000-0005-0000-0000-000077320000}"/>
    <cellStyle name="Comma [0] 2 208 2 2" xfId="13304" hidden="1" xr:uid="{00000000-0005-0000-0000-0000FB330000}"/>
    <cellStyle name="Comma [0] 2 208 2 2" xfId="13584" hidden="1" xr:uid="{00000000-0005-0000-0000-000013350000}"/>
    <cellStyle name="Comma [0] 2 208 2 2" xfId="14672" hidden="1" xr:uid="{00000000-0005-0000-0000-000053390000}"/>
    <cellStyle name="Comma [0] 2 208 2 2" xfId="15060" hidden="1" xr:uid="{00000000-0005-0000-0000-0000D73A0000}"/>
    <cellStyle name="Comma [0] 2 208 2 2" xfId="15340" hidden="1" xr:uid="{00000000-0005-0000-0000-0000EF3B0000}"/>
    <cellStyle name="Comma [0] 2 208 2 2" xfId="7648" hidden="1" xr:uid="{00000000-0005-0000-0000-0000E31D0000}"/>
    <cellStyle name="Comma [0] 2 208 2 2" xfId="8036" hidden="1" xr:uid="{00000000-0005-0000-0000-0000671F0000}"/>
    <cellStyle name="Comma [0] 2 208 2 2" xfId="8316" hidden="1" xr:uid="{00000000-0005-0000-0000-00007F200000}"/>
    <cellStyle name="Comma [0] 2 208 2 2" xfId="9404" hidden="1" xr:uid="{00000000-0005-0000-0000-0000BF240000}"/>
    <cellStyle name="Comma [0] 2 208 2 2" xfId="9792" hidden="1" xr:uid="{00000000-0005-0000-0000-000043260000}"/>
    <cellStyle name="Comma [0] 2 208 2 2" xfId="5817" hidden="1" xr:uid="{00000000-0005-0000-0000-0000BC160000}"/>
    <cellStyle name="Comma [0] 2 208 2 2" xfId="6097" hidden="1" xr:uid="{00000000-0005-0000-0000-0000D4170000}"/>
    <cellStyle name="Comma [0] 2 208 2 2" xfId="5429" hidden="1" xr:uid="{00000000-0005-0000-0000-000038150000}"/>
    <cellStyle name="Comma [0] 2 208 2 2" xfId="4857" hidden="1" xr:uid="{00000000-0005-0000-0000-0000FC120000}"/>
    <cellStyle name="Comma [0] 2 208 3" xfId="4196" xr:uid="{00000000-0005-0000-0000-000067100000}"/>
    <cellStyle name="Comma [0] 2 208 3 2" xfId="36205" xr:uid="{3DE15FDD-FF88-4FED-A573-0BDA38B3B47B}"/>
    <cellStyle name="Comma [0] 2 209" xfId="398" xr:uid="{00000000-0005-0000-0000-000091010000}"/>
    <cellStyle name="Comma [0] 2 209 2" xfId="33083" hidden="1" xr:uid="{A162FE28-F0E3-4980-BDBD-087C321201F7}"/>
    <cellStyle name="Comma [0] 2 209 2" xfId="33648" hidden="1" xr:uid="{FD45C716-82C1-47B2-BDBD-76486921A279}"/>
    <cellStyle name="Comma [0] 2 209 2" xfId="34047" hidden="1" xr:uid="{8030A0B7-9D7F-48C2-AB06-125B7924B944}"/>
    <cellStyle name="Comma [0] 2 209 2" xfId="34325" hidden="1" xr:uid="{7BD73920-FC7D-4C25-897A-BB5C7C1D1D82}"/>
    <cellStyle name="Comma [0] 2 209 2" xfId="2027" hidden="1" xr:uid="{00000000-0005-0000-0000-0000EE070000}"/>
    <cellStyle name="Comma [0] 2 209 2" xfId="2305" hidden="1" xr:uid="{00000000-0005-0000-0000-000004090000}"/>
    <cellStyle name="Comma [0] 2 209 2" xfId="1625" hidden="1" xr:uid="{00000000-0005-0000-0000-00005C060000}"/>
    <cellStyle name="Comma [0] 2 209 2" xfId="1057" hidden="1" xr:uid="{00000000-0005-0000-0000-000024040000}"/>
    <cellStyle name="Comma [0] 2 209 2" xfId="32441" xr:uid="{CCC2FA11-CA7E-43D9-A048-7D964738596C}"/>
    <cellStyle name="Comma [0] 2 209 2 2" xfId="54340" hidden="1" xr:uid="{A058DDE4-2939-4543-90D7-0BB44FE157BE}"/>
    <cellStyle name="Comma [0] 2 209 2 2" xfId="55379" hidden="1" xr:uid="{B197EFF2-1483-4B8A-B5E2-683B93F39DAC}"/>
    <cellStyle name="Comma [0] 2 209 2 2" xfId="55786" hidden="1" xr:uid="{E99D6579-A012-4A74-B6B0-6FC4B2D403C5}"/>
    <cellStyle name="Comma [0] 2 209 2 2" xfId="56064" hidden="1" xr:uid="{D58573DA-31D0-4254-8D86-E5006E6A9D09}"/>
    <cellStyle name="Comma [0] 2 209 2 2" xfId="57086" hidden="1" xr:uid="{CCA9E81D-439E-4FCD-A13B-DE799C53EE85}"/>
    <cellStyle name="Comma [0] 2 209 2 2" xfId="57493" hidden="1" xr:uid="{D9080E6D-E735-4FCA-8E59-AC659D91B8B9}"/>
    <cellStyle name="Comma [0] 2 209 2 2" xfId="57771" hidden="1" xr:uid="{EFC0A7D5-81EF-4DD3-AF9F-B51248DF9B88}"/>
    <cellStyle name="Comma [0] 2 209 2 2" xfId="58780" hidden="1" xr:uid="{71EE4F0C-8BE5-48F9-ABC5-1B4213B685D1}"/>
    <cellStyle name="Comma [0] 2 209 2 2" xfId="59187" hidden="1" xr:uid="{C669CD87-082E-42AD-B474-5703751F716A}"/>
    <cellStyle name="Comma [0] 2 209 2 2" xfId="59465" hidden="1" xr:uid="{5062FCE7-6E14-4327-97E2-EB8793038CE7}"/>
    <cellStyle name="Comma [0] 2 209 2 2" xfId="60441" hidden="1" xr:uid="{67C32330-444E-483E-A89D-489D2F867DBE}"/>
    <cellStyle name="Comma [0] 2 209 2 2" xfId="60848" hidden="1" xr:uid="{5A71B733-CAF6-4F70-9719-D3BC9CD24AB0}"/>
    <cellStyle name="Comma [0] 2 209 2 2" xfId="61126" hidden="1" xr:uid="{E18B4931-E139-45D0-A81C-AB1648604394}"/>
    <cellStyle name="Comma [0] 2 209 2 2" xfId="62076" hidden="1" xr:uid="{742A684E-70E1-4042-B84D-858F27C54253}"/>
    <cellStyle name="Comma [0] 2 209 2 2" xfId="62483" hidden="1" xr:uid="{DD7B0F3C-0F37-47A4-8827-DC62AA125D57}"/>
    <cellStyle name="Comma [0] 2 209 2 2" xfId="62761" hidden="1" xr:uid="{8A25E007-5658-49FC-B4F2-679439A351D1}"/>
    <cellStyle name="Comma [0] 2 209 2 2" xfId="63598" hidden="1" xr:uid="{D5BE4031-2DF9-46DE-B71E-A9DC5049AE13}"/>
    <cellStyle name="Comma [0] 2 209 2 2" xfId="63994" hidden="1" xr:uid="{E0F26231-1EE9-4C23-850A-F55E4DDCCDF0}"/>
    <cellStyle name="Comma [0] 2 209 2 2" xfId="27456" hidden="1" xr:uid="{00000000-0005-0000-0000-0000436B0000}"/>
    <cellStyle name="Comma [0] 2 209 2 2" xfId="28432" hidden="1" xr:uid="{00000000-0005-0000-0000-0000136F0000}"/>
    <cellStyle name="Comma [0] 2 209 2 2" xfId="28839" hidden="1" xr:uid="{00000000-0005-0000-0000-0000AA700000}"/>
    <cellStyle name="Comma [0] 2 209 2 2" xfId="29117" hidden="1" xr:uid="{00000000-0005-0000-0000-0000C0710000}"/>
    <cellStyle name="Comma [0] 2 209 2 2" xfId="30067" hidden="1" xr:uid="{00000000-0005-0000-0000-000076750000}"/>
    <cellStyle name="Comma [0] 2 209 2 2" xfId="30474" hidden="1" xr:uid="{00000000-0005-0000-0000-00000D770000}"/>
    <cellStyle name="Comma [0] 2 209 2 2" xfId="30752" hidden="1" xr:uid="{00000000-0005-0000-0000-000023780000}"/>
    <cellStyle name="Comma [0] 2 209 2 2" xfId="31589" hidden="1" xr:uid="{00000000-0005-0000-0000-0000687B0000}"/>
    <cellStyle name="Comma [0] 2 209 2 2" xfId="31985" hidden="1" xr:uid="{00000000-0005-0000-0000-0000F47C0000}"/>
    <cellStyle name="Comma [0] 2 209 2 2" xfId="36859" hidden="1" xr:uid="{B7772A42-4586-411F-9A0D-3360C878023F}"/>
    <cellStyle name="Comma [0] 2 209 2 2" xfId="37431" hidden="1" xr:uid="{816A3382-8428-4C3B-B30B-57A32179C5FE}"/>
    <cellStyle name="Comma [0] 2 209 2 2" xfId="37838" hidden="1" xr:uid="{E14AAC19-C07F-4096-B837-065DB91F0E05}"/>
    <cellStyle name="Comma [0] 2 209 2 2" xfId="38116" hidden="1" xr:uid="{6A149B8B-7B9D-471F-A30D-B084DF6BAB8D}"/>
    <cellStyle name="Comma [0] 2 209 2 2" xfId="39650" hidden="1" xr:uid="{70BCE3E6-BF1E-4A15-9E4D-B47E82B7BB94}"/>
    <cellStyle name="Comma [0] 2 209 2 2" xfId="40057" hidden="1" xr:uid="{3C11851F-D059-4A71-9CF2-4C14C4AA7447}"/>
    <cellStyle name="Comma [0] 2 209 2 2" xfId="40335" hidden="1" xr:uid="{AEFE373C-3458-48C5-AB62-93EAB4C269CD}"/>
    <cellStyle name="Comma [0] 2 209 2 2" xfId="41406" hidden="1" xr:uid="{8C5F729A-378A-46D9-A4FE-981A0BF8B182}"/>
    <cellStyle name="Comma [0] 2 209 2 2" xfId="41813" hidden="1" xr:uid="{297CBCA6-9A6A-4096-B289-81518946AC88}"/>
    <cellStyle name="Comma [0] 2 209 2 2" xfId="42091" hidden="1" xr:uid="{488A25E5-2915-4E66-9BF1-3535EE95AACA}"/>
    <cellStyle name="Comma [0] 2 209 2 2" xfId="43162" hidden="1" xr:uid="{1FAB6626-481F-44CE-9771-45B80DD83A6C}"/>
    <cellStyle name="Comma [0] 2 209 2 2" xfId="43569" hidden="1" xr:uid="{1506C9CA-18F7-4AF7-B02F-53166F148C2D}"/>
    <cellStyle name="Comma [0] 2 209 2 2" xfId="43847" hidden="1" xr:uid="{4F122154-ED50-4ECC-B744-362963E59295}"/>
    <cellStyle name="Comma [0] 2 209 2 2" xfId="44918" hidden="1" xr:uid="{DC30CCE1-65FA-4743-ADC0-EFCB0CE63F20}"/>
    <cellStyle name="Comma [0] 2 209 2 2" xfId="45325" hidden="1" xr:uid="{00188BC8-43F1-47E2-A30E-7E27F506662B}"/>
    <cellStyle name="Comma [0] 2 209 2 2" xfId="45603" hidden="1" xr:uid="{D6A411AF-B383-4FA0-AE06-919913B88985}"/>
    <cellStyle name="Comma [0] 2 209 2 2" xfId="46674" hidden="1" xr:uid="{19B76002-5EBF-4AB5-B66F-B2B83ACCB01A}"/>
    <cellStyle name="Comma [0] 2 209 2 2" xfId="47081" hidden="1" xr:uid="{67FC3005-4B48-499E-8568-32B26A737839}"/>
    <cellStyle name="Comma [0] 2 209 2 2" xfId="47359" hidden="1" xr:uid="{7FEAF18A-EF64-40A2-9B1D-E3310FFFBA4E}"/>
    <cellStyle name="Comma [0] 2 209 2 2" xfId="48427" hidden="1" xr:uid="{EE883D93-88CB-4D9E-AA51-3DA940BC7894}"/>
    <cellStyle name="Comma [0] 2 209 2 2" xfId="48834" hidden="1" xr:uid="{DB345F3C-DA8B-4FD0-9402-9F2F5B3F218E}"/>
    <cellStyle name="Comma [0] 2 209 2 2" xfId="49112" hidden="1" xr:uid="{00F71CE6-7687-4B72-986C-9D8DAEDD0CA7}"/>
    <cellStyle name="Comma [0] 2 209 2 2" xfId="50177" hidden="1" xr:uid="{30A5C434-90D0-438E-8288-107B7B6D718E}"/>
    <cellStyle name="Comma [0] 2 209 2 2" xfId="50584" hidden="1" xr:uid="{50A00790-B51C-4C46-9FC2-09C780D0DEBA}"/>
    <cellStyle name="Comma [0] 2 209 2 2" xfId="50862" hidden="1" xr:uid="{63A15CD8-1D81-44E0-B7EF-6694666EAC9C}"/>
    <cellStyle name="Comma [0] 2 209 2 2" xfId="51921" hidden="1" xr:uid="{A003624D-C2E6-48EC-9DDF-0829A8883CC9}"/>
    <cellStyle name="Comma [0] 2 209 2 2" xfId="52328" hidden="1" xr:uid="{2E282A97-C884-4967-A30B-2161C119E779}"/>
    <cellStyle name="Comma [0] 2 209 2 2" xfId="52606" hidden="1" xr:uid="{C6758437-C1DE-4596-827D-C9A5885FDB45}"/>
    <cellStyle name="Comma [0] 2 209 2 2" xfId="53655" hidden="1" xr:uid="{4DFA15B2-BC0F-4F87-BC21-32344CB0B442}"/>
    <cellStyle name="Comma [0] 2 209 2 2" xfId="54062" hidden="1" xr:uid="{56D0224E-7FB4-4730-85B8-84BB116BB67A}"/>
    <cellStyle name="Comma [0] 2 209 2 2" xfId="16418" hidden="1" xr:uid="{00000000-0005-0000-0000-000025400000}"/>
    <cellStyle name="Comma [0] 2 209 2 2" xfId="16825" hidden="1" xr:uid="{00000000-0005-0000-0000-0000BC410000}"/>
    <cellStyle name="Comma [0] 2 209 2 2" xfId="17103" hidden="1" xr:uid="{00000000-0005-0000-0000-0000D2420000}"/>
    <cellStyle name="Comma [0] 2 209 2 2" xfId="18168" hidden="1" xr:uid="{00000000-0005-0000-0000-0000FB460000}"/>
    <cellStyle name="Comma [0] 2 209 2 2" xfId="18575" hidden="1" xr:uid="{00000000-0005-0000-0000-000092480000}"/>
    <cellStyle name="Comma [0] 2 209 2 2" xfId="18853" hidden="1" xr:uid="{00000000-0005-0000-0000-0000A8490000}"/>
    <cellStyle name="Comma [0] 2 209 2 2" xfId="19912" hidden="1" xr:uid="{00000000-0005-0000-0000-0000CB4D0000}"/>
    <cellStyle name="Comma [0] 2 209 2 2" xfId="20319" hidden="1" xr:uid="{00000000-0005-0000-0000-0000624F0000}"/>
    <cellStyle name="Comma [0] 2 209 2 2" xfId="20597" hidden="1" xr:uid="{00000000-0005-0000-0000-000078500000}"/>
    <cellStyle name="Comma [0] 2 209 2 2" xfId="21646" hidden="1" xr:uid="{00000000-0005-0000-0000-000091540000}"/>
    <cellStyle name="Comma [0] 2 209 2 2" xfId="22053" hidden="1" xr:uid="{00000000-0005-0000-0000-000028560000}"/>
    <cellStyle name="Comma [0] 2 209 2 2" xfId="22331" hidden="1" xr:uid="{00000000-0005-0000-0000-00003E570000}"/>
    <cellStyle name="Comma [0] 2 209 2 2" xfId="23370" hidden="1" xr:uid="{00000000-0005-0000-0000-00004D5B0000}"/>
    <cellStyle name="Comma [0] 2 209 2 2" xfId="23777" hidden="1" xr:uid="{00000000-0005-0000-0000-0000E45C0000}"/>
    <cellStyle name="Comma [0] 2 209 2 2" xfId="24055" hidden="1" xr:uid="{00000000-0005-0000-0000-0000FA5D0000}"/>
    <cellStyle name="Comma [0] 2 209 2 2" xfId="25077" hidden="1" xr:uid="{00000000-0005-0000-0000-0000F8610000}"/>
    <cellStyle name="Comma [0] 2 209 2 2" xfId="25484" hidden="1" xr:uid="{00000000-0005-0000-0000-00008F630000}"/>
    <cellStyle name="Comma [0] 2 209 2 2" xfId="25762" hidden="1" xr:uid="{00000000-0005-0000-0000-0000A5640000}"/>
    <cellStyle name="Comma [0] 2 209 2 2" xfId="26771" hidden="1" xr:uid="{00000000-0005-0000-0000-000096680000}"/>
    <cellStyle name="Comma [0] 2 209 2 2" xfId="27178" hidden="1" xr:uid="{00000000-0005-0000-0000-00002D6A0000}"/>
    <cellStyle name="Comma [0] 2 209 2 2" xfId="10082" hidden="1" xr:uid="{00000000-0005-0000-0000-000065270000}"/>
    <cellStyle name="Comma [0] 2 209 2 2" xfId="11153" hidden="1" xr:uid="{00000000-0005-0000-0000-0000942B0000}"/>
    <cellStyle name="Comma [0] 2 209 2 2" xfId="11560" hidden="1" xr:uid="{00000000-0005-0000-0000-00002B2D0000}"/>
    <cellStyle name="Comma [0] 2 209 2 2" xfId="11838" hidden="1" xr:uid="{00000000-0005-0000-0000-0000412E0000}"/>
    <cellStyle name="Comma [0] 2 209 2 2" xfId="12909" hidden="1" xr:uid="{00000000-0005-0000-0000-000070320000}"/>
    <cellStyle name="Comma [0] 2 209 2 2" xfId="13316" hidden="1" xr:uid="{00000000-0005-0000-0000-000007340000}"/>
    <cellStyle name="Comma [0] 2 209 2 2" xfId="13594" hidden="1" xr:uid="{00000000-0005-0000-0000-00001D350000}"/>
    <cellStyle name="Comma [0] 2 209 2 2" xfId="14665" hidden="1" xr:uid="{00000000-0005-0000-0000-00004C390000}"/>
    <cellStyle name="Comma [0] 2 209 2 2" xfId="15072" hidden="1" xr:uid="{00000000-0005-0000-0000-0000E33A0000}"/>
    <cellStyle name="Comma [0] 2 209 2 2" xfId="15350" hidden="1" xr:uid="{00000000-0005-0000-0000-0000F93B0000}"/>
    <cellStyle name="Comma [0] 2 209 2 2" xfId="7641" hidden="1" xr:uid="{00000000-0005-0000-0000-0000DC1D0000}"/>
    <cellStyle name="Comma [0] 2 209 2 2" xfId="8048" hidden="1" xr:uid="{00000000-0005-0000-0000-0000731F0000}"/>
    <cellStyle name="Comma [0] 2 209 2 2" xfId="8326" hidden="1" xr:uid="{00000000-0005-0000-0000-000089200000}"/>
    <cellStyle name="Comma [0] 2 209 2 2" xfId="9397" hidden="1" xr:uid="{00000000-0005-0000-0000-0000B8240000}"/>
    <cellStyle name="Comma [0] 2 209 2 2" xfId="9804" hidden="1" xr:uid="{00000000-0005-0000-0000-00004F260000}"/>
    <cellStyle name="Comma [0] 2 209 2 2" xfId="5829" hidden="1" xr:uid="{00000000-0005-0000-0000-0000C8160000}"/>
    <cellStyle name="Comma [0] 2 209 2 2" xfId="6107" hidden="1" xr:uid="{00000000-0005-0000-0000-0000DE170000}"/>
    <cellStyle name="Comma [0] 2 209 2 2" xfId="5422" hidden="1" xr:uid="{00000000-0005-0000-0000-000031150000}"/>
    <cellStyle name="Comma [0] 2 209 2 2" xfId="4850" hidden="1" xr:uid="{00000000-0005-0000-0000-0000F5120000}"/>
    <cellStyle name="Comma [0] 2 209 3" xfId="4189" xr:uid="{00000000-0005-0000-0000-000060100000}"/>
    <cellStyle name="Comma [0] 2 209 3 2" xfId="36198" xr:uid="{E826C9CD-C619-4947-AE0B-946353FAB9AD}"/>
    <cellStyle name="Comma [0] 2 21" xfId="889" xr:uid="{00000000-0005-0000-0000-00007C030000}"/>
    <cellStyle name="Comma [0] 2 21 2" xfId="33567" hidden="1" xr:uid="{86ECFDAC-3991-4690-A9D7-B29BCF6C20A3}"/>
    <cellStyle name="Comma [0] 2 21 2" xfId="34101" hidden="1" xr:uid="{5945B5C1-2928-4825-BDF4-124795A6A3AE}"/>
    <cellStyle name="Comma [0] 2 21 2" xfId="34374" hidden="1" xr:uid="{3445D46F-180C-4B36-B2F1-AD21ACC9C48A}"/>
    <cellStyle name="Comma [0] 2 21 2" xfId="34581" hidden="1" xr:uid="{2DD4CB03-084B-4F60-AC1E-C6EA240F1D3F}"/>
    <cellStyle name="Comma [0] 2 21 2" xfId="2354" hidden="1" xr:uid="{00000000-0005-0000-0000-000035090000}"/>
    <cellStyle name="Comma [0] 2 21 2" xfId="2561" hidden="1" xr:uid="{00000000-0005-0000-0000-0000040A0000}"/>
    <cellStyle name="Comma [0] 2 21 2" xfId="2081" hidden="1" xr:uid="{00000000-0005-0000-0000-000024080000}"/>
    <cellStyle name="Comma [0] 2 21 2" xfId="1544" hidden="1" xr:uid="{00000000-0005-0000-0000-00000B060000}"/>
    <cellStyle name="Comma [0] 2 21 2" xfId="32932" xr:uid="{36AB34C0-E766-4DC5-A2CB-EC3BFF8180E7}"/>
    <cellStyle name="Comma [0] 2 21 2 2" xfId="56113" hidden="1" xr:uid="{D57195BC-66A2-4F19-8B48-8050EDBEB285}"/>
    <cellStyle name="Comma [0] 2 21 2 2" xfId="56320" hidden="1" xr:uid="{6AD3C1E5-83CD-4EB7-9805-C606D4C6BE4F}"/>
    <cellStyle name="Comma [0] 2 21 2 2" xfId="57547" hidden="1" xr:uid="{DCC7D091-6443-4899-84E0-E9D70E88FEB0}"/>
    <cellStyle name="Comma [0] 2 21 2 2" xfId="57820" hidden="1" xr:uid="{0BFB8C0A-D5D1-4075-89DC-FAC0022B0318}"/>
    <cellStyle name="Comma [0] 2 21 2 2" xfId="58027" hidden="1" xr:uid="{A3FD143B-0D66-49D9-BEF1-6C77D938EDC4}"/>
    <cellStyle name="Comma [0] 2 21 2 2" xfId="59241" hidden="1" xr:uid="{60D4D3B8-9852-4554-813B-4FDB94E0DE42}"/>
    <cellStyle name="Comma [0] 2 21 2 2" xfId="59514" hidden="1" xr:uid="{CFAF7DF6-7C6D-41E5-B5F1-E14412A064BA}"/>
    <cellStyle name="Comma [0] 2 21 2 2" xfId="59721" hidden="1" xr:uid="{4DCD40D8-FDD4-4C96-82A1-67919DCAFB1F}"/>
    <cellStyle name="Comma [0] 2 21 2 2" xfId="60902" hidden="1" xr:uid="{9DCC5EE8-AD03-4B1C-B323-662D619D3F46}"/>
    <cellStyle name="Comma [0] 2 21 2 2" xfId="61175" hidden="1" xr:uid="{2FBF4C92-AECC-4A4D-B75E-3CBAA85E037E}"/>
    <cellStyle name="Comma [0] 2 21 2 2" xfId="61382" hidden="1" xr:uid="{929AECED-98B3-4CE0-863E-E2F00A8E4E48}"/>
    <cellStyle name="Comma [0] 2 21 2 2" xfId="62537" hidden="1" xr:uid="{BC581F1E-82A1-4D04-A646-4B8A6304B423}"/>
    <cellStyle name="Comma [0] 2 21 2 2" xfId="62810" hidden="1" xr:uid="{753E01B3-9E53-4E11-BA42-5F53AC052B21}"/>
    <cellStyle name="Comma [0] 2 21 2 2" xfId="63017" hidden="1" xr:uid="{4ED77C80-7BAC-4D0C-A5C3-DF6E762EF95C}"/>
    <cellStyle name="Comma [0] 2 21 2 2" xfId="27712" hidden="1" xr:uid="{00000000-0005-0000-0000-0000436C0000}"/>
    <cellStyle name="Comma [0] 2 21 2 2" xfId="28893" hidden="1" xr:uid="{00000000-0005-0000-0000-0000E0700000}"/>
    <cellStyle name="Comma [0] 2 21 2 2" xfId="29166" hidden="1" xr:uid="{00000000-0005-0000-0000-0000F1710000}"/>
    <cellStyle name="Comma [0] 2 21 2 2" xfId="29373" hidden="1" xr:uid="{00000000-0005-0000-0000-0000C0720000}"/>
    <cellStyle name="Comma [0] 2 21 2 2" xfId="30528" hidden="1" xr:uid="{00000000-0005-0000-0000-000043770000}"/>
    <cellStyle name="Comma [0] 2 21 2 2" xfId="30801" hidden="1" xr:uid="{00000000-0005-0000-0000-000054780000}"/>
    <cellStyle name="Comma [0] 2 21 2 2" xfId="31008" hidden="1" xr:uid="{00000000-0005-0000-0000-000023790000}"/>
    <cellStyle name="Comma [0] 2 21 2 2" xfId="37350" hidden="1" xr:uid="{B5D61F5A-87CA-4A06-8DD2-2570D4765B74}"/>
    <cellStyle name="Comma [0] 2 21 2 2" xfId="37892" hidden="1" xr:uid="{4160E264-0D24-4582-B3CB-59799A35E1AD}"/>
    <cellStyle name="Comma [0] 2 21 2 2" xfId="38165" hidden="1" xr:uid="{E4617EB3-6EE4-49E0-8B6E-6627A3CC973B}"/>
    <cellStyle name="Comma [0] 2 21 2 2" xfId="38372" hidden="1" xr:uid="{628152C9-720C-4733-A588-DE75400806A4}"/>
    <cellStyle name="Comma [0] 2 21 2 2" xfId="40111" hidden="1" xr:uid="{CCFF506E-F7B5-434D-9393-CF3FF47C8EFD}"/>
    <cellStyle name="Comma [0] 2 21 2 2" xfId="40384" hidden="1" xr:uid="{E31CC535-CDBC-4F16-9A30-89547931B811}"/>
    <cellStyle name="Comma [0] 2 21 2 2" xfId="40591" hidden="1" xr:uid="{E283667D-2D8D-45F9-8BB7-B385611F89FC}"/>
    <cellStyle name="Comma [0] 2 21 2 2" xfId="41867" hidden="1" xr:uid="{0546DDFB-D789-4C49-85D6-B4B16FBE87F0}"/>
    <cellStyle name="Comma [0] 2 21 2 2" xfId="42140" hidden="1" xr:uid="{841019A3-9E1D-49DE-B34C-CD53A49928E2}"/>
    <cellStyle name="Comma [0] 2 21 2 2" xfId="42347" hidden="1" xr:uid="{70F3C090-5B28-4F0D-A0CE-52887C35FA49}"/>
    <cellStyle name="Comma [0] 2 21 2 2" xfId="43623" hidden="1" xr:uid="{5F42376C-64DD-41B7-A05F-D8BF9B382D60}"/>
    <cellStyle name="Comma [0] 2 21 2 2" xfId="43896" hidden="1" xr:uid="{B3A15DD5-6CA3-4940-8CEA-877A40B091F6}"/>
    <cellStyle name="Comma [0] 2 21 2 2" xfId="44103" hidden="1" xr:uid="{319D7D6A-37A9-4037-9E9A-FD06A9A16CA0}"/>
    <cellStyle name="Comma [0] 2 21 2 2" xfId="45379" hidden="1" xr:uid="{6FC1989E-D21D-427E-A0A6-7BD558AD4C84}"/>
    <cellStyle name="Comma [0] 2 21 2 2" xfId="45652" hidden="1" xr:uid="{9F91B517-A38D-47E1-8643-5F2C5E159121}"/>
    <cellStyle name="Comma [0] 2 21 2 2" xfId="45859" hidden="1" xr:uid="{1A57974A-D0B5-4F4F-89F1-D9649D3F91F1}"/>
    <cellStyle name="Comma [0] 2 21 2 2" xfId="47135" hidden="1" xr:uid="{53DEC9A8-6CCB-4D22-AB27-417C809B51E2}"/>
    <cellStyle name="Comma [0] 2 21 2 2" xfId="47408" hidden="1" xr:uid="{5184FB73-D56B-4A8D-9B2A-80596F980186}"/>
    <cellStyle name="Comma [0] 2 21 2 2" xfId="47615" hidden="1" xr:uid="{FFF272C7-FC30-497E-9F29-801A6475B52E}"/>
    <cellStyle name="Comma [0] 2 21 2 2" xfId="48888" hidden="1" xr:uid="{1D8395C9-0F08-44C2-9E05-D83F743F0B37}"/>
    <cellStyle name="Comma [0] 2 21 2 2" xfId="49161" hidden="1" xr:uid="{54C4D165-3791-49E7-8749-43A4D495D7DA}"/>
    <cellStyle name="Comma [0] 2 21 2 2" xfId="49368" hidden="1" xr:uid="{FF1017BE-CB25-40AE-8105-87B43F5FE418}"/>
    <cellStyle name="Comma [0] 2 21 2 2" xfId="50638" hidden="1" xr:uid="{542038C7-11C8-4775-BAA0-483B0B0FC260}"/>
    <cellStyle name="Comma [0] 2 21 2 2" xfId="50911" hidden="1" xr:uid="{657229A6-C9D6-49EA-A259-DA4F30B92DB8}"/>
    <cellStyle name="Comma [0] 2 21 2 2" xfId="51118" hidden="1" xr:uid="{7754E5C4-D68D-4967-994B-68E7C11AA961}"/>
    <cellStyle name="Comma [0] 2 21 2 2" xfId="52382" hidden="1" xr:uid="{F089A60B-3056-407E-AF0D-388330387C29}"/>
    <cellStyle name="Comma [0] 2 21 2 2" xfId="52655" hidden="1" xr:uid="{193EDBCF-86B8-499F-88AD-CF9F3ADF283F}"/>
    <cellStyle name="Comma [0] 2 21 2 2" xfId="52862" hidden="1" xr:uid="{B83174E9-9B58-44F2-89B0-73794C6AE932}"/>
    <cellStyle name="Comma [0] 2 21 2 2" xfId="54116" hidden="1" xr:uid="{92A9F541-F2FF-40D9-8703-DDFAFBD8AC52}"/>
    <cellStyle name="Comma [0] 2 21 2 2" xfId="54389" hidden="1" xr:uid="{50F0ABD7-6A3B-4E03-934D-DE57E6B7D47F}"/>
    <cellStyle name="Comma [0] 2 21 2 2" xfId="54596" hidden="1" xr:uid="{18CC97E2-AC1B-43C7-AECB-C7117F11A1AD}"/>
    <cellStyle name="Comma [0] 2 21 2 2" xfId="55840" hidden="1" xr:uid="{191E269D-4793-4620-979F-1E3B110E52CC}"/>
    <cellStyle name="Comma [0] 2 21 2 2" xfId="16879" hidden="1" xr:uid="{00000000-0005-0000-0000-0000F2410000}"/>
    <cellStyle name="Comma [0] 2 21 2 2" xfId="17152" hidden="1" xr:uid="{00000000-0005-0000-0000-000003430000}"/>
    <cellStyle name="Comma [0] 2 21 2 2" xfId="17359" hidden="1" xr:uid="{00000000-0005-0000-0000-0000D2430000}"/>
    <cellStyle name="Comma [0] 2 21 2 2" xfId="18629" hidden="1" xr:uid="{00000000-0005-0000-0000-0000C8480000}"/>
    <cellStyle name="Comma [0] 2 21 2 2" xfId="18902" hidden="1" xr:uid="{00000000-0005-0000-0000-0000D9490000}"/>
    <cellStyle name="Comma [0] 2 21 2 2" xfId="19109" hidden="1" xr:uid="{00000000-0005-0000-0000-0000A84A0000}"/>
    <cellStyle name="Comma [0] 2 21 2 2" xfId="20373" hidden="1" xr:uid="{00000000-0005-0000-0000-0000984F0000}"/>
    <cellStyle name="Comma [0] 2 21 2 2" xfId="20646" hidden="1" xr:uid="{00000000-0005-0000-0000-0000A9500000}"/>
    <cellStyle name="Comma [0] 2 21 2 2" xfId="20853" hidden="1" xr:uid="{00000000-0005-0000-0000-000078510000}"/>
    <cellStyle name="Comma [0] 2 21 2 2" xfId="22107" hidden="1" xr:uid="{00000000-0005-0000-0000-00005E560000}"/>
    <cellStyle name="Comma [0] 2 21 2 2" xfId="22380" hidden="1" xr:uid="{00000000-0005-0000-0000-00006F570000}"/>
    <cellStyle name="Comma [0] 2 21 2 2" xfId="22587" hidden="1" xr:uid="{00000000-0005-0000-0000-00003E580000}"/>
    <cellStyle name="Comma [0] 2 21 2 2" xfId="23831" hidden="1" xr:uid="{00000000-0005-0000-0000-00001A5D0000}"/>
    <cellStyle name="Comma [0] 2 21 2 2" xfId="24104" hidden="1" xr:uid="{00000000-0005-0000-0000-00002B5E0000}"/>
    <cellStyle name="Comma [0] 2 21 2 2" xfId="24311" hidden="1" xr:uid="{00000000-0005-0000-0000-0000FA5E0000}"/>
    <cellStyle name="Comma [0] 2 21 2 2" xfId="25538" hidden="1" xr:uid="{00000000-0005-0000-0000-0000C5630000}"/>
    <cellStyle name="Comma [0] 2 21 2 2" xfId="25811" hidden="1" xr:uid="{00000000-0005-0000-0000-0000D6640000}"/>
    <cellStyle name="Comma [0] 2 21 2 2" xfId="26018" hidden="1" xr:uid="{00000000-0005-0000-0000-0000A5650000}"/>
    <cellStyle name="Comma [0] 2 21 2 2" xfId="27232" hidden="1" xr:uid="{00000000-0005-0000-0000-0000636A0000}"/>
    <cellStyle name="Comma [0] 2 21 2 2" xfId="27505" hidden="1" xr:uid="{00000000-0005-0000-0000-0000746B0000}"/>
    <cellStyle name="Comma [0] 2 21 2 2" xfId="10338" hidden="1" xr:uid="{00000000-0005-0000-0000-000065280000}"/>
    <cellStyle name="Comma [0] 2 21 2 2" xfId="11614" hidden="1" xr:uid="{00000000-0005-0000-0000-0000612D0000}"/>
    <cellStyle name="Comma [0] 2 21 2 2" xfId="11887" hidden="1" xr:uid="{00000000-0005-0000-0000-0000722E0000}"/>
    <cellStyle name="Comma [0] 2 21 2 2" xfId="12094" hidden="1" xr:uid="{00000000-0005-0000-0000-0000412F0000}"/>
    <cellStyle name="Comma [0] 2 21 2 2" xfId="13370" hidden="1" xr:uid="{00000000-0005-0000-0000-00003D340000}"/>
    <cellStyle name="Comma [0] 2 21 2 2" xfId="13643" hidden="1" xr:uid="{00000000-0005-0000-0000-00004E350000}"/>
    <cellStyle name="Comma [0] 2 21 2 2" xfId="13850" hidden="1" xr:uid="{00000000-0005-0000-0000-00001D360000}"/>
    <cellStyle name="Comma [0] 2 21 2 2" xfId="15126" hidden="1" xr:uid="{00000000-0005-0000-0000-0000193B0000}"/>
    <cellStyle name="Comma [0] 2 21 2 2" xfId="15399" hidden="1" xr:uid="{00000000-0005-0000-0000-00002A3C0000}"/>
    <cellStyle name="Comma [0] 2 21 2 2" xfId="15606" hidden="1" xr:uid="{00000000-0005-0000-0000-0000F93C0000}"/>
    <cellStyle name="Comma [0] 2 21 2 2" xfId="8102" hidden="1" xr:uid="{00000000-0005-0000-0000-0000A91F0000}"/>
    <cellStyle name="Comma [0] 2 21 2 2" xfId="8375" hidden="1" xr:uid="{00000000-0005-0000-0000-0000BA200000}"/>
    <cellStyle name="Comma [0] 2 21 2 2" xfId="8582" hidden="1" xr:uid="{00000000-0005-0000-0000-000089210000}"/>
    <cellStyle name="Comma [0] 2 21 2 2" xfId="9858" hidden="1" xr:uid="{00000000-0005-0000-0000-000085260000}"/>
    <cellStyle name="Comma [0] 2 21 2 2" xfId="10131" hidden="1" xr:uid="{00000000-0005-0000-0000-000096270000}"/>
    <cellStyle name="Comma [0] 2 21 2 2" xfId="6156" hidden="1" xr:uid="{00000000-0005-0000-0000-00000F180000}"/>
    <cellStyle name="Comma [0] 2 21 2 2" xfId="6363" hidden="1" xr:uid="{00000000-0005-0000-0000-0000DE180000}"/>
    <cellStyle name="Comma [0] 2 21 2 2" xfId="5883" hidden="1" xr:uid="{00000000-0005-0000-0000-0000FE160000}"/>
    <cellStyle name="Comma [0] 2 21 2 2" xfId="5341" hidden="1" xr:uid="{00000000-0005-0000-0000-0000E0140000}"/>
    <cellStyle name="Comma [0] 2 21 3" xfId="4680" xr:uid="{00000000-0005-0000-0000-00004B120000}"/>
    <cellStyle name="Comma [0] 2 21 3 2" xfId="36689" xr:uid="{B21C5560-FF14-4DB4-A223-13E45123CD95}"/>
    <cellStyle name="Comma [0] 2 210" xfId="396" xr:uid="{00000000-0005-0000-0000-00008F010000}"/>
    <cellStyle name="Comma [0] 2 210 2" xfId="33081" hidden="1" xr:uid="{D04A0C8D-C6E2-4EA5-AB89-70509F2F4B8A}"/>
    <cellStyle name="Comma [0] 2 210 2" xfId="33646" hidden="1" xr:uid="{20222975-34B6-4A28-982D-E9901622457A}"/>
    <cellStyle name="Comma [0] 2 210 2" xfId="34056" hidden="1" xr:uid="{20DCD31B-D9B9-4523-A54F-ACB5552ACCD9}"/>
    <cellStyle name="Comma [0] 2 210 2" xfId="34333" hidden="1" xr:uid="{848E294C-057D-4C06-8816-9BF00020EAB0}"/>
    <cellStyle name="Comma [0] 2 210 2" xfId="2036" hidden="1" xr:uid="{00000000-0005-0000-0000-0000F7070000}"/>
    <cellStyle name="Comma [0] 2 210 2" xfId="2313" hidden="1" xr:uid="{00000000-0005-0000-0000-00000C090000}"/>
    <cellStyle name="Comma [0] 2 210 2" xfId="1623" hidden="1" xr:uid="{00000000-0005-0000-0000-00005A060000}"/>
    <cellStyle name="Comma [0] 2 210 2" xfId="1055" hidden="1" xr:uid="{00000000-0005-0000-0000-000022040000}"/>
    <cellStyle name="Comma [0] 2 210 2" xfId="32439" xr:uid="{29E186E5-65A0-4F4B-9DAA-C99E46406359}"/>
    <cellStyle name="Comma [0] 2 210 2 2" xfId="55377" hidden="1" xr:uid="{F467F7BF-D9A6-43F1-89F7-F9F613E8DBD9}"/>
    <cellStyle name="Comma [0] 2 210 2 2" xfId="55795" hidden="1" xr:uid="{D1346F58-27EF-472E-8C53-7AD77E656D9A}"/>
    <cellStyle name="Comma [0] 2 210 2 2" xfId="56072" hidden="1" xr:uid="{EA976FFD-22AE-44AF-8E1B-62E856F98C76}"/>
    <cellStyle name="Comma [0] 2 210 2 2" xfId="57084" hidden="1" xr:uid="{DA137239-3A25-49C9-8253-9D8DCD414E59}"/>
    <cellStyle name="Comma [0] 2 210 2 2" xfId="57502" hidden="1" xr:uid="{E86293C4-CBDD-4020-AE7E-D31CCF230DE3}"/>
    <cellStyle name="Comma [0] 2 210 2 2" xfId="57779" hidden="1" xr:uid="{96178F92-814E-4744-94D1-AF03BBCCAC8D}"/>
    <cellStyle name="Comma [0] 2 210 2 2" xfId="58778" hidden="1" xr:uid="{92185ED8-DA1B-4632-B6B2-84F84F3B7DDE}"/>
    <cellStyle name="Comma [0] 2 210 2 2" xfId="59196" hidden="1" xr:uid="{C94CC104-A2E0-49B6-9AFD-2DDDF4EAF714}"/>
    <cellStyle name="Comma [0] 2 210 2 2" xfId="59473" hidden="1" xr:uid="{DB5334C8-9335-410E-BB53-C212A85FC2CC}"/>
    <cellStyle name="Comma [0] 2 210 2 2" xfId="60439" hidden="1" xr:uid="{BCC8176E-3E2B-4CF3-9D3B-A3066EAF053B}"/>
    <cellStyle name="Comma [0] 2 210 2 2" xfId="60857" hidden="1" xr:uid="{62FE5916-43E1-4599-A23B-1FEC11D87BB7}"/>
    <cellStyle name="Comma [0] 2 210 2 2" xfId="61134" hidden="1" xr:uid="{DCD48F54-4D9B-4F9B-9C9A-4176AEFF1574}"/>
    <cellStyle name="Comma [0] 2 210 2 2" xfId="62074" hidden="1" xr:uid="{8E6EC7C8-9ACD-4ABD-AC54-0F16B5F73A5E}"/>
    <cellStyle name="Comma [0] 2 210 2 2" xfId="62492" hidden="1" xr:uid="{5BEFE79A-243D-4660-B2C8-0E88365432D7}"/>
    <cellStyle name="Comma [0] 2 210 2 2" xfId="62769" hidden="1" xr:uid="{3C6EE604-5C13-4AC0-BF11-13779BA1C482}"/>
    <cellStyle name="Comma [0] 2 210 2 2" xfId="63596" hidden="1" xr:uid="{02E0F83F-D863-4038-84CF-4C0D134CB5E1}"/>
    <cellStyle name="Comma [0] 2 210 2 2" xfId="64003" hidden="1" xr:uid="{76F057DE-2E2B-4E2A-8AD5-C27A5A1C069C}"/>
    <cellStyle name="Comma [0] 2 210 2 2" xfId="27464" hidden="1" xr:uid="{00000000-0005-0000-0000-00004B6B0000}"/>
    <cellStyle name="Comma [0] 2 210 2 2" xfId="28430" hidden="1" xr:uid="{00000000-0005-0000-0000-0000116F0000}"/>
    <cellStyle name="Comma [0] 2 210 2 2" xfId="28848" hidden="1" xr:uid="{00000000-0005-0000-0000-0000B3700000}"/>
    <cellStyle name="Comma [0] 2 210 2 2" xfId="29125" hidden="1" xr:uid="{00000000-0005-0000-0000-0000C8710000}"/>
    <cellStyle name="Comma [0] 2 210 2 2" xfId="30065" hidden="1" xr:uid="{00000000-0005-0000-0000-000074750000}"/>
    <cellStyle name="Comma [0] 2 210 2 2" xfId="30483" hidden="1" xr:uid="{00000000-0005-0000-0000-000016770000}"/>
    <cellStyle name="Comma [0] 2 210 2 2" xfId="30760" hidden="1" xr:uid="{00000000-0005-0000-0000-00002B780000}"/>
    <cellStyle name="Comma [0] 2 210 2 2" xfId="31587" hidden="1" xr:uid="{00000000-0005-0000-0000-0000667B0000}"/>
    <cellStyle name="Comma [0] 2 210 2 2" xfId="31994" hidden="1" xr:uid="{00000000-0005-0000-0000-0000FD7C0000}"/>
    <cellStyle name="Comma [0] 2 210 2 2" xfId="36857" hidden="1" xr:uid="{056FB0D8-EC20-49CF-B176-534CD9AA5185}"/>
    <cellStyle name="Comma [0] 2 210 2 2" xfId="37429" hidden="1" xr:uid="{0CAEE822-3033-4F9C-8ABB-8F4BAAB9CA6D}"/>
    <cellStyle name="Comma [0] 2 210 2 2" xfId="37847" hidden="1" xr:uid="{F266EAC0-361D-466C-ACDB-0A07C758D263}"/>
    <cellStyle name="Comma [0] 2 210 2 2" xfId="38124" hidden="1" xr:uid="{BDCEFA92-1385-4DD2-B03F-D252B1BED7B1}"/>
    <cellStyle name="Comma [0] 2 210 2 2" xfId="39648" hidden="1" xr:uid="{87460B2D-68D7-4F46-9FA3-7325ED778267}"/>
    <cellStyle name="Comma [0] 2 210 2 2" xfId="40066" hidden="1" xr:uid="{57C85E88-BBDF-4D7E-BDE6-C80C672A0615}"/>
    <cellStyle name="Comma [0] 2 210 2 2" xfId="40343" hidden="1" xr:uid="{5040F465-BC46-470A-A81B-465B38AFE2E8}"/>
    <cellStyle name="Comma [0] 2 210 2 2" xfId="41404" hidden="1" xr:uid="{AD5B0053-7719-4234-A092-DE09C4F6D1A9}"/>
    <cellStyle name="Comma [0] 2 210 2 2" xfId="41822" hidden="1" xr:uid="{7BEC1E34-7A7F-435D-AAED-AA6168EEB716}"/>
    <cellStyle name="Comma [0] 2 210 2 2" xfId="42099" hidden="1" xr:uid="{9A98BC2E-476F-4CD9-AC39-FE2AD50C00ED}"/>
    <cellStyle name="Comma [0] 2 210 2 2" xfId="43160" hidden="1" xr:uid="{91B23ADD-BB3C-4F86-AC28-B266578C1CCD}"/>
    <cellStyle name="Comma [0] 2 210 2 2" xfId="43578" hidden="1" xr:uid="{B8F16853-0F83-43D8-97DE-236E9EA893E0}"/>
    <cellStyle name="Comma [0] 2 210 2 2" xfId="43855" hidden="1" xr:uid="{EEC434FF-0156-44AF-AC06-4A6DD6C59F2A}"/>
    <cellStyle name="Comma [0] 2 210 2 2" xfId="44916" hidden="1" xr:uid="{51DD55A6-3E4D-4DD5-94E0-AEB3CDCF14BE}"/>
    <cellStyle name="Comma [0] 2 210 2 2" xfId="45334" hidden="1" xr:uid="{D2A6283D-A378-472A-9A37-B801C49A4C2D}"/>
    <cellStyle name="Comma [0] 2 210 2 2" xfId="45611" hidden="1" xr:uid="{3F527FF9-CCE4-4995-813A-CBD7BE301EB7}"/>
    <cellStyle name="Comma [0] 2 210 2 2" xfId="46672" hidden="1" xr:uid="{567EF92C-5268-4AEA-ACFD-C587D2E4BC6C}"/>
    <cellStyle name="Comma [0] 2 210 2 2" xfId="47090" hidden="1" xr:uid="{38C1866E-ED0F-43FD-A015-320C79C7A3B1}"/>
    <cellStyle name="Comma [0] 2 210 2 2" xfId="47367" hidden="1" xr:uid="{7C347D00-1A62-4D01-910B-EDB57892977A}"/>
    <cellStyle name="Comma [0] 2 210 2 2" xfId="48425" hidden="1" xr:uid="{7E26289A-B401-41AE-BBC6-94F904759234}"/>
    <cellStyle name="Comma [0] 2 210 2 2" xfId="48843" hidden="1" xr:uid="{69814EA6-523B-4B48-B182-548731EA8984}"/>
    <cellStyle name="Comma [0] 2 210 2 2" xfId="49120" hidden="1" xr:uid="{B8ED57EA-0A2A-4EFA-8777-1CD02D4B98ED}"/>
    <cellStyle name="Comma [0] 2 210 2 2" xfId="50175" hidden="1" xr:uid="{0838CC87-D0A9-49E1-B8AB-FEAA2FB57BD2}"/>
    <cellStyle name="Comma [0] 2 210 2 2" xfId="50593" hidden="1" xr:uid="{6DF75F38-806A-4E79-8B4A-22930B92004C}"/>
    <cellStyle name="Comma [0] 2 210 2 2" xfId="50870" hidden="1" xr:uid="{84F1D57C-F0A7-49C6-B278-1D21AF52DB17}"/>
    <cellStyle name="Comma [0] 2 210 2 2" xfId="51919" hidden="1" xr:uid="{C384633D-F7A6-46FA-8097-518723EECBAB}"/>
    <cellStyle name="Comma [0] 2 210 2 2" xfId="52337" hidden="1" xr:uid="{55848F70-25AC-4EB5-A793-7516E876532A}"/>
    <cellStyle name="Comma [0] 2 210 2 2" xfId="52614" hidden="1" xr:uid="{A4F4E349-E74C-472D-90EA-4747A79CC896}"/>
    <cellStyle name="Comma [0] 2 210 2 2" xfId="53653" hidden="1" xr:uid="{D19DEBA4-55BA-4CAC-81DA-52FE8307FE1E}"/>
    <cellStyle name="Comma [0] 2 210 2 2" xfId="54071" hidden="1" xr:uid="{0275EC07-47D3-4F48-8BCB-46C90CA2137D}"/>
    <cellStyle name="Comma [0] 2 210 2 2" xfId="54348" hidden="1" xr:uid="{F0AD8D68-390D-4D11-AC85-F83E7C938509}"/>
    <cellStyle name="Comma [0] 2 210 2 2" xfId="16416" hidden="1" xr:uid="{00000000-0005-0000-0000-000023400000}"/>
    <cellStyle name="Comma [0] 2 210 2 2" xfId="16834" hidden="1" xr:uid="{00000000-0005-0000-0000-0000C5410000}"/>
    <cellStyle name="Comma [0] 2 210 2 2" xfId="17111" hidden="1" xr:uid="{00000000-0005-0000-0000-0000DA420000}"/>
    <cellStyle name="Comma [0] 2 210 2 2" xfId="18166" hidden="1" xr:uid="{00000000-0005-0000-0000-0000F9460000}"/>
    <cellStyle name="Comma [0] 2 210 2 2" xfId="18584" hidden="1" xr:uid="{00000000-0005-0000-0000-00009B480000}"/>
    <cellStyle name="Comma [0] 2 210 2 2" xfId="18861" hidden="1" xr:uid="{00000000-0005-0000-0000-0000B0490000}"/>
    <cellStyle name="Comma [0] 2 210 2 2" xfId="19910" hidden="1" xr:uid="{00000000-0005-0000-0000-0000C94D0000}"/>
    <cellStyle name="Comma [0] 2 210 2 2" xfId="20328" hidden="1" xr:uid="{00000000-0005-0000-0000-00006B4F0000}"/>
    <cellStyle name="Comma [0] 2 210 2 2" xfId="20605" hidden="1" xr:uid="{00000000-0005-0000-0000-000080500000}"/>
    <cellStyle name="Comma [0] 2 210 2 2" xfId="21644" hidden="1" xr:uid="{00000000-0005-0000-0000-00008F540000}"/>
    <cellStyle name="Comma [0] 2 210 2 2" xfId="22062" hidden="1" xr:uid="{00000000-0005-0000-0000-000031560000}"/>
    <cellStyle name="Comma [0] 2 210 2 2" xfId="22339" hidden="1" xr:uid="{00000000-0005-0000-0000-000046570000}"/>
    <cellStyle name="Comma [0] 2 210 2 2" xfId="23368" hidden="1" xr:uid="{00000000-0005-0000-0000-00004B5B0000}"/>
    <cellStyle name="Comma [0] 2 210 2 2" xfId="23786" hidden="1" xr:uid="{00000000-0005-0000-0000-0000ED5C0000}"/>
    <cellStyle name="Comma [0] 2 210 2 2" xfId="24063" hidden="1" xr:uid="{00000000-0005-0000-0000-0000025E0000}"/>
    <cellStyle name="Comma [0] 2 210 2 2" xfId="25075" hidden="1" xr:uid="{00000000-0005-0000-0000-0000F6610000}"/>
    <cellStyle name="Comma [0] 2 210 2 2" xfId="25493" hidden="1" xr:uid="{00000000-0005-0000-0000-000098630000}"/>
    <cellStyle name="Comma [0] 2 210 2 2" xfId="25770" hidden="1" xr:uid="{00000000-0005-0000-0000-0000AD640000}"/>
    <cellStyle name="Comma [0] 2 210 2 2" xfId="26769" hidden="1" xr:uid="{00000000-0005-0000-0000-000094680000}"/>
    <cellStyle name="Comma [0] 2 210 2 2" xfId="27187" hidden="1" xr:uid="{00000000-0005-0000-0000-0000366A0000}"/>
    <cellStyle name="Comma [0] 2 210 2 2" xfId="10090" hidden="1" xr:uid="{00000000-0005-0000-0000-00006D270000}"/>
    <cellStyle name="Comma [0] 2 210 2 2" xfId="11151" hidden="1" xr:uid="{00000000-0005-0000-0000-0000922B0000}"/>
    <cellStyle name="Comma [0] 2 210 2 2" xfId="11569" hidden="1" xr:uid="{00000000-0005-0000-0000-0000342D0000}"/>
    <cellStyle name="Comma [0] 2 210 2 2" xfId="11846" hidden="1" xr:uid="{00000000-0005-0000-0000-0000492E0000}"/>
    <cellStyle name="Comma [0] 2 210 2 2" xfId="12907" hidden="1" xr:uid="{00000000-0005-0000-0000-00006E320000}"/>
    <cellStyle name="Comma [0] 2 210 2 2" xfId="13325" hidden="1" xr:uid="{00000000-0005-0000-0000-000010340000}"/>
    <cellStyle name="Comma [0] 2 210 2 2" xfId="13602" hidden="1" xr:uid="{00000000-0005-0000-0000-000025350000}"/>
    <cellStyle name="Comma [0] 2 210 2 2" xfId="14663" hidden="1" xr:uid="{00000000-0005-0000-0000-00004A390000}"/>
    <cellStyle name="Comma [0] 2 210 2 2" xfId="15081" hidden="1" xr:uid="{00000000-0005-0000-0000-0000EC3A0000}"/>
    <cellStyle name="Comma [0] 2 210 2 2" xfId="15358" hidden="1" xr:uid="{00000000-0005-0000-0000-0000013C0000}"/>
    <cellStyle name="Comma [0] 2 210 2 2" xfId="7639" hidden="1" xr:uid="{00000000-0005-0000-0000-0000DA1D0000}"/>
    <cellStyle name="Comma [0] 2 210 2 2" xfId="8057" hidden="1" xr:uid="{00000000-0005-0000-0000-00007C1F0000}"/>
    <cellStyle name="Comma [0] 2 210 2 2" xfId="8334" hidden="1" xr:uid="{00000000-0005-0000-0000-000091200000}"/>
    <cellStyle name="Comma [0] 2 210 2 2" xfId="9395" hidden="1" xr:uid="{00000000-0005-0000-0000-0000B6240000}"/>
    <cellStyle name="Comma [0] 2 210 2 2" xfId="9813" hidden="1" xr:uid="{00000000-0005-0000-0000-000058260000}"/>
    <cellStyle name="Comma [0] 2 210 2 2" xfId="5838" hidden="1" xr:uid="{00000000-0005-0000-0000-0000D1160000}"/>
    <cellStyle name="Comma [0] 2 210 2 2" xfId="6115" hidden="1" xr:uid="{00000000-0005-0000-0000-0000E6170000}"/>
    <cellStyle name="Comma [0] 2 210 2 2" xfId="5420" hidden="1" xr:uid="{00000000-0005-0000-0000-00002F150000}"/>
    <cellStyle name="Comma [0] 2 210 2 2" xfId="4848" hidden="1" xr:uid="{00000000-0005-0000-0000-0000F3120000}"/>
    <cellStyle name="Comma [0] 2 210 3" xfId="4187" xr:uid="{00000000-0005-0000-0000-00005E100000}"/>
    <cellStyle name="Comma [0] 2 210 3 2" xfId="36196" xr:uid="{3BF262F8-3CCA-42EF-9B5B-9FB74434E4B6}"/>
    <cellStyle name="Comma [0] 2 211" xfId="392" xr:uid="{00000000-0005-0000-0000-00008B010000}"/>
    <cellStyle name="Comma [0] 2 211 2" xfId="33077" hidden="1" xr:uid="{F7197312-CCCF-4BCA-9322-99E3C579424F}"/>
    <cellStyle name="Comma [0] 2 211 2" xfId="33642" hidden="1" xr:uid="{E024D5A2-5CC7-4B4E-8FC8-4C8A9641C404}"/>
    <cellStyle name="Comma [0] 2 211 2" xfId="34070" hidden="1" xr:uid="{EC157A2B-45CC-4B37-A775-C316E71EB316}"/>
    <cellStyle name="Comma [0] 2 211 2" xfId="34345" hidden="1" xr:uid="{4EE6DDBF-07E3-474A-B2BA-13DFF1562BF1}"/>
    <cellStyle name="Comma [0] 2 211 2" xfId="2050" hidden="1" xr:uid="{00000000-0005-0000-0000-000005080000}"/>
    <cellStyle name="Comma [0] 2 211 2" xfId="2325" hidden="1" xr:uid="{00000000-0005-0000-0000-000018090000}"/>
    <cellStyle name="Comma [0] 2 211 2" xfId="1619" hidden="1" xr:uid="{00000000-0005-0000-0000-000056060000}"/>
    <cellStyle name="Comma [0] 2 211 2" xfId="1051" hidden="1" xr:uid="{00000000-0005-0000-0000-00001E040000}"/>
    <cellStyle name="Comma [0] 2 211 2" xfId="32435" xr:uid="{6880FBF7-FF12-4C16-8C76-0B54C0956BE8}"/>
    <cellStyle name="Comma [0] 2 211 2 2" xfId="55373" hidden="1" xr:uid="{048EEA2D-01A4-4D2F-B085-1E43577623E2}"/>
    <cellStyle name="Comma [0] 2 211 2 2" xfId="55809" hidden="1" xr:uid="{95D112D0-DEE4-4992-94A4-9E9BBA9B0BD1}"/>
    <cellStyle name="Comma [0] 2 211 2 2" xfId="56084" hidden="1" xr:uid="{0811C769-217B-47CD-BAAD-F34D1446A0F1}"/>
    <cellStyle name="Comma [0] 2 211 2 2" xfId="57080" hidden="1" xr:uid="{F372B925-35B4-462F-8959-3C65DA06D5CA}"/>
    <cellStyle name="Comma [0] 2 211 2 2" xfId="57516" hidden="1" xr:uid="{10D5CD60-AFAD-415E-AD82-57E21A72AC4D}"/>
    <cellStyle name="Comma [0] 2 211 2 2" xfId="57791" hidden="1" xr:uid="{BAE4D9A5-5FD3-4B2E-A8B4-C67B849DE93D}"/>
    <cellStyle name="Comma [0] 2 211 2 2" xfId="58774" hidden="1" xr:uid="{AB6E71E3-8A22-4980-8D74-12BFF76685B2}"/>
    <cellStyle name="Comma [0] 2 211 2 2" xfId="59210" hidden="1" xr:uid="{B765FF24-D742-42AE-8E2E-A865BDE9FB5C}"/>
    <cellStyle name="Comma [0] 2 211 2 2" xfId="59485" hidden="1" xr:uid="{A41A6471-D9A9-4B38-AFDC-0968F9373EF0}"/>
    <cellStyle name="Comma [0] 2 211 2 2" xfId="60435" hidden="1" xr:uid="{0F2E9AD4-4E56-4A37-A4FE-90C804C0C078}"/>
    <cellStyle name="Comma [0] 2 211 2 2" xfId="60871" hidden="1" xr:uid="{02A200E0-959F-4D5A-9DC7-78BAFCCA5C48}"/>
    <cellStyle name="Comma [0] 2 211 2 2" xfId="61146" hidden="1" xr:uid="{193ED3DB-7A26-41E7-8FC7-0EF63710A5CD}"/>
    <cellStyle name="Comma [0] 2 211 2 2" xfId="62070" hidden="1" xr:uid="{2982453F-6566-4222-B637-7FB45E92164C}"/>
    <cellStyle name="Comma [0] 2 211 2 2" xfId="62506" hidden="1" xr:uid="{BEAFDEC3-EE5D-418D-BAD4-D3C86D5AC71C}"/>
    <cellStyle name="Comma [0] 2 211 2 2" xfId="62781" hidden="1" xr:uid="{3A4D421D-FC05-40FA-BD9F-6FD4498CDAA0}"/>
    <cellStyle name="Comma [0] 2 211 2 2" xfId="63592" hidden="1" xr:uid="{F5FCD9EF-A6E7-4DD3-97A7-A9A282EDCDEB}"/>
    <cellStyle name="Comma [0] 2 211 2 2" xfId="64017" hidden="1" xr:uid="{EDF96409-988F-43F6-9561-E38CF8BB5E55}"/>
    <cellStyle name="Comma [0] 2 211 2 2" xfId="27476" hidden="1" xr:uid="{00000000-0005-0000-0000-0000576B0000}"/>
    <cellStyle name="Comma [0] 2 211 2 2" xfId="28426" hidden="1" xr:uid="{00000000-0005-0000-0000-00000D6F0000}"/>
    <cellStyle name="Comma [0] 2 211 2 2" xfId="28862" hidden="1" xr:uid="{00000000-0005-0000-0000-0000C1700000}"/>
    <cellStyle name="Comma [0] 2 211 2 2" xfId="29137" hidden="1" xr:uid="{00000000-0005-0000-0000-0000D4710000}"/>
    <cellStyle name="Comma [0] 2 211 2 2" xfId="30061" hidden="1" xr:uid="{00000000-0005-0000-0000-000070750000}"/>
    <cellStyle name="Comma [0] 2 211 2 2" xfId="30497" hidden="1" xr:uid="{00000000-0005-0000-0000-000024770000}"/>
    <cellStyle name="Comma [0] 2 211 2 2" xfId="30772" hidden="1" xr:uid="{00000000-0005-0000-0000-000037780000}"/>
    <cellStyle name="Comma [0] 2 211 2 2" xfId="31583" hidden="1" xr:uid="{00000000-0005-0000-0000-0000627B0000}"/>
    <cellStyle name="Comma [0] 2 211 2 2" xfId="32008" hidden="1" xr:uid="{00000000-0005-0000-0000-00000B7D0000}"/>
    <cellStyle name="Comma [0] 2 211 2 2" xfId="36853" hidden="1" xr:uid="{019C4B3E-EE1D-401D-A6A7-61B0AE7D7F98}"/>
    <cellStyle name="Comma [0] 2 211 2 2" xfId="37425" hidden="1" xr:uid="{9D5A99C5-AB17-4B53-8A45-BC283B64EB41}"/>
    <cellStyle name="Comma [0] 2 211 2 2" xfId="37861" hidden="1" xr:uid="{1465AB64-6684-48C0-8A7F-8A2D5E70BFCF}"/>
    <cellStyle name="Comma [0] 2 211 2 2" xfId="38136" hidden="1" xr:uid="{7DDC8CB6-3D3D-4DF5-A054-9853131B3DF5}"/>
    <cellStyle name="Comma [0] 2 211 2 2" xfId="39644" hidden="1" xr:uid="{A2CAEC85-DEED-40BE-9A3D-A5478D44EADB}"/>
    <cellStyle name="Comma [0] 2 211 2 2" xfId="40080" hidden="1" xr:uid="{5D84ABE4-74B9-436A-AB00-778CA89F3EF4}"/>
    <cellStyle name="Comma [0] 2 211 2 2" xfId="40355" hidden="1" xr:uid="{8D8DC50D-5DF5-482B-9394-D022323B83A5}"/>
    <cellStyle name="Comma [0] 2 211 2 2" xfId="41400" hidden="1" xr:uid="{12CD7E5A-7C70-4CF3-9074-3A19C15995FA}"/>
    <cellStyle name="Comma [0] 2 211 2 2" xfId="41836" hidden="1" xr:uid="{D22633C9-6422-459E-BDAE-F77A175D3EA8}"/>
    <cellStyle name="Comma [0] 2 211 2 2" xfId="42111" hidden="1" xr:uid="{7AAE7F17-2B39-47FA-B3E5-6BEEA8A78F04}"/>
    <cellStyle name="Comma [0] 2 211 2 2" xfId="43156" hidden="1" xr:uid="{ADBD599E-FD7B-4E50-A0F8-C10BB6BB2502}"/>
    <cellStyle name="Comma [0] 2 211 2 2" xfId="43592" hidden="1" xr:uid="{70A70F7B-8ACD-4208-A694-0E9D8A000FDE}"/>
    <cellStyle name="Comma [0] 2 211 2 2" xfId="43867" hidden="1" xr:uid="{63C2A9C7-0C60-42E7-BA26-7BA503F574AB}"/>
    <cellStyle name="Comma [0] 2 211 2 2" xfId="44912" hidden="1" xr:uid="{D5791873-491C-4D91-8A83-73EB7ABEC233}"/>
    <cellStyle name="Comma [0] 2 211 2 2" xfId="45348" hidden="1" xr:uid="{EE1FA598-0996-4CEC-8F85-45EA931EF26F}"/>
    <cellStyle name="Comma [0] 2 211 2 2" xfId="45623" hidden="1" xr:uid="{365C0114-5DCA-4398-8FA6-C43ADE29092B}"/>
    <cellStyle name="Comma [0] 2 211 2 2" xfId="46668" hidden="1" xr:uid="{7BE1B48D-0C97-4788-86AE-83519F27BC9D}"/>
    <cellStyle name="Comma [0] 2 211 2 2" xfId="47104" hidden="1" xr:uid="{67F50EA0-D4D5-45FC-BC39-47C6C8A4CA20}"/>
    <cellStyle name="Comma [0] 2 211 2 2" xfId="47379" hidden="1" xr:uid="{A28A03F2-924E-478B-AA9A-578D66F23B13}"/>
    <cellStyle name="Comma [0] 2 211 2 2" xfId="48421" hidden="1" xr:uid="{D92504C3-4DAE-4990-892D-6B3A39F1392B}"/>
    <cellStyle name="Comma [0] 2 211 2 2" xfId="48857" hidden="1" xr:uid="{942E056C-1DD9-4837-BE8E-25528B961A90}"/>
    <cellStyle name="Comma [0] 2 211 2 2" xfId="49132" hidden="1" xr:uid="{7A8B4B7A-DE23-4330-9BEA-336CCD97F2B7}"/>
    <cellStyle name="Comma [0] 2 211 2 2" xfId="50171" hidden="1" xr:uid="{78720AA4-B8C3-40FB-9D9C-AFADCA6822B3}"/>
    <cellStyle name="Comma [0] 2 211 2 2" xfId="50607" hidden="1" xr:uid="{7704A92E-FD53-4683-AA7D-15E7EFDAD9AC}"/>
    <cellStyle name="Comma [0] 2 211 2 2" xfId="50882" hidden="1" xr:uid="{20BE0761-1481-4E71-83D8-BC05EF9DB183}"/>
    <cellStyle name="Comma [0] 2 211 2 2" xfId="51915" hidden="1" xr:uid="{29B374CF-C0C2-4FBF-A830-07471ABE0CA1}"/>
    <cellStyle name="Comma [0] 2 211 2 2" xfId="52351" hidden="1" xr:uid="{866F31DC-A0CF-42DA-B81E-BCFA91C76F11}"/>
    <cellStyle name="Comma [0] 2 211 2 2" xfId="52626" hidden="1" xr:uid="{26670EF2-A434-4940-A855-FAA5CD1A7D68}"/>
    <cellStyle name="Comma [0] 2 211 2 2" xfId="53649" hidden="1" xr:uid="{77F3DB7C-16D1-4FC9-91B7-D3DCE1166BFD}"/>
    <cellStyle name="Comma [0] 2 211 2 2" xfId="54085" hidden="1" xr:uid="{41F59A3B-A78D-4664-A624-870A87782440}"/>
    <cellStyle name="Comma [0] 2 211 2 2" xfId="54360" hidden="1" xr:uid="{2FE501B5-0291-4893-BE5F-0761290C7E8D}"/>
    <cellStyle name="Comma [0] 2 211 2 2" xfId="16412" hidden="1" xr:uid="{00000000-0005-0000-0000-00001F400000}"/>
    <cellStyle name="Comma [0] 2 211 2 2" xfId="16848" hidden="1" xr:uid="{00000000-0005-0000-0000-0000D3410000}"/>
    <cellStyle name="Comma [0] 2 211 2 2" xfId="17123" hidden="1" xr:uid="{00000000-0005-0000-0000-0000E6420000}"/>
    <cellStyle name="Comma [0] 2 211 2 2" xfId="18162" hidden="1" xr:uid="{00000000-0005-0000-0000-0000F5460000}"/>
    <cellStyle name="Comma [0] 2 211 2 2" xfId="18598" hidden="1" xr:uid="{00000000-0005-0000-0000-0000A9480000}"/>
    <cellStyle name="Comma [0] 2 211 2 2" xfId="18873" hidden="1" xr:uid="{00000000-0005-0000-0000-0000BC490000}"/>
    <cellStyle name="Comma [0] 2 211 2 2" xfId="19906" hidden="1" xr:uid="{00000000-0005-0000-0000-0000C54D0000}"/>
    <cellStyle name="Comma [0] 2 211 2 2" xfId="20342" hidden="1" xr:uid="{00000000-0005-0000-0000-0000794F0000}"/>
    <cellStyle name="Comma [0] 2 211 2 2" xfId="20617" hidden="1" xr:uid="{00000000-0005-0000-0000-00008C500000}"/>
    <cellStyle name="Comma [0] 2 211 2 2" xfId="21640" hidden="1" xr:uid="{00000000-0005-0000-0000-00008B540000}"/>
    <cellStyle name="Comma [0] 2 211 2 2" xfId="22076" hidden="1" xr:uid="{00000000-0005-0000-0000-00003F560000}"/>
    <cellStyle name="Comma [0] 2 211 2 2" xfId="22351" hidden="1" xr:uid="{00000000-0005-0000-0000-000052570000}"/>
    <cellStyle name="Comma [0] 2 211 2 2" xfId="23364" hidden="1" xr:uid="{00000000-0005-0000-0000-0000475B0000}"/>
    <cellStyle name="Comma [0] 2 211 2 2" xfId="23800" hidden="1" xr:uid="{00000000-0005-0000-0000-0000FB5C0000}"/>
    <cellStyle name="Comma [0] 2 211 2 2" xfId="24075" hidden="1" xr:uid="{00000000-0005-0000-0000-00000E5E0000}"/>
    <cellStyle name="Comma [0] 2 211 2 2" xfId="25071" hidden="1" xr:uid="{00000000-0005-0000-0000-0000F2610000}"/>
    <cellStyle name="Comma [0] 2 211 2 2" xfId="25507" hidden="1" xr:uid="{00000000-0005-0000-0000-0000A6630000}"/>
    <cellStyle name="Comma [0] 2 211 2 2" xfId="25782" hidden="1" xr:uid="{00000000-0005-0000-0000-0000B9640000}"/>
    <cellStyle name="Comma [0] 2 211 2 2" xfId="26765" hidden="1" xr:uid="{00000000-0005-0000-0000-000090680000}"/>
    <cellStyle name="Comma [0] 2 211 2 2" xfId="27201" hidden="1" xr:uid="{00000000-0005-0000-0000-0000446A0000}"/>
    <cellStyle name="Comma [0] 2 211 2 2" xfId="10102" hidden="1" xr:uid="{00000000-0005-0000-0000-000079270000}"/>
    <cellStyle name="Comma [0] 2 211 2 2" xfId="11147" hidden="1" xr:uid="{00000000-0005-0000-0000-00008E2B0000}"/>
    <cellStyle name="Comma [0] 2 211 2 2" xfId="11583" hidden="1" xr:uid="{00000000-0005-0000-0000-0000422D0000}"/>
    <cellStyle name="Comma [0] 2 211 2 2" xfId="11858" hidden="1" xr:uid="{00000000-0005-0000-0000-0000552E0000}"/>
    <cellStyle name="Comma [0] 2 211 2 2" xfId="12903" hidden="1" xr:uid="{00000000-0005-0000-0000-00006A320000}"/>
    <cellStyle name="Comma [0] 2 211 2 2" xfId="13339" hidden="1" xr:uid="{00000000-0005-0000-0000-00001E340000}"/>
    <cellStyle name="Comma [0] 2 211 2 2" xfId="13614" hidden="1" xr:uid="{00000000-0005-0000-0000-000031350000}"/>
    <cellStyle name="Comma [0] 2 211 2 2" xfId="14659" hidden="1" xr:uid="{00000000-0005-0000-0000-000046390000}"/>
    <cellStyle name="Comma [0] 2 211 2 2" xfId="15095" hidden="1" xr:uid="{00000000-0005-0000-0000-0000FA3A0000}"/>
    <cellStyle name="Comma [0] 2 211 2 2" xfId="15370" hidden="1" xr:uid="{00000000-0005-0000-0000-00000D3C0000}"/>
    <cellStyle name="Comma [0] 2 211 2 2" xfId="7635" hidden="1" xr:uid="{00000000-0005-0000-0000-0000D61D0000}"/>
    <cellStyle name="Comma [0] 2 211 2 2" xfId="8071" hidden="1" xr:uid="{00000000-0005-0000-0000-00008A1F0000}"/>
    <cellStyle name="Comma [0] 2 211 2 2" xfId="8346" hidden="1" xr:uid="{00000000-0005-0000-0000-00009D200000}"/>
    <cellStyle name="Comma [0] 2 211 2 2" xfId="9391" hidden="1" xr:uid="{00000000-0005-0000-0000-0000B2240000}"/>
    <cellStyle name="Comma [0] 2 211 2 2" xfId="9827" hidden="1" xr:uid="{00000000-0005-0000-0000-000066260000}"/>
    <cellStyle name="Comma [0] 2 211 2 2" xfId="5852" hidden="1" xr:uid="{00000000-0005-0000-0000-0000DF160000}"/>
    <cellStyle name="Comma [0] 2 211 2 2" xfId="6127" hidden="1" xr:uid="{00000000-0005-0000-0000-0000F2170000}"/>
    <cellStyle name="Comma [0] 2 211 2 2" xfId="5416" hidden="1" xr:uid="{00000000-0005-0000-0000-00002B150000}"/>
    <cellStyle name="Comma [0] 2 211 2 2" xfId="4844" hidden="1" xr:uid="{00000000-0005-0000-0000-0000EF120000}"/>
    <cellStyle name="Comma [0] 2 211 3" xfId="4183" xr:uid="{00000000-0005-0000-0000-00005A100000}"/>
    <cellStyle name="Comma [0] 2 211 3 2" xfId="36192" xr:uid="{53F02BD6-DBA4-4C6A-9641-8CAD61AAF386}"/>
    <cellStyle name="Comma [0] 2 212" xfId="390" xr:uid="{00000000-0005-0000-0000-000089010000}"/>
    <cellStyle name="Comma [0] 2 212 2" xfId="33075" hidden="1" xr:uid="{096D42DF-1374-4433-A3D6-A076FF182425}"/>
    <cellStyle name="Comma [0] 2 212 2" xfId="33640" hidden="1" xr:uid="{5B420705-62A6-4210-A095-480CC7CDBD6C}"/>
    <cellStyle name="Comma [0] 2 212 2" xfId="34073" hidden="1" xr:uid="{3752EA76-3842-4F65-8CEA-22E7422621F7}"/>
    <cellStyle name="Comma [0] 2 212 2" xfId="34348" hidden="1" xr:uid="{328159CF-593F-4924-A22A-F2BAF252AF8A}"/>
    <cellStyle name="Comma [0] 2 212 2" xfId="2053" hidden="1" xr:uid="{00000000-0005-0000-0000-000008080000}"/>
    <cellStyle name="Comma [0] 2 212 2" xfId="2328" hidden="1" xr:uid="{00000000-0005-0000-0000-00001B090000}"/>
    <cellStyle name="Comma [0] 2 212 2" xfId="1617" hidden="1" xr:uid="{00000000-0005-0000-0000-000054060000}"/>
    <cellStyle name="Comma [0] 2 212 2" xfId="1049" hidden="1" xr:uid="{00000000-0005-0000-0000-00001C040000}"/>
    <cellStyle name="Comma [0] 2 212 2" xfId="32433" xr:uid="{97C2F3FA-A80E-4A2C-BE75-602D04A5553E}"/>
    <cellStyle name="Comma [0] 2 212 2 2" xfId="55371" hidden="1" xr:uid="{DF343170-AF74-4775-9038-47E2FBC8329C}"/>
    <cellStyle name="Comma [0] 2 212 2 2" xfId="55812" hidden="1" xr:uid="{3EECE666-D180-4D30-ACE6-631140EA432D}"/>
    <cellStyle name="Comma [0] 2 212 2 2" xfId="56087" hidden="1" xr:uid="{000EA94C-4D33-43D2-BB5B-9E5CB39F447C}"/>
    <cellStyle name="Comma [0] 2 212 2 2" xfId="57078" hidden="1" xr:uid="{C88BDB5B-FEED-4958-BCCC-0255FB63CA49}"/>
    <cellStyle name="Comma [0] 2 212 2 2" xfId="57519" hidden="1" xr:uid="{893C4F9D-676F-46DF-BA61-A9692D6AA52F}"/>
    <cellStyle name="Comma [0] 2 212 2 2" xfId="57794" hidden="1" xr:uid="{2FC3F7DB-742E-4A63-89C5-3D6D79E3AC11}"/>
    <cellStyle name="Comma [0] 2 212 2 2" xfId="58772" hidden="1" xr:uid="{88111B69-90CC-4173-9A1B-81B5E2378798}"/>
    <cellStyle name="Comma [0] 2 212 2 2" xfId="59213" hidden="1" xr:uid="{73D66C9F-5250-4112-AEE2-9402FBBB8D19}"/>
    <cellStyle name="Comma [0] 2 212 2 2" xfId="59488" hidden="1" xr:uid="{2B77179A-4947-4047-8D91-567750A5FEA4}"/>
    <cellStyle name="Comma [0] 2 212 2 2" xfId="60433" hidden="1" xr:uid="{BADA5694-4767-46FF-B216-9174694D3B22}"/>
    <cellStyle name="Comma [0] 2 212 2 2" xfId="60874" hidden="1" xr:uid="{A49E53BF-B101-40D2-AB40-AAF20B71858E}"/>
    <cellStyle name="Comma [0] 2 212 2 2" xfId="61149" hidden="1" xr:uid="{D56DA5B9-8DE7-4B27-8C22-D93DFAE04090}"/>
    <cellStyle name="Comma [0] 2 212 2 2" xfId="62068" hidden="1" xr:uid="{D1A4D75B-46B1-4DC1-BBD7-35288A05313F}"/>
    <cellStyle name="Comma [0] 2 212 2 2" xfId="62509" hidden="1" xr:uid="{484ECB79-1D15-4A96-B1E2-A2108BBD1D4B}"/>
    <cellStyle name="Comma [0] 2 212 2 2" xfId="62784" hidden="1" xr:uid="{B4B7A50A-0744-4395-A052-427216717AEE}"/>
    <cellStyle name="Comma [0] 2 212 2 2" xfId="63590" hidden="1" xr:uid="{0329586A-4C78-46E0-AF95-5A55A95382C3}"/>
    <cellStyle name="Comma [0] 2 212 2 2" xfId="64020" hidden="1" xr:uid="{787AF7A5-2A9D-4F63-867F-34BCCD6B1AF2}"/>
    <cellStyle name="Comma [0] 2 212 2 2" xfId="27479" hidden="1" xr:uid="{00000000-0005-0000-0000-00005A6B0000}"/>
    <cellStyle name="Comma [0] 2 212 2 2" xfId="28424" hidden="1" xr:uid="{00000000-0005-0000-0000-00000B6F0000}"/>
    <cellStyle name="Comma [0] 2 212 2 2" xfId="28865" hidden="1" xr:uid="{00000000-0005-0000-0000-0000C4700000}"/>
    <cellStyle name="Comma [0] 2 212 2 2" xfId="29140" hidden="1" xr:uid="{00000000-0005-0000-0000-0000D7710000}"/>
    <cellStyle name="Comma [0] 2 212 2 2" xfId="30059" hidden="1" xr:uid="{00000000-0005-0000-0000-00006E750000}"/>
    <cellStyle name="Comma [0] 2 212 2 2" xfId="30500" hidden="1" xr:uid="{00000000-0005-0000-0000-000027770000}"/>
    <cellStyle name="Comma [0] 2 212 2 2" xfId="30775" hidden="1" xr:uid="{00000000-0005-0000-0000-00003A780000}"/>
    <cellStyle name="Comma [0] 2 212 2 2" xfId="31581" hidden="1" xr:uid="{00000000-0005-0000-0000-0000607B0000}"/>
    <cellStyle name="Comma [0] 2 212 2 2" xfId="32011" hidden="1" xr:uid="{00000000-0005-0000-0000-00000E7D0000}"/>
    <cellStyle name="Comma [0] 2 212 2 2" xfId="36851" hidden="1" xr:uid="{286EAE21-B051-4F51-BB86-DC56B67A30D9}"/>
    <cellStyle name="Comma [0] 2 212 2 2" xfId="37423" hidden="1" xr:uid="{F02DC3A6-598E-49D0-A5D4-FDC43B0F9C11}"/>
    <cellStyle name="Comma [0] 2 212 2 2" xfId="37864" hidden="1" xr:uid="{369F0696-2F14-4EF4-A9D9-04FC8A601DE6}"/>
    <cellStyle name="Comma [0] 2 212 2 2" xfId="38139" hidden="1" xr:uid="{A3633AA7-82D4-406E-8C42-0520E3266560}"/>
    <cellStyle name="Comma [0] 2 212 2 2" xfId="39642" hidden="1" xr:uid="{609410A0-8184-428E-ACE3-E46EF665D7F7}"/>
    <cellStyle name="Comma [0] 2 212 2 2" xfId="40083" hidden="1" xr:uid="{48DA0AAA-DF7E-4C5D-8B70-0FD39B711F9C}"/>
    <cellStyle name="Comma [0] 2 212 2 2" xfId="40358" hidden="1" xr:uid="{E98D1217-3A85-40F5-899F-129F7655948E}"/>
    <cellStyle name="Comma [0] 2 212 2 2" xfId="41398" hidden="1" xr:uid="{740C2389-5DF0-427D-8E28-2BE18BEE62FF}"/>
    <cellStyle name="Comma [0] 2 212 2 2" xfId="41839" hidden="1" xr:uid="{58CF1889-7B1D-463A-BDC5-D5042ECB29B6}"/>
    <cellStyle name="Comma [0] 2 212 2 2" xfId="42114" hidden="1" xr:uid="{64B7DFC5-625F-4302-B58B-32CDA640E60D}"/>
    <cellStyle name="Comma [0] 2 212 2 2" xfId="43154" hidden="1" xr:uid="{8047965B-DC4E-464A-9FEE-9EEDCA0AF098}"/>
    <cellStyle name="Comma [0] 2 212 2 2" xfId="43595" hidden="1" xr:uid="{6DE37FEC-F6CC-4804-AF9A-AE74102EAD63}"/>
    <cellStyle name="Comma [0] 2 212 2 2" xfId="43870" hidden="1" xr:uid="{1BAE2597-F8E9-44CC-9386-EE5130F65F54}"/>
    <cellStyle name="Comma [0] 2 212 2 2" xfId="44910" hidden="1" xr:uid="{FCD5BE07-489F-4A50-9CB8-330BA55BDF09}"/>
    <cellStyle name="Comma [0] 2 212 2 2" xfId="45351" hidden="1" xr:uid="{3EBABCFC-EC0A-46D9-BDF2-96D4A567C685}"/>
    <cellStyle name="Comma [0] 2 212 2 2" xfId="45626" hidden="1" xr:uid="{98FA51ED-499B-408A-B1F2-D227628852E6}"/>
    <cellStyle name="Comma [0] 2 212 2 2" xfId="46666" hidden="1" xr:uid="{F797304E-0DFC-4675-9D02-FD166B9DAC2E}"/>
    <cellStyle name="Comma [0] 2 212 2 2" xfId="47107" hidden="1" xr:uid="{1638DE67-5A86-4865-89CA-483491E96E2B}"/>
    <cellStyle name="Comma [0] 2 212 2 2" xfId="47382" hidden="1" xr:uid="{B6B367DD-66A8-44A3-AE82-C88B5202E58B}"/>
    <cellStyle name="Comma [0] 2 212 2 2" xfId="48419" hidden="1" xr:uid="{B12C1D1D-85A7-4887-BF86-7A32498EB387}"/>
    <cellStyle name="Comma [0] 2 212 2 2" xfId="48860" hidden="1" xr:uid="{5BBD1423-AFDE-4623-884A-D8A44C8BEFFF}"/>
    <cellStyle name="Comma [0] 2 212 2 2" xfId="49135" hidden="1" xr:uid="{422E5248-5F59-46AD-9093-5680B9737527}"/>
    <cellStyle name="Comma [0] 2 212 2 2" xfId="50169" hidden="1" xr:uid="{7B835C14-EF43-419F-9E5A-62965BABA9FC}"/>
    <cellStyle name="Comma [0] 2 212 2 2" xfId="50610" hidden="1" xr:uid="{A248478A-AC89-417F-8E84-86E73E88EC91}"/>
    <cellStyle name="Comma [0] 2 212 2 2" xfId="50885" hidden="1" xr:uid="{95E00928-A4BB-422E-A782-34B2D31F812A}"/>
    <cellStyle name="Comma [0] 2 212 2 2" xfId="51913" hidden="1" xr:uid="{9B40C41E-0A7F-4DE7-8433-2072053B3A50}"/>
    <cellStyle name="Comma [0] 2 212 2 2" xfId="52354" hidden="1" xr:uid="{9DE45303-4230-45EF-BF17-04A14480C685}"/>
    <cellStyle name="Comma [0] 2 212 2 2" xfId="52629" hidden="1" xr:uid="{6F402577-70B6-411C-8C1A-E36CF951478E}"/>
    <cellStyle name="Comma [0] 2 212 2 2" xfId="53647" hidden="1" xr:uid="{92E4E587-9C6F-4056-8FF7-ABB9963260C7}"/>
    <cellStyle name="Comma [0] 2 212 2 2" xfId="54088" hidden="1" xr:uid="{1E565C6E-AD2B-48D5-AD92-67D562B3F09A}"/>
    <cellStyle name="Comma [0] 2 212 2 2" xfId="54363" hidden="1" xr:uid="{9B04808B-4BD5-4BE3-82EA-2A007D129598}"/>
    <cellStyle name="Comma [0] 2 212 2 2" xfId="16410" hidden="1" xr:uid="{00000000-0005-0000-0000-00001D400000}"/>
    <cellStyle name="Comma [0] 2 212 2 2" xfId="16851" hidden="1" xr:uid="{00000000-0005-0000-0000-0000D6410000}"/>
    <cellStyle name="Comma [0] 2 212 2 2" xfId="17126" hidden="1" xr:uid="{00000000-0005-0000-0000-0000E9420000}"/>
    <cellStyle name="Comma [0] 2 212 2 2" xfId="18160" hidden="1" xr:uid="{00000000-0005-0000-0000-0000F3460000}"/>
    <cellStyle name="Comma [0] 2 212 2 2" xfId="18601" hidden="1" xr:uid="{00000000-0005-0000-0000-0000AC480000}"/>
    <cellStyle name="Comma [0] 2 212 2 2" xfId="18876" hidden="1" xr:uid="{00000000-0005-0000-0000-0000BF490000}"/>
    <cellStyle name="Comma [0] 2 212 2 2" xfId="19904" hidden="1" xr:uid="{00000000-0005-0000-0000-0000C34D0000}"/>
    <cellStyle name="Comma [0] 2 212 2 2" xfId="20345" hidden="1" xr:uid="{00000000-0005-0000-0000-00007C4F0000}"/>
    <cellStyle name="Comma [0] 2 212 2 2" xfId="20620" hidden="1" xr:uid="{00000000-0005-0000-0000-00008F500000}"/>
    <cellStyle name="Comma [0] 2 212 2 2" xfId="21638" hidden="1" xr:uid="{00000000-0005-0000-0000-000089540000}"/>
    <cellStyle name="Comma [0] 2 212 2 2" xfId="22079" hidden="1" xr:uid="{00000000-0005-0000-0000-000042560000}"/>
    <cellStyle name="Comma [0] 2 212 2 2" xfId="22354" hidden="1" xr:uid="{00000000-0005-0000-0000-000055570000}"/>
    <cellStyle name="Comma [0] 2 212 2 2" xfId="23362" hidden="1" xr:uid="{00000000-0005-0000-0000-0000455B0000}"/>
    <cellStyle name="Comma [0] 2 212 2 2" xfId="23803" hidden="1" xr:uid="{00000000-0005-0000-0000-0000FE5C0000}"/>
    <cellStyle name="Comma [0] 2 212 2 2" xfId="24078" hidden="1" xr:uid="{00000000-0005-0000-0000-0000115E0000}"/>
    <cellStyle name="Comma [0] 2 212 2 2" xfId="25069" hidden="1" xr:uid="{00000000-0005-0000-0000-0000F0610000}"/>
    <cellStyle name="Comma [0] 2 212 2 2" xfId="25510" hidden="1" xr:uid="{00000000-0005-0000-0000-0000A9630000}"/>
    <cellStyle name="Comma [0] 2 212 2 2" xfId="25785" hidden="1" xr:uid="{00000000-0005-0000-0000-0000BC640000}"/>
    <cellStyle name="Comma [0] 2 212 2 2" xfId="26763" hidden="1" xr:uid="{00000000-0005-0000-0000-00008E680000}"/>
    <cellStyle name="Comma [0] 2 212 2 2" xfId="27204" hidden="1" xr:uid="{00000000-0005-0000-0000-0000476A0000}"/>
    <cellStyle name="Comma [0] 2 212 2 2" xfId="10105" hidden="1" xr:uid="{00000000-0005-0000-0000-00007C270000}"/>
    <cellStyle name="Comma [0] 2 212 2 2" xfId="11145" hidden="1" xr:uid="{00000000-0005-0000-0000-00008C2B0000}"/>
    <cellStyle name="Comma [0] 2 212 2 2" xfId="11586" hidden="1" xr:uid="{00000000-0005-0000-0000-0000452D0000}"/>
    <cellStyle name="Comma [0] 2 212 2 2" xfId="11861" hidden="1" xr:uid="{00000000-0005-0000-0000-0000582E0000}"/>
    <cellStyle name="Comma [0] 2 212 2 2" xfId="12901" hidden="1" xr:uid="{00000000-0005-0000-0000-000068320000}"/>
    <cellStyle name="Comma [0] 2 212 2 2" xfId="13342" hidden="1" xr:uid="{00000000-0005-0000-0000-000021340000}"/>
    <cellStyle name="Comma [0] 2 212 2 2" xfId="13617" hidden="1" xr:uid="{00000000-0005-0000-0000-000034350000}"/>
    <cellStyle name="Comma [0] 2 212 2 2" xfId="14657" hidden="1" xr:uid="{00000000-0005-0000-0000-000044390000}"/>
    <cellStyle name="Comma [0] 2 212 2 2" xfId="15098" hidden="1" xr:uid="{00000000-0005-0000-0000-0000FD3A0000}"/>
    <cellStyle name="Comma [0] 2 212 2 2" xfId="15373" hidden="1" xr:uid="{00000000-0005-0000-0000-0000103C0000}"/>
    <cellStyle name="Comma [0] 2 212 2 2" xfId="7633" hidden="1" xr:uid="{00000000-0005-0000-0000-0000D41D0000}"/>
    <cellStyle name="Comma [0] 2 212 2 2" xfId="8074" hidden="1" xr:uid="{00000000-0005-0000-0000-00008D1F0000}"/>
    <cellStyle name="Comma [0] 2 212 2 2" xfId="8349" hidden="1" xr:uid="{00000000-0005-0000-0000-0000A0200000}"/>
    <cellStyle name="Comma [0] 2 212 2 2" xfId="9389" hidden="1" xr:uid="{00000000-0005-0000-0000-0000B0240000}"/>
    <cellStyle name="Comma [0] 2 212 2 2" xfId="9830" hidden="1" xr:uid="{00000000-0005-0000-0000-000069260000}"/>
    <cellStyle name="Comma [0] 2 212 2 2" xfId="5855" hidden="1" xr:uid="{00000000-0005-0000-0000-0000E2160000}"/>
    <cellStyle name="Comma [0] 2 212 2 2" xfId="6130" hidden="1" xr:uid="{00000000-0005-0000-0000-0000F5170000}"/>
    <cellStyle name="Comma [0] 2 212 2 2" xfId="5414" hidden="1" xr:uid="{00000000-0005-0000-0000-000029150000}"/>
    <cellStyle name="Comma [0] 2 212 2 2" xfId="4842" hidden="1" xr:uid="{00000000-0005-0000-0000-0000ED120000}"/>
    <cellStyle name="Comma [0] 2 212 3" xfId="4181" xr:uid="{00000000-0005-0000-0000-000058100000}"/>
    <cellStyle name="Comma [0] 2 212 3 2" xfId="36190" xr:uid="{B0AFF5E8-4112-48DF-A1CB-7944C2C623ED}"/>
    <cellStyle name="Comma [0] 2 213" xfId="382" xr:uid="{00000000-0005-0000-0000-000081010000}"/>
    <cellStyle name="Comma [0] 2 213 2" xfId="33067" hidden="1" xr:uid="{52210C9F-E95A-41B7-9069-5417C10B1D63}"/>
    <cellStyle name="Comma [0] 2 213 2" xfId="33622" hidden="1" xr:uid="{F68C45F6-9865-4B95-AEB8-3B6B07107A4A}"/>
    <cellStyle name="Comma [0] 2 213 2" xfId="34090" hidden="1" xr:uid="{DA1D3E5C-213B-4538-BA32-DD2C91047C1E}"/>
    <cellStyle name="Comma [0] 2 213 2" xfId="34363" hidden="1" xr:uid="{FEA02048-E48F-4EBF-A38E-E61CFAD32513}"/>
    <cellStyle name="Comma [0] 2 213 2" xfId="2070" hidden="1" xr:uid="{00000000-0005-0000-0000-000019080000}"/>
    <cellStyle name="Comma [0] 2 213 2" xfId="2343" hidden="1" xr:uid="{00000000-0005-0000-0000-00002A090000}"/>
    <cellStyle name="Comma [0] 2 213 2" xfId="1599" hidden="1" xr:uid="{00000000-0005-0000-0000-000042060000}"/>
    <cellStyle name="Comma [0] 2 213 2" xfId="1041" hidden="1" xr:uid="{00000000-0005-0000-0000-000014040000}"/>
    <cellStyle name="Comma [0] 2 213 2" xfId="32426" xr:uid="{8B91945B-A8FE-4B5F-8CD4-0EC42571878B}"/>
    <cellStyle name="Comma [0] 2 213 2 2" xfId="56102" hidden="1" xr:uid="{C2E3B936-B86E-4FDE-B232-92C0EE3F822C}"/>
    <cellStyle name="Comma [0] 2 213 2 2" xfId="57061" hidden="1" xr:uid="{767CA2D7-DC8A-4BF8-AA36-90C3E6649B5A}"/>
    <cellStyle name="Comma [0] 2 213 2 2" xfId="57536" hidden="1" xr:uid="{B0BABAFB-802A-41A2-A995-D45BB7D0075B}"/>
    <cellStyle name="Comma [0] 2 213 2 2" xfId="57809" hidden="1" xr:uid="{E25DC39D-730D-491A-80F8-419B147C4B15}"/>
    <cellStyle name="Comma [0] 2 213 2 2" xfId="58755" hidden="1" xr:uid="{ABBA4DFA-BD00-4DEF-A0B8-F9AE833B2885}"/>
    <cellStyle name="Comma [0] 2 213 2 2" xfId="59230" hidden="1" xr:uid="{6F46242F-A4BA-4A7F-8C46-60FFD45F52D7}"/>
    <cellStyle name="Comma [0] 2 213 2 2" xfId="59503" hidden="1" xr:uid="{4DB507E5-D778-4FD0-9D0F-C4E312E7BAE3}"/>
    <cellStyle name="Comma [0] 2 213 2 2" xfId="60417" hidden="1" xr:uid="{357BA1F4-AA79-491A-9416-4287AA40B67D}"/>
    <cellStyle name="Comma [0] 2 213 2 2" xfId="60891" hidden="1" xr:uid="{DAA5B27F-315C-4989-B48F-BE8CCBADBF72}"/>
    <cellStyle name="Comma [0] 2 213 2 2" xfId="61164" hidden="1" xr:uid="{B4FBB27B-C9DB-472F-BA4F-A5158DB50D01}"/>
    <cellStyle name="Comma [0] 2 213 2 2" xfId="62052" hidden="1" xr:uid="{D7E61B46-DEAE-460C-BA95-7B3CC3D626F7}"/>
    <cellStyle name="Comma [0] 2 213 2 2" xfId="62526" hidden="1" xr:uid="{1ED37F13-C930-4901-86F5-4B998B86F13F}"/>
    <cellStyle name="Comma [0] 2 213 2 2" xfId="62799" hidden="1" xr:uid="{0E411041-944E-47A0-8A67-862F9CAA3A52}"/>
    <cellStyle name="Comma [0] 2 213 2 2" xfId="63574" hidden="1" xr:uid="{DDE86D72-F9A5-4EC0-B4F0-53FA7E5AB5BF}"/>
    <cellStyle name="Comma [0] 2 213 2 2" xfId="28408" hidden="1" xr:uid="{00000000-0005-0000-0000-0000FB6E0000}"/>
    <cellStyle name="Comma [0] 2 213 2 2" xfId="28882" hidden="1" xr:uid="{00000000-0005-0000-0000-0000D5700000}"/>
    <cellStyle name="Comma [0] 2 213 2 2" xfId="29155" hidden="1" xr:uid="{00000000-0005-0000-0000-0000E6710000}"/>
    <cellStyle name="Comma [0] 2 213 2 2" xfId="30043" hidden="1" xr:uid="{00000000-0005-0000-0000-00005E750000}"/>
    <cellStyle name="Comma [0] 2 213 2 2" xfId="30517" hidden="1" xr:uid="{00000000-0005-0000-0000-000038770000}"/>
    <cellStyle name="Comma [0] 2 213 2 2" xfId="30790" hidden="1" xr:uid="{00000000-0005-0000-0000-000049780000}"/>
    <cellStyle name="Comma [0] 2 213 2 2" xfId="31565" hidden="1" xr:uid="{00000000-0005-0000-0000-0000507B0000}"/>
    <cellStyle name="Comma [0] 2 213 2 2" xfId="36843" hidden="1" xr:uid="{B73A7598-00E6-44E5-B5CD-C3912F37D984}"/>
    <cellStyle name="Comma [0] 2 213 2 2" xfId="37405" hidden="1" xr:uid="{EA6F7E3D-EB67-4861-AF14-62C48FAB2044}"/>
    <cellStyle name="Comma [0] 2 213 2 2" xfId="37881" hidden="1" xr:uid="{D13DE995-010C-4321-BE5D-707F6FBE2037}"/>
    <cellStyle name="Comma [0] 2 213 2 2" xfId="38154" hidden="1" xr:uid="{BDDE32F9-FCD4-4DCC-8E9C-8DF3839048B3}"/>
    <cellStyle name="Comma [0] 2 213 2 2" xfId="39624" hidden="1" xr:uid="{3CF79126-3553-4E9E-A975-E33CC6A2B2CE}"/>
    <cellStyle name="Comma [0] 2 213 2 2" xfId="40100" hidden="1" xr:uid="{9909FB53-269D-4CDC-9C85-90B242975863}"/>
    <cellStyle name="Comma [0] 2 213 2 2" xfId="40373" hidden="1" xr:uid="{1512133E-C303-49C7-808F-6E50B2BAF6A8}"/>
    <cellStyle name="Comma [0] 2 213 2 2" xfId="41380" hidden="1" xr:uid="{62EC6B14-108F-4C48-A820-1DC89E9C687D}"/>
    <cellStyle name="Comma [0] 2 213 2 2" xfId="41856" hidden="1" xr:uid="{152732E5-D958-4D27-9811-685AEAA012E0}"/>
    <cellStyle name="Comma [0] 2 213 2 2" xfId="42129" hidden="1" xr:uid="{F91CFEC6-9EDA-4B7C-A13A-CCCDB1D82A61}"/>
    <cellStyle name="Comma [0] 2 213 2 2" xfId="43136" hidden="1" xr:uid="{264BE835-1D19-42B5-87D8-81E10F40D333}"/>
    <cellStyle name="Comma [0] 2 213 2 2" xfId="43612" hidden="1" xr:uid="{F081224B-9867-4264-966A-CC21F4F36C5E}"/>
    <cellStyle name="Comma [0] 2 213 2 2" xfId="43885" hidden="1" xr:uid="{E1877F91-CCBF-4AB4-80CB-282481ABF526}"/>
    <cellStyle name="Comma [0] 2 213 2 2" xfId="44892" hidden="1" xr:uid="{B547E10A-6962-4723-8E79-C938B04C88DA}"/>
    <cellStyle name="Comma [0] 2 213 2 2" xfId="45368" hidden="1" xr:uid="{6E3538E4-9EE6-4AE9-856E-F7A990B46637}"/>
    <cellStyle name="Comma [0] 2 213 2 2" xfId="45641" hidden="1" xr:uid="{C02EF20C-B5B4-4459-A72D-749E86675779}"/>
    <cellStyle name="Comma [0] 2 213 2 2" xfId="46648" hidden="1" xr:uid="{0A618DAA-C4FB-40E9-8CEA-C1259C2695FA}"/>
    <cellStyle name="Comma [0] 2 213 2 2" xfId="47124" hidden="1" xr:uid="{DAA46CA2-0903-4DCA-A032-4E3932FA64C1}"/>
    <cellStyle name="Comma [0] 2 213 2 2" xfId="47397" hidden="1" xr:uid="{EDB688B4-4244-4009-AC88-617F2330ABFF}"/>
    <cellStyle name="Comma [0] 2 213 2 2" xfId="48401" hidden="1" xr:uid="{E1C8E3AD-170A-4D74-9DD8-1ABC08FEDECD}"/>
    <cellStyle name="Comma [0] 2 213 2 2" xfId="48877" hidden="1" xr:uid="{1C3643A8-2671-4232-B407-6680319F5454}"/>
    <cellStyle name="Comma [0] 2 213 2 2" xfId="49150" hidden="1" xr:uid="{00D82E01-DD52-4B43-B81C-6AD8E6C45E2F}"/>
    <cellStyle name="Comma [0] 2 213 2 2" xfId="50151" hidden="1" xr:uid="{AA37F4AB-8CBB-48D8-8EC8-425E49A0964E}"/>
    <cellStyle name="Comma [0] 2 213 2 2" xfId="50627" hidden="1" xr:uid="{E97888B1-730D-4384-A5D1-4EF6AC6695D2}"/>
    <cellStyle name="Comma [0] 2 213 2 2" xfId="50900" hidden="1" xr:uid="{6895C402-4336-4815-AA7B-E696A6ECA9BB}"/>
    <cellStyle name="Comma [0] 2 213 2 2" xfId="51895" hidden="1" xr:uid="{33E1A93F-A646-4D5D-BCB4-72F219F7DDEB}"/>
    <cellStyle name="Comma [0] 2 213 2 2" xfId="52371" hidden="1" xr:uid="{465FA422-CEA0-4B78-A65A-8A28E2BFA255}"/>
    <cellStyle name="Comma [0] 2 213 2 2" xfId="52644" hidden="1" xr:uid="{01F8F07F-11D0-4207-9948-4934FB583B6F}"/>
    <cellStyle name="Comma [0] 2 213 2 2" xfId="53629" hidden="1" xr:uid="{7F1D9A4D-3021-453D-AAB2-6790A58EB910}"/>
    <cellStyle name="Comma [0] 2 213 2 2" xfId="54105" hidden="1" xr:uid="{BA9929DC-9B2D-45FF-ABE4-0EE73362439E}"/>
    <cellStyle name="Comma [0] 2 213 2 2" xfId="54378" hidden="1" xr:uid="{2314BF1C-C30E-4D6D-9855-D48D241B52CC}"/>
    <cellStyle name="Comma [0] 2 213 2 2" xfId="55353" hidden="1" xr:uid="{120E499C-F37F-4D6F-B1E8-03ACB543BB87}"/>
    <cellStyle name="Comma [0] 2 213 2 2" xfId="55829" hidden="1" xr:uid="{E7CA6325-9146-441E-A79B-1F3CCF43AFF3}"/>
    <cellStyle name="Comma [0] 2 213 2 2" xfId="16868" hidden="1" xr:uid="{00000000-0005-0000-0000-0000E7410000}"/>
    <cellStyle name="Comma [0] 2 213 2 2" xfId="17141" hidden="1" xr:uid="{00000000-0005-0000-0000-0000F8420000}"/>
    <cellStyle name="Comma [0] 2 213 2 2" xfId="18142" hidden="1" xr:uid="{00000000-0005-0000-0000-0000E1460000}"/>
    <cellStyle name="Comma [0] 2 213 2 2" xfId="18618" hidden="1" xr:uid="{00000000-0005-0000-0000-0000BD480000}"/>
    <cellStyle name="Comma [0] 2 213 2 2" xfId="18891" hidden="1" xr:uid="{00000000-0005-0000-0000-0000CE490000}"/>
    <cellStyle name="Comma [0] 2 213 2 2" xfId="19886" hidden="1" xr:uid="{00000000-0005-0000-0000-0000B14D0000}"/>
    <cellStyle name="Comma [0] 2 213 2 2" xfId="20362" hidden="1" xr:uid="{00000000-0005-0000-0000-00008D4F0000}"/>
    <cellStyle name="Comma [0] 2 213 2 2" xfId="20635" hidden="1" xr:uid="{00000000-0005-0000-0000-00009E500000}"/>
    <cellStyle name="Comma [0] 2 213 2 2" xfId="21620" hidden="1" xr:uid="{00000000-0005-0000-0000-000077540000}"/>
    <cellStyle name="Comma [0] 2 213 2 2" xfId="22096" hidden="1" xr:uid="{00000000-0005-0000-0000-000053560000}"/>
    <cellStyle name="Comma [0] 2 213 2 2" xfId="22369" hidden="1" xr:uid="{00000000-0005-0000-0000-000064570000}"/>
    <cellStyle name="Comma [0] 2 213 2 2" xfId="23344" hidden="1" xr:uid="{00000000-0005-0000-0000-0000335B0000}"/>
    <cellStyle name="Comma [0] 2 213 2 2" xfId="23820" hidden="1" xr:uid="{00000000-0005-0000-0000-00000F5D0000}"/>
    <cellStyle name="Comma [0] 2 213 2 2" xfId="24093" hidden="1" xr:uid="{00000000-0005-0000-0000-0000205E0000}"/>
    <cellStyle name="Comma [0] 2 213 2 2" xfId="25052" hidden="1" xr:uid="{00000000-0005-0000-0000-0000DF610000}"/>
    <cellStyle name="Comma [0] 2 213 2 2" xfId="25527" hidden="1" xr:uid="{00000000-0005-0000-0000-0000BA630000}"/>
    <cellStyle name="Comma [0] 2 213 2 2" xfId="25800" hidden="1" xr:uid="{00000000-0005-0000-0000-0000CB640000}"/>
    <cellStyle name="Comma [0] 2 213 2 2" xfId="26746" hidden="1" xr:uid="{00000000-0005-0000-0000-00007D680000}"/>
    <cellStyle name="Comma [0] 2 213 2 2" xfId="27221" hidden="1" xr:uid="{00000000-0005-0000-0000-0000586A0000}"/>
    <cellStyle name="Comma [0] 2 213 2 2" xfId="27494" hidden="1" xr:uid="{00000000-0005-0000-0000-0000696B0000}"/>
    <cellStyle name="Comma [0] 2 213 2 2" xfId="11127" hidden="1" xr:uid="{00000000-0005-0000-0000-00007A2B0000}"/>
    <cellStyle name="Comma [0] 2 213 2 2" xfId="11603" hidden="1" xr:uid="{00000000-0005-0000-0000-0000562D0000}"/>
    <cellStyle name="Comma [0] 2 213 2 2" xfId="11876" hidden="1" xr:uid="{00000000-0005-0000-0000-0000672E0000}"/>
    <cellStyle name="Comma [0] 2 213 2 2" xfId="12883" hidden="1" xr:uid="{00000000-0005-0000-0000-000056320000}"/>
    <cellStyle name="Comma [0] 2 213 2 2" xfId="13359" hidden="1" xr:uid="{00000000-0005-0000-0000-000032340000}"/>
    <cellStyle name="Comma [0] 2 213 2 2" xfId="13632" hidden="1" xr:uid="{00000000-0005-0000-0000-000043350000}"/>
    <cellStyle name="Comma [0] 2 213 2 2" xfId="14639" hidden="1" xr:uid="{00000000-0005-0000-0000-000032390000}"/>
    <cellStyle name="Comma [0] 2 213 2 2" xfId="15115" hidden="1" xr:uid="{00000000-0005-0000-0000-00000E3B0000}"/>
    <cellStyle name="Comma [0] 2 213 2 2" xfId="15388" hidden="1" xr:uid="{00000000-0005-0000-0000-00001F3C0000}"/>
    <cellStyle name="Comma [0] 2 213 2 2" xfId="16392" hidden="1" xr:uid="{00000000-0005-0000-0000-00000B400000}"/>
    <cellStyle name="Comma [0] 2 213 2 2" xfId="8091" hidden="1" xr:uid="{00000000-0005-0000-0000-00009E1F0000}"/>
    <cellStyle name="Comma [0] 2 213 2 2" xfId="8364" hidden="1" xr:uid="{00000000-0005-0000-0000-0000AF200000}"/>
    <cellStyle name="Comma [0] 2 213 2 2" xfId="9371" hidden="1" xr:uid="{00000000-0005-0000-0000-00009E240000}"/>
    <cellStyle name="Comma [0] 2 213 2 2" xfId="9847" hidden="1" xr:uid="{00000000-0005-0000-0000-00007A260000}"/>
    <cellStyle name="Comma [0] 2 213 2 2" xfId="10120" hidden="1" xr:uid="{00000000-0005-0000-0000-00008B270000}"/>
    <cellStyle name="Comma [0] 2 213 2 2" xfId="5872" hidden="1" xr:uid="{00000000-0005-0000-0000-0000F3160000}"/>
    <cellStyle name="Comma [0] 2 213 2 2" xfId="6145" hidden="1" xr:uid="{00000000-0005-0000-0000-000004180000}"/>
    <cellStyle name="Comma [0] 2 213 2 2" xfId="7615" hidden="1" xr:uid="{00000000-0005-0000-0000-0000C21D0000}"/>
    <cellStyle name="Comma [0] 2 213 2 2" xfId="5396" hidden="1" xr:uid="{00000000-0005-0000-0000-000017150000}"/>
    <cellStyle name="Comma [0] 2 213 2 2" xfId="4834" hidden="1" xr:uid="{00000000-0005-0000-0000-0000E5120000}"/>
    <cellStyle name="Comma [0] 2 213 3" xfId="4173" xr:uid="{00000000-0005-0000-0000-000050100000}"/>
    <cellStyle name="Comma [0] 2 213 3 2" xfId="36182" xr:uid="{35EAADD8-3668-40D5-9E77-AA478E265EA9}"/>
    <cellStyle name="Comma [0] 2 214" xfId="380" xr:uid="{00000000-0005-0000-0000-00007F010000}"/>
    <cellStyle name="Comma [0] 2 214 2" xfId="33065" hidden="1" xr:uid="{6E7AE312-41CD-4746-B575-05A37D67FADF}"/>
    <cellStyle name="Comma [0] 2 214 2" xfId="34095" hidden="1" xr:uid="{8C441153-F996-4ECE-AF37-17F8F9000398}"/>
    <cellStyle name="Comma [0] 2 214 2" xfId="34368" hidden="1" xr:uid="{660266C8-D8A4-40C3-A7D7-9DD44BB19DF6}"/>
    <cellStyle name="Comma [0] 2 214 2" xfId="2075" hidden="1" xr:uid="{00000000-0005-0000-0000-00001E080000}"/>
    <cellStyle name="Comma [0] 2 214 2" xfId="2348" hidden="1" xr:uid="{00000000-0005-0000-0000-00002F090000}"/>
    <cellStyle name="Comma [0] 2 214 2" xfId="33008" hidden="1" xr:uid="{B310303A-DD65-48DD-A5FF-51A478625E75}"/>
    <cellStyle name="Comma [0] 2 214 2" xfId="1039" hidden="1" xr:uid="{00000000-0005-0000-0000-000012040000}"/>
    <cellStyle name="Comma [0] 2 214 2" xfId="981" hidden="1" xr:uid="{00000000-0005-0000-0000-0000D8030000}"/>
    <cellStyle name="Comma [0] 2 214 2" xfId="32424" xr:uid="{1382C9E0-F529-422F-BDBF-DC4DCA6B6C28}"/>
    <cellStyle name="Comma [0] 2 214 2 2" xfId="56107" hidden="1" xr:uid="{9BE9B993-F9C0-4A22-A1E1-FFFB6AE4B97B}"/>
    <cellStyle name="Comma [0] 2 214 2 2" xfId="56459" hidden="1" xr:uid="{D3A9A04D-6984-4405-82A8-F8C2EA2AF5BC}"/>
    <cellStyle name="Comma [0] 2 214 2 2" xfId="57541" hidden="1" xr:uid="{B9998E0A-168E-42F0-9A5A-17B9D7A98069}"/>
    <cellStyle name="Comma [0] 2 214 2 2" xfId="57814" hidden="1" xr:uid="{959A9B88-F35A-460A-B64C-A0A8EF00B1DA}"/>
    <cellStyle name="Comma [0] 2 214 2 2" xfId="58157" hidden="1" xr:uid="{500F5822-64D2-49CA-8728-9D47F8631E86}"/>
    <cellStyle name="Comma [0] 2 214 2 2" xfId="59235" hidden="1" xr:uid="{558929A9-1A70-420E-9458-B8A13F9DEA9B}"/>
    <cellStyle name="Comma [0] 2 214 2 2" xfId="59508" hidden="1" xr:uid="{E3A8AEF1-6484-4514-A3E2-2489606EB148}"/>
    <cellStyle name="Comma [0] 2 214 2 2" xfId="59837" hidden="1" xr:uid="{4B2D4053-B367-4081-BAFD-5DDD4F2863D2}"/>
    <cellStyle name="Comma [0] 2 214 2 2" xfId="60896" hidden="1" xr:uid="{C3928FA4-3BD6-45A4-881B-1135880A5E48}"/>
    <cellStyle name="Comma [0] 2 214 2 2" xfId="61169" hidden="1" xr:uid="{5945C82D-0360-4369-B4CE-B30AB37B66D7}"/>
    <cellStyle name="Comma [0] 2 214 2 2" xfId="61488" hidden="1" xr:uid="{748B9FE1-D0E5-40D1-9628-7D72FD27221D}"/>
    <cellStyle name="Comma [0] 2 214 2 2" xfId="62531" hidden="1" xr:uid="{EA18C2C3-E553-4443-BD59-9AADAEF5D085}"/>
    <cellStyle name="Comma [0] 2 214 2 2" xfId="62804" hidden="1" xr:uid="{B59E92A1-33E3-49CE-BEDB-03615F0323DA}"/>
    <cellStyle name="Comma [0] 2 214 2 2" xfId="63088" hidden="1" xr:uid="{83D56620-D371-40EE-BEA4-D759A6282FDF}"/>
    <cellStyle name="Comma [0] 2 214 2 2" xfId="27828" hidden="1" xr:uid="{00000000-0005-0000-0000-0000B76C0000}"/>
    <cellStyle name="Comma [0] 2 214 2 2" xfId="28887" hidden="1" xr:uid="{00000000-0005-0000-0000-0000DA700000}"/>
    <cellStyle name="Comma [0] 2 214 2 2" xfId="29160" hidden="1" xr:uid="{00000000-0005-0000-0000-0000EB710000}"/>
    <cellStyle name="Comma [0] 2 214 2 2" xfId="29479" hidden="1" xr:uid="{00000000-0005-0000-0000-00002A730000}"/>
    <cellStyle name="Comma [0] 2 214 2 2" xfId="30522" hidden="1" xr:uid="{00000000-0005-0000-0000-00003D770000}"/>
    <cellStyle name="Comma [0] 2 214 2 2" xfId="30795" hidden="1" xr:uid="{00000000-0005-0000-0000-00004E780000}"/>
    <cellStyle name="Comma [0] 2 214 2 2" xfId="31079" hidden="1" xr:uid="{00000000-0005-0000-0000-00006A790000}"/>
    <cellStyle name="Comma [0] 2 214 2 2" xfId="36781" hidden="1" xr:uid="{ECB5F3F3-A93F-4B27-AC8C-98273B09291A}"/>
    <cellStyle name="Comma [0] 2 214 2 2" xfId="36841" hidden="1" xr:uid="{60905DFE-C7E8-4864-A53E-4604D2D46C1D}"/>
    <cellStyle name="Comma [0] 2 214 2 2" xfId="37886" hidden="1" xr:uid="{98CF913A-A5A4-4EBD-B4BB-784369B16EBF}"/>
    <cellStyle name="Comma [0] 2 214 2 2" xfId="38159" hidden="1" xr:uid="{91FF2A78-567A-4C0D-9BC9-2C9C903E7B51}"/>
    <cellStyle name="Comma [0] 2 214 2 2" xfId="39000" hidden="1" xr:uid="{8413FB18-33B0-4313-AA5A-BD6B58C27C7D}"/>
    <cellStyle name="Comma [0] 2 214 2 2" xfId="40105" hidden="1" xr:uid="{6086EBC3-611B-48A7-8E6A-C4FD1D3D6860}"/>
    <cellStyle name="Comma [0] 2 214 2 2" xfId="40378" hidden="1" xr:uid="{E82AAB32-4787-4506-9882-35D3D3C3FEC9}"/>
    <cellStyle name="Comma [0] 2 214 2 2" xfId="40756" hidden="1" xr:uid="{E05768EC-878A-4291-93D7-71B540BB9293}"/>
    <cellStyle name="Comma [0] 2 214 2 2" xfId="41861" hidden="1" xr:uid="{34105940-84E4-4CF6-A62D-0935820ECC6C}"/>
    <cellStyle name="Comma [0] 2 214 2 2" xfId="42134" hidden="1" xr:uid="{80A738E2-5F0B-406A-A600-22CDD1BBC5D7}"/>
    <cellStyle name="Comma [0] 2 214 2 2" xfId="42512" hidden="1" xr:uid="{3FE627BE-A3D4-4B56-B836-9191922944A8}"/>
    <cellStyle name="Comma [0] 2 214 2 2" xfId="43617" hidden="1" xr:uid="{A27C18F7-5B61-4A91-BD1E-008C1B7688B5}"/>
    <cellStyle name="Comma [0] 2 214 2 2" xfId="43890" hidden="1" xr:uid="{3673D79E-7204-4779-A8D1-BC08BC97E532}"/>
    <cellStyle name="Comma [0] 2 214 2 2" xfId="44268" hidden="1" xr:uid="{97D404B2-6617-4C8A-8A09-B805A53B10C6}"/>
    <cellStyle name="Comma [0] 2 214 2 2" xfId="45373" hidden="1" xr:uid="{BEEA24C0-41DE-45F9-95D2-9A3618BDA99F}"/>
    <cellStyle name="Comma [0] 2 214 2 2" xfId="45646" hidden="1" xr:uid="{9D6ED3F1-8257-447B-A012-3AF8D497B1D6}"/>
    <cellStyle name="Comma [0] 2 214 2 2" xfId="46024" hidden="1" xr:uid="{0E09D341-016E-468F-A6DD-8332119CCF72}"/>
    <cellStyle name="Comma [0] 2 214 2 2" xfId="47129" hidden="1" xr:uid="{AB8732DA-B92D-46B9-BB73-EDAE4C6E5962}"/>
    <cellStyle name="Comma [0] 2 214 2 2" xfId="47402" hidden="1" xr:uid="{40802993-52F4-4F46-99F7-C565D9CCE10B}"/>
    <cellStyle name="Comma [0] 2 214 2 2" xfId="47778" hidden="1" xr:uid="{0F6BB249-C624-459D-8EC8-0690C229634B}"/>
    <cellStyle name="Comma [0] 2 214 2 2" xfId="48882" hidden="1" xr:uid="{84810082-D26A-4463-898A-35E538CA9BAC}"/>
    <cellStyle name="Comma [0] 2 214 2 2" xfId="49155" hidden="1" xr:uid="{182E6CE0-ECF8-4276-824E-48AEC92CE52E}"/>
    <cellStyle name="Comma [0] 2 214 2 2" xfId="49529" hidden="1" xr:uid="{2336D9B8-82C6-49ED-AB34-96721B1157DB}"/>
    <cellStyle name="Comma [0] 2 214 2 2" xfId="50632" hidden="1" xr:uid="{8FA40821-24C9-48A4-BB25-49146157442D}"/>
    <cellStyle name="Comma [0] 2 214 2 2" xfId="50905" hidden="1" xr:uid="{812110EA-F67A-474E-86FB-E35416C840FC}"/>
    <cellStyle name="Comma [0] 2 214 2 2" xfId="51275" hidden="1" xr:uid="{944F2ACF-9DEF-423E-8F5E-6C4E004CCDAE}"/>
    <cellStyle name="Comma [0] 2 214 2 2" xfId="52376" hidden="1" xr:uid="{A20D30C8-0C67-4D46-B7ED-F68C9045CDF8}"/>
    <cellStyle name="Comma [0] 2 214 2 2" xfId="52649" hidden="1" xr:uid="{09FDB017-AD61-4B31-874B-F91A4ED50F74}"/>
    <cellStyle name="Comma [0] 2 214 2 2" xfId="53014" hidden="1" xr:uid="{E65349FF-A216-478F-BA0E-827C44F42A57}"/>
    <cellStyle name="Comma [0] 2 214 2 2" xfId="54110" hidden="1" xr:uid="{CBFB70FA-221D-45D8-B926-471F19B6EF2F}"/>
    <cellStyle name="Comma [0] 2 214 2 2" xfId="54383" hidden="1" xr:uid="{A4523763-CE89-4BF8-BA0A-76E9F3C3B34B}"/>
    <cellStyle name="Comma [0] 2 214 2 2" xfId="54742" hidden="1" xr:uid="{E4539D12-FE53-4A27-AA5B-CC1A3C136E00}"/>
    <cellStyle name="Comma [0] 2 214 2 2" xfId="55834" hidden="1" xr:uid="{D23013F6-3651-4CAF-9E24-317BA9529304}"/>
    <cellStyle name="Comma [0] 2 214 2 2" xfId="16873" hidden="1" xr:uid="{00000000-0005-0000-0000-0000EC410000}"/>
    <cellStyle name="Comma [0] 2 214 2 2" xfId="17146" hidden="1" xr:uid="{00000000-0005-0000-0000-0000FD420000}"/>
    <cellStyle name="Comma [0] 2 214 2 2" xfId="17520" hidden="1" xr:uid="{00000000-0005-0000-0000-000073440000}"/>
    <cellStyle name="Comma [0] 2 214 2 2" xfId="18623" hidden="1" xr:uid="{00000000-0005-0000-0000-0000C2480000}"/>
    <cellStyle name="Comma [0] 2 214 2 2" xfId="18896" hidden="1" xr:uid="{00000000-0005-0000-0000-0000D3490000}"/>
    <cellStyle name="Comma [0] 2 214 2 2" xfId="19266" hidden="1" xr:uid="{00000000-0005-0000-0000-0000454B0000}"/>
    <cellStyle name="Comma [0] 2 214 2 2" xfId="20367" hidden="1" xr:uid="{00000000-0005-0000-0000-0000924F0000}"/>
    <cellStyle name="Comma [0] 2 214 2 2" xfId="20640" hidden="1" xr:uid="{00000000-0005-0000-0000-0000A3500000}"/>
    <cellStyle name="Comma [0] 2 214 2 2" xfId="21005" hidden="1" xr:uid="{00000000-0005-0000-0000-000010520000}"/>
    <cellStyle name="Comma [0] 2 214 2 2" xfId="22101" hidden="1" xr:uid="{00000000-0005-0000-0000-000058560000}"/>
    <cellStyle name="Comma [0] 2 214 2 2" xfId="22374" hidden="1" xr:uid="{00000000-0005-0000-0000-000069570000}"/>
    <cellStyle name="Comma [0] 2 214 2 2" xfId="22733" hidden="1" xr:uid="{00000000-0005-0000-0000-0000D0580000}"/>
    <cellStyle name="Comma [0] 2 214 2 2" xfId="23825" hidden="1" xr:uid="{00000000-0005-0000-0000-0000145D0000}"/>
    <cellStyle name="Comma [0] 2 214 2 2" xfId="24098" hidden="1" xr:uid="{00000000-0005-0000-0000-0000255E0000}"/>
    <cellStyle name="Comma [0] 2 214 2 2" xfId="24450" hidden="1" xr:uid="{00000000-0005-0000-0000-0000855F0000}"/>
    <cellStyle name="Comma [0] 2 214 2 2" xfId="25532" hidden="1" xr:uid="{00000000-0005-0000-0000-0000BF630000}"/>
    <cellStyle name="Comma [0] 2 214 2 2" xfId="25805" hidden="1" xr:uid="{00000000-0005-0000-0000-0000D0640000}"/>
    <cellStyle name="Comma [0] 2 214 2 2" xfId="26148" hidden="1" xr:uid="{00000000-0005-0000-0000-000027660000}"/>
    <cellStyle name="Comma [0] 2 214 2 2" xfId="27226" hidden="1" xr:uid="{00000000-0005-0000-0000-00005D6A0000}"/>
    <cellStyle name="Comma [0] 2 214 2 2" xfId="27499" hidden="1" xr:uid="{00000000-0005-0000-0000-00006E6B0000}"/>
    <cellStyle name="Comma [0] 2 214 2 2" xfId="10503" hidden="1" xr:uid="{00000000-0005-0000-0000-00000A290000}"/>
    <cellStyle name="Comma [0] 2 214 2 2" xfId="11608" hidden="1" xr:uid="{00000000-0005-0000-0000-00005B2D0000}"/>
    <cellStyle name="Comma [0] 2 214 2 2" xfId="11881" hidden="1" xr:uid="{00000000-0005-0000-0000-00006C2E0000}"/>
    <cellStyle name="Comma [0] 2 214 2 2" xfId="12259" hidden="1" xr:uid="{00000000-0005-0000-0000-0000E62F0000}"/>
    <cellStyle name="Comma [0] 2 214 2 2" xfId="13364" hidden="1" xr:uid="{00000000-0005-0000-0000-000037340000}"/>
    <cellStyle name="Comma [0] 2 214 2 2" xfId="13637" hidden="1" xr:uid="{00000000-0005-0000-0000-000048350000}"/>
    <cellStyle name="Comma [0] 2 214 2 2" xfId="14015" hidden="1" xr:uid="{00000000-0005-0000-0000-0000C2360000}"/>
    <cellStyle name="Comma [0] 2 214 2 2" xfId="15120" hidden="1" xr:uid="{00000000-0005-0000-0000-0000133B0000}"/>
    <cellStyle name="Comma [0] 2 214 2 2" xfId="15393" hidden="1" xr:uid="{00000000-0005-0000-0000-0000243C0000}"/>
    <cellStyle name="Comma [0] 2 214 2 2" xfId="15769" hidden="1" xr:uid="{00000000-0005-0000-0000-00009C3D0000}"/>
    <cellStyle name="Comma [0] 2 214 2 2" xfId="8096" hidden="1" xr:uid="{00000000-0005-0000-0000-0000A31F0000}"/>
    <cellStyle name="Comma [0] 2 214 2 2" xfId="8369" hidden="1" xr:uid="{00000000-0005-0000-0000-0000B4200000}"/>
    <cellStyle name="Comma [0] 2 214 2 2" xfId="8747" hidden="1" xr:uid="{00000000-0005-0000-0000-00002E220000}"/>
    <cellStyle name="Comma [0] 2 214 2 2" xfId="9852" hidden="1" xr:uid="{00000000-0005-0000-0000-00007F260000}"/>
    <cellStyle name="Comma [0] 2 214 2 2" xfId="10125" hidden="1" xr:uid="{00000000-0005-0000-0000-000090270000}"/>
    <cellStyle name="Comma [0] 2 214 2 2" xfId="5877" hidden="1" xr:uid="{00000000-0005-0000-0000-0000F8160000}"/>
    <cellStyle name="Comma [0] 2 214 2 2" xfId="6150" hidden="1" xr:uid="{00000000-0005-0000-0000-000009180000}"/>
    <cellStyle name="Comma [0] 2 214 2 2" xfId="6991" hidden="1" xr:uid="{00000000-0005-0000-0000-0000521B0000}"/>
    <cellStyle name="Comma [0] 2 214 2 2" xfId="4832" hidden="1" xr:uid="{00000000-0005-0000-0000-0000E3120000}"/>
    <cellStyle name="Comma [0] 2 214 2 2" xfId="4772" hidden="1" xr:uid="{00000000-0005-0000-0000-0000A7120000}"/>
    <cellStyle name="Comma [0] 2 214 3" xfId="4171" xr:uid="{00000000-0005-0000-0000-00004E100000}"/>
    <cellStyle name="Comma [0] 2 214 3 2" xfId="36180" xr:uid="{24061DE0-6971-488B-823C-4382CF9E6736}"/>
    <cellStyle name="Comma [0] 2 215" xfId="387" xr:uid="{00000000-0005-0000-0000-000086010000}"/>
    <cellStyle name="Comma [0] 2 215 2" xfId="33637" hidden="1" xr:uid="{E69A9143-797F-41CC-A617-3D838BF5FB99}"/>
    <cellStyle name="Comma [0] 2 215 2" xfId="34078" hidden="1" xr:uid="{51A6927A-FB2C-49B7-9C95-272CFF0BF715}"/>
    <cellStyle name="Comma [0] 2 215 2" xfId="34353" hidden="1" xr:uid="{988115ED-199F-40F7-9C14-77EDA08465B2}"/>
    <cellStyle name="Comma [0] 2 215 2" xfId="2058" hidden="1" xr:uid="{00000000-0005-0000-0000-00000D080000}"/>
    <cellStyle name="Comma [0] 2 215 2" xfId="2333" hidden="1" xr:uid="{00000000-0005-0000-0000-000020090000}"/>
    <cellStyle name="Comma [0] 2 215 2" xfId="33072" hidden="1" xr:uid="{50CD616C-A63F-4D17-95DB-1352792400C9}"/>
    <cellStyle name="Comma [0] 2 215 2" xfId="1614" hidden="1" xr:uid="{00000000-0005-0000-0000-000051060000}"/>
    <cellStyle name="Comma [0] 2 215 2" xfId="1046" hidden="1" xr:uid="{00000000-0005-0000-0000-000019040000}"/>
    <cellStyle name="Comma [0] 2 215 2" xfId="32430" xr:uid="{71B5B2F2-61F4-4A96-9AD6-DF0757463B73}"/>
    <cellStyle name="Comma [0] 2 215 2 2" xfId="56092" hidden="1" xr:uid="{06FEA03C-1413-4A4B-A94C-4414C95117DD}"/>
    <cellStyle name="Comma [0] 2 215 2 2" xfId="57075" hidden="1" xr:uid="{E6BD8556-BA45-4F1A-8514-946FE05DDCBD}"/>
    <cellStyle name="Comma [0] 2 215 2 2" xfId="57524" hidden="1" xr:uid="{21F1DE36-9BDD-4E06-A34F-7C35F22E616F}"/>
    <cellStyle name="Comma [0] 2 215 2 2" xfId="57799" hidden="1" xr:uid="{4DDC853D-7A38-43A5-8209-C3A512C77458}"/>
    <cellStyle name="Comma [0] 2 215 2 2" xfId="58769" hidden="1" xr:uid="{029C9DE3-CE09-4394-81D3-81A00F7A2A60}"/>
    <cellStyle name="Comma [0] 2 215 2 2" xfId="59218" hidden="1" xr:uid="{C505B464-299E-44DB-AC1D-54127FB48710}"/>
    <cellStyle name="Comma [0] 2 215 2 2" xfId="59493" hidden="1" xr:uid="{8E9597A1-D142-4224-99A5-FB25AC2CA424}"/>
    <cellStyle name="Comma [0] 2 215 2 2" xfId="60430" hidden="1" xr:uid="{EE623054-87C1-428D-A458-EE1C83D61CF5}"/>
    <cellStyle name="Comma [0] 2 215 2 2" xfId="60879" hidden="1" xr:uid="{EE657C08-A50B-4F97-BC18-B74BAE32E2B4}"/>
    <cellStyle name="Comma [0] 2 215 2 2" xfId="61154" hidden="1" xr:uid="{761FBD65-CE86-4108-92C9-DB3DA5FF4588}"/>
    <cellStyle name="Comma [0] 2 215 2 2" xfId="62065" hidden="1" xr:uid="{CE3FFD20-1C1F-4B83-A7FD-5F072AB20C72}"/>
    <cellStyle name="Comma [0] 2 215 2 2" xfId="62514" hidden="1" xr:uid="{D8B6C8EB-8616-4877-A5E2-4F04B82A5359}"/>
    <cellStyle name="Comma [0] 2 215 2 2" xfId="62789" hidden="1" xr:uid="{1E8EDCA5-086C-42A1-93F6-F87FC1789E19}"/>
    <cellStyle name="Comma [0] 2 215 2 2" xfId="63587" hidden="1" xr:uid="{03B940B7-C207-4801-B134-5CF97D515B21}"/>
    <cellStyle name="Comma [0] 2 215 2 2" xfId="64025" hidden="1" xr:uid="{20790355-67AD-40D4-9350-F0F4C8261317}"/>
    <cellStyle name="Comma [0] 2 215 2 2" xfId="28421" hidden="1" xr:uid="{00000000-0005-0000-0000-0000086F0000}"/>
    <cellStyle name="Comma [0] 2 215 2 2" xfId="28870" hidden="1" xr:uid="{00000000-0005-0000-0000-0000C9700000}"/>
    <cellStyle name="Comma [0] 2 215 2 2" xfId="29145" hidden="1" xr:uid="{00000000-0005-0000-0000-0000DC710000}"/>
    <cellStyle name="Comma [0] 2 215 2 2" xfId="30056" hidden="1" xr:uid="{00000000-0005-0000-0000-00006B750000}"/>
    <cellStyle name="Comma [0] 2 215 2 2" xfId="30505" hidden="1" xr:uid="{00000000-0005-0000-0000-00002C770000}"/>
    <cellStyle name="Comma [0] 2 215 2 2" xfId="30780" hidden="1" xr:uid="{00000000-0005-0000-0000-00003F780000}"/>
    <cellStyle name="Comma [0] 2 215 2 2" xfId="31578" hidden="1" xr:uid="{00000000-0005-0000-0000-00005D7B0000}"/>
    <cellStyle name="Comma [0] 2 215 2 2" xfId="32016" hidden="1" xr:uid="{00000000-0005-0000-0000-0000137D0000}"/>
    <cellStyle name="Comma [0] 2 215 2 2" xfId="36848" hidden="1" xr:uid="{4896AEA8-B71A-48E9-B877-6F74C3022F59}"/>
    <cellStyle name="Comma [0] 2 215 2 2" xfId="37420" hidden="1" xr:uid="{143E29BE-4434-4DC3-839E-F396945EEE36}"/>
    <cellStyle name="Comma [0] 2 215 2 2" xfId="37869" hidden="1" xr:uid="{87041EA5-43F4-4188-BF93-23252E68B72C}"/>
    <cellStyle name="Comma [0] 2 215 2 2" xfId="38144" hidden="1" xr:uid="{9F07ED33-7E37-438D-A879-A8896D0B5EF6}"/>
    <cellStyle name="Comma [0] 2 215 2 2" xfId="39639" hidden="1" xr:uid="{EDAEAD53-1199-4699-99D2-005CCFC410B0}"/>
    <cellStyle name="Comma [0] 2 215 2 2" xfId="40088" hidden="1" xr:uid="{89ED28E7-4588-4044-9B9D-0153ED1CA2DF}"/>
    <cellStyle name="Comma [0] 2 215 2 2" xfId="40363" hidden="1" xr:uid="{C0D13F32-5C53-43F7-BDFA-B8FB83E4554A}"/>
    <cellStyle name="Comma [0] 2 215 2 2" xfId="41395" hidden="1" xr:uid="{CCD16786-F39B-4469-AB2A-3CAB337EB781}"/>
    <cellStyle name="Comma [0] 2 215 2 2" xfId="41844" hidden="1" xr:uid="{E13463F1-925D-4682-BA8E-3FF157B030F2}"/>
    <cellStyle name="Comma [0] 2 215 2 2" xfId="42119" hidden="1" xr:uid="{2BEBDD48-4F07-4CE0-8783-335C5BCB842D}"/>
    <cellStyle name="Comma [0] 2 215 2 2" xfId="43151" hidden="1" xr:uid="{A3DBD287-4EF8-45E2-A240-658FE956C4DF}"/>
    <cellStyle name="Comma [0] 2 215 2 2" xfId="43600" hidden="1" xr:uid="{2D0DE04F-35A2-4EBB-B459-C2E6E3C4628C}"/>
    <cellStyle name="Comma [0] 2 215 2 2" xfId="43875" hidden="1" xr:uid="{0C153047-6AAC-4063-B9B5-14FD0A0C385E}"/>
    <cellStyle name="Comma [0] 2 215 2 2" xfId="44907" hidden="1" xr:uid="{19EB9AC7-C017-4948-A4AE-BECDD624182B}"/>
    <cellStyle name="Comma [0] 2 215 2 2" xfId="45356" hidden="1" xr:uid="{632313EA-1292-4C2A-B9A4-D74EAADE6E13}"/>
    <cellStyle name="Comma [0] 2 215 2 2" xfId="45631" hidden="1" xr:uid="{F9452366-EFD3-43E2-B541-02984EC5F0A8}"/>
    <cellStyle name="Comma [0] 2 215 2 2" xfId="46663" hidden="1" xr:uid="{B152E51C-9261-4B80-A170-FEA57986A986}"/>
    <cellStyle name="Comma [0] 2 215 2 2" xfId="47112" hidden="1" xr:uid="{BD0B7DFE-9886-4B93-9F1D-81D94288F2EB}"/>
    <cellStyle name="Comma [0] 2 215 2 2" xfId="47387" hidden="1" xr:uid="{B9C82498-0E15-4AEA-8A3A-B89D069C40DA}"/>
    <cellStyle name="Comma [0] 2 215 2 2" xfId="48416" hidden="1" xr:uid="{94387F53-BD09-417D-8B9E-5ED28AF8A478}"/>
    <cellStyle name="Comma [0] 2 215 2 2" xfId="48865" hidden="1" xr:uid="{BDB666AA-6EA5-4DED-9970-C46DE301F353}"/>
    <cellStyle name="Comma [0] 2 215 2 2" xfId="49140" hidden="1" xr:uid="{ECC840B2-FAFB-47B1-B031-30BE7C39A512}"/>
    <cellStyle name="Comma [0] 2 215 2 2" xfId="50166" hidden="1" xr:uid="{F18FC348-A990-42E0-9E07-50209814225A}"/>
    <cellStyle name="Comma [0] 2 215 2 2" xfId="50615" hidden="1" xr:uid="{67FECB22-C9DC-46C7-B6A6-9530D6612DFE}"/>
    <cellStyle name="Comma [0] 2 215 2 2" xfId="50890" hidden="1" xr:uid="{A7792BCC-6F09-42F8-B113-2A138981C6B8}"/>
    <cellStyle name="Comma [0] 2 215 2 2" xfId="51910" hidden="1" xr:uid="{111F0133-CAAD-476B-9845-02B7DFCC9730}"/>
    <cellStyle name="Comma [0] 2 215 2 2" xfId="52359" hidden="1" xr:uid="{B480A145-B344-41AC-9270-FD558DB0E74A}"/>
    <cellStyle name="Comma [0] 2 215 2 2" xfId="52634" hidden="1" xr:uid="{CC75DB91-71E1-4549-BE0E-CE5D2E4A1FB3}"/>
    <cellStyle name="Comma [0] 2 215 2 2" xfId="53644" hidden="1" xr:uid="{D674AB90-25D0-45FB-B7A0-69A6C31AAAEC}"/>
    <cellStyle name="Comma [0] 2 215 2 2" xfId="54093" hidden="1" xr:uid="{EF819B57-457A-43A4-A8B5-765A570CAA0B}"/>
    <cellStyle name="Comma [0] 2 215 2 2" xfId="54368" hidden="1" xr:uid="{4EA513B4-F914-49AA-B700-CB693D886FA6}"/>
    <cellStyle name="Comma [0] 2 215 2 2" xfId="55368" hidden="1" xr:uid="{37837A72-6DA9-40B8-B9E9-397740F61A10}"/>
    <cellStyle name="Comma [0] 2 215 2 2" xfId="55817" hidden="1" xr:uid="{BAFFE127-9D43-41F5-9B8B-71B710A4F369}"/>
    <cellStyle name="Comma [0] 2 215 2 2" xfId="16856" hidden="1" xr:uid="{00000000-0005-0000-0000-0000DB410000}"/>
    <cellStyle name="Comma [0] 2 215 2 2" xfId="17131" hidden="1" xr:uid="{00000000-0005-0000-0000-0000EE420000}"/>
    <cellStyle name="Comma [0] 2 215 2 2" xfId="18157" hidden="1" xr:uid="{00000000-0005-0000-0000-0000F0460000}"/>
    <cellStyle name="Comma [0] 2 215 2 2" xfId="18606" hidden="1" xr:uid="{00000000-0005-0000-0000-0000B1480000}"/>
    <cellStyle name="Comma [0] 2 215 2 2" xfId="18881" hidden="1" xr:uid="{00000000-0005-0000-0000-0000C4490000}"/>
    <cellStyle name="Comma [0] 2 215 2 2" xfId="19901" hidden="1" xr:uid="{00000000-0005-0000-0000-0000C04D0000}"/>
    <cellStyle name="Comma [0] 2 215 2 2" xfId="20350" hidden="1" xr:uid="{00000000-0005-0000-0000-0000814F0000}"/>
    <cellStyle name="Comma [0] 2 215 2 2" xfId="20625" hidden="1" xr:uid="{00000000-0005-0000-0000-000094500000}"/>
    <cellStyle name="Comma [0] 2 215 2 2" xfId="21635" hidden="1" xr:uid="{00000000-0005-0000-0000-000086540000}"/>
    <cellStyle name="Comma [0] 2 215 2 2" xfId="22084" hidden="1" xr:uid="{00000000-0005-0000-0000-000047560000}"/>
    <cellStyle name="Comma [0] 2 215 2 2" xfId="22359" hidden="1" xr:uid="{00000000-0005-0000-0000-00005A570000}"/>
    <cellStyle name="Comma [0] 2 215 2 2" xfId="23359" hidden="1" xr:uid="{00000000-0005-0000-0000-0000425B0000}"/>
    <cellStyle name="Comma [0] 2 215 2 2" xfId="23808" hidden="1" xr:uid="{00000000-0005-0000-0000-0000035D0000}"/>
    <cellStyle name="Comma [0] 2 215 2 2" xfId="24083" hidden="1" xr:uid="{00000000-0005-0000-0000-0000165E0000}"/>
    <cellStyle name="Comma [0] 2 215 2 2" xfId="25066" hidden="1" xr:uid="{00000000-0005-0000-0000-0000ED610000}"/>
    <cellStyle name="Comma [0] 2 215 2 2" xfId="25515" hidden="1" xr:uid="{00000000-0005-0000-0000-0000AE630000}"/>
    <cellStyle name="Comma [0] 2 215 2 2" xfId="25790" hidden="1" xr:uid="{00000000-0005-0000-0000-0000C1640000}"/>
    <cellStyle name="Comma [0] 2 215 2 2" xfId="26760" hidden="1" xr:uid="{00000000-0005-0000-0000-00008B680000}"/>
    <cellStyle name="Comma [0] 2 215 2 2" xfId="27209" hidden="1" xr:uid="{00000000-0005-0000-0000-00004C6A0000}"/>
    <cellStyle name="Comma [0] 2 215 2 2" xfId="27484" hidden="1" xr:uid="{00000000-0005-0000-0000-00005F6B0000}"/>
    <cellStyle name="Comma [0] 2 215 2 2" xfId="11142" hidden="1" xr:uid="{00000000-0005-0000-0000-0000892B0000}"/>
    <cellStyle name="Comma [0] 2 215 2 2" xfId="11591" hidden="1" xr:uid="{00000000-0005-0000-0000-00004A2D0000}"/>
    <cellStyle name="Comma [0] 2 215 2 2" xfId="11866" hidden="1" xr:uid="{00000000-0005-0000-0000-00005D2E0000}"/>
    <cellStyle name="Comma [0] 2 215 2 2" xfId="12898" hidden="1" xr:uid="{00000000-0005-0000-0000-000065320000}"/>
    <cellStyle name="Comma [0] 2 215 2 2" xfId="13347" hidden="1" xr:uid="{00000000-0005-0000-0000-000026340000}"/>
    <cellStyle name="Comma [0] 2 215 2 2" xfId="13622" hidden="1" xr:uid="{00000000-0005-0000-0000-000039350000}"/>
    <cellStyle name="Comma [0] 2 215 2 2" xfId="14654" hidden="1" xr:uid="{00000000-0005-0000-0000-000041390000}"/>
    <cellStyle name="Comma [0] 2 215 2 2" xfId="15103" hidden="1" xr:uid="{00000000-0005-0000-0000-0000023B0000}"/>
    <cellStyle name="Comma [0] 2 215 2 2" xfId="15378" hidden="1" xr:uid="{00000000-0005-0000-0000-0000153C0000}"/>
    <cellStyle name="Comma [0] 2 215 2 2" xfId="16407" hidden="1" xr:uid="{00000000-0005-0000-0000-00001A400000}"/>
    <cellStyle name="Comma [0] 2 215 2 2" xfId="8079" hidden="1" xr:uid="{00000000-0005-0000-0000-0000921F0000}"/>
    <cellStyle name="Comma [0] 2 215 2 2" xfId="8354" hidden="1" xr:uid="{00000000-0005-0000-0000-0000A5200000}"/>
    <cellStyle name="Comma [0] 2 215 2 2" xfId="9386" hidden="1" xr:uid="{00000000-0005-0000-0000-0000AD240000}"/>
    <cellStyle name="Comma [0] 2 215 2 2" xfId="9835" hidden="1" xr:uid="{00000000-0005-0000-0000-00006E260000}"/>
    <cellStyle name="Comma [0] 2 215 2 2" xfId="10110" hidden="1" xr:uid="{00000000-0005-0000-0000-000081270000}"/>
    <cellStyle name="Comma [0] 2 215 2 2" xfId="5860" hidden="1" xr:uid="{00000000-0005-0000-0000-0000E7160000}"/>
    <cellStyle name="Comma [0] 2 215 2 2" xfId="6135" hidden="1" xr:uid="{00000000-0005-0000-0000-0000FA170000}"/>
    <cellStyle name="Comma [0] 2 215 2 2" xfId="7630" hidden="1" xr:uid="{00000000-0005-0000-0000-0000D11D0000}"/>
    <cellStyle name="Comma [0] 2 215 2 2" xfId="5411" hidden="1" xr:uid="{00000000-0005-0000-0000-000026150000}"/>
    <cellStyle name="Comma [0] 2 215 2 2" xfId="4839" hidden="1" xr:uid="{00000000-0005-0000-0000-0000EA120000}"/>
    <cellStyle name="Comma [0] 2 215 3" xfId="4178" xr:uid="{00000000-0005-0000-0000-000055100000}"/>
    <cellStyle name="Comma [0] 2 215 3 2" xfId="36187" xr:uid="{D9405BC5-12AC-4216-8065-FC121AE4288D}"/>
    <cellStyle name="Comma [0] 2 216" xfId="376" xr:uid="{00000000-0005-0000-0000-00007B010000}"/>
    <cellStyle name="Comma [0] 2 216 2" xfId="33061" hidden="1" xr:uid="{CFD21216-AC66-4DFA-BEF3-39B6ADF12C25}"/>
    <cellStyle name="Comma [0] 2 216 2" xfId="34107" hidden="1" xr:uid="{08727BF5-8A98-4185-B87B-00B503FEFE84}"/>
    <cellStyle name="Comma [0] 2 216 2" xfId="34380" hidden="1" xr:uid="{ED6E72CB-A609-4501-A4A0-7589E75EDE14}"/>
    <cellStyle name="Comma [0] 2 216 2" xfId="2087" hidden="1" xr:uid="{00000000-0005-0000-0000-00002A080000}"/>
    <cellStyle name="Comma [0] 2 216 2" xfId="2360" hidden="1" xr:uid="{00000000-0005-0000-0000-00003B090000}"/>
    <cellStyle name="Comma [0] 2 216 2" xfId="33010" hidden="1" xr:uid="{1D3ACF18-E8EC-47E4-8ED0-11113039419D}"/>
    <cellStyle name="Comma [0] 2 216 2" xfId="1035" hidden="1" xr:uid="{00000000-0005-0000-0000-00000E040000}"/>
    <cellStyle name="Comma [0] 2 216 2" xfId="983" hidden="1" xr:uid="{00000000-0005-0000-0000-0000DA030000}"/>
    <cellStyle name="Comma [0] 2 216 2" xfId="32420" xr:uid="{F5ACE8EC-F348-44E9-B44E-A20EB7B3E761}"/>
    <cellStyle name="Comma [0] 2 216 2 2" xfId="56461" hidden="1" xr:uid="{6C81D6B3-A519-4C3D-A67E-0525B4CD21C0}"/>
    <cellStyle name="Comma [0] 2 216 2 2" xfId="57553" hidden="1" xr:uid="{D90D81F3-9D03-4CFF-8653-B1114F136EE4}"/>
    <cellStyle name="Comma [0] 2 216 2 2" xfId="57826" hidden="1" xr:uid="{E167A37F-3D11-4178-AAFA-5B9F24D44FC4}"/>
    <cellStyle name="Comma [0] 2 216 2 2" xfId="58159" hidden="1" xr:uid="{34787D61-C337-4D77-B8C0-19526C1C731A}"/>
    <cellStyle name="Comma [0] 2 216 2 2" xfId="59247" hidden="1" xr:uid="{DF3711EB-0536-4324-BAE6-1FFF095B9CD9}"/>
    <cellStyle name="Comma [0] 2 216 2 2" xfId="59520" hidden="1" xr:uid="{82118892-3AB0-4D6D-BE76-177D246FE986}"/>
    <cellStyle name="Comma [0] 2 216 2 2" xfId="59839" hidden="1" xr:uid="{542E40DA-A32E-4A46-AC54-149EC202323C}"/>
    <cellStyle name="Comma [0] 2 216 2 2" xfId="60908" hidden="1" xr:uid="{589A5725-749F-4103-99EC-417327CA4EE1}"/>
    <cellStyle name="Comma [0] 2 216 2 2" xfId="61181" hidden="1" xr:uid="{6EC4837A-C01E-41B7-BE4D-7308EA517E93}"/>
    <cellStyle name="Comma [0] 2 216 2 2" xfId="61490" hidden="1" xr:uid="{E91A92C0-50A9-426B-88F5-6F3362626471}"/>
    <cellStyle name="Comma [0] 2 216 2 2" xfId="62543" hidden="1" xr:uid="{5FF67345-DB94-4F99-9867-9770961E17E1}"/>
    <cellStyle name="Comma [0] 2 216 2 2" xfId="62816" hidden="1" xr:uid="{FFDDD40D-9140-4BE7-95E4-14D1B578F35E}"/>
    <cellStyle name="Comma [0] 2 216 2 2" xfId="63090" hidden="1" xr:uid="{17F96876-2262-40CB-B7FA-B7C59F6CDD3B}"/>
    <cellStyle name="Comma [0] 2 216 2 2" xfId="27830" hidden="1" xr:uid="{00000000-0005-0000-0000-0000B96C0000}"/>
    <cellStyle name="Comma [0] 2 216 2 2" xfId="28899" hidden="1" xr:uid="{00000000-0005-0000-0000-0000E6700000}"/>
    <cellStyle name="Comma [0] 2 216 2 2" xfId="29172" hidden="1" xr:uid="{00000000-0005-0000-0000-0000F7710000}"/>
    <cellStyle name="Comma [0] 2 216 2 2" xfId="29481" hidden="1" xr:uid="{00000000-0005-0000-0000-00002C730000}"/>
    <cellStyle name="Comma [0] 2 216 2 2" xfId="30534" hidden="1" xr:uid="{00000000-0005-0000-0000-000049770000}"/>
    <cellStyle name="Comma [0] 2 216 2 2" xfId="30807" hidden="1" xr:uid="{00000000-0005-0000-0000-00005A780000}"/>
    <cellStyle name="Comma [0] 2 216 2 2" xfId="31081" hidden="1" xr:uid="{00000000-0005-0000-0000-00006C790000}"/>
    <cellStyle name="Comma [0] 2 216 2 2" xfId="36783" hidden="1" xr:uid="{074F2601-0607-4581-B68B-64A5E5C17887}"/>
    <cellStyle name="Comma [0] 2 216 2 2" xfId="36837" hidden="1" xr:uid="{5AFCF174-A98F-4EFD-8833-E06370802D5A}"/>
    <cellStyle name="Comma [0] 2 216 2 2" xfId="37898" hidden="1" xr:uid="{A9039547-C429-4EE3-AC4E-F476F80EBCD8}"/>
    <cellStyle name="Comma [0] 2 216 2 2" xfId="38171" hidden="1" xr:uid="{5A026240-CA4A-4982-86A4-7EF4A313536B}"/>
    <cellStyle name="Comma [0] 2 216 2 2" xfId="39002" hidden="1" xr:uid="{40A4BCA6-90A1-4B98-8882-7C90AC3ABB20}"/>
    <cellStyle name="Comma [0] 2 216 2 2" xfId="40117" hidden="1" xr:uid="{2A36891D-924B-4C3C-914D-AFC5556D69C8}"/>
    <cellStyle name="Comma [0] 2 216 2 2" xfId="40390" hidden="1" xr:uid="{953A107C-38BD-4E57-86A7-C2532346D769}"/>
    <cellStyle name="Comma [0] 2 216 2 2" xfId="40758" hidden="1" xr:uid="{EFA13D19-8610-428C-B1A7-B39A47E1E536}"/>
    <cellStyle name="Comma [0] 2 216 2 2" xfId="41873" hidden="1" xr:uid="{B2F394F1-9DF6-4D9A-96EF-B044521355E1}"/>
    <cellStyle name="Comma [0] 2 216 2 2" xfId="42146" hidden="1" xr:uid="{A1FE011B-6DD6-4728-A4C9-514E83535CDF}"/>
    <cellStyle name="Comma [0] 2 216 2 2" xfId="42514" hidden="1" xr:uid="{1D3B827F-63A9-40A2-9728-01E9536E027A}"/>
    <cellStyle name="Comma [0] 2 216 2 2" xfId="43629" hidden="1" xr:uid="{CA5B17E8-975E-4824-938B-733FF454A1DE}"/>
    <cellStyle name="Comma [0] 2 216 2 2" xfId="43902" hidden="1" xr:uid="{C6B6E87E-D325-49CB-939C-9549B0F17AE3}"/>
    <cellStyle name="Comma [0] 2 216 2 2" xfId="44270" hidden="1" xr:uid="{657B3BA0-27E3-421D-BAE7-B932BB5272A8}"/>
    <cellStyle name="Comma [0] 2 216 2 2" xfId="45385" hidden="1" xr:uid="{D2F1AC55-A547-42C4-B7A4-3B635AE1FFDB}"/>
    <cellStyle name="Comma [0] 2 216 2 2" xfId="45658" hidden="1" xr:uid="{97BDCB6D-09DB-429B-B445-3010B05F4C85}"/>
    <cellStyle name="Comma [0] 2 216 2 2" xfId="46026" hidden="1" xr:uid="{353E1E89-8104-4FA7-9B18-07194A2CA6B8}"/>
    <cellStyle name="Comma [0] 2 216 2 2" xfId="47141" hidden="1" xr:uid="{DCF4DB84-BFD4-4576-9266-9965015BD236}"/>
    <cellStyle name="Comma [0] 2 216 2 2" xfId="47414" hidden="1" xr:uid="{04CC0674-29FB-4BF8-A506-3D31067F8465}"/>
    <cellStyle name="Comma [0] 2 216 2 2" xfId="47780" hidden="1" xr:uid="{0928D8EA-BAA5-4E39-8291-9A9E0BAF49E6}"/>
    <cellStyle name="Comma [0] 2 216 2 2" xfId="48894" hidden="1" xr:uid="{4E4ABC4D-EDBC-48E5-8521-431960EB4969}"/>
    <cellStyle name="Comma [0] 2 216 2 2" xfId="49167" hidden="1" xr:uid="{3BF7F7A0-2A6B-4443-9BE1-FC2A64305D7F}"/>
    <cellStyle name="Comma [0] 2 216 2 2" xfId="49531" hidden="1" xr:uid="{7C35F477-E39D-48B8-BD10-7248C6800017}"/>
    <cellStyle name="Comma [0] 2 216 2 2" xfId="50644" hidden="1" xr:uid="{E707083C-464D-4764-B1D4-C6C8511AE02A}"/>
    <cellStyle name="Comma [0] 2 216 2 2" xfId="50917" hidden="1" xr:uid="{D049801E-13C7-4F63-85F2-280073C9FCF6}"/>
    <cellStyle name="Comma [0] 2 216 2 2" xfId="51277" hidden="1" xr:uid="{3B8BA3A2-2A6D-40F2-83F5-AFD9456920A3}"/>
    <cellStyle name="Comma [0] 2 216 2 2" xfId="52388" hidden="1" xr:uid="{E6B24175-3E9E-47D0-8C96-47685B4CE976}"/>
    <cellStyle name="Comma [0] 2 216 2 2" xfId="52661" hidden="1" xr:uid="{6ED5B591-0B74-4CAE-AE0F-D55D7E867473}"/>
    <cellStyle name="Comma [0] 2 216 2 2" xfId="53016" hidden="1" xr:uid="{F8F7AAB9-12CE-4BF1-9877-42931E81267E}"/>
    <cellStyle name="Comma [0] 2 216 2 2" xfId="54122" hidden="1" xr:uid="{9B8630D1-A030-4A72-BFBD-2C2F384DF239}"/>
    <cellStyle name="Comma [0] 2 216 2 2" xfId="54395" hidden="1" xr:uid="{1259CFE6-2FB4-413D-B195-9658C7618363}"/>
    <cellStyle name="Comma [0] 2 216 2 2" xfId="54744" hidden="1" xr:uid="{20A97D77-3E7F-4FB1-83C6-A4045A8ACEE5}"/>
    <cellStyle name="Comma [0] 2 216 2 2" xfId="55846" hidden="1" xr:uid="{04153057-DB4C-4C61-AFEF-5876E95D3721}"/>
    <cellStyle name="Comma [0] 2 216 2 2" xfId="56119" hidden="1" xr:uid="{8073D29C-EE70-4E04-B21C-B85C8AF5B99D}"/>
    <cellStyle name="Comma [0] 2 216 2 2" xfId="16885" hidden="1" xr:uid="{00000000-0005-0000-0000-0000F8410000}"/>
    <cellStyle name="Comma [0] 2 216 2 2" xfId="17158" hidden="1" xr:uid="{00000000-0005-0000-0000-000009430000}"/>
    <cellStyle name="Comma [0] 2 216 2 2" xfId="17522" hidden="1" xr:uid="{00000000-0005-0000-0000-000075440000}"/>
    <cellStyle name="Comma [0] 2 216 2 2" xfId="18635" hidden="1" xr:uid="{00000000-0005-0000-0000-0000CE480000}"/>
    <cellStyle name="Comma [0] 2 216 2 2" xfId="18908" hidden="1" xr:uid="{00000000-0005-0000-0000-0000DF490000}"/>
    <cellStyle name="Comma [0] 2 216 2 2" xfId="19268" hidden="1" xr:uid="{00000000-0005-0000-0000-0000474B0000}"/>
    <cellStyle name="Comma [0] 2 216 2 2" xfId="20379" hidden="1" xr:uid="{00000000-0005-0000-0000-00009E4F0000}"/>
    <cellStyle name="Comma [0] 2 216 2 2" xfId="20652" hidden="1" xr:uid="{00000000-0005-0000-0000-0000AF500000}"/>
    <cellStyle name="Comma [0] 2 216 2 2" xfId="21007" hidden="1" xr:uid="{00000000-0005-0000-0000-000012520000}"/>
    <cellStyle name="Comma [0] 2 216 2 2" xfId="22113" hidden="1" xr:uid="{00000000-0005-0000-0000-000064560000}"/>
    <cellStyle name="Comma [0] 2 216 2 2" xfId="22386" hidden="1" xr:uid="{00000000-0005-0000-0000-000075570000}"/>
    <cellStyle name="Comma [0] 2 216 2 2" xfId="22735" hidden="1" xr:uid="{00000000-0005-0000-0000-0000D2580000}"/>
    <cellStyle name="Comma [0] 2 216 2 2" xfId="23837" hidden="1" xr:uid="{00000000-0005-0000-0000-0000205D0000}"/>
    <cellStyle name="Comma [0] 2 216 2 2" xfId="24110" hidden="1" xr:uid="{00000000-0005-0000-0000-0000315E0000}"/>
    <cellStyle name="Comma [0] 2 216 2 2" xfId="24452" hidden="1" xr:uid="{00000000-0005-0000-0000-0000875F0000}"/>
    <cellStyle name="Comma [0] 2 216 2 2" xfId="25544" hidden="1" xr:uid="{00000000-0005-0000-0000-0000CB630000}"/>
    <cellStyle name="Comma [0] 2 216 2 2" xfId="25817" hidden="1" xr:uid="{00000000-0005-0000-0000-0000DC640000}"/>
    <cellStyle name="Comma [0] 2 216 2 2" xfId="26150" hidden="1" xr:uid="{00000000-0005-0000-0000-000029660000}"/>
    <cellStyle name="Comma [0] 2 216 2 2" xfId="27238" hidden="1" xr:uid="{00000000-0005-0000-0000-0000696A0000}"/>
    <cellStyle name="Comma [0] 2 216 2 2" xfId="27511" hidden="1" xr:uid="{00000000-0005-0000-0000-00007A6B0000}"/>
    <cellStyle name="Comma [0] 2 216 2 2" xfId="10505" hidden="1" xr:uid="{00000000-0005-0000-0000-00000C290000}"/>
    <cellStyle name="Comma [0] 2 216 2 2" xfId="11620" hidden="1" xr:uid="{00000000-0005-0000-0000-0000672D0000}"/>
    <cellStyle name="Comma [0] 2 216 2 2" xfId="11893" hidden="1" xr:uid="{00000000-0005-0000-0000-0000782E0000}"/>
    <cellStyle name="Comma [0] 2 216 2 2" xfId="12261" hidden="1" xr:uid="{00000000-0005-0000-0000-0000E82F0000}"/>
    <cellStyle name="Comma [0] 2 216 2 2" xfId="13376" hidden="1" xr:uid="{00000000-0005-0000-0000-000043340000}"/>
    <cellStyle name="Comma [0] 2 216 2 2" xfId="13649" hidden="1" xr:uid="{00000000-0005-0000-0000-000054350000}"/>
    <cellStyle name="Comma [0] 2 216 2 2" xfId="14017" hidden="1" xr:uid="{00000000-0005-0000-0000-0000C4360000}"/>
    <cellStyle name="Comma [0] 2 216 2 2" xfId="15132" hidden="1" xr:uid="{00000000-0005-0000-0000-00001F3B0000}"/>
    <cellStyle name="Comma [0] 2 216 2 2" xfId="15405" hidden="1" xr:uid="{00000000-0005-0000-0000-0000303C0000}"/>
    <cellStyle name="Comma [0] 2 216 2 2" xfId="15771" hidden="1" xr:uid="{00000000-0005-0000-0000-00009E3D0000}"/>
    <cellStyle name="Comma [0] 2 216 2 2" xfId="8108" hidden="1" xr:uid="{00000000-0005-0000-0000-0000AF1F0000}"/>
    <cellStyle name="Comma [0] 2 216 2 2" xfId="8381" hidden="1" xr:uid="{00000000-0005-0000-0000-0000C0200000}"/>
    <cellStyle name="Comma [0] 2 216 2 2" xfId="8749" hidden="1" xr:uid="{00000000-0005-0000-0000-000030220000}"/>
    <cellStyle name="Comma [0] 2 216 2 2" xfId="9864" hidden="1" xr:uid="{00000000-0005-0000-0000-00008B260000}"/>
    <cellStyle name="Comma [0] 2 216 2 2" xfId="10137" hidden="1" xr:uid="{00000000-0005-0000-0000-00009C270000}"/>
    <cellStyle name="Comma [0] 2 216 2 2" xfId="5889" hidden="1" xr:uid="{00000000-0005-0000-0000-000004170000}"/>
    <cellStyle name="Comma [0] 2 216 2 2" xfId="6162" hidden="1" xr:uid="{00000000-0005-0000-0000-000015180000}"/>
    <cellStyle name="Comma [0] 2 216 2 2" xfId="6993" hidden="1" xr:uid="{00000000-0005-0000-0000-0000541B0000}"/>
    <cellStyle name="Comma [0] 2 216 2 2" xfId="4828" hidden="1" xr:uid="{00000000-0005-0000-0000-0000DF120000}"/>
    <cellStyle name="Comma [0] 2 216 2 2" xfId="4774" hidden="1" xr:uid="{00000000-0005-0000-0000-0000A9120000}"/>
    <cellStyle name="Comma [0] 2 216 3" xfId="4167" xr:uid="{00000000-0005-0000-0000-00004A100000}"/>
    <cellStyle name="Comma [0] 2 216 3 2" xfId="36176" xr:uid="{AFDD5CD9-B9DE-4316-B3E9-D08A9BB5DB6F}"/>
    <cellStyle name="Comma [0] 2 217" xfId="965" xr:uid="{00000000-0005-0000-0000-0000C8030000}"/>
    <cellStyle name="Comma [0] 2 217 2" xfId="34141" hidden="1" xr:uid="{6A2CB692-66C1-441D-9A6A-DBCCC25C2468}"/>
    <cellStyle name="Comma [0] 2 217 2" xfId="34411" hidden="1" xr:uid="{0A3C8BF1-3F07-43FB-9093-3E6A2B82B087}"/>
    <cellStyle name="Comma [0] 2 217 2" xfId="34615" hidden="1" xr:uid="{C9922AFC-4754-49EB-AEBC-DAE01F155C07}"/>
    <cellStyle name="Comma [0] 2 217 2" xfId="2391" hidden="1" xr:uid="{00000000-0005-0000-0000-00005A090000}"/>
    <cellStyle name="Comma [0] 2 217 2" xfId="2595" hidden="1" xr:uid="{00000000-0005-0000-0000-0000260A0000}"/>
    <cellStyle name="Comma [0] 2 217 2" xfId="33633" hidden="1" xr:uid="{D16A735E-96BD-4209-9E09-4FD23A8EDC5E}"/>
    <cellStyle name="Comma [0] 2 217 2" xfId="2121" hidden="1" xr:uid="{00000000-0005-0000-0000-00004C080000}"/>
    <cellStyle name="Comma [0] 2 217 2" xfId="1610" hidden="1" xr:uid="{00000000-0005-0000-0000-00004D060000}"/>
    <cellStyle name="Comma [0] 2 217 2" xfId="32995" xr:uid="{ADEE4A7A-E4EC-4897-8928-DAC9C993331F}"/>
    <cellStyle name="Comma [0] 2 217 2 2" xfId="57857" hidden="1" xr:uid="{5731AA3B-54EF-4A06-BAC3-BBAF159111EF}"/>
    <cellStyle name="Comma [0] 2 217 2 2" xfId="58061" hidden="1" xr:uid="{71D779CB-8E37-4277-B5FB-EC10C9B60DFA}"/>
    <cellStyle name="Comma [0] 2 217 2 2" xfId="59281" hidden="1" xr:uid="{BEA9FC50-AEBA-46F7-A5CC-889330EFD465}"/>
    <cellStyle name="Comma [0] 2 217 2 2" xfId="59551" hidden="1" xr:uid="{B0452E6A-48B9-4BA1-A2B5-65B1035AB38C}"/>
    <cellStyle name="Comma [0] 2 217 2 2" xfId="59755" hidden="1" xr:uid="{69CFD0E4-331B-4C86-8BF5-C5E9770B6CDB}"/>
    <cellStyle name="Comma [0] 2 217 2 2" xfId="61212" hidden="1" xr:uid="{6F23C65F-E8D3-41B5-9FFB-8A5CB062D811}"/>
    <cellStyle name="Comma [0] 2 217 2 2" xfId="61416" hidden="1" xr:uid="{57F21648-09D3-460C-854A-CAAD7240E8D4}"/>
    <cellStyle name="Comma [0] 2 217 2 2" xfId="62577" hidden="1" xr:uid="{9EAECEB7-F837-4D7B-989B-24AF201B9A0C}"/>
    <cellStyle name="Comma [0] 2 217 2 2" xfId="62847" hidden="1" xr:uid="{73E5538B-11E4-4219-923A-CF504C8061D7}"/>
    <cellStyle name="Comma [0] 2 217 2 2" xfId="63051" hidden="1" xr:uid="{24FF6753-8774-4F4A-B048-BF137DC437AE}"/>
    <cellStyle name="Comma [0] 2 217 2 2" xfId="60942" hidden="1" xr:uid="{AE03301E-03BA-4221-A9C6-7F00017EFA0E}"/>
    <cellStyle name="Comma [0] 2 217 2 2" xfId="28933" hidden="1" xr:uid="{00000000-0005-0000-0000-000008710000}"/>
    <cellStyle name="Comma [0] 2 217 2 2" xfId="29203" hidden="1" xr:uid="{00000000-0005-0000-0000-000016720000}"/>
    <cellStyle name="Comma [0] 2 217 2 2" xfId="29407" hidden="1" xr:uid="{00000000-0005-0000-0000-0000E2720000}"/>
    <cellStyle name="Comma [0] 2 217 2 2" xfId="30568" hidden="1" xr:uid="{00000000-0005-0000-0000-00006B770000}"/>
    <cellStyle name="Comma [0] 2 217 2 2" xfId="30838" hidden="1" xr:uid="{00000000-0005-0000-0000-000079780000}"/>
    <cellStyle name="Comma [0] 2 217 2 2" xfId="31042" hidden="1" xr:uid="{00000000-0005-0000-0000-000045790000}"/>
    <cellStyle name="Comma [0] 2 217 2 2" xfId="37416" hidden="1" xr:uid="{6F97A7A6-3EF3-46BA-A366-430EF5A060A1}"/>
    <cellStyle name="Comma [0] 2 217 2 2" xfId="37932" hidden="1" xr:uid="{13E62E22-0B2C-471B-8BA9-D5D3DE5FB09F}"/>
    <cellStyle name="Comma [0] 2 217 2 2" xfId="38202" hidden="1" xr:uid="{80D35C0D-B756-4508-BBB0-E8C4F0E85AB7}"/>
    <cellStyle name="Comma [0] 2 217 2 2" xfId="38406" hidden="1" xr:uid="{360A16D2-6662-4ACF-BC29-FF020C716175}"/>
    <cellStyle name="Comma [0] 2 217 2 2" xfId="40151" hidden="1" xr:uid="{D6AF4CA7-CC20-46C1-830D-1CF732304F81}"/>
    <cellStyle name="Comma [0] 2 217 2 2" xfId="40421" hidden="1" xr:uid="{A823B36C-5378-4CBB-B96E-60A364D30B46}"/>
    <cellStyle name="Comma [0] 2 217 2 2" xfId="40625" hidden="1" xr:uid="{A0617D1D-6472-4B9C-B41B-10EA38A1B028}"/>
    <cellStyle name="Comma [0] 2 217 2 2" xfId="41907" hidden="1" xr:uid="{FBAFFC84-484E-414E-B21C-556AB431E855}"/>
    <cellStyle name="Comma [0] 2 217 2 2" xfId="42177" hidden="1" xr:uid="{44339515-23FB-407C-AAE6-512D10562444}"/>
    <cellStyle name="Comma [0] 2 217 2 2" xfId="42381" hidden="1" xr:uid="{BCDCECC2-7E4A-4BBF-8339-501839459EC4}"/>
    <cellStyle name="Comma [0] 2 217 2 2" xfId="43663" hidden="1" xr:uid="{565680DA-2E3A-4AC1-81A1-78226A4FEB99}"/>
    <cellStyle name="Comma [0] 2 217 2 2" xfId="43933" hidden="1" xr:uid="{288307A9-9A43-458A-B170-955E55667C24}"/>
    <cellStyle name="Comma [0] 2 217 2 2" xfId="44137" hidden="1" xr:uid="{CC5B3E53-B520-4A9D-8AD9-69FAEE29193B}"/>
    <cellStyle name="Comma [0] 2 217 2 2" xfId="45419" hidden="1" xr:uid="{061AEDEB-774A-4F74-A40F-B963538E3400}"/>
    <cellStyle name="Comma [0] 2 217 2 2" xfId="45689" hidden="1" xr:uid="{63560C76-D26E-4B9A-9E1C-31FC70346C54}"/>
    <cellStyle name="Comma [0] 2 217 2 2" xfId="45893" hidden="1" xr:uid="{4DB37DBF-FB61-4D46-BA1F-FCAE3FD9D009}"/>
    <cellStyle name="Comma [0] 2 217 2 2" xfId="47175" hidden="1" xr:uid="{1BB5D089-F939-4C9E-A625-52B93C5C81A7}"/>
    <cellStyle name="Comma [0] 2 217 2 2" xfId="47445" hidden="1" xr:uid="{024F7AC7-024E-4E10-BB04-03BC2CAC6FD1}"/>
    <cellStyle name="Comma [0] 2 217 2 2" xfId="47649" hidden="1" xr:uid="{F873EEA2-A89F-40FF-9AB6-D34582A03676}"/>
    <cellStyle name="Comma [0] 2 217 2 2" xfId="48928" hidden="1" xr:uid="{88578A1C-4C67-46B8-9CFE-3634E785901F}"/>
    <cellStyle name="Comma [0] 2 217 2 2" xfId="49198" hidden="1" xr:uid="{6A4DFF2E-7C7B-4473-9922-349847AF9805}"/>
    <cellStyle name="Comma [0] 2 217 2 2" xfId="49402" hidden="1" xr:uid="{DB3C8441-302F-4736-A3BA-97006C921658}"/>
    <cellStyle name="Comma [0] 2 217 2 2" xfId="50678" hidden="1" xr:uid="{0F57D727-0527-4CA0-A595-22C07824E1F1}"/>
    <cellStyle name="Comma [0] 2 217 2 2" xfId="50948" hidden="1" xr:uid="{8A9E8CEC-BAF4-4657-9A57-C2FFF46D4CBD}"/>
    <cellStyle name="Comma [0] 2 217 2 2" xfId="51152" hidden="1" xr:uid="{9F5A0619-2BEA-4206-849C-CEB538ABEDD3}"/>
    <cellStyle name="Comma [0] 2 217 2 2" xfId="52422" hidden="1" xr:uid="{7F9A490F-E841-4222-BEF1-990C1669E0A7}"/>
    <cellStyle name="Comma [0] 2 217 2 2" xfId="52692" hidden="1" xr:uid="{3AC52B99-AAA1-451D-A574-888A06685C96}"/>
    <cellStyle name="Comma [0] 2 217 2 2" xfId="52896" hidden="1" xr:uid="{8F4D193A-CFF9-4ECF-A2A7-0B418A4F4593}"/>
    <cellStyle name="Comma [0] 2 217 2 2" xfId="54156" hidden="1" xr:uid="{6B43E847-44AB-4D1A-A5D0-0BA3A1218F94}"/>
    <cellStyle name="Comma [0] 2 217 2 2" xfId="54426" hidden="1" xr:uid="{38D27ACE-6F2A-41E6-A71A-FB3801951256}"/>
    <cellStyle name="Comma [0] 2 217 2 2" xfId="54630" hidden="1" xr:uid="{5E835DCA-F1CC-4858-B327-45FAAC07E5F3}"/>
    <cellStyle name="Comma [0] 2 217 2 2" xfId="55880" hidden="1" xr:uid="{7911E098-2581-42CC-8913-C7726F62C6DE}"/>
    <cellStyle name="Comma [0] 2 217 2 2" xfId="56150" hidden="1" xr:uid="{A98FC870-B0CF-4168-A86E-1EF7EAFA2C99}"/>
    <cellStyle name="Comma [0] 2 217 2 2" xfId="56354" hidden="1" xr:uid="{3ECFFECD-6CC8-4F97-8698-2CDEB56A451B}"/>
    <cellStyle name="Comma [0] 2 217 2 2" xfId="57587" hidden="1" xr:uid="{A4675458-2627-466E-AAC8-3FDE875B5E31}"/>
    <cellStyle name="Comma [0] 2 217 2 2" xfId="17189" hidden="1" xr:uid="{00000000-0005-0000-0000-000028430000}"/>
    <cellStyle name="Comma [0] 2 217 2 2" xfId="17393" hidden="1" xr:uid="{00000000-0005-0000-0000-0000F4430000}"/>
    <cellStyle name="Comma [0] 2 217 2 2" xfId="18669" hidden="1" xr:uid="{00000000-0005-0000-0000-0000F0480000}"/>
    <cellStyle name="Comma [0] 2 217 2 2" xfId="18939" hidden="1" xr:uid="{00000000-0005-0000-0000-0000FE490000}"/>
    <cellStyle name="Comma [0] 2 217 2 2" xfId="19143" hidden="1" xr:uid="{00000000-0005-0000-0000-0000CA4A0000}"/>
    <cellStyle name="Comma [0] 2 217 2 2" xfId="20413" hidden="1" xr:uid="{00000000-0005-0000-0000-0000C04F0000}"/>
    <cellStyle name="Comma [0] 2 217 2 2" xfId="20683" hidden="1" xr:uid="{00000000-0005-0000-0000-0000CE500000}"/>
    <cellStyle name="Comma [0] 2 217 2 2" xfId="20887" hidden="1" xr:uid="{00000000-0005-0000-0000-00009A510000}"/>
    <cellStyle name="Comma [0] 2 217 2 2" xfId="22147" hidden="1" xr:uid="{00000000-0005-0000-0000-000086560000}"/>
    <cellStyle name="Comma [0] 2 217 2 2" xfId="22417" hidden="1" xr:uid="{00000000-0005-0000-0000-000094570000}"/>
    <cellStyle name="Comma [0] 2 217 2 2" xfId="22621" hidden="1" xr:uid="{00000000-0005-0000-0000-000060580000}"/>
    <cellStyle name="Comma [0] 2 217 2 2" xfId="23871" hidden="1" xr:uid="{00000000-0005-0000-0000-0000425D0000}"/>
    <cellStyle name="Comma [0] 2 217 2 2" xfId="24141" hidden="1" xr:uid="{00000000-0005-0000-0000-0000505E0000}"/>
    <cellStyle name="Comma [0] 2 217 2 2" xfId="24345" hidden="1" xr:uid="{00000000-0005-0000-0000-00001C5F0000}"/>
    <cellStyle name="Comma [0] 2 217 2 2" xfId="25578" hidden="1" xr:uid="{00000000-0005-0000-0000-0000ED630000}"/>
    <cellStyle name="Comma [0] 2 217 2 2" xfId="25848" hidden="1" xr:uid="{00000000-0005-0000-0000-0000FB640000}"/>
    <cellStyle name="Comma [0] 2 217 2 2" xfId="26052" hidden="1" xr:uid="{00000000-0005-0000-0000-0000C7650000}"/>
    <cellStyle name="Comma [0] 2 217 2 2" xfId="27272" hidden="1" xr:uid="{00000000-0005-0000-0000-00008B6A0000}"/>
    <cellStyle name="Comma [0] 2 217 2 2" xfId="27542" hidden="1" xr:uid="{00000000-0005-0000-0000-0000996B0000}"/>
    <cellStyle name="Comma [0] 2 217 2 2" xfId="27746" hidden="1" xr:uid="{00000000-0005-0000-0000-0000656C0000}"/>
    <cellStyle name="Comma [0] 2 217 2 2" xfId="11654" hidden="1" xr:uid="{00000000-0005-0000-0000-0000892D0000}"/>
    <cellStyle name="Comma [0] 2 217 2 2" xfId="11924" hidden="1" xr:uid="{00000000-0005-0000-0000-0000972E0000}"/>
    <cellStyle name="Comma [0] 2 217 2 2" xfId="12128" hidden="1" xr:uid="{00000000-0005-0000-0000-0000632F0000}"/>
    <cellStyle name="Comma [0] 2 217 2 2" xfId="13410" hidden="1" xr:uid="{00000000-0005-0000-0000-000065340000}"/>
    <cellStyle name="Comma [0] 2 217 2 2" xfId="13680" hidden="1" xr:uid="{00000000-0005-0000-0000-000073350000}"/>
    <cellStyle name="Comma [0] 2 217 2 2" xfId="13884" hidden="1" xr:uid="{00000000-0005-0000-0000-00003F360000}"/>
    <cellStyle name="Comma [0] 2 217 2 2" xfId="15166" hidden="1" xr:uid="{00000000-0005-0000-0000-0000413B0000}"/>
    <cellStyle name="Comma [0] 2 217 2 2" xfId="15436" hidden="1" xr:uid="{00000000-0005-0000-0000-00004F3C0000}"/>
    <cellStyle name="Comma [0] 2 217 2 2" xfId="15640" hidden="1" xr:uid="{00000000-0005-0000-0000-00001B3D0000}"/>
    <cellStyle name="Comma [0] 2 217 2 2" xfId="16919" hidden="1" xr:uid="{00000000-0005-0000-0000-00001A420000}"/>
    <cellStyle name="Comma [0] 2 217 2 2" xfId="8412" hidden="1" xr:uid="{00000000-0005-0000-0000-0000DF200000}"/>
    <cellStyle name="Comma [0] 2 217 2 2" xfId="8616" hidden="1" xr:uid="{00000000-0005-0000-0000-0000AB210000}"/>
    <cellStyle name="Comma [0] 2 217 2 2" xfId="9898" hidden="1" xr:uid="{00000000-0005-0000-0000-0000AD260000}"/>
    <cellStyle name="Comma [0] 2 217 2 2" xfId="10168" hidden="1" xr:uid="{00000000-0005-0000-0000-0000BB270000}"/>
    <cellStyle name="Comma [0] 2 217 2 2" xfId="10372" hidden="1" xr:uid="{00000000-0005-0000-0000-000087280000}"/>
    <cellStyle name="Comma [0] 2 217 2 2" xfId="6193" hidden="1" xr:uid="{00000000-0005-0000-0000-000034180000}"/>
    <cellStyle name="Comma [0] 2 217 2 2" xfId="6397" hidden="1" xr:uid="{00000000-0005-0000-0000-000000190000}"/>
    <cellStyle name="Comma [0] 2 217 2 2" xfId="8142" hidden="1" xr:uid="{00000000-0005-0000-0000-0000D11F0000}"/>
    <cellStyle name="Comma [0] 2 217 2 2" xfId="5923" hidden="1" xr:uid="{00000000-0005-0000-0000-000026170000}"/>
    <cellStyle name="Comma [0] 2 217 2 2" xfId="5407" hidden="1" xr:uid="{00000000-0005-0000-0000-000022150000}"/>
    <cellStyle name="Comma [0] 2 217 3" xfId="4756" xr:uid="{00000000-0005-0000-0000-000097120000}"/>
    <cellStyle name="Comma [0] 2 217 3 2" xfId="36765" xr:uid="{0985D07A-56AF-4FFF-BF2A-8AC5F549A8DB}"/>
    <cellStyle name="Comma [0] 2 218" xfId="44554" hidden="1" xr:uid="{BFA3C3C4-3D99-450B-80A0-E9553697F539}"/>
    <cellStyle name="Comma [0] 2 218" xfId="44559" hidden="1" xr:uid="{9C612861-81F0-4605-8696-D1B9135ADF9E}"/>
    <cellStyle name="Comma [0] 2 218" xfId="44561" hidden="1" xr:uid="{ADAAF8C1-034C-44E1-BAF8-662FD83B2035}"/>
    <cellStyle name="Comma [0] 2 218" xfId="44564" hidden="1" xr:uid="{29A600FF-6A70-4BAF-9186-9775BB864A73}"/>
    <cellStyle name="Comma [0] 2 218" xfId="44569" hidden="1" xr:uid="{49B3104E-D654-4C45-AB90-0D36D689400E}"/>
    <cellStyle name="Comma [0] 2 218" xfId="44572" hidden="1" xr:uid="{5098CD3B-49F8-4AAE-AE15-28FA1BDB48A5}"/>
    <cellStyle name="Comma [0] 2 218" xfId="44573" hidden="1" xr:uid="{6ED1087D-FCDD-409A-8810-8CEA0F9421C5}"/>
    <cellStyle name="Comma [0] 2 218" xfId="44580" hidden="1" xr:uid="{5CB6A2F0-2AA5-4614-A33D-8373EC1259AD}"/>
    <cellStyle name="Comma [0] 2 218" xfId="44583" hidden="1" xr:uid="{6789A5CD-15EF-4060-99DB-F5FC8CABDD69}"/>
    <cellStyle name="Comma [0] 2 218" xfId="44586" hidden="1" xr:uid="{C6222A3E-5139-4195-9820-E94FD25A0896}"/>
    <cellStyle name="Comma [0] 2 218" xfId="44591" hidden="1" xr:uid="{113289CA-B934-40B2-A4A0-ABAC3F08A07A}"/>
    <cellStyle name="Comma [0] 2 218" xfId="44593" hidden="1" xr:uid="{D13C620A-4F03-4A62-B9D9-5A901882AC4E}"/>
    <cellStyle name="Comma [0] 2 218" xfId="44595" hidden="1" xr:uid="{AC27A525-F1E9-4310-9EC8-676DEF6349F5}"/>
    <cellStyle name="Comma [0] 2 218" xfId="44600" hidden="1" xr:uid="{BC9FCBC2-A2AC-43EE-897B-746D731222BF}"/>
    <cellStyle name="Comma [0] 2 218" xfId="44604" hidden="1" xr:uid="{BAD2DC86-B6CE-4C60-81AE-CA818EAC31DB}"/>
    <cellStyle name="Comma [0] 2 218" xfId="44605" hidden="1" xr:uid="{3FF99BF7-9DEC-4B18-AB09-704618DAAC27}"/>
    <cellStyle name="Comma [0] 2 218" xfId="44611" hidden="1" xr:uid="{988E0CEA-1976-4F9E-90EF-EB74218ECDEC}"/>
    <cellStyle name="Comma [0] 2 218" xfId="44613" hidden="1" xr:uid="{03C22259-6C75-47EE-ADB1-4B50CEF03318}"/>
    <cellStyle name="Comma [0] 2 218" xfId="44615" hidden="1" xr:uid="{05FFBBDE-88F4-4985-894F-EE4DA7DC5BA4}"/>
    <cellStyle name="Comma [0] 2 218" xfId="44620" hidden="1" xr:uid="{9E51A078-46A8-4D7F-A458-677D699B2BBC}"/>
    <cellStyle name="Comma [0] 2 218" xfId="44625" hidden="1" xr:uid="{F3E8B3BC-5796-443E-AA0A-85F92149D952}"/>
    <cellStyle name="Comma [0] 2 218" xfId="44626" hidden="1" xr:uid="{36A99109-101F-4DC7-ABC3-D123A1443C0D}"/>
    <cellStyle name="Comma [0] 2 218" xfId="44633" hidden="1" xr:uid="{B30EB05E-9A0D-4186-8215-7B5283B07A24}"/>
    <cellStyle name="Comma [0] 2 218" xfId="44635" hidden="1" xr:uid="{7E0008A3-E7F6-44F7-B1ED-7983938F04AE}"/>
    <cellStyle name="Comma [0] 2 218" xfId="44638" hidden="1" xr:uid="{B2606C13-5BCB-46DC-9AFA-2676790B84DF}"/>
    <cellStyle name="Comma [0] 2 218" xfId="44643" hidden="1" xr:uid="{88B4B564-4C04-438F-8A34-DDC785B51FC7}"/>
    <cellStyle name="Comma [0] 2 218" xfId="44644" hidden="1" xr:uid="{15D5E028-EDDC-425F-A79F-B9DA4CAFE2CA}"/>
    <cellStyle name="Comma [0] 2 218" xfId="44648" hidden="1" xr:uid="{1A31FD17-A390-4C2C-A90D-79741293FE28}"/>
    <cellStyle name="Comma [0] 2 218" xfId="44652" hidden="1" xr:uid="{2B0F0D93-2E59-4EE8-B2A7-A547AD2CEE9F}"/>
    <cellStyle name="Comma [0] 2 218" xfId="44656" hidden="1" xr:uid="{CD32CA80-A32D-40F7-B09E-43B10A26A845}"/>
    <cellStyle name="Comma [0] 2 218" xfId="44657" hidden="1" xr:uid="{49FA360B-F75C-4E7F-B368-76D7F2638C15}"/>
    <cellStyle name="Comma [0] 2 218" xfId="44664" hidden="1" xr:uid="{41680555-53CF-498D-84A8-A9F67F402D28}"/>
    <cellStyle name="Comma [0] 2 218" xfId="44665" hidden="1" xr:uid="{E523F1B6-EC2F-4C0E-8A51-29AD9BC7A100}"/>
    <cellStyle name="Comma [0] 2 218" xfId="44668" hidden="1" xr:uid="{9040B0D0-FEF9-470F-B21F-9CABDC9DB4C6}"/>
    <cellStyle name="Comma [0] 2 218" xfId="44672" hidden="1" xr:uid="{6D45AFFC-F0BA-4B4F-9845-A283715F4FE2}"/>
    <cellStyle name="Comma [0] 2 218" xfId="44676" hidden="1" xr:uid="{DB89505C-6FA4-4281-8009-2BE9A77A4466}"/>
    <cellStyle name="Comma [0] 2 218" xfId="44678" hidden="1" xr:uid="{42A2D1A2-6AAA-425F-B745-C318BA7387B9}"/>
    <cellStyle name="Comma [0] 2 218" xfId="44683" hidden="1" xr:uid="{7FE4F02E-BE3E-4E29-9DE0-C96FDD1C28A5}"/>
    <cellStyle name="Comma [0] 2 218" xfId="44685" hidden="1" xr:uid="{EF637C02-47C2-496E-8547-A4F42ABE9BC9}"/>
    <cellStyle name="Comma [0] 2 218" xfId="44689" hidden="1" xr:uid="{A764ED93-1D00-40ED-BA56-65F831CBA870}"/>
    <cellStyle name="Comma [0] 2 218" xfId="44692" hidden="1" xr:uid="{94297D0E-167E-4A17-8171-BEA28AC354FE}"/>
    <cellStyle name="Comma [0] 2 218" xfId="44696" hidden="1" xr:uid="{A2FDA51D-4791-430F-BF39-4A1A3889D223}"/>
    <cellStyle name="Comma [0] 2 218" xfId="44698" hidden="1" xr:uid="{2A1F3736-4621-4ED2-99C0-23AA89917AA0}"/>
    <cellStyle name="Comma [0] 2 218" xfId="44703" hidden="1" xr:uid="{A1FD5DAE-CEA6-4EE9-8156-CE9A95C62A99}"/>
    <cellStyle name="Comma [0] 2 218" xfId="44705" hidden="1" xr:uid="{5CB2C3BA-9081-429D-8389-3A70D9CCBE10}"/>
    <cellStyle name="Comma [0] 2 218" xfId="44710" hidden="1" xr:uid="{86F87988-6596-485C-9B31-DD0C1417C399}"/>
    <cellStyle name="Comma [0] 2 218" xfId="44715" hidden="1" xr:uid="{9885B6C4-575F-4DFC-AD85-3E2510903F90}"/>
    <cellStyle name="Comma [0] 2 218" xfId="44718" hidden="1" xr:uid="{271D69B2-D804-4E6C-8EFB-0D8860D5F459}"/>
    <cellStyle name="Comma [0] 2 218" xfId="44720" hidden="1" xr:uid="{AB5A02FB-534B-4B59-AF10-AABE96F1334F}"/>
    <cellStyle name="Comma [0] 2 218" xfId="44724" hidden="1" xr:uid="{7F4C335A-FF35-44CB-9DD8-0CBBA66EFADB}"/>
    <cellStyle name="Comma [0] 2 218" xfId="44728" hidden="1" xr:uid="{DB1CE047-FEB8-435A-B030-06CCE52E6004}"/>
    <cellStyle name="Comma [0] 2 218" xfId="44731" hidden="1" xr:uid="{AE1E213C-881C-4201-BE5D-52FD86F7F282}"/>
    <cellStyle name="Comma [0] 2 218" xfId="44736" hidden="1" xr:uid="{48B545E1-1C81-4B11-A6C8-C3158A17EC28}"/>
    <cellStyle name="Comma [0] 2 218" xfId="44739" hidden="1" xr:uid="{F2130566-FA59-41A2-8850-4C1EA2593A48}"/>
    <cellStyle name="Comma [0] 2 218" xfId="44741" hidden="1" xr:uid="{74C03A2F-2358-4B5B-ABC6-741F57B26536}"/>
    <cellStyle name="Comma [0] 2 218" xfId="44747" hidden="1" xr:uid="{79BE0348-6D96-47CC-89F9-C66B9509B305}"/>
    <cellStyle name="Comma [0] 2 218" xfId="44750" hidden="1" xr:uid="{7269413A-C8D1-4181-95E5-A0307AF1973D}"/>
    <cellStyle name="Comma [0] 2 218" xfId="44752" hidden="1" xr:uid="{657613C2-DD5C-48A9-A498-351688B0BBC6}"/>
    <cellStyle name="Comma [0] 2 218" xfId="44758" hidden="1" xr:uid="{0F40E0CD-3948-4711-8FCC-94AA482097AB}"/>
    <cellStyle name="Comma [0] 2 218" xfId="44760" hidden="1" xr:uid="{FD8B4FE2-EB82-4690-841C-20EC963FA0D5}"/>
    <cellStyle name="Comma [0] 2 218" xfId="44762" hidden="1" xr:uid="{BD9EB5D9-4FF0-4956-811B-0768B8E93A13}"/>
    <cellStyle name="Comma [0] 2 218" xfId="44767" hidden="1" xr:uid="{7FBBD183-279F-44C3-852B-F9FFAB0BC101}"/>
    <cellStyle name="Comma [0] 2 218" xfId="44770" hidden="1" xr:uid="{D417B2E1-1093-4746-97D8-29FAABDC1D37}"/>
    <cellStyle name="Comma [0] 2 218" xfId="44772" hidden="1" xr:uid="{23E89EC4-F25E-41D3-9725-AC967F00F49D}"/>
    <cellStyle name="Comma [0] 2 218" xfId="44777" hidden="1" xr:uid="{26E767DF-810C-41D1-9AC8-C70AEA3A26CE}"/>
    <cellStyle name="Comma [0] 2 218" xfId="44780" hidden="1" xr:uid="{D0E03ECD-973D-4762-9C3A-D4120B247215}"/>
    <cellStyle name="Comma [0] 2 218" xfId="44782" hidden="1" xr:uid="{173150F9-F9B5-41A4-A1C7-856E60A128BC}"/>
    <cellStyle name="Comma [0] 2 218" xfId="44787" hidden="1" xr:uid="{D724576F-4FC8-47EB-97A8-D0E827E4DF59}"/>
    <cellStyle name="Comma [0] 2 218" xfId="44791" hidden="1" xr:uid="{8B061605-7380-484F-8C96-1AA7BC834A79}"/>
    <cellStyle name="Comma [0] 2 218" xfId="44793" hidden="1" xr:uid="{DEF2AD8E-42B6-4747-A6FB-076E7EB4DB9D}"/>
    <cellStyle name="Comma [0] 2 218" xfId="44799" hidden="1" xr:uid="{2205335E-A21C-401D-84DD-DEA9CC1A7982}"/>
    <cellStyle name="Comma [0] 2 218" xfId="44802" hidden="1" xr:uid="{CEA21DEF-2574-48E6-9546-772BD19CB6CE}"/>
    <cellStyle name="Comma [0] 2 218" xfId="44805" hidden="1" xr:uid="{4B6D5DBB-4430-4D54-BAD4-F9DA9AECD4DC}"/>
    <cellStyle name="Comma [0] 2 218" xfId="44810" hidden="1" xr:uid="{17712169-2414-41A1-90E7-E29ED95EE756}"/>
    <cellStyle name="Comma [0] 2 218" xfId="44812" hidden="1" xr:uid="{5CE3C538-30F0-4525-8F0D-942C0590FB05}"/>
    <cellStyle name="Comma [0] 2 218" xfId="44814" hidden="1" xr:uid="{879F1AFB-84D6-419B-8DBF-ACB4A097A6D3}"/>
    <cellStyle name="Comma [0] 2 218" xfId="44819" hidden="1" xr:uid="{CAAD8AEB-1876-4755-8621-F8072326B949}"/>
    <cellStyle name="Comma [0] 2 218" xfId="44823" hidden="1" xr:uid="{EF2CDA05-C566-4198-B396-C7E0BA4CDC88}"/>
    <cellStyle name="Comma [0] 2 218" xfId="44825" hidden="1" xr:uid="{72F6E830-8904-42BB-B172-5124B39EB174}"/>
    <cellStyle name="Comma [0] 2 218" xfId="44830" hidden="1" xr:uid="{5A5E8BCF-1803-45FF-97E7-7A8DFDEC0963}"/>
    <cellStyle name="Comma [0] 2 218" xfId="44833" hidden="1" xr:uid="{39AAA9C8-BFB9-4A50-9302-316797166550}"/>
    <cellStyle name="Comma [0] 2 218" xfId="44836" hidden="1" xr:uid="{F228DFE6-E884-47CA-9210-37651313EA1E}"/>
    <cellStyle name="Comma [0] 2 218" xfId="44841" hidden="1" xr:uid="{7D517617-445B-4EF9-9215-1D3307D9947C}"/>
    <cellStyle name="Comma [0] 2 218" xfId="44844" hidden="1" xr:uid="{EAC137AD-BD9B-4F96-812E-35E591EBBFA0}"/>
    <cellStyle name="Comma [0] 2 218" xfId="44846" hidden="1" xr:uid="{38362EA7-C49A-453C-AB63-55697C49DC78}"/>
    <cellStyle name="Comma [0] 2 218" xfId="44851" hidden="1" xr:uid="{2FCF6049-E4A0-44C8-ACAF-96EFDD7EEBCE}"/>
    <cellStyle name="Comma [0] 2 218" xfId="44854" hidden="1" xr:uid="{17C9C76C-9F72-4F68-877A-F98277E688F1}"/>
    <cellStyle name="Comma [0] 2 218" xfId="44856" hidden="1" xr:uid="{E656ACC9-6036-4E16-8FFA-6F6B1CA2085D}"/>
    <cellStyle name="Comma [0] 2 218" xfId="44862" hidden="1" xr:uid="{1B59856F-B1B7-455F-833C-20DDB9EC034C}"/>
    <cellStyle name="Comma [0] 2 218" xfId="44864" hidden="1" xr:uid="{00FFD926-896A-42B5-9C08-5F12D8A6D698}"/>
    <cellStyle name="Comma [0] 2 218" xfId="44867" hidden="1" xr:uid="{B25ECABD-4BAB-4790-A0BE-85BC187347F1}"/>
    <cellStyle name="Comma [0] 2 218" xfId="44874" hidden="1" xr:uid="{EAA661B5-5FA2-435D-8E51-E0C7C294037B}"/>
    <cellStyle name="Comma [0] 2 218" xfId="44875" hidden="1" xr:uid="{77464055-255F-4790-A472-8B045EED081F}"/>
    <cellStyle name="Comma [0] 2 218" xfId="44879" hidden="1" xr:uid="{14EA1EF9-FEB3-4D62-86E9-8DC2668F37B2}"/>
    <cellStyle name="Comma [0] 2 218" xfId="44883" hidden="1" xr:uid="{5C1E8BA8-3CC3-4F7A-860A-5E44DA2BA86E}"/>
    <cellStyle name="Comma [0] 2 218" xfId="44887" hidden="1" xr:uid="{1C826290-2F6D-4972-A08C-EA5CDD2E132A}"/>
    <cellStyle name="Comma [0] 2 218" xfId="44889" hidden="1" xr:uid="{8DD896CB-8199-4AB1-84F5-DFE43363AFC2}"/>
    <cellStyle name="Comma [0] 2 218" xfId="46083" hidden="1" xr:uid="{FCFAB495-BF7C-432E-B7D5-9931944F093E}"/>
    <cellStyle name="Comma [0] 2 218" xfId="46088" hidden="1" xr:uid="{A10A5668-2E4B-4BAC-8334-9ED59D617944}"/>
    <cellStyle name="Comma [0] 2 218" xfId="46090" hidden="1" xr:uid="{F7C83BF2-07F5-4822-9208-FB8B1755A7DE}"/>
    <cellStyle name="Comma [0] 2 218" xfId="46095" hidden="1" xr:uid="{B793641D-8F5D-42A6-ADB4-8BCB08C7F9A4}"/>
    <cellStyle name="Comma [0] 2 218" xfId="46098" hidden="1" xr:uid="{86080B96-0AF7-48A3-9018-2B7ADCA1D231}"/>
    <cellStyle name="Comma [0] 2 218" xfId="46099" hidden="1" xr:uid="{AA5F07F9-D5AB-470D-AB38-85E96EB9C366}"/>
    <cellStyle name="Comma [0] 2 218" xfId="46104" hidden="1" xr:uid="{E6218EA0-4A31-44AF-9783-9A85E9F026CB}"/>
    <cellStyle name="Comma [0] 2 218" xfId="46108" hidden="1" xr:uid="{1DFEC83C-EFE9-41D9-88F7-89FCF5E15E25}"/>
    <cellStyle name="Comma [0] 2 218" xfId="46110" hidden="1" xr:uid="{46A65A27-322D-4CB6-8114-0678C35E4953}"/>
    <cellStyle name="Comma [0] 2 218" xfId="46115" hidden="1" xr:uid="{6E0334FF-AB36-41B4-9243-A4F9BD375CB4}"/>
    <cellStyle name="Comma [0] 2 218" xfId="46117" hidden="1" xr:uid="{ACCA6B1D-1C77-4D63-83F4-B0B6C26109FE}"/>
    <cellStyle name="Comma [0] 2 218" xfId="46118" hidden="1" xr:uid="{61DA6645-F4F4-4A73-BAE8-ABD06B096EC0}"/>
    <cellStyle name="Comma [0] 2 218" xfId="46123" hidden="1" xr:uid="{C5D220CE-B01E-465A-B495-9364D74E9847}"/>
    <cellStyle name="Comma [0] 2 218" xfId="46128" hidden="1" xr:uid="{208B8EB4-C6EE-4A90-9295-4B0FE8990AA1}"/>
    <cellStyle name="Comma [0] 2 218" xfId="46130" hidden="1" xr:uid="{0B68B1FB-8F63-4ADA-B168-8005230D7809}"/>
    <cellStyle name="Comma [0] 2 218" xfId="46136" hidden="1" xr:uid="{FBEFFE23-F6E9-4DAB-A47D-DF2B21CEC150}"/>
    <cellStyle name="Comma [0] 2 218" xfId="46138" hidden="1" xr:uid="{72638DFD-1148-4197-8982-34866FF9CC17}"/>
    <cellStyle name="Comma [0] 2 218" xfId="46142" hidden="1" xr:uid="{8B8EAE32-2300-4ECD-A6E0-17E289B3158E}"/>
    <cellStyle name="Comma [0] 2 218" xfId="46147" hidden="1" xr:uid="{CD36B8F9-CB89-4555-8587-FEA02801F4A2}"/>
    <cellStyle name="Comma [0] 2 218" xfId="46148" hidden="1" xr:uid="{C866E39D-CAED-41F9-9C6A-B9C690BD0F39}"/>
    <cellStyle name="Comma [0] 2 218" xfId="46152" hidden="1" xr:uid="{D298EE6B-7AAB-48E9-9C9B-EE9D13A0CB73}"/>
    <cellStyle name="Comma [0] 2 218" xfId="46156" hidden="1" xr:uid="{AA60910A-D702-4710-AC9A-70D11E5FA1E2}"/>
    <cellStyle name="Comma [0] 2 218" xfId="46160" hidden="1" xr:uid="{7EF0A5C9-ADD1-4B09-BC7B-90F93F2D6F2C}"/>
    <cellStyle name="Comma [0] 2 218" xfId="46161" hidden="1" xr:uid="{AD64B775-2120-4B6E-BE9D-4EE78B0A03E7}"/>
    <cellStyle name="Comma [0] 2 218" xfId="46167" hidden="1" xr:uid="{53CD29A3-8AB6-4FDC-B701-DB0A98C819DE}"/>
    <cellStyle name="Comma [0] 2 218" xfId="46171" hidden="1" xr:uid="{3EF35E8B-0FF1-4BF7-80C0-478C0127AECC}"/>
    <cellStyle name="Comma [0] 2 218" xfId="46174" hidden="1" xr:uid="{CAEAE91A-76B6-40BA-BAAF-ACB05F63EFD4}"/>
    <cellStyle name="Comma [0] 2 218" xfId="46179" hidden="1" xr:uid="{C824B82B-034F-41D7-8A96-2D2B239DA45F}"/>
    <cellStyle name="Comma [0] 2 218" xfId="46181" hidden="1" xr:uid="{3C20A4D5-C8B6-4C48-8EA5-DA13DCE0AFA7}"/>
    <cellStyle name="Comma [0] 2 218" xfId="46182" hidden="1" xr:uid="{53338528-B3BA-494E-9021-23FF65A72094}"/>
    <cellStyle name="Comma [0] 2 218" xfId="46187" hidden="1" xr:uid="{8E74F239-613A-4CFF-AF0F-C47EF819F549}"/>
    <cellStyle name="Comma [0] 2 218" xfId="46191" hidden="1" xr:uid="{DAAC2B1B-F9CB-4A0E-A15E-7489972BC6D1}"/>
    <cellStyle name="Comma [0] 2 218" xfId="46193" hidden="1" xr:uid="{1061A7BB-8FE4-404E-B29E-8F5A3F9FE21E}"/>
    <cellStyle name="Comma [0] 2 218" xfId="46198" hidden="1" xr:uid="{3954CADE-588B-4DAA-A55B-B31D62C673F2}"/>
    <cellStyle name="Comma [0] 2 218" xfId="46201" hidden="1" xr:uid="{FA07155A-472D-494D-BD56-170B92E35A9F}"/>
    <cellStyle name="Comma [0] 2 218" xfId="46202" hidden="1" xr:uid="{7A5EF28A-AC11-4E27-949C-477D9C666970}"/>
    <cellStyle name="Comma [0] 2 218" xfId="46207" hidden="1" xr:uid="{D9108AE9-3290-494B-B46E-E5331B95D05E}"/>
    <cellStyle name="Comma [0] 2 218" xfId="46213" hidden="1" xr:uid="{08150718-E010-44E2-9BB7-188FCB537591}"/>
    <cellStyle name="Comma [0] 2 218" xfId="46214" hidden="1" xr:uid="{2CDC3CEB-7ABD-490F-A865-AE30B8EF82B5}"/>
    <cellStyle name="Comma [0] 2 218" xfId="46221" hidden="1" xr:uid="{F18051B0-13A2-4A17-88EA-6920CAADF563}"/>
    <cellStyle name="Comma [0] 2 218" xfId="46222" hidden="1" xr:uid="{360DB1ED-2249-42CB-9585-58328DFC996D}"/>
    <cellStyle name="Comma [0] 2 218" xfId="46226" hidden="1" xr:uid="{1B2C5694-B5DE-4394-91B0-FEAF6D8A9CE2}"/>
    <cellStyle name="Comma [0] 2 218" xfId="46231" hidden="1" xr:uid="{3CAE5AE6-C736-410C-88BB-A70DE78CBF6A}"/>
    <cellStyle name="Comma [0] 2 218" xfId="46232" hidden="1" xr:uid="{39CBBEC4-1C97-498F-A949-41089E77D75D}"/>
    <cellStyle name="Comma [0] 2 218" xfId="46236" hidden="1" xr:uid="{D44ED7CA-1D55-4350-8635-B195453FB2C6}"/>
    <cellStyle name="Comma [0] 2 218" xfId="46240" hidden="1" xr:uid="{CD3BBF1F-2012-4E1A-A980-A2A38CF90F68}"/>
    <cellStyle name="Comma [0] 2 218" xfId="46243" hidden="1" xr:uid="{12D15923-8B42-4434-96CA-A127FECA3FD5}"/>
    <cellStyle name="Comma [0] 2 218" xfId="46245" hidden="1" xr:uid="{FB8A39D2-8953-485D-9053-50307D16DB1D}"/>
    <cellStyle name="Comma [0] 2 218" xfId="46251" hidden="1" xr:uid="{CDF5659D-4ABE-4CB1-B90F-4793904EBF82}"/>
    <cellStyle name="Comma [0] 2 218" xfId="46255" hidden="1" xr:uid="{1E048085-5473-410C-865C-672C730F81C1}"/>
    <cellStyle name="Comma [0] 2 218" xfId="46257" hidden="1" xr:uid="{78B21C6F-C87B-4CAF-8185-4BB2C23BED2C}"/>
    <cellStyle name="Comma [0] 2 218" xfId="46262" hidden="1" xr:uid="{8EFBC464-740C-4841-B749-21F88F10601A}"/>
    <cellStyle name="Comma [0] 2 218" xfId="46264" hidden="1" xr:uid="{E1279968-D101-488E-834F-E24343C37750}"/>
    <cellStyle name="Comma [0] 2 218" xfId="46266" hidden="1" xr:uid="{468CABFD-A295-434B-B9EA-E7070E352062}"/>
    <cellStyle name="Comma [0] 2 218" xfId="46271" hidden="1" xr:uid="{3F792BBD-374F-4500-BBD0-54F4BEEC412B}"/>
    <cellStyle name="Comma [0] 2 218" xfId="46275" hidden="1" xr:uid="{905C15D9-44EF-4258-9725-8822323A6D7C}"/>
    <cellStyle name="Comma [0] 2 218" xfId="46276" hidden="1" xr:uid="{60699441-71CD-4E53-9CE8-1398A3F86ABE}"/>
    <cellStyle name="Comma [0] 2 218" xfId="46282" hidden="1" xr:uid="{1669C1DB-4C28-47BC-A614-E50E2F8850CD}"/>
    <cellStyle name="Comma [0] 2 218" xfId="46284" hidden="1" xr:uid="{D035DB05-6B7B-46B4-9568-68B3D8AC64E5}"/>
    <cellStyle name="Comma [0] 2 218" xfId="46286" hidden="1" xr:uid="{04DF8AD7-F441-4B52-BDF7-A0F72AB37B84}"/>
    <cellStyle name="Comma [0] 2 218" xfId="46291" hidden="1" xr:uid="{F883DE00-24A8-45D5-9A48-7299F31489FB}"/>
    <cellStyle name="Comma [0] 2 218" xfId="46296" hidden="1" xr:uid="{F777E3A0-6941-48F6-B446-303A71E0F4D5}"/>
    <cellStyle name="Comma [0] 2 218" xfId="46298" hidden="1" xr:uid="{61CC1085-E28E-4C89-ADC6-2A406DB8A1A9}"/>
    <cellStyle name="Comma [0] 2 218" xfId="46304" hidden="1" xr:uid="{ECD92BFE-3877-4CCF-80E2-8B0BBCE29036}"/>
    <cellStyle name="Comma [0] 2 218" xfId="46307" hidden="1" xr:uid="{25C04051-6C15-4F4F-9941-0BB7B03C3D57}"/>
    <cellStyle name="Comma [0] 2 218" xfId="46310" hidden="1" xr:uid="{1E810257-5C9F-4992-8950-120BA887365B}"/>
    <cellStyle name="Comma [0] 2 218" xfId="46315" hidden="1" xr:uid="{3A68E65D-FE89-47AF-ACF6-F4A744A63FD0}"/>
    <cellStyle name="Comma [0] 2 218" xfId="46317" hidden="1" xr:uid="{4A26E0BB-42C8-451B-9593-A12A05B1B0D1}"/>
    <cellStyle name="Comma [0] 2 218" xfId="46320" hidden="1" xr:uid="{1C66DECB-F197-4BAD-908F-F86C18B69533}"/>
    <cellStyle name="Comma [0] 2 218" xfId="46325" hidden="1" xr:uid="{A42B9F93-0F3B-4282-8BD6-829B56285A80}"/>
    <cellStyle name="Comma [0] 2 218" xfId="46328" hidden="1" xr:uid="{591F223B-A32B-4E4A-A797-97A637072EA6}"/>
    <cellStyle name="Comma [0] 2 218" xfId="46329" hidden="1" xr:uid="{38F0BEE6-7C96-427D-B966-0DF3A1825848}"/>
    <cellStyle name="Comma [0] 2 218" xfId="46336" hidden="1" xr:uid="{74E6E63B-1709-451F-91D6-5D19AE616487}"/>
    <cellStyle name="Comma [0] 2 218" xfId="46339" hidden="1" xr:uid="{3C3D4C8A-75D6-4B25-BCD6-B7236E560902}"/>
    <cellStyle name="Comma [0] 2 218" xfId="46342" hidden="1" xr:uid="{3B028265-8BC8-4357-BDBD-871B918B6F92}"/>
    <cellStyle name="Comma [0] 2 218" xfId="46347" hidden="1" xr:uid="{B4428A92-6783-4CB7-B53F-043CEFC6AC03}"/>
    <cellStyle name="Comma [0] 2 218" xfId="46349" hidden="1" xr:uid="{91DE4B74-20F3-4140-85DE-91954AF883ED}"/>
    <cellStyle name="Comma [0] 2 218" xfId="46351" hidden="1" xr:uid="{33979CB4-EE6B-43D0-A879-DA9BF31A97B4}"/>
    <cellStyle name="Comma [0] 2 218" xfId="46356" hidden="1" xr:uid="{A2825573-0959-4734-BD74-6B67709A570D}"/>
    <cellStyle name="Comma [0] 2 218" xfId="46360" hidden="1" xr:uid="{B2C82164-4945-40D4-9280-A58D3FE5EBB3}"/>
    <cellStyle name="Comma [0] 2 218" xfId="46361" hidden="1" xr:uid="{FD1CB202-76AF-4C47-AB0A-B0B7B1C9B70D}"/>
    <cellStyle name="Comma [0] 2 218" xfId="46367" hidden="1" xr:uid="{1361B7E1-BBDD-4757-85A4-726EF134DED9}"/>
    <cellStyle name="Comma [0] 2 218" xfId="46369" hidden="1" xr:uid="{066CA719-0E41-456F-8CA7-437F05784660}"/>
    <cellStyle name="Comma [0] 2 218" xfId="46371" hidden="1" xr:uid="{A516C0FB-CB54-4758-93B1-AA42A80B6326}"/>
    <cellStyle name="Comma [0] 2 218" xfId="46376" hidden="1" xr:uid="{F31BE942-922C-4BB6-96A8-1EA9D1428E23}"/>
    <cellStyle name="Comma [0] 2 218" xfId="46381" hidden="1" xr:uid="{078D1BFF-BC80-47CB-8025-0C53C701B8B6}"/>
    <cellStyle name="Comma [0] 2 218" xfId="46382" hidden="1" xr:uid="{43F60DA0-CEC3-48E3-ABE2-6C14C2C3EC7F}"/>
    <cellStyle name="Comma [0] 2 218" xfId="46389" hidden="1" xr:uid="{A23F9D49-ED8B-4722-82D9-A69D9C9651D5}"/>
    <cellStyle name="Comma [0] 2 218" xfId="46391" hidden="1" xr:uid="{B9DB563F-FB92-4A53-8B37-16CAB035363D}"/>
    <cellStyle name="Comma [0] 2 218" xfId="46394" hidden="1" xr:uid="{1BE93431-4B4D-44E3-9FEC-EBACB8F448BE}"/>
    <cellStyle name="Comma [0] 2 218" xfId="46399" hidden="1" xr:uid="{4BC0114F-63D0-4A2B-A351-72475E508E97}"/>
    <cellStyle name="Comma [0] 2 218" xfId="46400" hidden="1" xr:uid="{CE8CAD2C-0A70-46C9-8975-C462712481D0}"/>
    <cellStyle name="Comma [0] 2 218" xfId="46404" hidden="1" xr:uid="{10A12706-9EB1-47CB-910F-E4147213B219}"/>
    <cellStyle name="Comma [0] 2 218" xfId="46408" hidden="1" xr:uid="{4C29B6C2-F177-4CA8-87B6-6031858D224D}"/>
    <cellStyle name="Comma [0] 2 218" xfId="46412" hidden="1" xr:uid="{E2B1AFA8-0CE7-4E3C-B290-0C6218D47544}"/>
    <cellStyle name="Comma [0] 2 218" xfId="46413" hidden="1" xr:uid="{13DD81A9-BFE7-4A09-86C7-F80D5469814A}"/>
    <cellStyle name="Comma [0] 2 218" xfId="46420" hidden="1" xr:uid="{3F4B9068-FE7E-4114-8DC8-FC45BF0D195F}"/>
    <cellStyle name="Comma [0] 2 218" xfId="46421" hidden="1" xr:uid="{7174CC10-CE03-4B4B-A554-CBC088F11F52}"/>
    <cellStyle name="Comma [0] 2 218" xfId="46424" hidden="1" xr:uid="{2888CF2E-7E47-4D08-AAD9-6B16EE3453C9}"/>
    <cellStyle name="Comma [0] 2 218" xfId="46428" hidden="1" xr:uid="{64FEC849-11B0-43C5-8530-CC7F2D56DE55}"/>
    <cellStyle name="Comma [0] 2 218" xfId="46432" hidden="1" xr:uid="{E895495C-2ABC-44C3-9717-A495B85DFF97}"/>
    <cellStyle name="Comma [0] 2 218" xfId="46434" hidden="1" xr:uid="{B1BB013A-FC5A-4C31-9732-7ED6DD5AEFB9}"/>
    <cellStyle name="Comma [0] 2 218" xfId="46439" hidden="1" xr:uid="{35180FF0-8912-47B3-BC76-269101A48F3D}"/>
    <cellStyle name="Comma [0] 2 218" xfId="46441" hidden="1" xr:uid="{991F03FC-2FDF-433B-B13C-80049E5AD596}"/>
    <cellStyle name="Comma [0] 2 218" xfId="46445" hidden="1" xr:uid="{B70FB74A-F301-49EC-869C-DD2A4118203E}"/>
    <cellStyle name="Comma [0] 2 218" xfId="46448" hidden="1" xr:uid="{83190684-EA7F-4C53-AC3F-5379A780EC54}"/>
    <cellStyle name="Comma [0] 2 218" xfId="46452" hidden="1" xr:uid="{B02E3078-ADE2-4776-BC80-CFCC32248BD0}"/>
    <cellStyle name="Comma [0] 2 218" xfId="46454" hidden="1" xr:uid="{1DBA95DB-F228-4291-BE72-E892EAF86F13}"/>
    <cellStyle name="Comma [0] 2 218" xfId="46459" hidden="1" xr:uid="{753570DD-0251-465D-808B-4F0E74D16DAB}"/>
    <cellStyle name="Comma [0] 2 218" xfId="46461" hidden="1" xr:uid="{CD21A54D-7D62-4F18-8D93-8E77190B23CC}"/>
    <cellStyle name="Comma [0] 2 218" xfId="46466" hidden="1" xr:uid="{5A79C898-5771-4573-851A-60A2E31C31BE}"/>
    <cellStyle name="Comma [0] 2 218" xfId="46471" hidden="1" xr:uid="{213FFD41-286F-48D7-9503-D2D96F3A4FEB}"/>
    <cellStyle name="Comma [0] 2 218" xfId="46474" hidden="1" xr:uid="{6D87C74B-B28C-4C19-88BD-A45A7517726A}"/>
    <cellStyle name="Comma [0] 2 218" xfId="46476" hidden="1" xr:uid="{EE950893-F7DD-4105-B16E-4E08B62697DC}"/>
    <cellStyle name="Comma [0] 2 218" xfId="46480" hidden="1" xr:uid="{761FC4E1-FA9B-444D-BF76-DA2D348323D2}"/>
    <cellStyle name="Comma [0] 2 218" xfId="46484" hidden="1" xr:uid="{C256ED4F-89D1-43DF-A873-E5C93225BB70}"/>
    <cellStyle name="Comma [0] 2 218" xfId="46487" hidden="1" xr:uid="{2F2D9CB2-99E1-4C8B-BD15-373236BC240A}"/>
    <cellStyle name="Comma [0] 2 218" xfId="46492" hidden="1" xr:uid="{5B186170-B642-40CF-9B7E-9BD7085D328A}"/>
    <cellStyle name="Comma [0] 2 218" xfId="46495" hidden="1" xr:uid="{80936356-0E7F-42D0-B994-E776CB1F1196}"/>
    <cellStyle name="Comma [0] 2 218" xfId="46497" hidden="1" xr:uid="{C7DC20FF-C151-4282-99EB-DBDB79EEC973}"/>
    <cellStyle name="Comma [0] 2 218" xfId="46503" hidden="1" xr:uid="{D4F8C7D6-9A14-41DB-93D5-A62AB40A2C4F}"/>
    <cellStyle name="Comma [0] 2 218" xfId="46506" hidden="1" xr:uid="{8E781D41-B0C2-4974-88FE-54F691A5FE50}"/>
    <cellStyle name="Comma [0] 2 218" xfId="46508" hidden="1" xr:uid="{207CB5EA-85A2-449B-8D56-EEE74DC484CE}"/>
    <cellStyle name="Comma [0] 2 218" xfId="46514" hidden="1" xr:uid="{7B068096-3B02-4033-9CA9-40FB5535E851}"/>
    <cellStyle name="Comma [0] 2 218" xfId="46516" hidden="1" xr:uid="{9383BFE3-D07D-499E-A666-08B758B1A6BA}"/>
    <cellStyle name="Comma [0] 2 218" xfId="46518" hidden="1" xr:uid="{E922CF6F-67E1-4F9F-A5A2-08FB3C247865}"/>
    <cellStyle name="Comma [0] 2 218" xfId="46523" hidden="1" xr:uid="{B6242538-5C77-42E2-9920-A95F57C9AFE4}"/>
    <cellStyle name="Comma [0] 2 218" xfId="46526" hidden="1" xr:uid="{C15A155A-9C01-40DD-BFCB-948338A7BD8C}"/>
    <cellStyle name="Comma [0] 2 218" xfId="46528" hidden="1" xr:uid="{FD0C7DB8-62B4-4DD4-9354-9011EB436D52}"/>
    <cellStyle name="Comma [0] 2 218" xfId="46533" hidden="1" xr:uid="{1418F72E-4223-4E7E-8548-A780E42ECB90}"/>
    <cellStyle name="Comma [0] 2 218" xfId="46536" hidden="1" xr:uid="{DD066FFE-8149-4A9A-ACA8-0F20C5A54180}"/>
    <cellStyle name="Comma [0] 2 218" xfId="46538" hidden="1" xr:uid="{918F0920-C630-4804-BD19-6A8532F9A95B}"/>
    <cellStyle name="Comma [0] 2 218" xfId="46543" hidden="1" xr:uid="{9314463B-D23D-421F-8FAF-B3D041238B53}"/>
    <cellStyle name="Comma [0] 2 218" xfId="46547" hidden="1" xr:uid="{804D773A-16A1-4CA2-8D0D-D7A1F8C51AC5}"/>
    <cellStyle name="Comma [0] 2 218" xfId="46549" hidden="1" xr:uid="{C086C9FC-62DF-4E91-9D7A-85A145593DE4}"/>
    <cellStyle name="Comma [0] 2 218" xfId="46555" hidden="1" xr:uid="{9E4258DC-53EE-4D9F-BE1A-FDD1162AAA21}"/>
    <cellStyle name="Comma [0] 2 218" xfId="46558" hidden="1" xr:uid="{EA418DA5-E277-47AB-8F91-FECCF75C8668}"/>
    <cellStyle name="Comma [0] 2 218" xfId="46561" hidden="1" xr:uid="{E4B320E0-AA83-470F-919F-BEAC3270C9D8}"/>
    <cellStyle name="Comma [0] 2 218" xfId="46566" hidden="1" xr:uid="{FB99283E-29DE-4A30-BE86-FCD82EF11DA1}"/>
    <cellStyle name="Comma [0] 2 218" xfId="46568" hidden="1" xr:uid="{820335BB-02F5-4A56-BBB4-347FA933324B}"/>
    <cellStyle name="Comma [0] 2 218" xfId="46570" hidden="1" xr:uid="{C6DB6AB4-5FF3-4470-A317-01A93FC152F4}"/>
    <cellStyle name="Comma [0] 2 218" xfId="46575" hidden="1" xr:uid="{4352EC4D-2AF3-41AF-939B-47BCA5D472CC}"/>
    <cellStyle name="Comma [0] 2 218" xfId="46579" hidden="1" xr:uid="{F5A4DE3C-8D15-403B-B480-7B469EF71D03}"/>
    <cellStyle name="Comma [0] 2 218" xfId="46581" hidden="1" xr:uid="{482507D4-D003-48C4-99ED-819DD261A15B}"/>
    <cellStyle name="Comma [0] 2 218" xfId="46586" hidden="1" xr:uid="{E6B7B930-6727-463F-AD32-7BA53C7FEBC6}"/>
    <cellStyle name="Comma [0] 2 218" xfId="46589" hidden="1" xr:uid="{5D294B0C-B1A5-4012-9BB2-ACF4C8181E57}"/>
    <cellStyle name="Comma [0] 2 218" xfId="46592" hidden="1" xr:uid="{3F572943-3168-41C4-97B3-814230CC9848}"/>
    <cellStyle name="Comma [0] 2 218" xfId="46597" hidden="1" xr:uid="{93E4951D-B480-4C25-B995-5BB6E7D98213}"/>
    <cellStyle name="Comma [0] 2 218" xfId="46600" hidden="1" xr:uid="{805D4B35-5D15-4589-A228-AB425DEE4828}"/>
    <cellStyle name="Comma [0] 2 218" xfId="46602" hidden="1" xr:uid="{2B9FB6B6-C850-4237-BA24-61805CEEE143}"/>
    <cellStyle name="Comma [0] 2 218" xfId="46607" hidden="1" xr:uid="{BD53525F-0385-4077-A628-FBA08492AE41}"/>
    <cellStyle name="Comma [0] 2 218" xfId="46610" hidden="1" xr:uid="{7CCD0BE8-7344-4D57-AA99-68A28E985CC8}"/>
    <cellStyle name="Comma [0] 2 218" xfId="46612" hidden="1" xr:uid="{3EDB1714-F82A-4584-82B2-BBCC4D0551FC}"/>
    <cellStyle name="Comma [0] 2 218" xfId="46618" hidden="1" xr:uid="{BCBA6CAE-B767-47A4-AFFF-0AAF89355158}"/>
    <cellStyle name="Comma [0] 2 218" xfId="46620" hidden="1" xr:uid="{46869DBD-EA2E-4429-8EE5-4C09D47A3F72}"/>
    <cellStyle name="Comma [0] 2 218" xfId="46623" hidden="1" xr:uid="{F126D2C3-4617-48E0-8B97-7B68CE7DC216}"/>
    <cellStyle name="Comma [0] 2 218" xfId="46630" hidden="1" xr:uid="{AD17DD47-862F-4122-9FCE-80691DBBC72F}"/>
    <cellStyle name="Comma [0] 2 218" xfId="46631" hidden="1" xr:uid="{64E5BD22-1AD7-4EB8-998F-7F5E9F8D0775}"/>
    <cellStyle name="Comma [0] 2 218" xfId="46635" hidden="1" xr:uid="{24E6C89D-B8A0-4659-8034-A37C72069EF8}"/>
    <cellStyle name="Comma [0] 2 218" xfId="46639" hidden="1" xr:uid="{847F80A3-B8A1-415D-8907-32A0CB0FDCEB}"/>
    <cellStyle name="Comma [0] 2 218" xfId="46643" hidden="1" xr:uid="{1E3405CE-5092-4EAB-B1FC-AC9AF6EB57FC}"/>
    <cellStyle name="Comma [0] 2 218" xfId="46645" hidden="1" xr:uid="{6751DEB5-87F5-433B-A723-C5A12C1F78D1}"/>
    <cellStyle name="Comma [0] 2 218" xfId="47836" hidden="1" xr:uid="{15A461A6-049C-4AEE-9D3F-D48845B81008}"/>
    <cellStyle name="Comma [0] 2 218" xfId="47841" hidden="1" xr:uid="{C254178D-8CF7-4819-A08B-8C816547B78B}"/>
    <cellStyle name="Comma [0] 2 218" xfId="47843" hidden="1" xr:uid="{798FB56E-361E-4B0F-80F7-C4C07C68CAD7}"/>
    <cellStyle name="Comma [0] 2 218" xfId="47848" hidden="1" xr:uid="{C89A3CA9-24E9-426C-A11B-96AAB06AA9FA}"/>
    <cellStyle name="Comma [0] 2 218" xfId="47851" hidden="1" xr:uid="{F22E6958-A148-4E97-8A40-BF4A317CCD0B}"/>
    <cellStyle name="Comma [0] 2 218" xfId="47852" hidden="1" xr:uid="{1644937E-5AF0-4919-A9C7-13DE531F421C}"/>
    <cellStyle name="Comma [0] 2 218" xfId="47857" hidden="1" xr:uid="{151928C0-875A-401C-B643-C4B9B09E0A13}"/>
    <cellStyle name="Comma [0] 2 218" xfId="47861" hidden="1" xr:uid="{580FCE43-D911-4ED0-B55D-FDFA64D38B35}"/>
    <cellStyle name="Comma [0] 2 218" xfId="47863" hidden="1" xr:uid="{C2238CB2-7C53-4BD5-AB2C-E97B032F5EBF}"/>
    <cellStyle name="Comma [0] 2 218" xfId="47868" hidden="1" xr:uid="{2EF22FF2-E3A3-4BBB-AAC0-79E088A77E78}"/>
    <cellStyle name="Comma [0] 2 218" xfId="47870" hidden="1" xr:uid="{14CA8B51-9E20-4F78-A991-CFDAC1A92E26}"/>
    <cellStyle name="Comma [0] 2 218" xfId="47871" hidden="1" xr:uid="{5B2959D2-7F28-46D7-9721-01235F19E526}"/>
    <cellStyle name="Comma [0] 2 218" xfId="47876" hidden="1" xr:uid="{444C2D47-A842-40EA-B600-7AA6C2E16F11}"/>
    <cellStyle name="Comma [0] 2 218" xfId="47881" hidden="1" xr:uid="{1D061412-A6B7-4AA2-812A-B41476A15352}"/>
    <cellStyle name="Comma [0] 2 218" xfId="47883" hidden="1" xr:uid="{EC0BE95B-72AD-4C00-BF9C-C82BD1DB44EC}"/>
    <cellStyle name="Comma [0] 2 218" xfId="47889" hidden="1" xr:uid="{635B680F-6599-4737-9239-B0D7AD9A61B0}"/>
    <cellStyle name="Comma [0] 2 218" xfId="47891" hidden="1" xr:uid="{4E280F5A-5924-4D7B-A00E-7507362883DD}"/>
    <cellStyle name="Comma [0] 2 218" xfId="47895" hidden="1" xr:uid="{5D9C4BAD-6FF4-47A7-A490-580F9EEF3E70}"/>
    <cellStyle name="Comma [0] 2 218" xfId="47900" hidden="1" xr:uid="{94A0793B-0F6E-4340-BBFD-AA05C69F16AB}"/>
    <cellStyle name="Comma [0] 2 218" xfId="47901" hidden="1" xr:uid="{2A75BB23-63E9-4F8D-8F19-17E3C8145359}"/>
    <cellStyle name="Comma [0] 2 218" xfId="47905" hidden="1" xr:uid="{1F82A985-6891-44A1-9F1F-2A82221CEBE8}"/>
    <cellStyle name="Comma [0] 2 218" xfId="47909" hidden="1" xr:uid="{F41E3F4B-E363-494E-AEEB-229BC27C1075}"/>
    <cellStyle name="Comma [0] 2 218" xfId="47913" hidden="1" xr:uid="{D4F0CF8F-1EC4-456B-9215-6E96F93C2340}"/>
    <cellStyle name="Comma [0] 2 218" xfId="47914" hidden="1" xr:uid="{2049B857-ABBB-4B3C-9407-9C5706C76969}"/>
    <cellStyle name="Comma [0] 2 218" xfId="47920" hidden="1" xr:uid="{F63AC6AC-8EFB-4C2E-8247-C4C56044187F}"/>
    <cellStyle name="Comma [0] 2 218" xfId="47924" hidden="1" xr:uid="{06F3D1B0-2354-4308-B844-A81A1F121378}"/>
    <cellStyle name="Comma [0] 2 218" xfId="47927" hidden="1" xr:uid="{DBB959D9-54EA-42C6-A3DF-31E3FB69DABA}"/>
    <cellStyle name="Comma [0] 2 218" xfId="47932" hidden="1" xr:uid="{280FAB09-825B-4FC7-8A29-DF3B0A42DBE4}"/>
    <cellStyle name="Comma [0] 2 218" xfId="47934" hidden="1" xr:uid="{A978E2F0-F1D3-40C6-855F-9A8D3F23E110}"/>
    <cellStyle name="Comma [0] 2 218" xfId="47935" hidden="1" xr:uid="{91D54E01-4471-4A48-86FD-DA6A1FE9EFA3}"/>
    <cellStyle name="Comma [0] 2 218" xfId="47940" hidden="1" xr:uid="{7F9C40AF-269E-4F71-AE22-DF756BA79EBE}"/>
    <cellStyle name="Comma [0] 2 218" xfId="47944" hidden="1" xr:uid="{C0643C53-FAF4-4609-8C04-683558BA2B0D}"/>
    <cellStyle name="Comma [0] 2 218" xfId="47946" hidden="1" xr:uid="{1F4D4AE9-B986-4AFF-B136-5DDFEEF2BC0F}"/>
    <cellStyle name="Comma [0] 2 218" xfId="47951" hidden="1" xr:uid="{4519C98C-018D-4F0D-AB7D-8C39906176F8}"/>
    <cellStyle name="Comma [0] 2 218" xfId="47954" hidden="1" xr:uid="{60AE4BBD-4A4F-4129-B878-8C69E96BB74E}"/>
    <cellStyle name="Comma [0] 2 218" xfId="47955" hidden="1" xr:uid="{B13BA19A-9D92-4D64-A099-E8D56634B144}"/>
    <cellStyle name="Comma [0] 2 218" xfId="47960" hidden="1" xr:uid="{3E7EB956-142D-405A-83F9-A585C6113E09}"/>
    <cellStyle name="Comma [0] 2 218" xfId="47966" hidden="1" xr:uid="{A64289C1-05DE-4FD2-A1B2-B327F73482ED}"/>
    <cellStyle name="Comma [0] 2 218" xfId="47967" hidden="1" xr:uid="{B6491EFE-808D-4B8A-B345-47DFDFC3AF6E}"/>
    <cellStyle name="Comma [0] 2 218" xfId="47974" hidden="1" xr:uid="{B0F8770E-8555-474F-93DC-B36D42810183}"/>
    <cellStyle name="Comma [0] 2 218" xfId="47975" hidden="1" xr:uid="{2C845372-DF70-492F-8421-C1DCE3CDCC94}"/>
    <cellStyle name="Comma [0] 2 218" xfId="47979" hidden="1" xr:uid="{2E59AAE8-B22F-44FE-8AE6-3A86B4EE6CB4}"/>
    <cellStyle name="Comma [0] 2 218" xfId="47984" hidden="1" xr:uid="{1F348977-5344-42C8-8C66-3301C3778FCD}"/>
    <cellStyle name="Comma [0] 2 218" xfId="47985" hidden="1" xr:uid="{AD3A506A-A3CF-4718-8C87-A3753E77491E}"/>
    <cellStyle name="Comma [0] 2 218" xfId="47989" hidden="1" xr:uid="{BFF44558-25F7-4F4C-A108-36394F889D8A}"/>
    <cellStyle name="Comma [0] 2 218" xfId="47993" hidden="1" xr:uid="{A976EFB0-F65F-4B2A-BC57-6B39E9C134D6}"/>
    <cellStyle name="Comma [0] 2 218" xfId="47996" hidden="1" xr:uid="{F4FB6E1B-AE72-43E8-8BD2-CCC110DBF7BC}"/>
    <cellStyle name="Comma [0] 2 218" xfId="47998" hidden="1" xr:uid="{DD27419A-04A7-458E-BCAD-2E70C0A04489}"/>
    <cellStyle name="Comma [0] 2 218" xfId="48004" hidden="1" xr:uid="{1A6AFAE2-BC74-4FDA-8262-7F55DD7DE7CF}"/>
    <cellStyle name="Comma [0] 2 218" xfId="48008" hidden="1" xr:uid="{0CD777FD-1327-402F-8F34-439728157E18}"/>
    <cellStyle name="Comma [0] 2 218" xfId="48010" hidden="1" xr:uid="{FDCADCF2-55D5-4273-8FAB-ADBD2530A85C}"/>
    <cellStyle name="Comma [0] 2 218" xfId="48015" hidden="1" xr:uid="{EB0FD452-B68A-450B-AA44-8F88415C9C51}"/>
    <cellStyle name="Comma [0] 2 218" xfId="48017" hidden="1" xr:uid="{C1D0562E-5240-4038-9F0E-FFD957CD2322}"/>
    <cellStyle name="Comma [0] 2 218" xfId="48019" hidden="1" xr:uid="{93D7568C-4217-44AD-8B11-9F77779D8402}"/>
    <cellStyle name="Comma [0] 2 218" xfId="48024" hidden="1" xr:uid="{10FA6DA2-CEAC-4AB7-9717-F9E667F45AAB}"/>
    <cellStyle name="Comma [0] 2 218" xfId="48028" hidden="1" xr:uid="{64F86633-6818-460E-B09A-05BCEC458ECD}"/>
    <cellStyle name="Comma [0] 2 218" xfId="48029" hidden="1" xr:uid="{1A9F34EA-5EF0-4B92-9774-CDC240FECCA8}"/>
    <cellStyle name="Comma [0] 2 218" xfId="48035" hidden="1" xr:uid="{C43B636B-DC7E-4D36-AA05-339F45B22F47}"/>
    <cellStyle name="Comma [0] 2 218" xfId="48037" hidden="1" xr:uid="{33D91CBE-5954-4620-A34C-ABCF332B6C93}"/>
    <cellStyle name="Comma [0] 2 218" xfId="48039" hidden="1" xr:uid="{ECC6283C-AA3B-4C5D-AE5E-5395B05107D2}"/>
    <cellStyle name="Comma [0] 2 218" xfId="48044" hidden="1" xr:uid="{DAFB93C1-C4CF-4968-A7F1-5C9E55126FD5}"/>
    <cellStyle name="Comma [0] 2 218" xfId="48049" hidden="1" xr:uid="{57530C23-2F1B-4D29-8DB9-31E295D66207}"/>
    <cellStyle name="Comma [0] 2 218" xfId="48051" hidden="1" xr:uid="{49056B16-135B-4A9A-8EB2-80E41A4D5F61}"/>
    <cellStyle name="Comma [0] 2 218" xfId="48057" hidden="1" xr:uid="{0F0C6314-2D71-41AC-9AFB-F1982FEBF83A}"/>
    <cellStyle name="Comma [0] 2 218" xfId="48060" hidden="1" xr:uid="{7B9D75E7-67E0-4BB4-B6DD-9593446CAC32}"/>
    <cellStyle name="Comma [0] 2 218" xfId="48063" hidden="1" xr:uid="{E942E0A8-E234-4B10-927C-C521D68354E5}"/>
    <cellStyle name="Comma [0] 2 218" xfId="48068" hidden="1" xr:uid="{F2FD6C16-1C00-49ED-A5AB-739E673AA71F}"/>
    <cellStyle name="Comma [0] 2 218" xfId="48070" hidden="1" xr:uid="{33BA4BC0-A355-4211-984F-0BAF6377F6EE}"/>
    <cellStyle name="Comma [0] 2 218" xfId="48073" hidden="1" xr:uid="{7ABDBA78-862D-4FE3-9FEB-262B498F1505}"/>
    <cellStyle name="Comma [0] 2 218" xfId="48078" hidden="1" xr:uid="{89F73F23-8FC9-46BD-B0C5-D71C8F12E487}"/>
    <cellStyle name="Comma [0] 2 218" xfId="48081" hidden="1" xr:uid="{82119183-BD3A-40CE-819A-12A82681C211}"/>
    <cellStyle name="Comma [0] 2 218" xfId="48082" hidden="1" xr:uid="{1BB043C9-FAE1-41FA-B3F4-9A0966124F2D}"/>
    <cellStyle name="Comma [0] 2 218" xfId="48089" hidden="1" xr:uid="{98393E5E-0993-4F64-97C4-45945BDAE805}"/>
    <cellStyle name="Comma [0] 2 218" xfId="48092" hidden="1" xr:uid="{1866CD32-7A51-4799-B3E7-801232A2F72D}"/>
    <cellStyle name="Comma [0] 2 218" xfId="48095" hidden="1" xr:uid="{6FFD1BBC-BA29-4F37-AC76-2C3FAFB6FF2B}"/>
    <cellStyle name="Comma [0] 2 218" xfId="48100" hidden="1" xr:uid="{5C519983-CAA3-4B84-A744-E95265B51BAD}"/>
    <cellStyle name="Comma [0] 2 218" xfId="48102" hidden="1" xr:uid="{2734D914-80B5-4810-824B-244E6391BD3F}"/>
    <cellStyle name="Comma [0] 2 218" xfId="48104" hidden="1" xr:uid="{B7D36E82-98CC-4AEA-B073-9473B78E36EE}"/>
    <cellStyle name="Comma [0] 2 218" xfId="48109" hidden="1" xr:uid="{953591BE-A5A3-42E7-829B-6CB118E88C04}"/>
    <cellStyle name="Comma [0] 2 218" xfId="48113" hidden="1" xr:uid="{789EE331-05DF-4C21-87A3-46A98363E926}"/>
    <cellStyle name="Comma [0] 2 218" xfId="48114" hidden="1" xr:uid="{21356B62-8474-4D52-A2D6-E6BFC8844116}"/>
    <cellStyle name="Comma [0] 2 218" xfId="48120" hidden="1" xr:uid="{B1A9B96C-AF9E-45F0-B7CF-4698AAECEAA7}"/>
    <cellStyle name="Comma [0] 2 218" xfId="48122" hidden="1" xr:uid="{6730F19A-A686-4279-B1E8-CFA28C535CD4}"/>
    <cellStyle name="Comma [0] 2 218" xfId="48124" hidden="1" xr:uid="{1B22AE15-B592-432D-9602-F9DB016AB0C0}"/>
    <cellStyle name="Comma [0] 2 218" xfId="48129" hidden="1" xr:uid="{393ECA83-113F-45CB-8BE2-2DD1BC23A8C5}"/>
    <cellStyle name="Comma [0] 2 218" xfId="48134" hidden="1" xr:uid="{9BFF0CD3-FC0C-405D-BCB2-82E43C336506}"/>
    <cellStyle name="Comma [0] 2 218" xfId="48135" hidden="1" xr:uid="{23B6D094-23D0-4534-A17B-49F802619CDD}"/>
    <cellStyle name="Comma [0] 2 218" xfId="48142" hidden="1" xr:uid="{7FA639BD-58D5-492B-8094-B919CC579B43}"/>
    <cellStyle name="Comma [0] 2 218" xfId="48144" hidden="1" xr:uid="{3875408F-3CF2-45FF-99DB-B8B896EDF031}"/>
    <cellStyle name="Comma [0] 2 218" xfId="48147" hidden="1" xr:uid="{C173C72D-D230-488A-8E54-FF454B75E2CD}"/>
    <cellStyle name="Comma [0] 2 218" xfId="48152" hidden="1" xr:uid="{7D7C1D90-2EFC-48FC-BD14-CE0F32FDEC39}"/>
    <cellStyle name="Comma [0] 2 218" xfId="48153" hidden="1" xr:uid="{2C3D2E07-17B1-4ACF-9624-AD4DD57687CC}"/>
    <cellStyle name="Comma [0] 2 218" xfId="48157" hidden="1" xr:uid="{6E52DBF3-751A-4504-BC56-1F93F73A16F7}"/>
    <cellStyle name="Comma [0] 2 218" xfId="48161" hidden="1" xr:uid="{F136DC96-2318-453F-9F4A-97BFFEED3D42}"/>
    <cellStyle name="Comma [0] 2 218" xfId="48165" hidden="1" xr:uid="{35562FD1-59E1-458D-A003-80675E7FC5C1}"/>
    <cellStyle name="Comma [0] 2 218" xfId="48166" hidden="1" xr:uid="{22A151E8-EF39-4F84-AB32-13F03410A612}"/>
    <cellStyle name="Comma [0] 2 218" xfId="48173" hidden="1" xr:uid="{5B1F3707-1681-464D-A71E-ECE923422CEE}"/>
    <cellStyle name="Comma [0] 2 218" xfId="48174" hidden="1" xr:uid="{75E1770B-11A6-4F66-BCC5-444D394CF9CD}"/>
    <cellStyle name="Comma [0] 2 218" xfId="48177" hidden="1" xr:uid="{05DBF8AA-6040-4552-8357-82C1FCC11972}"/>
    <cellStyle name="Comma [0] 2 218" xfId="48181" hidden="1" xr:uid="{E0211583-86DC-4955-94EC-FC25CFC19B67}"/>
    <cellStyle name="Comma [0] 2 218" xfId="48185" hidden="1" xr:uid="{E99F780D-61EC-4544-B718-45712B4403E0}"/>
    <cellStyle name="Comma [0] 2 218" xfId="48187" hidden="1" xr:uid="{10E21C45-9619-4284-B98F-5B827326CE86}"/>
    <cellStyle name="Comma [0] 2 218" xfId="48192" hidden="1" xr:uid="{9442399C-FD23-498C-AC07-48477559EE36}"/>
    <cellStyle name="Comma [0] 2 218" xfId="48194" hidden="1" xr:uid="{279FF71A-A26F-4D88-846A-7A745D3DBB94}"/>
    <cellStyle name="Comma [0] 2 218" xfId="48198" hidden="1" xr:uid="{2E22100E-44EC-4B3B-9C1E-B16DFB2EF0A2}"/>
    <cellStyle name="Comma [0] 2 218" xfId="48201" hidden="1" xr:uid="{CABCAAA0-0182-4885-8514-CFA3A8E6E1BA}"/>
    <cellStyle name="Comma [0] 2 218" xfId="48205" hidden="1" xr:uid="{B8415FF3-9348-4005-B9FD-EA21DAA2CCBD}"/>
    <cellStyle name="Comma [0] 2 218" xfId="48207" hidden="1" xr:uid="{D302FD88-0EFF-4428-9914-13EBBD27ED39}"/>
    <cellStyle name="Comma [0] 2 218" xfId="48212" hidden="1" xr:uid="{DEAA624E-2560-4B45-B9AB-387EF66C6786}"/>
    <cellStyle name="Comma [0] 2 218" xfId="48214" hidden="1" xr:uid="{FB6063A2-3783-4EDF-8DAA-51235DCCFB42}"/>
    <cellStyle name="Comma [0] 2 218" xfId="48219" hidden="1" xr:uid="{9926F38B-3E07-4390-869B-330B4869CA23}"/>
    <cellStyle name="Comma [0] 2 218" xfId="48224" hidden="1" xr:uid="{B3952EC3-8E00-4FBF-A6D2-2D582D9EEC0D}"/>
    <cellStyle name="Comma [0] 2 218" xfId="48227" hidden="1" xr:uid="{4BA2EA4C-9D51-43B1-8278-D3F03C9D7E25}"/>
    <cellStyle name="Comma [0] 2 218" xfId="48229" hidden="1" xr:uid="{DFA0438D-C0B5-4E9B-A2EA-7C0C9BBBB992}"/>
    <cellStyle name="Comma [0] 2 218" xfId="48233" hidden="1" xr:uid="{D008BBBE-F6B9-4755-827F-F305796B9E2A}"/>
    <cellStyle name="Comma [0] 2 218" xfId="48237" hidden="1" xr:uid="{E6203539-42E4-4EEC-9758-99B938A8BAD1}"/>
    <cellStyle name="Comma [0] 2 218" xfId="48240" hidden="1" xr:uid="{66E9A570-F8B1-4CA6-8FC2-8465C25F7E23}"/>
    <cellStyle name="Comma [0] 2 218" xfId="48245" hidden="1" xr:uid="{49593AFE-7569-4473-877F-EE6D444D1ACE}"/>
    <cellStyle name="Comma [0] 2 218" xfId="48248" hidden="1" xr:uid="{9156FC08-C2BF-4325-B830-D4563429C22F}"/>
    <cellStyle name="Comma [0] 2 218" xfId="48250" hidden="1" xr:uid="{F0BBA82A-1CC1-4D9A-B0AD-0380E6710D56}"/>
    <cellStyle name="Comma [0] 2 218" xfId="48256" hidden="1" xr:uid="{ECC83FA2-730F-4D9E-98AD-88A121F9BAE7}"/>
    <cellStyle name="Comma [0] 2 218" xfId="48259" hidden="1" xr:uid="{5052FC3B-76F2-4A07-B36B-B21C11A098BB}"/>
    <cellStyle name="Comma [0] 2 218" xfId="48261" hidden="1" xr:uid="{8EFED447-7241-49E6-82E0-6520E6F4B6E6}"/>
    <cellStyle name="Comma [0] 2 218" xfId="48267" hidden="1" xr:uid="{2E95E111-1F97-472D-B4CB-78D4CEB2288D}"/>
    <cellStyle name="Comma [0] 2 218" xfId="48269" hidden="1" xr:uid="{44F0D84C-22CF-448B-8BEE-7D10DEB407E7}"/>
    <cellStyle name="Comma [0] 2 218" xfId="48271" hidden="1" xr:uid="{F13B1D77-67B8-4038-A962-09E4595D2AF3}"/>
    <cellStyle name="Comma [0] 2 218" xfId="48276" hidden="1" xr:uid="{4C62FE5C-E06A-4F40-9AE5-758D91783F8B}"/>
    <cellStyle name="Comma [0] 2 218" xfId="48279" hidden="1" xr:uid="{E1217DBE-E80D-46A5-B1CB-DCB4C1EBED70}"/>
    <cellStyle name="Comma [0] 2 218" xfId="48281" hidden="1" xr:uid="{2C1B830D-F618-4033-93C3-642FCFF588BE}"/>
    <cellStyle name="Comma [0] 2 218" xfId="48286" hidden="1" xr:uid="{8A021F7E-C28B-44B2-8AD9-5955268469AB}"/>
    <cellStyle name="Comma [0] 2 218" xfId="48289" hidden="1" xr:uid="{11965D70-3552-4D52-A253-EC1AEBF0A1F2}"/>
    <cellStyle name="Comma [0] 2 218" xfId="48291" hidden="1" xr:uid="{A3B94DF7-9195-4464-AB68-72A9CEE5DBCF}"/>
    <cellStyle name="Comma [0] 2 218" xfId="48296" hidden="1" xr:uid="{6E6C1752-812F-4931-AB97-E7E69E2C8E44}"/>
    <cellStyle name="Comma [0] 2 218" xfId="48300" hidden="1" xr:uid="{35E195EF-430F-4631-8932-916B0D5EB190}"/>
    <cellStyle name="Comma [0] 2 218" xfId="48302" hidden="1" xr:uid="{3E647F6D-85E8-47D9-B7AE-A9D050945B90}"/>
    <cellStyle name="Comma [0] 2 218" xfId="48308" hidden="1" xr:uid="{46EF6275-CE82-4B1A-BD1C-0322F74F0E30}"/>
    <cellStyle name="Comma [0] 2 218" xfId="48311" hidden="1" xr:uid="{E4F25FE2-E677-43CC-8DBC-64A6CF802EE7}"/>
    <cellStyle name="Comma [0] 2 218" xfId="48314" hidden="1" xr:uid="{217B4C5E-094F-4BDE-86CF-10D914151D62}"/>
    <cellStyle name="Comma [0] 2 218" xfId="48319" hidden="1" xr:uid="{424F8C9E-B756-462B-ADFA-AC961E67C46D}"/>
    <cellStyle name="Comma [0] 2 218" xfId="48321" hidden="1" xr:uid="{EF894C66-8BA7-441E-AD0C-B2C9DCCACAE3}"/>
    <cellStyle name="Comma [0] 2 218" xfId="48323" hidden="1" xr:uid="{6983D551-EE66-4170-B8C4-F6D88894E510}"/>
    <cellStyle name="Comma [0] 2 218" xfId="48328" hidden="1" xr:uid="{80DEC42A-4491-4C36-98AC-9ABF47CC7E20}"/>
    <cellStyle name="Comma [0] 2 218" xfId="48332" hidden="1" xr:uid="{BE3C6955-E125-4233-9AC2-4DFB779923A5}"/>
    <cellStyle name="Comma [0] 2 218" xfId="48334" hidden="1" xr:uid="{2ADC75B8-D585-452F-900D-04AE55CCAEA3}"/>
    <cellStyle name="Comma [0] 2 218" xfId="48339" hidden="1" xr:uid="{FD812311-19BB-4506-B410-C72102BB3984}"/>
    <cellStyle name="Comma [0] 2 218" xfId="48342" hidden="1" xr:uid="{79AE768C-7CD7-4335-A737-E69C6FDF4585}"/>
    <cellStyle name="Comma [0] 2 218" xfId="48345" hidden="1" xr:uid="{F2EAFA60-E388-49DB-9D1B-C93D0981BD71}"/>
    <cellStyle name="Comma [0] 2 218" xfId="48350" hidden="1" xr:uid="{9A7AF467-24B1-427E-8931-76A1E5A93A56}"/>
    <cellStyle name="Comma [0] 2 218" xfId="48353" hidden="1" xr:uid="{FF20B827-4D1E-4A35-BF0B-C666BB0D79B1}"/>
    <cellStyle name="Comma [0] 2 218" xfId="48355" hidden="1" xr:uid="{1D1EC2E9-900C-4E6B-90C9-FDD70FF8DD16}"/>
    <cellStyle name="Comma [0] 2 218" xfId="48360" hidden="1" xr:uid="{B6CF708C-7493-48CF-8853-A564C6A6C9B6}"/>
    <cellStyle name="Comma [0] 2 218" xfId="48363" hidden="1" xr:uid="{3199D9A5-9053-4F0D-9872-17C1D5AF4534}"/>
    <cellStyle name="Comma [0] 2 218" xfId="48365" hidden="1" xr:uid="{51F6E8E9-8AF2-4CA7-AB6A-D7D12A1C0B11}"/>
    <cellStyle name="Comma [0] 2 218" xfId="48371" hidden="1" xr:uid="{AE91F8BF-D60B-4ADA-9076-B765300417ED}"/>
    <cellStyle name="Comma [0] 2 218" xfId="48373" hidden="1" xr:uid="{2BB080EC-CC65-49C8-9ED8-4EE50E7D5882}"/>
    <cellStyle name="Comma [0] 2 218" xfId="48376" hidden="1" xr:uid="{D69C5F78-988A-421F-BBCC-88E1E5AAE8FD}"/>
    <cellStyle name="Comma [0] 2 218" xfId="48383" hidden="1" xr:uid="{CA6B9F41-DFAB-4EF4-9168-2FE29C4F9554}"/>
    <cellStyle name="Comma [0] 2 218" xfId="48384" hidden="1" xr:uid="{BD554D31-C83D-4B35-AD6A-6DCE511216DA}"/>
    <cellStyle name="Comma [0] 2 218" xfId="48388" hidden="1" xr:uid="{7A063D19-8D30-4C08-BDAC-6078A2563377}"/>
    <cellStyle name="Comma [0] 2 218" xfId="48392" hidden="1" xr:uid="{8D8CFCFA-487E-430E-87E5-C17C66EBB562}"/>
    <cellStyle name="Comma [0] 2 218" xfId="48396" hidden="1" xr:uid="{10831796-763C-4474-A684-5287A6E21026}"/>
    <cellStyle name="Comma [0] 2 218" xfId="48398" hidden="1" xr:uid="{66349A94-F7C2-4454-BDDC-86A8B7EB164E}"/>
    <cellStyle name="Comma [0] 2 218" xfId="49586" hidden="1" xr:uid="{117FBCFB-0325-4EB3-9E14-A685CAA4BE8C}"/>
    <cellStyle name="Comma [0] 2 218" xfId="49591" hidden="1" xr:uid="{D6A8DDEC-ED68-41ED-8830-A45F876B25F7}"/>
    <cellStyle name="Comma [0] 2 218" xfId="49593" hidden="1" xr:uid="{AA437035-9F81-4D80-8B3A-D65407901818}"/>
    <cellStyle name="Comma [0] 2 218" xfId="49598" hidden="1" xr:uid="{D76299AC-1D0E-4943-9A6C-292E391A5AEF}"/>
    <cellStyle name="Comma [0] 2 218" xfId="49601" hidden="1" xr:uid="{5951AAFB-310F-4962-B4C6-9CAD7FBE0C84}"/>
    <cellStyle name="Comma [0] 2 218" xfId="49602" hidden="1" xr:uid="{3EF82920-7189-4649-9D7C-2A5C29669948}"/>
    <cellStyle name="Comma [0] 2 218" xfId="49607" hidden="1" xr:uid="{22A8AD12-5993-4679-B1D5-201EC7555F8D}"/>
    <cellStyle name="Comma [0] 2 218" xfId="49611" hidden="1" xr:uid="{944D97D9-28EC-4EB1-84EF-2B1F6872B216}"/>
    <cellStyle name="Comma [0] 2 218" xfId="49613" hidden="1" xr:uid="{684A41DB-73B6-4B72-9B22-71A35D682673}"/>
    <cellStyle name="Comma [0] 2 218" xfId="49618" hidden="1" xr:uid="{AB801C5A-9237-4568-ADB7-92F936236F1C}"/>
    <cellStyle name="Comma [0] 2 218" xfId="49620" hidden="1" xr:uid="{B6B6F6E4-7603-423D-AFFA-E96E08CD0C19}"/>
    <cellStyle name="Comma [0] 2 218" xfId="49621" hidden="1" xr:uid="{99C5F5DA-73B2-4281-95C7-17A8C9B446A2}"/>
    <cellStyle name="Comma [0] 2 218" xfId="49626" hidden="1" xr:uid="{04D6828F-3D2F-4119-B752-6DC43343276D}"/>
    <cellStyle name="Comma [0] 2 218" xfId="49631" hidden="1" xr:uid="{2A260F6E-A1E7-4E7F-806F-8C08643F6816}"/>
    <cellStyle name="Comma [0] 2 218" xfId="49633" hidden="1" xr:uid="{4F7A0EDE-B9B3-4C89-83CA-521A3213D34B}"/>
    <cellStyle name="Comma [0] 2 218" xfId="49639" hidden="1" xr:uid="{15127EB7-C053-4210-B8FF-A52F2B0425F8}"/>
    <cellStyle name="Comma [0] 2 218" xfId="49641" hidden="1" xr:uid="{6E59783E-8163-4C79-884E-8DD3048E440C}"/>
    <cellStyle name="Comma [0] 2 218" xfId="49645" hidden="1" xr:uid="{1AA54FDD-56A1-44E2-902E-0125F45DD4D4}"/>
    <cellStyle name="Comma [0] 2 218" xfId="49650" hidden="1" xr:uid="{D8E65D1A-8104-4EDC-A553-8467F6FD4C95}"/>
    <cellStyle name="Comma [0] 2 218" xfId="49651" hidden="1" xr:uid="{6D5CD660-4B4D-4B6B-B401-CB2D078B9DEC}"/>
    <cellStyle name="Comma [0] 2 218" xfId="49655" hidden="1" xr:uid="{4F7DD213-50C1-443F-827B-21A793F68A6A}"/>
    <cellStyle name="Comma [0] 2 218" xfId="49659" hidden="1" xr:uid="{6AE80C8F-572F-4629-A47C-A7FEB7F10307}"/>
    <cellStyle name="Comma [0] 2 218" xfId="49663" hidden="1" xr:uid="{3ED04C61-6F3B-47D6-9C1C-2D5015211CBA}"/>
    <cellStyle name="Comma [0] 2 218" xfId="49664" hidden="1" xr:uid="{851D2E64-E227-4B7D-87F7-A9F6FAB9F5A4}"/>
    <cellStyle name="Comma [0] 2 218" xfId="49670" hidden="1" xr:uid="{F4A1676B-E980-4ACA-BBDF-979B5B13758D}"/>
    <cellStyle name="Comma [0] 2 218" xfId="49674" hidden="1" xr:uid="{FFAFEF3B-D597-49EE-BAA6-C47A00AFBF9E}"/>
    <cellStyle name="Comma [0] 2 218" xfId="49677" hidden="1" xr:uid="{89EAC73F-C996-4D56-84D4-5DF3E9C9D0A7}"/>
    <cellStyle name="Comma [0] 2 218" xfId="49682" hidden="1" xr:uid="{C2C429B1-4BC0-4A9D-9D44-01E2D6D3DE56}"/>
    <cellStyle name="Comma [0] 2 218" xfId="49684" hidden="1" xr:uid="{72517B48-B3CD-4A66-8E2D-25E0A68068E6}"/>
    <cellStyle name="Comma [0] 2 218" xfId="49685" hidden="1" xr:uid="{46269C8A-5556-446B-AF7F-5D16D93EFE91}"/>
    <cellStyle name="Comma [0] 2 218" xfId="49690" hidden="1" xr:uid="{EFB01ACB-86C2-402D-9932-276D767838B7}"/>
    <cellStyle name="Comma [0] 2 218" xfId="49694" hidden="1" xr:uid="{95286255-6D6C-444A-8BC2-50A8A06F8B9F}"/>
    <cellStyle name="Comma [0] 2 218" xfId="49696" hidden="1" xr:uid="{7E4488D2-239A-4A0B-9F97-3FE3E8A8912E}"/>
    <cellStyle name="Comma [0] 2 218" xfId="49701" hidden="1" xr:uid="{F58ACB07-B4FE-4DEC-9EC5-174174CD6079}"/>
    <cellStyle name="Comma [0] 2 218" xfId="49704" hidden="1" xr:uid="{6A3FE6ED-0AA3-492D-8E32-BBC9F7CFCD01}"/>
    <cellStyle name="Comma [0] 2 218" xfId="49705" hidden="1" xr:uid="{ED5FEFF7-F2A0-4A65-8013-7EEE519C7527}"/>
    <cellStyle name="Comma [0] 2 218" xfId="49710" hidden="1" xr:uid="{C2CEEDA4-BFDF-4CE7-83BB-AE5487088E2A}"/>
    <cellStyle name="Comma [0] 2 218" xfId="49716" hidden="1" xr:uid="{696EAFCF-5025-43BE-9770-0A2C810FB19A}"/>
    <cellStyle name="Comma [0] 2 218" xfId="49717" hidden="1" xr:uid="{DC0B4A3F-C6A0-4660-B475-A847EEDA0134}"/>
    <cellStyle name="Comma [0] 2 218" xfId="49724" hidden="1" xr:uid="{F9E5EC39-6F1A-4D21-B295-ADEDE2991E36}"/>
    <cellStyle name="Comma [0] 2 218" xfId="49725" hidden="1" xr:uid="{69FFFC6D-C0AF-4D69-91B6-49B6B1F9A8FF}"/>
    <cellStyle name="Comma [0] 2 218" xfId="49729" hidden="1" xr:uid="{52833826-91B3-4E3D-9FCF-5396A4F622A6}"/>
    <cellStyle name="Comma [0] 2 218" xfId="49734" hidden="1" xr:uid="{420E9809-9D8D-4BEF-83CB-B6E0F3CDF69D}"/>
    <cellStyle name="Comma [0] 2 218" xfId="49735" hidden="1" xr:uid="{1B7E035F-A6F6-4F40-BEEE-57DDDB81CF60}"/>
    <cellStyle name="Comma [0] 2 218" xfId="49739" hidden="1" xr:uid="{0974D601-3903-419E-9D94-F3F312952C1B}"/>
    <cellStyle name="Comma [0] 2 218" xfId="49743" hidden="1" xr:uid="{B3D1DD5C-D273-43F4-99C7-5AC1AEC7FB8F}"/>
    <cellStyle name="Comma [0] 2 218" xfId="49746" hidden="1" xr:uid="{90A7E073-78E7-4F33-807C-B7D9B1D507DD}"/>
    <cellStyle name="Comma [0] 2 218" xfId="49748" hidden="1" xr:uid="{985520C0-AA7C-46F3-9E17-948DAEE53C67}"/>
    <cellStyle name="Comma [0] 2 218" xfId="49754" hidden="1" xr:uid="{CD5D8138-B04C-4B90-A5B3-1BBBAE2A1B5D}"/>
    <cellStyle name="Comma [0] 2 218" xfId="49758" hidden="1" xr:uid="{A754ED43-4FED-4A9D-9570-FE0CC4B820AF}"/>
    <cellStyle name="Comma [0] 2 218" xfId="49760" hidden="1" xr:uid="{10B5FA02-2F31-485E-84D1-2C6A5916EEF3}"/>
    <cellStyle name="Comma [0] 2 218" xfId="49765" hidden="1" xr:uid="{37E00DA4-BB60-4E0F-B5A9-102177BBF490}"/>
    <cellStyle name="Comma [0] 2 218" xfId="49767" hidden="1" xr:uid="{681F2E63-B910-431C-B3ED-4162DCBB1694}"/>
    <cellStyle name="Comma [0] 2 218" xfId="49769" hidden="1" xr:uid="{BB05B5D4-9A97-4AC6-B0ED-8FA501DEE0A2}"/>
    <cellStyle name="Comma [0] 2 218" xfId="49774" hidden="1" xr:uid="{D24F2E81-47CF-4F40-BDBF-04F65FE213B1}"/>
    <cellStyle name="Comma [0] 2 218" xfId="49778" hidden="1" xr:uid="{1D620B24-E9C1-4658-BDEC-5409C15627AB}"/>
    <cellStyle name="Comma [0] 2 218" xfId="49779" hidden="1" xr:uid="{5DCC3F0B-ED89-4BCE-9B62-E7B1EC316A62}"/>
    <cellStyle name="Comma [0] 2 218" xfId="49785" hidden="1" xr:uid="{47CE48C2-3F3C-40FD-BA1B-0B69A209EECE}"/>
    <cellStyle name="Comma [0] 2 218" xfId="49787" hidden="1" xr:uid="{3E2177A6-0DF1-4036-A2AC-FF0E95FD82D0}"/>
    <cellStyle name="Comma [0] 2 218" xfId="49789" hidden="1" xr:uid="{0C0B3BD7-4637-474C-A16D-3587DEA54A71}"/>
    <cellStyle name="Comma [0] 2 218" xfId="49794" hidden="1" xr:uid="{15A61E84-AE33-4D83-9C7E-FD3E0965020E}"/>
    <cellStyle name="Comma [0] 2 218" xfId="49799" hidden="1" xr:uid="{BE521B0B-BFDD-406A-AD06-06C43CE91223}"/>
    <cellStyle name="Comma [0] 2 218" xfId="49801" hidden="1" xr:uid="{8061D621-01D2-402A-910A-189DFB61219F}"/>
    <cellStyle name="Comma [0] 2 218" xfId="49807" hidden="1" xr:uid="{93E17344-3FD1-40E8-9395-D466CB71AECE}"/>
    <cellStyle name="Comma [0] 2 218" xfId="49810" hidden="1" xr:uid="{EFCFD407-C38B-4EE4-8538-8120FF851E33}"/>
    <cellStyle name="Comma [0] 2 218" xfId="49813" hidden="1" xr:uid="{59D8C1A0-E389-4F02-BBAC-D5735DD4E7E9}"/>
    <cellStyle name="Comma [0] 2 218" xfId="49818" hidden="1" xr:uid="{D06645E9-0C33-4DFE-AB09-05C3EA1CBAA4}"/>
    <cellStyle name="Comma [0] 2 218" xfId="49820" hidden="1" xr:uid="{E66A349F-3FA5-410C-8FF3-C1D2E33747CF}"/>
    <cellStyle name="Comma [0] 2 218" xfId="49823" hidden="1" xr:uid="{1F177990-1744-4364-9720-E2C3B3D16DE4}"/>
    <cellStyle name="Comma [0] 2 218" xfId="49828" hidden="1" xr:uid="{E43A32CB-3C73-4EA1-BD69-3CD98C31215C}"/>
    <cellStyle name="Comma [0] 2 218" xfId="49831" hidden="1" xr:uid="{541E5D27-52AE-42A3-A0DB-14C79B366550}"/>
    <cellStyle name="Comma [0] 2 218" xfId="49832" hidden="1" xr:uid="{532CBC44-D997-46B8-8F90-88694B7CEDA0}"/>
    <cellStyle name="Comma [0] 2 218" xfId="49839" hidden="1" xr:uid="{C0A90420-D6BA-4FB3-B140-93F72C1D03B5}"/>
    <cellStyle name="Comma [0] 2 218" xfId="49842" hidden="1" xr:uid="{6383B16E-DC25-4879-9869-2B4009077C5C}"/>
    <cellStyle name="Comma [0] 2 218" xfId="49845" hidden="1" xr:uid="{B26842E9-D24E-4747-B8AE-944DEB8D47EB}"/>
    <cellStyle name="Comma [0] 2 218" xfId="49850" hidden="1" xr:uid="{309ABB43-94B7-42AA-99D8-B9E5432E2BE7}"/>
    <cellStyle name="Comma [0] 2 218" xfId="49852" hidden="1" xr:uid="{E1857703-25DD-482F-9A25-C2587A4A5C57}"/>
    <cellStyle name="Comma [0] 2 218" xfId="49854" hidden="1" xr:uid="{4AD3F415-EDA2-4D5B-9FCE-7D2E643BF193}"/>
    <cellStyle name="Comma [0] 2 218" xfId="49859" hidden="1" xr:uid="{02EDF158-3BA6-4B2A-B1C1-B90F0166A525}"/>
    <cellStyle name="Comma [0] 2 218" xfId="49863" hidden="1" xr:uid="{621E9D34-E5B3-4077-B6CA-977154325123}"/>
    <cellStyle name="Comma [0] 2 218" xfId="49864" hidden="1" xr:uid="{69730D5E-DAFE-4E65-B0E5-0E37FF8AF16C}"/>
    <cellStyle name="Comma [0] 2 218" xfId="49870" hidden="1" xr:uid="{7B109251-8604-4757-9CE7-459BE9F39B8C}"/>
    <cellStyle name="Comma [0] 2 218" xfId="49872" hidden="1" xr:uid="{CF186F4C-329B-4284-B45D-4B286C741E99}"/>
    <cellStyle name="Comma [0] 2 218" xfId="49874" hidden="1" xr:uid="{B7B32476-97DF-475F-8406-5A2294CF3245}"/>
    <cellStyle name="Comma [0] 2 218" xfId="49879" hidden="1" xr:uid="{4B05E9B5-412B-45AC-8E18-2913457A0DEB}"/>
    <cellStyle name="Comma [0] 2 218" xfId="49884" hidden="1" xr:uid="{E9CB66A8-9A0E-4A1D-BFB6-E87C9E22C9F2}"/>
    <cellStyle name="Comma [0] 2 218" xfId="49885" hidden="1" xr:uid="{C5683DAE-664B-4FBE-A209-3D64FCF674E2}"/>
    <cellStyle name="Comma [0] 2 218" xfId="49892" hidden="1" xr:uid="{0410469F-374B-4E67-833A-D8DAD97B1DD2}"/>
    <cellStyle name="Comma [0] 2 218" xfId="49894" hidden="1" xr:uid="{0BB28180-F67D-4E08-830E-F378D669E943}"/>
    <cellStyle name="Comma [0] 2 218" xfId="49897" hidden="1" xr:uid="{CBC32727-67E8-49C8-94B4-2C76FA693800}"/>
    <cellStyle name="Comma [0] 2 218" xfId="49902" hidden="1" xr:uid="{EF5828BA-A570-4C84-9D2C-208DF1E632DF}"/>
    <cellStyle name="Comma [0] 2 218" xfId="49903" hidden="1" xr:uid="{19A403CF-FC78-4204-9AF9-5DE90FB61749}"/>
    <cellStyle name="Comma [0] 2 218" xfId="49907" hidden="1" xr:uid="{96DBC7AD-B64F-4D20-96A4-1DD1A59454AA}"/>
    <cellStyle name="Comma [0] 2 218" xfId="49911" hidden="1" xr:uid="{37421AFA-5A64-428A-98E3-5C5F1872D183}"/>
    <cellStyle name="Comma [0] 2 218" xfId="49915" hidden="1" xr:uid="{CD676E87-0294-4883-B36A-4B91F918F57C}"/>
    <cellStyle name="Comma [0] 2 218" xfId="49916" hidden="1" xr:uid="{D5E4C299-DB5A-4544-BEFF-EA9688773A1E}"/>
    <cellStyle name="Comma [0] 2 218" xfId="49923" hidden="1" xr:uid="{87C7099E-5A55-4127-A424-50E6FA68B4AC}"/>
    <cellStyle name="Comma [0] 2 218" xfId="49924" hidden="1" xr:uid="{0B466213-3EC8-47CB-AE70-753CAC4B7D54}"/>
    <cellStyle name="Comma [0] 2 218" xfId="49927" hidden="1" xr:uid="{84439BD3-C780-4230-A3A8-C402953E2159}"/>
    <cellStyle name="Comma [0] 2 218" xfId="49931" hidden="1" xr:uid="{BEF87F9A-C6B2-4550-B57B-582E640C06AB}"/>
    <cellStyle name="Comma [0] 2 218" xfId="49935" hidden="1" xr:uid="{CF633A30-50D9-465E-9504-495966CC5385}"/>
    <cellStyle name="Comma [0] 2 218" xfId="49937" hidden="1" xr:uid="{08A0315E-87D9-48D8-A847-24DF50061CCD}"/>
    <cellStyle name="Comma [0] 2 218" xfId="49942" hidden="1" xr:uid="{8C082B69-A83B-41BD-933F-F4EB36261721}"/>
    <cellStyle name="Comma [0] 2 218" xfId="49944" hidden="1" xr:uid="{40CD0D0D-8749-40D5-BC4E-FE265CADB87B}"/>
    <cellStyle name="Comma [0] 2 218" xfId="49948" hidden="1" xr:uid="{CC394E23-C9E0-4A6D-9C60-BDF3649C897B}"/>
    <cellStyle name="Comma [0] 2 218" xfId="49951" hidden="1" xr:uid="{2A643630-BD9E-40F5-9602-0ACD6BD559F9}"/>
    <cellStyle name="Comma [0] 2 218" xfId="49955" hidden="1" xr:uid="{EC12FCC0-91DE-4505-8F90-BD09B5CE8CFA}"/>
    <cellStyle name="Comma [0] 2 218" xfId="49957" hidden="1" xr:uid="{AD7AB522-EC21-4C77-A766-E7C79E7AF08F}"/>
    <cellStyle name="Comma [0] 2 218" xfId="49962" hidden="1" xr:uid="{D5546699-486C-4AE9-A6A8-27E2960D37AA}"/>
    <cellStyle name="Comma [0] 2 218" xfId="49964" hidden="1" xr:uid="{BFFA60D6-24F0-4869-8FFF-FB80D12FDB67}"/>
    <cellStyle name="Comma [0] 2 218" xfId="49969" hidden="1" xr:uid="{87ABB9F9-13B9-4496-9890-689B76669B41}"/>
    <cellStyle name="Comma [0] 2 218" xfId="49974" hidden="1" xr:uid="{18F86A0E-B425-4637-AF46-65D97539465B}"/>
    <cellStyle name="Comma [0] 2 218" xfId="49977" hidden="1" xr:uid="{EB5D7DBA-F7D4-487E-A122-9E6289368609}"/>
    <cellStyle name="Comma [0] 2 218" xfId="49979" hidden="1" xr:uid="{EA40B61F-6C59-423E-98B7-266D807B3707}"/>
    <cellStyle name="Comma [0] 2 218" xfId="49983" hidden="1" xr:uid="{A77767B5-C6B2-4EC4-8C55-0144AFBB0CE9}"/>
    <cellStyle name="Comma [0] 2 218" xfId="49987" hidden="1" xr:uid="{0659C31D-1AB4-4A60-928D-C2E8853A980B}"/>
    <cellStyle name="Comma [0] 2 218" xfId="49990" hidden="1" xr:uid="{07B5D4B0-9E64-4C86-8122-860B8E3C3B64}"/>
    <cellStyle name="Comma [0] 2 218" xfId="49995" hidden="1" xr:uid="{880D8098-3698-4860-98E3-0474D27AB100}"/>
    <cellStyle name="Comma [0] 2 218" xfId="49998" hidden="1" xr:uid="{7AE02BCB-5320-4747-BB0D-0D6DD5B5CACF}"/>
    <cellStyle name="Comma [0] 2 218" xfId="50000" hidden="1" xr:uid="{1DE6B21C-7840-4857-B4CF-D70133A880C8}"/>
    <cellStyle name="Comma [0] 2 218" xfId="50006" hidden="1" xr:uid="{F94EC6F2-12E3-4DA1-9EC7-29A607A46F8B}"/>
    <cellStyle name="Comma [0] 2 218" xfId="50009" hidden="1" xr:uid="{C34DCBEC-8577-4BB0-B136-E053DE617B0D}"/>
    <cellStyle name="Comma [0] 2 218" xfId="50011" hidden="1" xr:uid="{65462A01-AFC3-48CA-BE06-F6D711E73B45}"/>
    <cellStyle name="Comma [0] 2 218" xfId="50017" hidden="1" xr:uid="{6CE75C60-DE03-46BD-99DD-C4B8AEC2B22C}"/>
    <cellStyle name="Comma [0] 2 218" xfId="50019" hidden="1" xr:uid="{A5336ABF-5431-44E7-8797-3B6BB3538473}"/>
    <cellStyle name="Comma [0] 2 218" xfId="50021" hidden="1" xr:uid="{D8ACAB7A-82CF-431D-AF51-B6E119896CC7}"/>
    <cellStyle name="Comma [0] 2 218" xfId="50026" hidden="1" xr:uid="{1EFD71D7-27C7-4921-B970-F0B0785BDBE2}"/>
    <cellStyle name="Comma [0] 2 218" xfId="50029" hidden="1" xr:uid="{93F9585E-9790-486E-A2B9-D42CC8704250}"/>
    <cellStyle name="Comma [0] 2 218" xfId="50031" hidden="1" xr:uid="{435FE616-1902-4957-B6C0-B1ECB196E5F1}"/>
    <cellStyle name="Comma [0] 2 218" xfId="50036" hidden="1" xr:uid="{8CDF701D-2F6B-43CF-A2D2-E3EF00D987BC}"/>
    <cellStyle name="Comma [0] 2 218" xfId="50039" hidden="1" xr:uid="{9B59FD77-C828-453A-8F75-61F959466430}"/>
    <cellStyle name="Comma [0] 2 218" xfId="50041" hidden="1" xr:uid="{7AFAF1AF-A9A0-40E4-B226-1AE39691F8B1}"/>
    <cellStyle name="Comma [0] 2 218" xfId="50046" hidden="1" xr:uid="{C99DA067-A121-449C-A215-AE04C56DD08C}"/>
    <cellStyle name="Comma [0] 2 218" xfId="50050" hidden="1" xr:uid="{04B0AB36-39E2-43C8-AFAC-C9658EE5EB4A}"/>
    <cellStyle name="Comma [0] 2 218" xfId="50052" hidden="1" xr:uid="{E7CD329E-44A0-4C38-A544-4D5F9258202A}"/>
    <cellStyle name="Comma [0] 2 218" xfId="50058" hidden="1" xr:uid="{A55643A6-B50D-4B37-92E1-78BF44F7EAD4}"/>
    <cellStyle name="Comma [0] 2 218" xfId="50061" hidden="1" xr:uid="{566F9CB3-D3EB-45F7-A867-398DDE83BD98}"/>
    <cellStyle name="Comma [0] 2 218" xfId="50064" hidden="1" xr:uid="{68C430AC-58BA-41BC-BF8D-CB8DEE09BBD8}"/>
    <cellStyle name="Comma [0] 2 218" xfId="50069" hidden="1" xr:uid="{ED02D693-B652-416E-A5EA-FE0538C7B511}"/>
    <cellStyle name="Comma [0] 2 218" xfId="50071" hidden="1" xr:uid="{93F5BC91-F7F5-4298-B27A-1926C24BBD56}"/>
    <cellStyle name="Comma [0] 2 218" xfId="50073" hidden="1" xr:uid="{A5BF4603-F5D8-4AB0-BDA3-EB02E99B5318}"/>
    <cellStyle name="Comma [0] 2 218" xfId="50078" hidden="1" xr:uid="{3799DA50-C8E0-42CB-8721-22CBEAD5A79A}"/>
    <cellStyle name="Comma [0] 2 218" xfId="50082" hidden="1" xr:uid="{BC062850-198E-488F-B1EB-18B94BD96B00}"/>
    <cellStyle name="Comma [0] 2 218" xfId="50084" hidden="1" xr:uid="{53DC87B5-BA4C-4B2C-A0C6-785044F6AAA9}"/>
    <cellStyle name="Comma [0] 2 218" xfId="50089" hidden="1" xr:uid="{FB810828-5F02-4F5C-AF97-B37A474A9511}"/>
    <cellStyle name="Comma [0] 2 218" xfId="50092" hidden="1" xr:uid="{3D0832DB-04D7-4970-B46D-7E6A44622D4A}"/>
    <cellStyle name="Comma [0] 2 218" xfId="50095" hidden="1" xr:uid="{85F38F12-7C50-4306-8E28-036F0F070F51}"/>
    <cellStyle name="Comma [0] 2 218" xfId="50100" hidden="1" xr:uid="{8B8F05A7-D09F-42DC-A376-061395E02AF8}"/>
    <cellStyle name="Comma [0] 2 218" xfId="50103" hidden="1" xr:uid="{25877415-6527-4BA5-9162-76B8C62103FD}"/>
    <cellStyle name="Comma [0] 2 218" xfId="50105" hidden="1" xr:uid="{31BF17A4-BB04-43F6-9CF7-0190E55EA2DA}"/>
    <cellStyle name="Comma [0] 2 218" xfId="50110" hidden="1" xr:uid="{C14F58F4-B712-418B-9088-363C22551020}"/>
    <cellStyle name="Comma [0] 2 218" xfId="50113" hidden="1" xr:uid="{C2B879F3-05DF-46A9-87A1-C17664C916FE}"/>
    <cellStyle name="Comma [0] 2 218" xfId="50115" hidden="1" xr:uid="{34369109-5239-46BF-901A-B42B9491232E}"/>
    <cellStyle name="Comma [0] 2 218" xfId="50121" hidden="1" xr:uid="{C93A9CB9-F01D-48BB-9F22-20615C6A71A5}"/>
    <cellStyle name="Comma [0] 2 218" xfId="50123" hidden="1" xr:uid="{31A56262-4FE9-43F0-A749-CC38EB4F7F8D}"/>
    <cellStyle name="Comma [0] 2 218" xfId="50126" hidden="1" xr:uid="{EF511785-7AE9-49FB-8AB6-C79A40C9DD4A}"/>
    <cellStyle name="Comma [0] 2 218" xfId="50133" hidden="1" xr:uid="{AED324A5-41F3-4175-BA5F-E07B904AA7FB}"/>
    <cellStyle name="Comma [0] 2 218" xfId="50134" hidden="1" xr:uid="{044B97FA-BD27-4959-A8DD-F2104F80DC5C}"/>
    <cellStyle name="Comma [0] 2 218" xfId="50138" hidden="1" xr:uid="{BFFA5FC0-6907-4F3F-94F5-0481CDDB39EE}"/>
    <cellStyle name="Comma [0] 2 218" xfId="50142" hidden="1" xr:uid="{C42F9844-12F8-4860-8715-82112AD18DF4}"/>
    <cellStyle name="Comma [0] 2 218" xfId="50146" hidden="1" xr:uid="{914C28A7-63A2-4CAD-99E2-6AB5425DBBA1}"/>
    <cellStyle name="Comma [0] 2 218" xfId="50148" hidden="1" xr:uid="{B0C82668-6219-4B3D-9DA4-1CFD9E0B2139}"/>
    <cellStyle name="Comma [0] 2 218" xfId="51332" hidden="1" xr:uid="{FAC8C3FE-A23B-44B1-98D4-E462D4CB39F2}"/>
    <cellStyle name="Comma [0] 2 218" xfId="51337" hidden="1" xr:uid="{C2D2A7FA-2480-4D30-AD78-C989F0ED5939}"/>
    <cellStyle name="Comma [0] 2 218" xfId="51339" hidden="1" xr:uid="{FD7527DA-7569-4CE2-8AB6-37AB78BE01FB}"/>
    <cellStyle name="Comma [0] 2 218" xfId="51344" hidden="1" xr:uid="{EC694D36-37DF-472E-BE92-53C1A25FD7FE}"/>
    <cellStyle name="Comma [0] 2 218" xfId="51347" hidden="1" xr:uid="{516B31EC-1202-4FEA-BC64-BB36645F4492}"/>
    <cellStyle name="Comma [0] 2 218" xfId="51348" hidden="1" xr:uid="{BF7BDAE3-B771-4907-ADC1-2FABBEDEE2C0}"/>
    <cellStyle name="Comma [0] 2 218" xfId="51353" hidden="1" xr:uid="{FBB7BB4D-7003-45D1-91DC-CADB3DB08B66}"/>
    <cellStyle name="Comma [0] 2 218" xfId="51357" hidden="1" xr:uid="{161B1D91-91BF-4D87-A091-A4FDDE79073C}"/>
    <cellStyle name="Comma [0] 2 218" xfId="51358" hidden="1" xr:uid="{9AF0837C-45E4-4020-8FC7-32AE376DCC5B}"/>
    <cellStyle name="Comma [0] 2 218" xfId="51363" hidden="1" xr:uid="{2A13C085-4030-4885-A424-C52D7D77E0FE}"/>
    <cellStyle name="Comma [0] 2 218" xfId="51365" hidden="1" xr:uid="{98288257-A03B-46BD-8CF6-D8990EEC68A9}"/>
    <cellStyle name="Comma [0] 2 218" xfId="51366" hidden="1" xr:uid="{47B5604C-8E33-4ED0-B0FB-7F91B437388F}"/>
    <cellStyle name="Comma [0] 2 218" xfId="51371" hidden="1" xr:uid="{8F44AF09-89B1-4E6B-A11B-98F1F2A241C5}"/>
    <cellStyle name="Comma [0] 2 218" xfId="51376" hidden="1" xr:uid="{FC9DA128-6218-4746-A2BD-BD59745C2B05}"/>
    <cellStyle name="Comma [0] 2 218" xfId="51378" hidden="1" xr:uid="{3281C6CE-F034-42E3-A68F-856D2AAFA468}"/>
    <cellStyle name="Comma [0] 2 218" xfId="51384" hidden="1" xr:uid="{04AF9E9F-CD6C-4BFE-B753-1BF1D57CC3C2}"/>
    <cellStyle name="Comma [0] 2 218" xfId="51386" hidden="1" xr:uid="{8E31EB25-19FE-4174-930E-067E5D584B3C}"/>
    <cellStyle name="Comma [0] 2 218" xfId="51390" hidden="1" xr:uid="{EFD2D2C3-E2B9-4D87-8B19-B133BC018DC5}"/>
    <cellStyle name="Comma [0] 2 218" xfId="51395" hidden="1" xr:uid="{65FB32B4-119A-4E0D-B521-BF8603E46FC3}"/>
    <cellStyle name="Comma [0] 2 218" xfId="51396" hidden="1" xr:uid="{549F04F9-1A6B-4EA3-B144-9330B6811E14}"/>
    <cellStyle name="Comma [0] 2 218" xfId="51400" hidden="1" xr:uid="{A342B104-8044-4290-82D6-857340FCCFC8}"/>
    <cellStyle name="Comma [0] 2 218" xfId="51404" hidden="1" xr:uid="{20C6CC72-089C-4274-AAE9-C9CCA4425228}"/>
    <cellStyle name="Comma [0] 2 218" xfId="51408" hidden="1" xr:uid="{E70134F0-F721-4A2D-943A-AB95CB960023}"/>
    <cellStyle name="Comma [0] 2 218" xfId="51409" hidden="1" xr:uid="{5FCBF2CC-26DF-431D-A2F7-CD521013557D}"/>
    <cellStyle name="Comma [0] 2 218" xfId="51415" hidden="1" xr:uid="{325A17AC-8912-4922-B20A-9F6B27B39E8C}"/>
    <cellStyle name="Comma [0] 2 218" xfId="51419" hidden="1" xr:uid="{8AF6CA88-B41D-48E8-9A0C-90B7E97576F1}"/>
    <cellStyle name="Comma [0] 2 218" xfId="51422" hidden="1" xr:uid="{6837C552-D1CC-42ED-ADBB-A5BEBC9154F3}"/>
    <cellStyle name="Comma [0] 2 218" xfId="51427" hidden="1" xr:uid="{94E2263A-EA8D-4A0A-8309-A4C500CB076A}"/>
    <cellStyle name="Comma [0] 2 218" xfId="51429" hidden="1" xr:uid="{17335519-B444-4593-A3C0-CF8EAAB1DF81}"/>
    <cellStyle name="Comma [0] 2 218" xfId="51430" hidden="1" xr:uid="{6C78D0DB-504F-48A0-BE43-3A16894D873D}"/>
    <cellStyle name="Comma [0] 2 218" xfId="51435" hidden="1" xr:uid="{E7AF8AA7-2BA6-4328-9144-AF8D9DC51FC9}"/>
    <cellStyle name="Comma [0] 2 218" xfId="51439" hidden="1" xr:uid="{127CB6D6-D52D-4866-9B5D-D657FD418AD7}"/>
    <cellStyle name="Comma [0] 2 218" xfId="51441" hidden="1" xr:uid="{72008FB7-7078-4460-85C3-97E2C539D50B}"/>
    <cellStyle name="Comma [0] 2 218" xfId="51446" hidden="1" xr:uid="{EADFA9E6-C2D6-4AA1-A79B-18F9C4634E44}"/>
    <cellStyle name="Comma [0] 2 218" xfId="51449" hidden="1" xr:uid="{CB333BA0-C4BA-4DC6-BFB6-90D1A0B5EE36}"/>
    <cellStyle name="Comma [0] 2 218" xfId="51450" hidden="1" xr:uid="{0B9846C2-5BEC-4996-8C03-32B3ECF9CBB7}"/>
    <cellStyle name="Comma [0] 2 218" xfId="51455" hidden="1" xr:uid="{61E38D74-9C6A-48B1-8D2C-43C0E50FA84A}"/>
    <cellStyle name="Comma [0] 2 218" xfId="51461" hidden="1" xr:uid="{4B7EC127-9011-496E-B9AB-941165AA7B76}"/>
    <cellStyle name="Comma [0] 2 218" xfId="51462" hidden="1" xr:uid="{F3BFDC7E-594F-4483-B88E-FC65EB4AD6BA}"/>
    <cellStyle name="Comma [0] 2 218" xfId="51469" hidden="1" xr:uid="{EE1DFF2D-8802-4D38-86FC-1206E30B61D3}"/>
    <cellStyle name="Comma [0] 2 218" xfId="51470" hidden="1" xr:uid="{D0AF483A-DCF0-4485-88B4-DBC126A20A0C}"/>
    <cellStyle name="Comma [0] 2 218" xfId="51474" hidden="1" xr:uid="{F7C88E09-AB9B-4B3B-8FB7-6DAAEF31FD53}"/>
    <cellStyle name="Comma [0] 2 218" xfId="51479" hidden="1" xr:uid="{38B01412-B3A4-4F42-8BCD-66402AD3F320}"/>
    <cellStyle name="Comma [0] 2 218" xfId="51480" hidden="1" xr:uid="{75B2934C-1F84-4D9B-A5B3-4B8C25B47191}"/>
    <cellStyle name="Comma [0] 2 218" xfId="51484" hidden="1" xr:uid="{FC0FB004-8850-4A86-97B6-66E2BC1E276E}"/>
    <cellStyle name="Comma [0] 2 218" xfId="51488" hidden="1" xr:uid="{4175478B-27E9-4D9E-840E-41941B956457}"/>
    <cellStyle name="Comma [0] 2 218" xfId="51491" hidden="1" xr:uid="{1807017E-9387-440E-A8A1-222011B2B83E}"/>
    <cellStyle name="Comma [0] 2 218" xfId="51493" hidden="1" xr:uid="{4C7C5E6E-6D35-40DD-8302-95B1604D606A}"/>
    <cellStyle name="Comma [0] 2 218" xfId="51499" hidden="1" xr:uid="{C7AEFD53-48DD-47D2-9B80-B64B4C4CBA3D}"/>
    <cellStyle name="Comma [0] 2 218" xfId="51503" hidden="1" xr:uid="{EF1AFD54-2D0C-41E6-8493-33D8FC134EBA}"/>
    <cellStyle name="Comma [0] 2 218" xfId="51505" hidden="1" xr:uid="{539FE5E3-DDA7-44E6-88D4-5209A8FFBC10}"/>
    <cellStyle name="Comma [0] 2 218" xfId="51510" hidden="1" xr:uid="{AF860FAB-D501-4152-9D9E-8B4E0EB7D81C}"/>
    <cellStyle name="Comma [0] 2 218" xfId="51512" hidden="1" xr:uid="{78EC179A-EBB4-4C48-8682-C1EF7DC2CCBC}"/>
    <cellStyle name="Comma [0] 2 218" xfId="51514" hidden="1" xr:uid="{1572B5AB-FECE-4FED-8108-E081CB96BAA0}"/>
    <cellStyle name="Comma [0] 2 218" xfId="51519" hidden="1" xr:uid="{3DAFBB9B-45D5-4C68-9905-60A31499CCAE}"/>
    <cellStyle name="Comma [0] 2 218" xfId="51523" hidden="1" xr:uid="{D421D3B6-A846-474D-A34B-1B6CFFF8A272}"/>
    <cellStyle name="Comma [0] 2 218" xfId="51524" hidden="1" xr:uid="{6B58BA9A-0D9B-42BC-9980-36F5ECC8AB2A}"/>
    <cellStyle name="Comma [0] 2 218" xfId="51530" hidden="1" xr:uid="{118C02B9-9014-4854-9645-0EDBAD98077F}"/>
    <cellStyle name="Comma [0] 2 218" xfId="51532" hidden="1" xr:uid="{CA063E9F-C4C7-4DD6-B6DD-034D38CDF811}"/>
    <cellStyle name="Comma [0] 2 218" xfId="51534" hidden="1" xr:uid="{2D5EE6A5-7C64-424B-90B0-157A8AB58A28}"/>
    <cellStyle name="Comma [0] 2 218" xfId="51539" hidden="1" xr:uid="{C9127E58-5FD9-4A75-94E7-15D7FDE69EE0}"/>
    <cellStyle name="Comma [0] 2 218" xfId="51544" hidden="1" xr:uid="{167AB876-0F6A-42F0-A23B-05E9E38D7349}"/>
    <cellStyle name="Comma [0] 2 218" xfId="51546" hidden="1" xr:uid="{B1B4BE47-5188-41A8-ACFA-AA9D83B97D89}"/>
    <cellStyle name="Comma [0] 2 218" xfId="51552" hidden="1" xr:uid="{8476FD34-E912-46E6-8EC5-AD3DA17F9E35}"/>
    <cellStyle name="Comma [0] 2 218" xfId="51555" hidden="1" xr:uid="{B05091F3-6CB2-4152-9217-FF382621B539}"/>
    <cellStyle name="Comma [0] 2 218" xfId="51558" hidden="1" xr:uid="{ABC90BE8-7211-471E-BAF9-DBDCD1911018}"/>
    <cellStyle name="Comma [0] 2 218" xfId="51563" hidden="1" xr:uid="{9910D481-20EC-466F-A8A6-36CA35A86BEE}"/>
    <cellStyle name="Comma [0] 2 218" xfId="51565" hidden="1" xr:uid="{960A9255-D53C-4191-BC4F-E2E4D301F0EF}"/>
    <cellStyle name="Comma [0] 2 218" xfId="51568" hidden="1" xr:uid="{2FF9A3CA-55EF-40D3-BCCA-2BF739D195A1}"/>
    <cellStyle name="Comma [0] 2 218" xfId="51573" hidden="1" xr:uid="{4F5D3068-7672-4668-9C54-C397B6F6EDE0}"/>
    <cellStyle name="Comma [0] 2 218" xfId="51576" hidden="1" xr:uid="{04743DF8-80E1-4147-9E98-92AC9F66D5AE}"/>
    <cellStyle name="Comma [0] 2 218" xfId="51577" hidden="1" xr:uid="{0B64C72E-61E1-423D-861A-802B8A3C8C51}"/>
    <cellStyle name="Comma [0] 2 218" xfId="51584" hidden="1" xr:uid="{C921BAE4-3127-4E5D-BBCA-0D933F6AA3C3}"/>
    <cellStyle name="Comma [0] 2 218" xfId="51587" hidden="1" xr:uid="{A1862FCE-ABB4-4633-9E5B-1E2D590D6833}"/>
    <cellStyle name="Comma [0] 2 218" xfId="51590" hidden="1" xr:uid="{FA5A73E9-2AE8-482F-99C8-FA69CD252A02}"/>
    <cellStyle name="Comma [0] 2 218" xfId="51595" hidden="1" xr:uid="{099CF1E7-B669-49B8-9A08-4C466DD19A72}"/>
    <cellStyle name="Comma [0] 2 218" xfId="51597" hidden="1" xr:uid="{9240C225-1ADD-4869-B3ED-01932413693E}"/>
    <cellStyle name="Comma [0] 2 218" xfId="51599" hidden="1" xr:uid="{F9488762-002D-4835-B3CA-E7C10A9126D1}"/>
    <cellStyle name="Comma [0] 2 218" xfId="51604" hidden="1" xr:uid="{73A5B355-F643-4179-BBFF-D7F7F008889F}"/>
    <cellStyle name="Comma [0] 2 218" xfId="51608" hidden="1" xr:uid="{71D86347-A9EF-49E4-8D6E-61E8B1776D4D}"/>
    <cellStyle name="Comma [0] 2 218" xfId="51609" hidden="1" xr:uid="{4ECC0EAB-948A-49EB-92A4-9933753C3D79}"/>
    <cellStyle name="Comma [0] 2 218" xfId="51615" hidden="1" xr:uid="{A2E43612-69C8-4816-B57E-D1CEE2DE4C9F}"/>
    <cellStyle name="Comma [0] 2 218" xfId="51617" hidden="1" xr:uid="{7005A7DB-F658-4AD1-B09B-7FABDA5F224C}"/>
    <cellStyle name="Comma [0] 2 218" xfId="51619" hidden="1" xr:uid="{1839EC6F-0578-448F-A134-2D58D795CBD2}"/>
    <cellStyle name="Comma [0] 2 218" xfId="51624" hidden="1" xr:uid="{CDBA5721-CEC1-42F3-9C14-6395849194B3}"/>
    <cellStyle name="Comma [0] 2 218" xfId="51629" hidden="1" xr:uid="{EF5B2125-A7A6-4268-A402-676E102F41AC}"/>
    <cellStyle name="Comma [0] 2 218" xfId="51630" hidden="1" xr:uid="{8E1DA725-0B02-457C-AEB9-5A8970077C91}"/>
    <cellStyle name="Comma [0] 2 218" xfId="51637" hidden="1" xr:uid="{51488E38-7F4E-4692-A328-8F1D5038E3CF}"/>
    <cellStyle name="Comma [0] 2 218" xfId="51639" hidden="1" xr:uid="{B1E4E1EC-B17B-44D1-9222-7D72B69BF020}"/>
    <cellStyle name="Comma [0] 2 218" xfId="51642" hidden="1" xr:uid="{B199C16C-791B-4C57-B526-D350EA15C7EF}"/>
    <cellStyle name="Comma [0] 2 218" xfId="51647" hidden="1" xr:uid="{945C8AFB-D789-4D4C-86D3-7F804148BF1F}"/>
    <cellStyle name="Comma [0] 2 218" xfId="51648" hidden="1" xr:uid="{55CCD3C7-7226-4348-87AF-EF0B1E0CCB96}"/>
    <cellStyle name="Comma [0] 2 218" xfId="51651" hidden="1" xr:uid="{F0CB82D0-145A-4E77-A00B-C9D3FF736066}"/>
    <cellStyle name="Comma [0] 2 218" xfId="51655" hidden="1" xr:uid="{BBF9F4EE-1975-402F-B69A-3AE424EC56E8}"/>
    <cellStyle name="Comma [0] 2 218" xfId="51659" hidden="1" xr:uid="{E0541634-A2DA-4989-A7E9-91D004DBDCA7}"/>
    <cellStyle name="Comma [0] 2 218" xfId="51660" hidden="1" xr:uid="{123FBAF5-0C0E-4FD8-90B8-295537883134}"/>
    <cellStyle name="Comma [0] 2 218" xfId="51667" hidden="1" xr:uid="{6B8A87C0-7C2C-4797-BBCC-B8AD1DD72713}"/>
    <cellStyle name="Comma [0] 2 218" xfId="51668" hidden="1" xr:uid="{888AB273-D916-48CC-B555-2AE776D7A8A6}"/>
    <cellStyle name="Comma [0] 2 218" xfId="51671" hidden="1" xr:uid="{474DC0B2-8CA8-4C09-9CEC-FAD8310C6CD6}"/>
    <cellStyle name="Comma [0] 2 218" xfId="51675" hidden="1" xr:uid="{6B977B57-5BCF-4F1B-946F-B307D943376E}"/>
    <cellStyle name="Comma [0] 2 218" xfId="51679" hidden="1" xr:uid="{9130152C-18BB-41B2-8982-400E71538669}"/>
    <cellStyle name="Comma [0] 2 218" xfId="51681" hidden="1" xr:uid="{7EDF67ED-106D-469E-BFC7-F9A39488041D}"/>
    <cellStyle name="Comma [0] 2 218" xfId="51686" hidden="1" xr:uid="{D1888023-988A-477F-8741-B4FC73C0BF0B}"/>
    <cellStyle name="Comma [0] 2 218" xfId="51688" hidden="1" xr:uid="{0064CDCF-3565-4704-98D9-82ADC37699B8}"/>
    <cellStyle name="Comma [0] 2 218" xfId="51692" hidden="1" xr:uid="{18B79879-BBBF-4989-ADF9-25C50C1E78FA}"/>
    <cellStyle name="Comma [0] 2 218" xfId="51695" hidden="1" xr:uid="{E74E6C91-961F-4755-9E9A-3F6397A50D8B}"/>
    <cellStyle name="Comma [0] 2 218" xfId="51699" hidden="1" xr:uid="{B1A51287-B690-4DBC-B510-0E20C52DE7E3}"/>
    <cellStyle name="Comma [0] 2 218" xfId="51701" hidden="1" xr:uid="{649754CF-6DF2-4125-B5D9-63F93C2CA6ED}"/>
    <cellStyle name="Comma [0] 2 218" xfId="51706" hidden="1" xr:uid="{6AF51278-162F-42DA-8722-ACBF52503779}"/>
    <cellStyle name="Comma [0] 2 218" xfId="51708" hidden="1" xr:uid="{B877C0F7-D92B-4840-980C-45AD40E80ECB}"/>
    <cellStyle name="Comma [0] 2 218" xfId="51713" hidden="1" xr:uid="{43F0D7B4-A9F1-4205-B158-AD4E09302B18}"/>
    <cellStyle name="Comma [0] 2 218" xfId="51718" hidden="1" xr:uid="{CB5ECA9B-21F0-4098-9F9F-845B495DECF9}"/>
    <cellStyle name="Comma [0] 2 218" xfId="51721" hidden="1" xr:uid="{745CC034-335B-4001-B606-3A2346E6BD53}"/>
    <cellStyle name="Comma [0] 2 218" xfId="51723" hidden="1" xr:uid="{08D1BAAB-7E2E-48E9-ACDA-97CD2CF584AC}"/>
    <cellStyle name="Comma [0] 2 218" xfId="51727" hidden="1" xr:uid="{67F3E253-3968-4D08-A41F-8AA59CB2141B}"/>
    <cellStyle name="Comma [0] 2 218" xfId="51731" hidden="1" xr:uid="{EA6D3725-FE89-4006-9E90-78F3EC573AF9}"/>
    <cellStyle name="Comma [0] 2 218" xfId="51734" hidden="1" xr:uid="{E0F09EA4-A6FC-4894-839A-1EE6FDDE206A}"/>
    <cellStyle name="Comma [0] 2 218" xfId="51739" hidden="1" xr:uid="{3B68CB9E-1B14-4671-8B0F-C555B6DA1E98}"/>
    <cellStyle name="Comma [0] 2 218" xfId="51742" hidden="1" xr:uid="{D9AE1277-5B51-4356-A122-2F04E8CFB8AD}"/>
    <cellStyle name="Comma [0] 2 218" xfId="51744" hidden="1" xr:uid="{115AD4DF-0569-4EFA-B436-CC9E870DB27E}"/>
    <cellStyle name="Comma [0] 2 218" xfId="51750" hidden="1" xr:uid="{005AD572-4982-4E0F-ADC3-6CAAA0831FAE}"/>
    <cellStyle name="Comma [0] 2 218" xfId="51753" hidden="1" xr:uid="{E780AFFB-E02F-43A2-883C-8087598F4B59}"/>
    <cellStyle name="Comma [0] 2 218" xfId="51755" hidden="1" xr:uid="{9EB6D8F5-100A-452C-971E-D870D2530ECC}"/>
    <cellStyle name="Comma [0] 2 218" xfId="51761" hidden="1" xr:uid="{A298EE1B-DD20-468C-8844-144AF61CA825}"/>
    <cellStyle name="Comma [0] 2 218" xfId="51763" hidden="1" xr:uid="{73BDA68C-D44A-4BDD-9C83-82394DF5ADC8}"/>
    <cellStyle name="Comma [0] 2 218" xfId="51765" hidden="1" xr:uid="{0A123612-1B93-44AE-B5DD-921BA26B701D}"/>
    <cellStyle name="Comma [0] 2 218" xfId="51770" hidden="1" xr:uid="{01CD5F40-6967-43FA-8CBC-1C84B349847C}"/>
    <cellStyle name="Comma [0] 2 218" xfId="51773" hidden="1" xr:uid="{4336E05B-F278-4565-96EE-5C8769669535}"/>
    <cellStyle name="Comma [0] 2 218" xfId="51775" hidden="1" xr:uid="{CA653776-2C17-42D7-8E2B-910ADD111B9C}"/>
    <cellStyle name="Comma [0] 2 218" xfId="51780" hidden="1" xr:uid="{28AEF238-6801-4C70-9242-A9D16B776CF5}"/>
    <cellStyle name="Comma [0] 2 218" xfId="51783" hidden="1" xr:uid="{1E5104F5-75B9-44DE-809E-347334E8AF73}"/>
    <cellStyle name="Comma [0] 2 218" xfId="51785" hidden="1" xr:uid="{71ECAD28-E151-4A0E-864E-0B3EC8E2B91E}"/>
    <cellStyle name="Comma [0] 2 218" xfId="51790" hidden="1" xr:uid="{0C287A20-7465-45A2-B749-099BA321F251}"/>
    <cellStyle name="Comma [0] 2 218" xfId="51794" hidden="1" xr:uid="{63DFEB2B-0004-411A-96B3-77ED5897A449}"/>
    <cellStyle name="Comma [0] 2 218" xfId="51796" hidden="1" xr:uid="{848EB1EB-F695-42B7-AF73-DD9F0B7E3CF2}"/>
    <cellStyle name="Comma [0] 2 218" xfId="51802" hidden="1" xr:uid="{73F27AC0-C9DC-4B78-BE87-EF31C7E428A5}"/>
    <cellStyle name="Comma [0] 2 218" xfId="51805" hidden="1" xr:uid="{A545FC9C-1102-464E-9EA5-2D301BCDA502}"/>
    <cellStyle name="Comma [0] 2 218" xfId="51808" hidden="1" xr:uid="{6AE0082C-1AFB-4552-8F3D-08A2747DF9AF}"/>
    <cellStyle name="Comma [0] 2 218" xfId="51813" hidden="1" xr:uid="{71A4BB98-D96E-4EEE-B170-1B44150284B1}"/>
    <cellStyle name="Comma [0] 2 218" xfId="51815" hidden="1" xr:uid="{A745CAD8-96F7-453A-A612-B48281CDBFAE}"/>
    <cellStyle name="Comma [0] 2 218" xfId="51817" hidden="1" xr:uid="{166C14B7-D18A-4116-B643-09D51FFDECE7}"/>
    <cellStyle name="Comma [0] 2 218" xfId="51822" hidden="1" xr:uid="{EAD4D383-3C0E-408E-B64A-C10F617FA3DB}"/>
    <cellStyle name="Comma [0] 2 218" xfId="51826" hidden="1" xr:uid="{BBD95501-12CE-41C5-B6A9-5D9F2569B4FC}"/>
    <cellStyle name="Comma [0] 2 218" xfId="51828" hidden="1" xr:uid="{C4BC6815-E8BD-4F0E-BC58-F833AEDC2569}"/>
    <cellStyle name="Comma [0] 2 218" xfId="51833" hidden="1" xr:uid="{3390C865-0560-481D-9988-D48DC2ACD152}"/>
    <cellStyle name="Comma [0] 2 218" xfId="51836" hidden="1" xr:uid="{A68A4CE8-8A9A-4F70-A094-67224B43392C}"/>
    <cellStyle name="Comma [0] 2 218" xfId="51839" hidden="1" xr:uid="{8458FED1-D12D-4058-A483-4ECB28F27B02}"/>
    <cellStyle name="Comma [0] 2 218" xfId="51844" hidden="1" xr:uid="{F4B5D2AF-5C2D-40B3-8214-8D2D217A6E22}"/>
    <cellStyle name="Comma [0] 2 218" xfId="51847" hidden="1" xr:uid="{FC8F2AFD-2AC7-41C8-8E3F-FEAEB379CA16}"/>
    <cellStyle name="Comma [0] 2 218" xfId="51849" hidden="1" xr:uid="{8B941994-46E6-41E4-B7D3-868453F707AB}"/>
    <cellStyle name="Comma [0] 2 218" xfId="51854" hidden="1" xr:uid="{93BD6A5D-E8E5-4600-80F1-F732400A2C11}"/>
    <cellStyle name="Comma [0] 2 218" xfId="51857" hidden="1" xr:uid="{B280D013-3DE8-48B1-99DA-1DD6620EC2C2}"/>
    <cellStyle name="Comma [0] 2 218" xfId="51859" hidden="1" xr:uid="{2A29FFBB-5948-4BF6-B2C2-B2F64CE6B700}"/>
    <cellStyle name="Comma [0] 2 218" xfId="51865" hidden="1" xr:uid="{1734BE99-1BD0-48E5-B416-68278D44DBEB}"/>
    <cellStyle name="Comma [0] 2 218" xfId="51867" hidden="1" xr:uid="{AE125DD7-8421-4947-A752-E88082F0E4FE}"/>
    <cellStyle name="Comma [0] 2 218" xfId="51870" hidden="1" xr:uid="{474CC2AA-834A-4074-B8E6-E5BC5F4EB1D3}"/>
    <cellStyle name="Comma [0] 2 218" xfId="51877" hidden="1" xr:uid="{8CB2F25F-FD05-49DB-AA5C-DEF3B8B34298}"/>
    <cellStyle name="Comma [0] 2 218" xfId="51878" hidden="1" xr:uid="{7EF1DF07-E7D7-4242-83E2-545C3B180FA2}"/>
    <cellStyle name="Comma [0] 2 218" xfId="51882" hidden="1" xr:uid="{DC2189AA-612D-444D-92A7-4466281CD08E}"/>
    <cellStyle name="Comma [0] 2 218" xfId="51886" hidden="1" xr:uid="{6EAB442E-5CA7-46ED-8ED3-E73B798D36CC}"/>
    <cellStyle name="Comma [0] 2 218" xfId="51890" hidden="1" xr:uid="{C904E9CF-00AD-40E2-AE3A-0012DDD05FA8}"/>
    <cellStyle name="Comma [0] 2 218" xfId="51892" hidden="1" xr:uid="{B1F8A9B7-3686-4C89-B320-D511D2E7DE1B}"/>
    <cellStyle name="Comma [0] 2 218" xfId="53070" hidden="1" xr:uid="{29C22680-87D1-484A-97AF-85A6704E9A68}"/>
    <cellStyle name="Comma [0] 2 218" xfId="53075" hidden="1" xr:uid="{D0A8C410-961E-4DF4-87D5-43C61F7547EC}"/>
    <cellStyle name="Comma [0] 2 218" xfId="53077" hidden="1" xr:uid="{EFF01FAA-50A7-4994-88FC-8938EBFDB6DC}"/>
    <cellStyle name="Comma [0] 2 218" xfId="53082" hidden="1" xr:uid="{D4CE3D2B-AF5F-43E2-BB1B-A767458FA7C7}"/>
    <cellStyle name="Comma [0] 2 218" xfId="53085" hidden="1" xr:uid="{2F32E334-5700-4CDB-B8CD-9C58F41A6DB8}"/>
    <cellStyle name="Comma [0] 2 218" xfId="53086" hidden="1" xr:uid="{415E5B3C-C4D0-4E58-83AA-0BD173F1CE02}"/>
    <cellStyle name="Comma [0] 2 218" xfId="53091" hidden="1" xr:uid="{8703B89B-8077-4DCC-8F65-5785DF10D9A3}"/>
    <cellStyle name="Comma [0] 2 218" xfId="53095" hidden="1" xr:uid="{FF41EFB3-71E0-40DC-92D2-152270E103E9}"/>
    <cellStyle name="Comma [0] 2 218" xfId="53096" hidden="1" xr:uid="{F3082585-82B1-4A17-A3F0-EA2A3F633797}"/>
    <cellStyle name="Comma [0] 2 218" xfId="53101" hidden="1" xr:uid="{F0A99D5E-FCE9-4682-BBC5-A9FD3236D523}"/>
    <cellStyle name="Comma [0] 2 218" xfId="53103" hidden="1" xr:uid="{21D6BF13-A632-4E5E-A5C9-3C127E2CA780}"/>
    <cellStyle name="Comma [0] 2 218" xfId="53104" hidden="1" xr:uid="{CC722670-01DF-4F97-AC78-080D6B9D30AA}"/>
    <cellStyle name="Comma [0] 2 218" xfId="53109" hidden="1" xr:uid="{72C6A122-1053-4E37-BFAF-C2AAF5EA8960}"/>
    <cellStyle name="Comma [0] 2 218" xfId="53114" hidden="1" xr:uid="{CE9D1DB2-7BE9-4ED7-94D2-612560D10DB9}"/>
    <cellStyle name="Comma [0] 2 218" xfId="53116" hidden="1" xr:uid="{68DD3564-7E32-4E91-8824-E3A4606DF6E6}"/>
    <cellStyle name="Comma [0] 2 218" xfId="53122" hidden="1" xr:uid="{AA36F2F0-7C5D-46EB-B3BF-57A313CF1431}"/>
    <cellStyle name="Comma [0] 2 218" xfId="53124" hidden="1" xr:uid="{8D26313E-F004-4ACD-8512-8F2CD8EDDEB5}"/>
    <cellStyle name="Comma [0] 2 218" xfId="53128" hidden="1" xr:uid="{0F6894C2-C0BB-47D8-B208-81170AF3DA91}"/>
    <cellStyle name="Comma [0] 2 218" xfId="53133" hidden="1" xr:uid="{4A324FA0-48AD-431C-B245-6A265E6538A6}"/>
    <cellStyle name="Comma [0] 2 218" xfId="53134" hidden="1" xr:uid="{4F17D0A9-14C2-4B61-8AE8-F1E2688BE52A}"/>
    <cellStyle name="Comma [0] 2 218" xfId="53138" hidden="1" xr:uid="{CA50EEDA-B256-468B-9D88-B4ED4CFC050F}"/>
    <cellStyle name="Comma [0] 2 218" xfId="53142" hidden="1" xr:uid="{220DF70D-59F3-4C7D-BF35-906F50C069DA}"/>
    <cellStyle name="Comma [0] 2 218" xfId="53146" hidden="1" xr:uid="{7657F78D-0887-40D1-97F3-98AD8AC8710F}"/>
    <cellStyle name="Comma [0] 2 218" xfId="53147" hidden="1" xr:uid="{65192EA1-B1A0-427C-BC23-DBE587559DAE}"/>
    <cellStyle name="Comma [0] 2 218" xfId="53153" hidden="1" xr:uid="{05630B89-9F41-4229-B5BA-B49619BFC5DF}"/>
    <cellStyle name="Comma [0] 2 218" xfId="53157" hidden="1" xr:uid="{B972AE3C-2DEF-495B-B0FF-AF4970A3586C}"/>
    <cellStyle name="Comma [0] 2 218" xfId="53160" hidden="1" xr:uid="{0C1A879B-EE4B-4556-95C2-B4C1533347C1}"/>
    <cellStyle name="Comma [0] 2 218" xfId="53165" hidden="1" xr:uid="{43F05B05-F2ED-46B8-B0B8-A9A0E203C820}"/>
    <cellStyle name="Comma [0] 2 218" xfId="53167" hidden="1" xr:uid="{78085FBB-1A77-49C0-9ABB-3E5F424B7F65}"/>
    <cellStyle name="Comma [0] 2 218" xfId="53168" hidden="1" xr:uid="{53C8CF0D-97BE-479A-B882-F0CE92B3D836}"/>
    <cellStyle name="Comma [0] 2 218" xfId="53173" hidden="1" xr:uid="{D9E48433-3460-4BBA-84FE-DFE75FE6355A}"/>
    <cellStyle name="Comma [0] 2 218" xfId="53177" hidden="1" xr:uid="{74025C0D-E81F-4D28-8186-6A3D0C630CE2}"/>
    <cellStyle name="Comma [0] 2 218" xfId="53179" hidden="1" xr:uid="{03FCC628-BAE0-4526-99E0-742F3239EBEB}"/>
    <cellStyle name="Comma [0] 2 218" xfId="53184" hidden="1" xr:uid="{97F568A6-F529-4D61-BF9E-9F4CD320F35C}"/>
    <cellStyle name="Comma [0] 2 218" xfId="53187" hidden="1" xr:uid="{6144D988-DF13-4D4C-B736-3625E32D3D3B}"/>
    <cellStyle name="Comma [0] 2 218" xfId="53188" hidden="1" xr:uid="{CE538F2D-3CF8-48C8-9120-8821F3ACAED2}"/>
    <cellStyle name="Comma [0] 2 218" xfId="53193" hidden="1" xr:uid="{4E5D60EE-99E2-4EA6-8E19-2F9009F64CCB}"/>
    <cellStyle name="Comma [0] 2 218" xfId="53199" hidden="1" xr:uid="{1BB0020A-A8E2-4481-AA1C-1C6F4CCB8F63}"/>
    <cellStyle name="Comma [0] 2 218" xfId="53200" hidden="1" xr:uid="{E5BACA8E-DADE-4370-AC80-B682B5056111}"/>
    <cellStyle name="Comma [0] 2 218" xfId="53207" hidden="1" xr:uid="{9D587263-3FE3-46AF-AD5C-7F93AD73C1B2}"/>
    <cellStyle name="Comma [0] 2 218" xfId="53208" hidden="1" xr:uid="{2B8ADBE4-5924-439C-93C0-72DAF2EF0754}"/>
    <cellStyle name="Comma [0] 2 218" xfId="53212" hidden="1" xr:uid="{35FC1AE2-F958-4DBE-8367-EB5733969D24}"/>
    <cellStyle name="Comma [0] 2 218" xfId="53217" hidden="1" xr:uid="{4C004EF5-3E38-4F3C-A8BD-1470D868BC89}"/>
    <cellStyle name="Comma [0] 2 218" xfId="53218" hidden="1" xr:uid="{E9E59B42-F348-4371-8A0F-655D8EED084D}"/>
    <cellStyle name="Comma [0] 2 218" xfId="53222" hidden="1" xr:uid="{A1D9A5D9-1B6D-4636-BC15-EA3FB0C51476}"/>
    <cellStyle name="Comma [0] 2 218" xfId="53226" hidden="1" xr:uid="{1DACA98A-5030-49B2-BE32-A85A165C387F}"/>
    <cellStyle name="Comma [0] 2 218" xfId="53229" hidden="1" xr:uid="{6CA598C0-2C5B-4639-A8A3-DB85CCD581D8}"/>
    <cellStyle name="Comma [0] 2 218" xfId="53231" hidden="1" xr:uid="{3CBB8A37-0EDF-44C5-9AC9-DCF8D52229C7}"/>
    <cellStyle name="Comma [0] 2 218" xfId="53237" hidden="1" xr:uid="{4EBB25C7-F3D9-4E8D-9F7F-CC12CB6AF45B}"/>
    <cellStyle name="Comma [0] 2 218" xfId="53241" hidden="1" xr:uid="{7E20D9BA-9142-4930-B215-F113AF4F29A2}"/>
    <cellStyle name="Comma [0] 2 218" xfId="53243" hidden="1" xr:uid="{E2770D31-46BA-40C6-95C7-8D4B09E7C084}"/>
    <cellStyle name="Comma [0] 2 218" xfId="53248" hidden="1" xr:uid="{68505081-B614-4C6F-B1A0-373B66CA4A40}"/>
    <cellStyle name="Comma [0] 2 218" xfId="53250" hidden="1" xr:uid="{43C86E51-4675-415D-8D1B-6796C351E9EC}"/>
    <cellStyle name="Comma [0] 2 218" xfId="53252" hidden="1" xr:uid="{1BBD9B36-6C42-4E75-A047-EDE88ACC3AD0}"/>
    <cellStyle name="Comma [0] 2 218" xfId="53257" hidden="1" xr:uid="{B33152A7-74D4-4EBC-B616-23E7088776DD}"/>
    <cellStyle name="Comma [0] 2 218" xfId="53261" hidden="1" xr:uid="{74AF8E31-5D3F-437C-B32A-6A24B5EE27B2}"/>
    <cellStyle name="Comma [0] 2 218" xfId="53262" hidden="1" xr:uid="{0C5C9A32-46A4-47E7-BBC8-3CD60B89ED64}"/>
    <cellStyle name="Comma [0] 2 218" xfId="53268" hidden="1" xr:uid="{EFEB2066-32F7-457D-9804-434CD252ACD8}"/>
    <cellStyle name="Comma [0] 2 218" xfId="53270" hidden="1" xr:uid="{16859021-1BAD-4FE3-B299-9ACF51C067EF}"/>
    <cellStyle name="Comma [0] 2 218" xfId="53272" hidden="1" xr:uid="{75B5A2E5-488F-4A8C-BE48-175A2CD6362A}"/>
    <cellStyle name="Comma [0] 2 218" xfId="53277" hidden="1" xr:uid="{9C60B3EA-60F3-40D9-AB42-B010B2CD684C}"/>
    <cellStyle name="Comma [0] 2 218" xfId="53282" hidden="1" xr:uid="{28B8B351-5FFA-4E34-9D31-3AA11E40E712}"/>
    <cellStyle name="Comma [0] 2 218" xfId="53284" hidden="1" xr:uid="{B237462C-21E3-43EA-8235-0A4F2C8EB012}"/>
    <cellStyle name="Comma [0] 2 218" xfId="53290" hidden="1" xr:uid="{9F833272-61AB-4C79-9755-63E7B4F7BC4F}"/>
    <cellStyle name="Comma [0] 2 218" xfId="53293" hidden="1" xr:uid="{CD989260-DBC1-4B37-A2DD-D9069D50A4D8}"/>
    <cellStyle name="Comma [0] 2 218" xfId="53296" hidden="1" xr:uid="{0936290B-A0B1-426B-B16C-606AEF6AD78C}"/>
    <cellStyle name="Comma [0] 2 218" xfId="53301" hidden="1" xr:uid="{483292D0-70EB-4505-AAF9-3A3260B89299}"/>
    <cellStyle name="Comma [0] 2 218" xfId="53303" hidden="1" xr:uid="{A6904E52-95D5-4C2A-9562-59EA7E664053}"/>
    <cellStyle name="Comma [0] 2 218" xfId="53306" hidden="1" xr:uid="{4F4B9B3B-96A1-4031-8336-8C1ED3CA26F4}"/>
    <cellStyle name="Comma [0] 2 218" xfId="53311" hidden="1" xr:uid="{CCACDAB3-874B-44CF-9EB2-DACAC837E84F}"/>
    <cellStyle name="Comma [0] 2 218" xfId="53314" hidden="1" xr:uid="{57ACC7E6-A67F-4212-82CA-A96539EAF0B5}"/>
    <cellStyle name="Comma [0] 2 218" xfId="53315" hidden="1" xr:uid="{41F42E97-4127-4AD5-BD32-30292B75040F}"/>
    <cellStyle name="Comma [0] 2 218" xfId="53322" hidden="1" xr:uid="{EF38869D-F3F4-4D15-9BB0-C0B19CDB559A}"/>
    <cellStyle name="Comma [0] 2 218" xfId="53325" hidden="1" xr:uid="{A07DD949-B28B-407D-A0A1-EBC2E8C03AC4}"/>
    <cellStyle name="Comma [0] 2 218" xfId="53328" hidden="1" xr:uid="{71A9B8CB-0892-4204-8870-7DAFC5DB713D}"/>
    <cellStyle name="Comma [0] 2 218" xfId="53333" hidden="1" xr:uid="{F025C415-6B2A-443B-8CAB-C0292862C2C5}"/>
    <cellStyle name="Comma [0] 2 218" xfId="53335" hidden="1" xr:uid="{2F7B4CE5-828E-4816-9509-122A38F73691}"/>
    <cellStyle name="Comma [0] 2 218" xfId="53337" hidden="1" xr:uid="{1E66C13B-1729-44E2-A450-31EAE5894491}"/>
    <cellStyle name="Comma [0] 2 218" xfId="53342" hidden="1" xr:uid="{7F0D7C48-C180-459D-8DB7-899AE241EC75}"/>
    <cellStyle name="Comma [0] 2 218" xfId="53346" hidden="1" xr:uid="{E325CB47-FB0E-4AC3-BF65-5AC1FB8C5FF3}"/>
    <cellStyle name="Comma [0] 2 218" xfId="53347" hidden="1" xr:uid="{CC18B683-ECF1-45D5-BE4C-ADBC4D578FEF}"/>
    <cellStyle name="Comma [0] 2 218" xfId="53353" hidden="1" xr:uid="{A82742E6-65C7-427C-B64D-10FCA1A733E3}"/>
    <cellStyle name="Comma [0] 2 218" xfId="53355" hidden="1" xr:uid="{E1860A4C-D92C-478C-A680-D7985A0330FD}"/>
    <cellStyle name="Comma [0] 2 218" xfId="53357" hidden="1" xr:uid="{900A0AEC-CD46-42B3-8A61-48311E6D67B7}"/>
    <cellStyle name="Comma [0] 2 218" xfId="53362" hidden="1" xr:uid="{D1F692D2-98AC-425D-AD82-C3B719B9F8E8}"/>
    <cellStyle name="Comma [0] 2 218" xfId="53367" hidden="1" xr:uid="{CF2C638F-1D0D-4C04-A01B-F5F8F0FDC41D}"/>
    <cellStyle name="Comma [0] 2 218" xfId="53368" hidden="1" xr:uid="{1FEC73AF-A87B-4BF8-958E-25544C7E046A}"/>
    <cellStyle name="Comma [0] 2 218" xfId="53375" hidden="1" xr:uid="{2079817C-46F0-4EB7-A271-FA7CD5119C05}"/>
    <cellStyle name="Comma [0] 2 218" xfId="53377" hidden="1" xr:uid="{755BD207-D33C-471F-916B-245720757107}"/>
    <cellStyle name="Comma [0] 2 218" xfId="53380" hidden="1" xr:uid="{7615333F-FCFE-48D3-88CE-3DA7CF68E5EA}"/>
    <cellStyle name="Comma [0] 2 218" xfId="53384" hidden="1" xr:uid="{A121EDB0-A1A9-4FDC-9F87-61A6C9892E31}"/>
    <cellStyle name="Comma [0] 2 218" xfId="53385" hidden="1" xr:uid="{7B914179-1267-4FD8-8E0F-70CFF2AF9F0F}"/>
    <cellStyle name="Comma [0] 2 218" xfId="53388" hidden="1" xr:uid="{948E3C14-EE64-41C2-B136-DB75009C609E}"/>
    <cellStyle name="Comma [0] 2 218" xfId="53392" hidden="1" xr:uid="{5CACAC91-D7E6-45B1-BCB0-A15207C17D80}"/>
    <cellStyle name="Comma [0] 2 218" xfId="53396" hidden="1" xr:uid="{344F24B7-457C-4A4C-9EAE-AE1AD9FA56EA}"/>
    <cellStyle name="Comma [0] 2 218" xfId="53397" hidden="1" xr:uid="{6F44D6E8-E767-4E30-BC70-0F57FD9A1F00}"/>
    <cellStyle name="Comma [0] 2 218" xfId="53403" hidden="1" xr:uid="{B2A1AE17-67B1-4E9A-960C-36B3BED37C95}"/>
    <cellStyle name="Comma [0] 2 218" xfId="53404" hidden="1" xr:uid="{41547C91-1676-4292-ACE6-B831691A56C3}"/>
    <cellStyle name="Comma [0] 2 218" xfId="53407" hidden="1" xr:uid="{A4D15A5F-2682-4AF6-AFFE-95AF5D79A328}"/>
    <cellStyle name="Comma [0] 2 218" xfId="53411" hidden="1" xr:uid="{932917D5-5EE9-4F6E-9F43-58102128870D}"/>
    <cellStyle name="Comma [0] 2 218" xfId="53415" hidden="1" xr:uid="{C0CC2078-DB1B-41C3-A185-F522F034B10E}"/>
    <cellStyle name="Comma [0] 2 218" xfId="53417" hidden="1" xr:uid="{EE00E299-429C-4AA9-9216-81D3F85C5652}"/>
    <cellStyle name="Comma [0] 2 218" xfId="53422" hidden="1" xr:uid="{BDDE4B6C-211E-47B9-A6E9-B2BC5289941E}"/>
    <cellStyle name="Comma [0] 2 218" xfId="53424" hidden="1" xr:uid="{462D2499-829F-419D-85AB-BC97178E7758}"/>
    <cellStyle name="Comma [0] 2 218" xfId="53428" hidden="1" xr:uid="{9206EA75-C8A5-411A-8684-6ED2B1CA82BE}"/>
    <cellStyle name="Comma [0] 2 218" xfId="53431" hidden="1" xr:uid="{B7E01ED6-76D4-4523-B724-2F1F94A32042}"/>
    <cellStyle name="Comma [0] 2 218" xfId="53435" hidden="1" xr:uid="{0242343D-FD5F-4C36-8AA0-60438E903596}"/>
    <cellStyle name="Comma [0] 2 218" xfId="53437" hidden="1" xr:uid="{7B15ED58-9D23-4AF5-A5E5-8594A68DCD65}"/>
    <cellStyle name="Comma [0] 2 218" xfId="53442" hidden="1" xr:uid="{ADBF48F7-B441-49A2-9456-A9D44F07B290}"/>
    <cellStyle name="Comma [0] 2 218" xfId="53444" hidden="1" xr:uid="{C8AF9824-6C76-4356-8F76-CB8DA8BD349B}"/>
    <cellStyle name="Comma [0] 2 218" xfId="53449" hidden="1" xr:uid="{2990D461-9C60-4B95-9BEB-24C6633E91A5}"/>
    <cellStyle name="Comma [0] 2 218" xfId="53454" hidden="1" xr:uid="{60D571EE-A073-4BCB-976F-6FC7C104E112}"/>
    <cellStyle name="Comma [0] 2 218" xfId="53457" hidden="1" xr:uid="{58F5A6AF-40BD-48E8-8EF5-358FBE0442D7}"/>
    <cellStyle name="Comma [0] 2 218" xfId="53459" hidden="1" xr:uid="{4BD435A7-CEC8-40FE-8B83-FA3EAA9C4DE0}"/>
    <cellStyle name="Comma [0] 2 218" xfId="53463" hidden="1" xr:uid="{2FF2416C-A9C1-4102-8F70-E24453DED5F0}"/>
    <cellStyle name="Comma [0] 2 218" xfId="53467" hidden="1" xr:uid="{00C94F39-0957-4639-A8A0-4F3B09B290ED}"/>
    <cellStyle name="Comma [0] 2 218" xfId="53470" hidden="1" xr:uid="{CEF7BD04-834C-4B3A-BC3E-DB1965DB8898}"/>
    <cellStyle name="Comma [0] 2 218" xfId="53475" hidden="1" xr:uid="{37479CEA-3346-4803-B44D-3B68480CE351}"/>
    <cellStyle name="Comma [0] 2 218" xfId="53478" hidden="1" xr:uid="{1480E2A8-C1F9-42FF-A444-CC5F81176EAC}"/>
    <cellStyle name="Comma [0] 2 218" xfId="53480" hidden="1" xr:uid="{684BA59F-E62F-44F0-A0CB-D87BE49249AD}"/>
    <cellStyle name="Comma [0] 2 218" xfId="53486" hidden="1" xr:uid="{56C552DB-7CF7-42F3-BFF4-0B4BAB592D24}"/>
    <cellStyle name="Comma [0] 2 218" xfId="53489" hidden="1" xr:uid="{7E9BFA49-75E7-49AC-8D6C-0820616EEDB8}"/>
    <cellStyle name="Comma [0] 2 218" xfId="53491" hidden="1" xr:uid="{334AD123-10C7-455B-9AD0-4AB3D2F1D5F3}"/>
    <cellStyle name="Comma [0] 2 218" xfId="53496" hidden="1" xr:uid="{2AD2B3C1-7ADC-47E7-813F-3CE04201B29D}"/>
    <cellStyle name="Comma [0] 2 218" xfId="53498" hidden="1" xr:uid="{6041CA47-2799-403D-821F-D1DF899F2A75}"/>
    <cellStyle name="Comma [0] 2 218" xfId="53500" hidden="1" xr:uid="{23F94ADC-A655-4A0D-A1CC-C86A6BDA43CD}"/>
    <cellStyle name="Comma [0] 2 218" xfId="53505" hidden="1" xr:uid="{EDED0214-5C4A-4957-AD28-854988B993CF}"/>
    <cellStyle name="Comma [0] 2 218" xfId="53508" hidden="1" xr:uid="{29CD925C-1FA2-42A3-842E-233CADE17F15}"/>
    <cellStyle name="Comma [0] 2 218" xfId="53510" hidden="1" xr:uid="{2CE0C510-7EDE-4FAE-B2A9-48221262AAB9}"/>
    <cellStyle name="Comma [0] 2 218" xfId="53515" hidden="1" xr:uid="{B867A299-86A7-4FD0-85F1-2681D49B575C}"/>
    <cellStyle name="Comma [0] 2 218" xfId="53518" hidden="1" xr:uid="{AB5C6621-C7BB-4FE1-B521-2C58EAB251CC}"/>
    <cellStyle name="Comma [0] 2 218" xfId="53519" hidden="1" xr:uid="{2ED23902-BDDC-4F12-BC70-62645BDE5251}"/>
    <cellStyle name="Comma [0] 2 218" xfId="53524" hidden="1" xr:uid="{87D03BE2-22FB-4C43-A192-796032F4EAC6}"/>
    <cellStyle name="Comma [0] 2 218" xfId="53528" hidden="1" xr:uid="{5C5979E9-00E1-4428-944B-AD6FCD3401D3}"/>
    <cellStyle name="Comma [0] 2 218" xfId="53530" hidden="1" xr:uid="{7E52B19F-9782-4D05-87C9-F5AABB40E8BC}"/>
    <cellStyle name="Comma [0] 2 218" xfId="53536" hidden="1" xr:uid="{F31C326E-2109-4A8A-A75B-178D1006D187}"/>
    <cellStyle name="Comma [0] 2 218" xfId="53539" hidden="1" xr:uid="{6E26AA01-5788-4DE5-A2D5-A85E6A3E9FD2}"/>
    <cellStyle name="Comma [0] 2 218" xfId="53542" hidden="1" xr:uid="{48E188F0-9064-4ABB-81EC-B345036B4E9C}"/>
    <cellStyle name="Comma [0] 2 218" xfId="53547" hidden="1" xr:uid="{ED8AF0E6-0A1B-449D-A5F8-263623793753}"/>
    <cellStyle name="Comma [0] 2 218" xfId="53549" hidden="1" xr:uid="{68034C92-EF2F-49FD-9AF9-134153B4C15F}"/>
    <cellStyle name="Comma [0] 2 218" xfId="53551" hidden="1" xr:uid="{AB065D21-3B28-408F-9AD5-A68BA17D7FD2}"/>
    <cellStyle name="Comma [0] 2 218" xfId="53556" hidden="1" xr:uid="{B730EEEA-3EF8-42D9-AB0F-2E54E873334E}"/>
    <cellStyle name="Comma [0] 2 218" xfId="53560" hidden="1" xr:uid="{D7C49F1A-FD65-4376-B7E0-17286B8F49AB}"/>
    <cellStyle name="Comma [0] 2 218" xfId="53562" hidden="1" xr:uid="{91629176-015E-42CB-AFDD-65ECB0CC41DC}"/>
    <cellStyle name="Comma [0] 2 218" xfId="53567" hidden="1" xr:uid="{0E896B57-88D4-4A6D-ABCF-6248B872874C}"/>
    <cellStyle name="Comma [0] 2 218" xfId="53570" hidden="1" xr:uid="{3512EB55-0BF0-48B6-A388-0B92F1D6203D}"/>
    <cellStyle name="Comma [0] 2 218" xfId="53573" hidden="1" xr:uid="{C7861E97-C46E-4482-97AD-18FD0CC0B889}"/>
    <cellStyle name="Comma [0] 2 218" xfId="53578" hidden="1" xr:uid="{41CF584E-9698-4DDB-BFA5-C1A6DBDBC7C0}"/>
    <cellStyle name="Comma [0] 2 218" xfId="53581" hidden="1" xr:uid="{7C82BBE5-46BA-4054-A749-1159971B656B}"/>
    <cellStyle name="Comma [0] 2 218" xfId="53583" hidden="1" xr:uid="{95B28E1E-C3B6-40A6-AC20-4E9AE57814F0}"/>
    <cellStyle name="Comma [0] 2 218" xfId="53588" hidden="1" xr:uid="{3197E464-257E-48B3-B253-D5676F9D3792}"/>
    <cellStyle name="Comma [0] 2 218" xfId="53591" hidden="1" xr:uid="{863C25B8-EC3A-4353-AE15-62D6810D44CD}"/>
    <cellStyle name="Comma [0] 2 218" xfId="53593" hidden="1" xr:uid="{E65E7311-C18B-48A3-AD30-608C1E5BB228}"/>
    <cellStyle name="Comma [0] 2 218" xfId="53599" hidden="1" xr:uid="{96AE8F86-58C2-4D2C-9EF1-1051DFDB47FA}"/>
    <cellStyle name="Comma [0] 2 218" xfId="53601" hidden="1" xr:uid="{6B970FCC-3C5A-4CEA-8106-150630E4A3F3}"/>
    <cellStyle name="Comma [0] 2 218" xfId="53604" hidden="1" xr:uid="{1E6A535A-B360-4B9E-A5F2-040A97351149}"/>
    <cellStyle name="Comma [0] 2 218" xfId="53611" hidden="1" xr:uid="{8FE9DFF2-F891-490D-8215-EB346B07462B}"/>
    <cellStyle name="Comma [0] 2 218" xfId="53612" hidden="1" xr:uid="{AAB92D63-0A45-4B42-8089-F0FD6B4407C9}"/>
    <cellStyle name="Comma [0] 2 218" xfId="53616" hidden="1" xr:uid="{E48BB85C-835B-4D77-9DB3-54528D07C786}"/>
    <cellStyle name="Comma [0] 2 218" xfId="53620" hidden="1" xr:uid="{597F9495-CB95-45DC-9281-28548F4CF5B4}"/>
    <cellStyle name="Comma [0] 2 218" xfId="53624" hidden="1" xr:uid="{FC12F354-554F-4DE2-8CD6-16272A93B082}"/>
    <cellStyle name="Comma [0] 2 218" xfId="53626" hidden="1" xr:uid="{8086A0A5-49E9-4E53-B710-038BBAB879D6}"/>
    <cellStyle name="Comma [0] 2 218" xfId="54798" hidden="1" xr:uid="{38A6EC65-63BF-4859-A50C-1A7279E1841E}"/>
    <cellStyle name="Comma [0] 2 218" xfId="54803" hidden="1" xr:uid="{15510360-77DD-4E53-AF2F-702FC37750D5}"/>
    <cellStyle name="Comma [0] 2 218" xfId="54805" hidden="1" xr:uid="{81261C6D-DD1C-4D78-9ACA-95C15E332130}"/>
    <cellStyle name="Comma [0] 2 218" xfId="54810" hidden="1" xr:uid="{34CF7C5D-4103-4367-80A9-BAC153CDAE12}"/>
    <cellStyle name="Comma [0] 2 218" xfId="54813" hidden="1" xr:uid="{21E3FF8A-3AA5-4DD6-966D-342BCBE87DAC}"/>
    <cellStyle name="Comma [0] 2 218" xfId="54814" hidden="1" xr:uid="{B540593E-CCE4-43BF-92F9-582C97548DA7}"/>
    <cellStyle name="Comma [0] 2 218" xfId="54819" hidden="1" xr:uid="{74C1A047-A58A-475C-8A2D-303E2E848578}"/>
    <cellStyle name="Comma [0] 2 218" xfId="54823" hidden="1" xr:uid="{EE7FFEAA-4DA9-48CD-B8BE-4F8331DC0999}"/>
    <cellStyle name="Comma [0] 2 218" xfId="54824" hidden="1" xr:uid="{EBA9C6D8-3151-4D4F-9BD4-8C0CFF742C9B}"/>
    <cellStyle name="Comma [0] 2 218" xfId="54829" hidden="1" xr:uid="{68C53622-6EBB-4751-8331-C057ACE771C0}"/>
    <cellStyle name="Comma [0] 2 218" xfId="54831" hidden="1" xr:uid="{2DA9726B-8654-47EC-BE3D-DF099325562F}"/>
    <cellStyle name="Comma [0] 2 218" xfId="54832" hidden="1" xr:uid="{2E1D0DB2-61B8-461B-932D-4C2FDBF4DDA4}"/>
    <cellStyle name="Comma [0] 2 218" xfId="54837" hidden="1" xr:uid="{FE681B43-759E-4D35-8BE0-E726F77F96FF}"/>
    <cellStyle name="Comma [0] 2 218" xfId="54842" hidden="1" xr:uid="{2C894EE9-81D9-49B7-9BCD-A3ED52F58447}"/>
    <cellStyle name="Comma [0] 2 218" xfId="54844" hidden="1" xr:uid="{B6DBA61E-0A0C-4FC7-90E1-1A7CEC67201A}"/>
    <cellStyle name="Comma [0] 2 218" xfId="54850" hidden="1" xr:uid="{DD565D49-7D7F-431C-B9A5-AD1E68691417}"/>
    <cellStyle name="Comma [0] 2 218" xfId="54852" hidden="1" xr:uid="{642474F4-279F-440E-BBB1-AD5D49D0E43B}"/>
    <cellStyle name="Comma [0] 2 218" xfId="54856" hidden="1" xr:uid="{D960F126-BD3D-435D-BC94-D90E06AB4CBB}"/>
    <cellStyle name="Comma [0] 2 218" xfId="54861" hidden="1" xr:uid="{CF870978-35F4-4376-B310-BDF1058D02D7}"/>
    <cellStyle name="Comma [0] 2 218" xfId="54862" hidden="1" xr:uid="{B3DBAFB3-CE38-4D08-9982-523458EAC3C8}"/>
    <cellStyle name="Comma [0] 2 218" xfId="54866" hidden="1" xr:uid="{55916FFF-7AAF-4539-A676-4A4A809A00E6}"/>
    <cellStyle name="Comma [0] 2 218" xfId="54870" hidden="1" xr:uid="{3FA9FAD8-147D-4F7C-A53D-8FA76BE9B875}"/>
    <cellStyle name="Comma [0] 2 218" xfId="54874" hidden="1" xr:uid="{B7370C50-A8AD-4E47-9FF8-E8CD965BE852}"/>
    <cellStyle name="Comma [0] 2 218" xfId="54875" hidden="1" xr:uid="{9CE68A54-A932-4047-AE56-3869B38687BA}"/>
    <cellStyle name="Comma [0] 2 218" xfId="54881" hidden="1" xr:uid="{C675A82B-9AA6-4FBC-822B-A90F4DADE3DC}"/>
    <cellStyle name="Comma [0] 2 218" xfId="54885" hidden="1" xr:uid="{EC506A32-6C91-41F5-B073-DD2D043461FC}"/>
    <cellStyle name="Comma [0] 2 218" xfId="54888" hidden="1" xr:uid="{FD6DC25A-C9F8-445C-9FBE-BE272AB14EA7}"/>
    <cellStyle name="Comma [0] 2 218" xfId="54893" hidden="1" xr:uid="{209C12F2-E9E3-4A1B-86C4-B9B4F4213136}"/>
    <cellStyle name="Comma [0] 2 218" xfId="54895" hidden="1" xr:uid="{E2977DA4-709B-44F5-B57D-E683C68BE7CB}"/>
    <cellStyle name="Comma [0] 2 218" xfId="54896" hidden="1" xr:uid="{965663A7-C0EF-4BF4-A88E-E31998092510}"/>
    <cellStyle name="Comma [0] 2 218" xfId="54901" hidden="1" xr:uid="{ABA40CBD-4B94-4631-9C83-841BF22D8FE7}"/>
    <cellStyle name="Comma [0] 2 218" xfId="54905" hidden="1" xr:uid="{FAAAB995-551D-4E2D-8E6F-3F3681B5E16E}"/>
    <cellStyle name="Comma [0] 2 218" xfId="54907" hidden="1" xr:uid="{43E15FFD-7345-49F6-AB5E-1F7A73A0F84B}"/>
    <cellStyle name="Comma [0] 2 218" xfId="54912" hidden="1" xr:uid="{21630F86-31B2-440A-9FA5-4C81F2AB2AF7}"/>
    <cellStyle name="Comma [0] 2 218" xfId="54915" hidden="1" xr:uid="{8F83388A-2613-4225-838D-526BA91CAAA3}"/>
    <cellStyle name="Comma [0] 2 218" xfId="54916" hidden="1" xr:uid="{18C916A4-6FAC-47C3-BECE-9FF57603EA7E}"/>
    <cellStyle name="Comma [0] 2 218" xfId="54921" hidden="1" xr:uid="{48F39AED-53B8-4A07-9333-8EFBDA341DB6}"/>
    <cellStyle name="Comma [0] 2 218" xfId="54927" hidden="1" xr:uid="{642AC50C-96BB-435B-9E4E-5CFD0A7FA205}"/>
    <cellStyle name="Comma [0] 2 218" xfId="54928" hidden="1" xr:uid="{B010464D-5762-41DC-930A-487E5F2A5945}"/>
    <cellStyle name="Comma [0] 2 218" xfId="54935" hidden="1" xr:uid="{D4702AEC-517A-4B81-A29B-57A1CEE60ADB}"/>
    <cellStyle name="Comma [0] 2 218" xfId="54936" hidden="1" xr:uid="{386ED81E-B430-463A-B334-330756DCF15B}"/>
    <cellStyle name="Comma [0] 2 218" xfId="54940" hidden="1" xr:uid="{CE492B82-1000-4244-80F7-8EADFBDEA526}"/>
    <cellStyle name="Comma [0] 2 218" xfId="54945" hidden="1" xr:uid="{5710E981-6DFB-48E8-82BA-752105F39A14}"/>
    <cellStyle name="Comma [0] 2 218" xfId="54946" hidden="1" xr:uid="{75BF83C6-4B15-49BC-A13A-1C1DC59C6C9E}"/>
    <cellStyle name="Comma [0] 2 218" xfId="54950" hidden="1" xr:uid="{6DA0DCB4-B5E4-4C77-B2C1-337E37216FBE}"/>
    <cellStyle name="Comma [0] 2 218" xfId="54954" hidden="1" xr:uid="{8D4D0309-5EA5-4229-8EF8-6E799C85F25E}"/>
    <cellStyle name="Comma [0] 2 218" xfId="54957" hidden="1" xr:uid="{4C98C7B9-14C4-4294-9683-3E538DF1550E}"/>
    <cellStyle name="Comma [0] 2 218" xfId="54959" hidden="1" xr:uid="{A52199F1-D307-4878-A424-44A57334585C}"/>
    <cellStyle name="Comma [0] 2 218" xfId="54965" hidden="1" xr:uid="{F1600008-A1AE-47BE-B2FC-EFA851FDA90C}"/>
    <cellStyle name="Comma [0] 2 218" xfId="54969" hidden="1" xr:uid="{60DCFF5E-6A9E-481C-933D-9B3B9A25F0E5}"/>
    <cellStyle name="Comma [0] 2 218" xfId="54971" hidden="1" xr:uid="{4CE6E9D9-F061-4604-AA8C-5F2F23F9C9E7}"/>
    <cellStyle name="Comma [0] 2 218" xfId="54976" hidden="1" xr:uid="{9231A87F-B236-4D31-80BD-968DD2A06076}"/>
    <cellStyle name="Comma [0] 2 218" xfId="54978" hidden="1" xr:uid="{28B02447-E7C2-40A0-9118-F62C1BF2F7BC}"/>
    <cellStyle name="Comma [0] 2 218" xfId="54980" hidden="1" xr:uid="{E4A54F54-03DB-4654-9533-A5A8070C06A3}"/>
    <cellStyle name="Comma [0] 2 218" xfId="54985" hidden="1" xr:uid="{47FD5666-141E-48E5-A5C5-BAEF7A0396B5}"/>
    <cellStyle name="Comma [0] 2 218" xfId="54989" hidden="1" xr:uid="{88FE88DE-A2B0-4A31-AF15-AE9905046887}"/>
    <cellStyle name="Comma [0] 2 218" xfId="54990" hidden="1" xr:uid="{98BD2A1C-5C1D-46D2-94C2-FC87DC310210}"/>
    <cellStyle name="Comma [0] 2 218" xfId="54996" hidden="1" xr:uid="{6768293B-8644-4409-836A-D3E562AFA686}"/>
    <cellStyle name="Comma [0] 2 218" xfId="54998" hidden="1" xr:uid="{ADFB50D8-3DE3-41C3-90CC-3C96C4D15362}"/>
    <cellStyle name="Comma [0] 2 218" xfId="55000" hidden="1" xr:uid="{EA7CB278-7D94-45D4-A408-CDF824859879}"/>
    <cellStyle name="Comma [0] 2 218" xfId="55005" hidden="1" xr:uid="{3D73E70D-2D4A-4BAF-941C-EE32C3DC9CE6}"/>
    <cellStyle name="Comma [0] 2 218" xfId="55010" hidden="1" xr:uid="{9D5F3954-9306-48BE-A485-63AF59C2A25D}"/>
    <cellStyle name="Comma [0] 2 218" xfId="55012" hidden="1" xr:uid="{A33E0F18-578F-41A6-82F2-7E850A908BC0}"/>
    <cellStyle name="Comma [0] 2 218" xfId="55018" hidden="1" xr:uid="{525BA895-861F-4D9A-B8D8-7F5542D4E42F}"/>
    <cellStyle name="Comma [0] 2 218" xfId="55021" hidden="1" xr:uid="{E87B6965-D586-4F92-85FD-0997CAB303B3}"/>
    <cellStyle name="Comma [0] 2 218" xfId="55024" hidden="1" xr:uid="{12A5DAC5-B9CD-4B89-9410-188377A3A49D}"/>
    <cellStyle name="Comma [0] 2 218" xfId="55029" hidden="1" xr:uid="{34754351-AFB9-4508-9D30-A5C3EC58FA63}"/>
    <cellStyle name="Comma [0] 2 218" xfId="55031" hidden="1" xr:uid="{E27209EB-3D51-4704-BF73-4106612E6918}"/>
    <cellStyle name="Comma [0] 2 218" xfId="55034" hidden="1" xr:uid="{B5726DAD-1588-4BCF-966F-1B68E3FB8CD9}"/>
    <cellStyle name="Comma [0] 2 218" xfId="55039" hidden="1" xr:uid="{9F5ACF8E-056E-4BC8-8727-3F056D65F4F4}"/>
    <cellStyle name="Comma [0] 2 218" xfId="55042" hidden="1" xr:uid="{371907B6-8178-41D2-A242-2DC17A748564}"/>
    <cellStyle name="Comma [0] 2 218" xfId="55043" hidden="1" xr:uid="{C167EDF2-34CD-46AA-860C-D0EFECC35754}"/>
    <cellStyle name="Comma [0] 2 218" xfId="55050" hidden="1" xr:uid="{8701B798-B37D-45E4-A286-BDBAC7B276DB}"/>
    <cellStyle name="Comma [0] 2 218" xfId="55053" hidden="1" xr:uid="{E6155EFF-A16A-48C4-83D7-D92FA903B335}"/>
    <cellStyle name="Comma [0] 2 218" xfId="55056" hidden="1" xr:uid="{BC72BAF8-E7EC-49B2-9BB9-259FFA05A0AE}"/>
    <cellStyle name="Comma [0] 2 218" xfId="55061" hidden="1" xr:uid="{C588AB21-5AB3-4432-9592-C88A27FE4D68}"/>
    <cellStyle name="Comma [0] 2 218" xfId="55063" hidden="1" xr:uid="{E0D0C9AB-5B6D-4CFE-9EA5-58A7E2C09728}"/>
    <cellStyle name="Comma [0] 2 218" xfId="55065" hidden="1" xr:uid="{D7FD96D6-5046-480A-A715-3676C64C27BC}"/>
    <cellStyle name="Comma [0] 2 218" xfId="55070" hidden="1" xr:uid="{ADE4278C-7889-4B63-BAD5-5A683793D0C1}"/>
    <cellStyle name="Comma [0] 2 218" xfId="55074" hidden="1" xr:uid="{614086DB-36B3-47EC-A901-44A7C3597AD5}"/>
    <cellStyle name="Comma [0] 2 218" xfId="55075" hidden="1" xr:uid="{2D9BB36F-5F8D-43F8-8690-8E7DD0815C30}"/>
    <cellStyle name="Comma [0] 2 218" xfId="55081" hidden="1" xr:uid="{724F02D3-2CF0-4728-9D20-387F37083D45}"/>
    <cellStyle name="Comma [0] 2 218" xfId="55083" hidden="1" xr:uid="{D38CF3A7-FC30-494E-85AF-F6343249AEBC}"/>
    <cellStyle name="Comma [0] 2 218" xfId="55085" hidden="1" xr:uid="{E61CF136-1549-482E-86A1-00C1CC9DB6EE}"/>
    <cellStyle name="Comma [0] 2 218" xfId="55090" hidden="1" xr:uid="{23275FC5-15E0-4BFA-8CF2-EB23363810E0}"/>
    <cellStyle name="Comma [0] 2 218" xfId="55095" hidden="1" xr:uid="{E6D9B7E9-8C32-415D-B19D-CAC9E74455C3}"/>
    <cellStyle name="Comma [0] 2 218" xfId="55096" hidden="1" xr:uid="{F16A7B9D-8C8E-4888-84BA-57EFD0832210}"/>
    <cellStyle name="Comma [0] 2 218" xfId="55103" hidden="1" xr:uid="{4C924D76-A87B-46D1-AE0F-32F18BCEB205}"/>
    <cellStyle name="Comma [0] 2 218" xfId="55105" hidden="1" xr:uid="{556D3176-9BAF-47BE-BADF-F197467A35B2}"/>
    <cellStyle name="Comma [0] 2 218" xfId="55108" hidden="1" xr:uid="{EE24BA00-730A-4204-A1D8-23BD744E9BFA}"/>
    <cellStyle name="Comma [0] 2 218" xfId="55112" hidden="1" xr:uid="{AC1B3C2B-1462-4CB3-8265-6E6A503C7205}"/>
    <cellStyle name="Comma [0] 2 218" xfId="55113" hidden="1" xr:uid="{855887BD-6279-4EE7-8B7C-8B13D1E6D5A8}"/>
    <cellStyle name="Comma [0] 2 218" xfId="55116" hidden="1" xr:uid="{4481D339-4797-4D2C-BC6F-9AB14C1FCC0A}"/>
    <cellStyle name="Comma [0] 2 218" xfId="55120" hidden="1" xr:uid="{66263B3A-E642-42D4-BB77-7A00EF61CA24}"/>
    <cellStyle name="Comma [0] 2 218" xfId="55124" hidden="1" xr:uid="{0DFF4E8A-D9BB-48E3-B841-642C17B9013B}"/>
    <cellStyle name="Comma [0] 2 218" xfId="55125" hidden="1" xr:uid="{D955B527-14C0-42E5-9779-A60037694B1E}"/>
    <cellStyle name="Comma [0] 2 218" xfId="55131" hidden="1" xr:uid="{C5ED39CC-0ACA-4768-9FD2-91D1DB208DF7}"/>
    <cellStyle name="Comma [0] 2 218" xfId="55132" hidden="1" xr:uid="{9A737222-DAF1-4863-8053-6580158FC4D2}"/>
    <cellStyle name="Comma [0] 2 218" xfId="55135" hidden="1" xr:uid="{B7E8E771-277F-4967-876C-694F1145C8A2}"/>
    <cellStyle name="Comma [0] 2 218" xfId="55138" hidden="1" xr:uid="{14F57B22-E962-44DB-AA43-CF64401DDC86}"/>
    <cellStyle name="Comma [0] 2 218" xfId="55142" hidden="1" xr:uid="{BBC06C3E-1EAF-4CF6-815D-31D46957ABC2}"/>
    <cellStyle name="Comma [0] 2 218" xfId="55144" hidden="1" xr:uid="{6A1E820F-FB0E-4B1F-9526-35D158B4BCF1}"/>
    <cellStyle name="Comma [0] 2 218" xfId="55149" hidden="1" xr:uid="{A9D2A962-BA73-4D94-B532-EF5D713F5A55}"/>
    <cellStyle name="Comma [0] 2 218" xfId="55151" hidden="1" xr:uid="{7B734C05-FB05-42DA-B9D7-179B9A62FC96}"/>
    <cellStyle name="Comma [0] 2 218" xfId="55155" hidden="1" xr:uid="{7B3984C4-FEF1-4118-BB5F-65BF8DA9EC50}"/>
    <cellStyle name="Comma [0] 2 218" xfId="55158" hidden="1" xr:uid="{A74F8503-A44F-49ED-ACA6-C8FABCBB6AF7}"/>
    <cellStyle name="Comma [0] 2 218" xfId="55162" hidden="1" xr:uid="{1C6D1AC8-7B8B-4057-A767-B0783CE5BC12}"/>
    <cellStyle name="Comma [0] 2 218" xfId="55164" hidden="1" xr:uid="{14D21741-50DF-4A0B-9883-176CFD1EF362}"/>
    <cellStyle name="Comma [0] 2 218" xfId="55169" hidden="1" xr:uid="{D7F30F9C-E8BA-4907-A067-F9C5F0586109}"/>
    <cellStyle name="Comma [0] 2 218" xfId="55171" hidden="1" xr:uid="{4143CD9F-0A21-41C9-8BD6-5E06E62D918D}"/>
    <cellStyle name="Comma [0] 2 218" xfId="55176" hidden="1" xr:uid="{B2A8B329-D5F5-460D-B9C8-051A18085D42}"/>
    <cellStyle name="Comma [0] 2 218" xfId="55181" hidden="1" xr:uid="{8B59709F-CE4F-4408-8EBD-3042C19BE51C}"/>
    <cellStyle name="Comma [0] 2 218" xfId="55184" hidden="1" xr:uid="{3E5E8046-D41C-4E57-AA08-795A5E68E5DC}"/>
    <cellStyle name="Comma [0] 2 218" xfId="55186" hidden="1" xr:uid="{A3772728-84E1-4F92-A887-B94249CE3C94}"/>
    <cellStyle name="Comma [0] 2 218" xfId="55190" hidden="1" xr:uid="{2A1D4F91-D59A-40E5-B87B-7CF479A0F676}"/>
    <cellStyle name="Comma [0] 2 218" xfId="55194" hidden="1" xr:uid="{A9730FFA-87E6-4A7E-97BD-1832E51440F2}"/>
    <cellStyle name="Comma [0] 2 218" xfId="55197" hidden="1" xr:uid="{4C22BC46-5F66-49C2-9D87-85A20207CA57}"/>
    <cellStyle name="Comma [0] 2 218" xfId="55201" hidden="1" xr:uid="{D6C3F2E8-C41A-4C07-A14F-C4A3792DFBA6}"/>
    <cellStyle name="Comma [0] 2 218" xfId="55204" hidden="1" xr:uid="{CA719261-2BC9-459D-A6D6-89942BFE3DB0}"/>
    <cellStyle name="Comma [0] 2 218" xfId="55206" hidden="1" xr:uid="{A62D55A6-B980-4BB7-AD08-4FF7D5813996}"/>
    <cellStyle name="Comma [0] 2 218" xfId="55212" hidden="1" xr:uid="{2D31D8F7-7F6B-4117-951E-6DEE634C1CD8}"/>
    <cellStyle name="Comma [0] 2 218" xfId="55215" hidden="1" xr:uid="{F29FF406-E043-413F-983E-89D774C1E842}"/>
    <cellStyle name="Comma [0] 2 218" xfId="55217" hidden="1" xr:uid="{6BF4199F-35CB-498C-A4D3-602563408B73}"/>
    <cellStyle name="Comma [0] 2 218" xfId="55222" hidden="1" xr:uid="{31CD291D-7BE7-441D-A28E-DBAC9430DB9F}"/>
    <cellStyle name="Comma [0] 2 218" xfId="55224" hidden="1" xr:uid="{158BC33C-AB53-4906-9B4D-1A7445558051}"/>
    <cellStyle name="Comma [0] 2 218" xfId="55226" hidden="1" xr:uid="{D32EEF98-A7CE-4E37-A403-0820BBE3D080}"/>
    <cellStyle name="Comma [0] 2 218" xfId="55231" hidden="1" xr:uid="{03684822-88FE-4038-BF2B-EE60C4DB9A8B}"/>
    <cellStyle name="Comma [0] 2 218" xfId="55234" hidden="1" xr:uid="{445CFF86-AC75-4FE8-973E-6CBF79F13931}"/>
    <cellStyle name="Comma [0] 2 218" xfId="55236" hidden="1" xr:uid="{07F88DFA-D25C-4AC2-A683-96ABC0DEF5B5}"/>
    <cellStyle name="Comma [0] 2 218" xfId="55241" hidden="1" xr:uid="{8F17DDE8-5787-4FCF-B94E-BDB30C29783E}"/>
    <cellStyle name="Comma [0] 2 218" xfId="55244" hidden="1" xr:uid="{40136CE7-43BA-4643-A71B-B676F80C3CEA}"/>
    <cellStyle name="Comma [0] 2 218" xfId="55245" hidden="1" xr:uid="{EFEFDBD0-AFD6-4870-B25A-FF2F54002FF5}"/>
    <cellStyle name="Comma [0] 2 218" xfId="55250" hidden="1" xr:uid="{232EF80B-82BF-45A9-A5AD-266150755124}"/>
    <cellStyle name="Comma [0] 2 218" xfId="55254" hidden="1" xr:uid="{6B4522B1-36ED-478E-86F3-AFC49E2BE72B}"/>
    <cellStyle name="Comma [0] 2 218" xfId="55256" hidden="1" xr:uid="{8B4644ED-AD6D-4C17-8605-44D6660508FE}"/>
    <cellStyle name="Comma [0] 2 218" xfId="55262" hidden="1" xr:uid="{AFACF581-62F7-44CC-8DB2-D0434EF7AA7D}"/>
    <cellStyle name="Comma [0] 2 218" xfId="55265" hidden="1" xr:uid="{1C4DB471-7FC0-4AB5-A0BA-5AC1ED266E48}"/>
    <cellStyle name="Comma [0] 2 218" xfId="55268" hidden="1" xr:uid="{EB5FD698-A996-4F8D-9B18-ABB850482233}"/>
    <cellStyle name="Comma [0] 2 218" xfId="55273" hidden="1" xr:uid="{AB82EB52-E0AC-4DBF-9B1A-21E586DFC0B0}"/>
    <cellStyle name="Comma [0] 2 218" xfId="55275" hidden="1" xr:uid="{D6D527AE-D3B7-4419-951A-A6BECBE1AC47}"/>
    <cellStyle name="Comma [0] 2 218" xfId="55277" hidden="1" xr:uid="{4DBFD9AF-5FA5-4E9A-9740-055450C91103}"/>
    <cellStyle name="Comma [0] 2 218" xfId="55282" hidden="1" xr:uid="{143F59E8-BF95-4C18-856C-A0F62151D15D}"/>
    <cellStyle name="Comma [0] 2 218" xfId="55286" hidden="1" xr:uid="{701E872D-E583-4CCD-8203-2354E12A49B9}"/>
    <cellStyle name="Comma [0] 2 218" xfId="55288" hidden="1" xr:uid="{0957F3B9-1DA8-409A-BD3B-72EEF9F757E1}"/>
    <cellStyle name="Comma [0] 2 218" xfId="55293" hidden="1" xr:uid="{1DA4E120-6709-4409-AEED-2C4F8262A539}"/>
    <cellStyle name="Comma [0] 2 218" xfId="55296" hidden="1" xr:uid="{4A1D6A6A-A500-4DBB-965D-F480EF6A570E}"/>
    <cellStyle name="Comma [0] 2 218" xfId="55299" hidden="1" xr:uid="{C77F5471-245E-4BFD-902A-9CEB004C551E}"/>
    <cellStyle name="Comma [0] 2 218" xfId="55304" hidden="1" xr:uid="{C4035777-B378-43B1-BE75-DC2718734312}"/>
    <cellStyle name="Comma [0] 2 218" xfId="55307" hidden="1" xr:uid="{43245056-4269-492F-888D-F96CAF50953F}"/>
    <cellStyle name="Comma [0] 2 218" xfId="55309" hidden="1" xr:uid="{7C47E4D5-7A70-452C-AA45-6CE0EE9EB220}"/>
    <cellStyle name="Comma [0] 2 218" xfId="55314" hidden="1" xr:uid="{8E509B78-1233-450C-B549-612AAE3D131A}"/>
    <cellStyle name="Comma [0] 2 218" xfId="55317" hidden="1" xr:uid="{9617D794-643F-4514-BE22-CC3F2BBBC415}"/>
    <cellStyle name="Comma [0] 2 218" xfId="55319" hidden="1" xr:uid="{E530FE4F-DFAE-4DDE-BCA2-EFFE8D67A11A}"/>
    <cellStyle name="Comma [0] 2 218" xfId="55325" hidden="1" xr:uid="{0A6DF1C8-3A10-4358-B80F-FDDBC09BBF67}"/>
    <cellStyle name="Comma [0] 2 218" xfId="55327" hidden="1" xr:uid="{1F36178C-E331-441A-9489-DA487E1F1FF9}"/>
    <cellStyle name="Comma [0] 2 218" xfId="55330" hidden="1" xr:uid="{354BF22D-0824-4F2F-8A0A-70C180C9A81E}"/>
    <cellStyle name="Comma [0] 2 218" xfId="55336" hidden="1" xr:uid="{C44E1824-D2C9-439D-8481-7FB8794B75B9}"/>
    <cellStyle name="Comma [0] 2 218" xfId="55337" hidden="1" xr:uid="{35DDB523-5ADA-40FE-BEFC-C66B326ED216}"/>
    <cellStyle name="Comma [0] 2 218" xfId="55341" hidden="1" xr:uid="{72E1AE33-E6C4-43C9-B341-32ED433DB2E1}"/>
    <cellStyle name="Comma [0] 2 218" xfId="55345" hidden="1" xr:uid="{1C34ABCD-A878-4481-A952-FE398310D087}"/>
    <cellStyle name="Comma [0] 2 218" xfId="55349" hidden="1" xr:uid="{25660322-FCE5-4A51-BE13-119A003B9DBA}"/>
    <cellStyle name="Comma [0] 2 218" xfId="55351" hidden="1" xr:uid="{5FAB0021-C698-436E-A743-EB757C158E4B}"/>
    <cellStyle name="Comma [0] 2 218" xfId="56513" hidden="1" xr:uid="{022B9345-1D72-48E0-8DAD-1AB2E709369C}"/>
    <cellStyle name="Comma [0] 2 218" xfId="56518" hidden="1" xr:uid="{0D6CCEF1-3351-47D8-9278-F65FB0F0DA77}"/>
    <cellStyle name="Comma [0] 2 218" xfId="56520" hidden="1" xr:uid="{B391224A-B519-4266-967E-1E491DF612F4}"/>
    <cellStyle name="Comma [0] 2 218" xfId="56524" hidden="1" xr:uid="{843067D0-ECA7-40CA-927A-B7E1B19E89AC}"/>
    <cellStyle name="Comma [0] 2 218" xfId="56527" hidden="1" xr:uid="{1828AC87-08A3-4C21-AD6E-6CD51C044985}"/>
    <cellStyle name="Comma [0] 2 218" xfId="56528" hidden="1" xr:uid="{86BE6CD1-ECCF-48FB-B4DD-34BB18C9113A}"/>
    <cellStyle name="Comma [0] 2 218" xfId="56532" hidden="1" xr:uid="{0A8E206B-A2EA-4F2A-94A3-5232998D0657}"/>
    <cellStyle name="Comma [0] 2 218" xfId="56536" hidden="1" xr:uid="{3451FE5D-CB04-4140-837E-505D6C3A84ED}"/>
    <cellStyle name="Comma [0] 2 218" xfId="56537" hidden="1" xr:uid="{2E7DE71C-6A50-4358-AF67-FE048EF86178}"/>
    <cellStyle name="Comma [0] 2 218" xfId="56542" hidden="1" xr:uid="{181929C8-934F-4535-87D9-D742036DCB16}"/>
    <cellStyle name="Comma [0] 2 218" xfId="56544" hidden="1" xr:uid="{F9E1AE33-26C8-4284-84FC-74CFF1D501C7}"/>
    <cellStyle name="Comma [0] 2 218" xfId="56545" hidden="1" xr:uid="{F74F27CF-1FAD-4385-8680-D47CD21E88FF}"/>
    <cellStyle name="Comma [0] 2 218" xfId="56550" hidden="1" xr:uid="{6943A725-3294-4FDE-8EC4-F29823733A2E}"/>
    <cellStyle name="Comma [0] 2 218" xfId="56555" hidden="1" xr:uid="{E262981F-139C-490F-B65B-CFBD79F006BA}"/>
    <cellStyle name="Comma [0] 2 218" xfId="56557" hidden="1" xr:uid="{C6F09A34-F289-4205-B571-4C1E23AAB31B}"/>
    <cellStyle name="Comma [0] 2 218" xfId="56563" hidden="1" xr:uid="{E0D55BF0-56CD-4630-87BE-F87CC752F22D}"/>
    <cellStyle name="Comma [0] 2 218" xfId="56565" hidden="1" xr:uid="{19210053-6270-4FB1-A066-09A8AE1C00FE}"/>
    <cellStyle name="Comma [0] 2 218" xfId="56569" hidden="1" xr:uid="{700E397E-3B08-42FA-A174-E15AD5207450}"/>
    <cellStyle name="Comma [0] 2 218" xfId="56574" hidden="1" xr:uid="{B6300AB6-CA39-43A0-B9FC-1E24BC87D282}"/>
    <cellStyle name="Comma [0] 2 218" xfId="56575" hidden="1" xr:uid="{7E4783D8-E307-4C48-BAC3-0EFBB751FF1B}"/>
    <cellStyle name="Comma [0] 2 218" xfId="56579" hidden="1" xr:uid="{375A7994-B1AE-4C76-9E12-782A106D5285}"/>
    <cellStyle name="Comma [0] 2 218" xfId="56583" hidden="1" xr:uid="{6CEA832E-47CB-45B6-8C7A-95592B6E5879}"/>
    <cellStyle name="Comma [0] 2 218" xfId="56587" hidden="1" xr:uid="{EEB3ABD8-D67C-4644-9D71-93C20318152C}"/>
    <cellStyle name="Comma [0] 2 218" xfId="56588" hidden="1" xr:uid="{E77C67EE-028E-4BAA-9C0B-3D2A3BC19E8A}"/>
    <cellStyle name="Comma [0] 2 218" xfId="56594" hidden="1" xr:uid="{18173DEF-F29A-46B5-9221-98E35FFE6A42}"/>
    <cellStyle name="Comma [0] 2 218" xfId="56598" hidden="1" xr:uid="{5E040E23-5B30-434C-950C-AFE31EEBB7C4}"/>
    <cellStyle name="Comma [0] 2 218" xfId="56601" hidden="1" xr:uid="{B99E1A23-61CF-411B-A269-ECD593FAE927}"/>
    <cellStyle name="Comma [0] 2 218" xfId="56606" hidden="1" xr:uid="{F34C31CE-81C8-42F9-BF86-9077C892274A}"/>
    <cellStyle name="Comma [0] 2 218" xfId="56608" hidden="1" xr:uid="{A7CC1989-275D-4525-9073-A5C994720514}"/>
    <cellStyle name="Comma [0] 2 218" xfId="56609" hidden="1" xr:uid="{DE907707-6E6E-4F7C-A580-10F01A4E2E7D}"/>
    <cellStyle name="Comma [0] 2 218" xfId="56614" hidden="1" xr:uid="{CDC41F52-211E-47FF-92FC-642435373632}"/>
    <cellStyle name="Comma [0] 2 218" xfId="56618" hidden="1" xr:uid="{2D8658F2-F43C-4FEA-AAAE-E5F8FE42EFA5}"/>
    <cellStyle name="Comma [0] 2 218" xfId="56620" hidden="1" xr:uid="{A7B3B2BC-8215-42D2-8484-40865D854D99}"/>
    <cellStyle name="Comma [0] 2 218" xfId="56625" hidden="1" xr:uid="{D26DDEF1-41C8-4E46-AEC1-D7BF4E8FC6D6}"/>
    <cellStyle name="Comma [0] 2 218" xfId="56628" hidden="1" xr:uid="{7051AAAC-9E90-48B4-9FF2-2E7085CD72F4}"/>
    <cellStyle name="Comma [0] 2 218" xfId="56629" hidden="1" xr:uid="{93A37769-8614-4BE3-BEF6-CB87ACDCABF8}"/>
    <cellStyle name="Comma [0] 2 218" xfId="56634" hidden="1" xr:uid="{FD918CA2-BEA9-47A4-AC1D-B5906A5B37C1}"/>
    <cellStyle name="Comma [0] 2 218" xfId="56640" hidden="1" xr:uid="{628C6C77-6D7C-4683-A722-A6CBE90B1244}"/>
    <cellStyle name="Comma [0] 2 218" xfId="56641" hidden="1" xr:uid="{BCDE7C2C-4D05-4068-BDB6-B74D95DC5B02}"/>
    <cellStyle name="Comma [0] 2 218" xfId="56648" hidden="1" xr:uid="{981DEB91-4F68-4BA1-BAA7-D07D9EE94CB1}"/>
    <cellStyle name="Comma [0] 2 218" xfId="56649" hidden="1" xr:uid="{2A059EB6-E6BC-4372-BE53-73A7F6F54D6B}"/>
    <cellStyle name="Comma [0] 2 218" xfId="56653" hidden="1" xr:uid="{D17947A7-A6F8-416F-88EB-3DF69E973078}"/>
    <cellStyle name="Comma [0] 2 218" xfId="56658" hidden="1" xr:uid="{A52B1377-7A75-4F01-8CA1-5EB9775A5A13}"/>
    <cellStyle name="Comma [0] 2 218" xfId="56659" hidden="1" xr:uid="{786964F5-35FC-4043-B5C3-E167FE5E3A5D}"/>
    <cellStyle name="Comma [0] 2 218" xfId="56663" hidden="1" xr:uid="{F210E950-F990-4E95-993D-8D29D559237E}"/>
    <cellStyle name="Comma [0] 2 218" xfId="56667" hidden="1" xr:uid="{2680AEF3-3671-41D5-B9EC-7193E0402876}"/>
    <cellStyle name="Comma [0] 2 218" xfId="56670" hidden="1" xr:uid="{6C57A566-8324-41E6-B187-9B42FCD969CE}"/>
    <cellStyle name="Comma [0] 2 218" xfId="56672" hidden="1" xr:uid="{82748FF6-13D0-490A-B984-2C70647D4052}"/>
    <cellStyle name="Comma [0] 2 218" xfId="56678" hidden="1" xr:uid="{F5520BB1-30EF-48DF-A705-4C29497DDC0A}"/>
    <cellStyle name="Comma [0] 2 218" xfId="56682" hidden="1" xr:uid="{F0BD09CA-4914-45F5-9861-9644560B9513}"/>
    <cellStyle name="Comma [0] 2 218" xfId="56684" hidden="1" xr:uid="{707E8DD0-2235-406E-A795-A7E9D0006A92}"/>
    <cellStyle name="Comma [0] 2 218" xfId="56689" hidden="1" xr:uid="{5E696E77-3FD1-4427-B7B1-D5EC44703211}"/>
    <cellStyle name="Comma [0] 2 218" xfId="56691" hidden="1" xr:uid="{695A6AE2-62D7-459C-AAAB-9952084F97A1}"/>
    <cellStyle name="Comma [0] 2 218" xfId="56693" hidden="1" xr:uid="{23867659-37DE-4392-BA3B-933C36CDCE93}"/>
    <cellStyle name="Comma [0] 2 218" xfId="56698" hidden="1" xr:uid="{B946FEE2-09D9-47C8-A8BC-84C38659314A}"/>
    <cellStyle name="Comma [0] 2 218" xfId="56702" hidden="1" xr:uid="{033011D0-BF07-40E3-9A6F-FD10EA04C651}"/>
    <cellStyle name="Comma [0] 2 218" xfId="56703" hidden="1" xr:uid="{1A8C89B2-9C7E-49AC-9F4B-B2659098E7AD}"/>
    <cellStyle name="Comma [0] 2 218" xfId="56709" hidden="1" xr:uid="{DE00CB4A-3A65-480A-B671-FE4F69CEF12E}"/>
    <cellStyle name="Comma [0] 2 218" xfId="56711" hidden="1" xr:uid="{AB13A4DC-2B3B-4D40-9B76-46138F907372}"/>
    <cellStyle name="Comma [0] 2 218" xfId="56713" hidden="1" xr:uid="{BE347293-5F01-410C-95CC-0998D7109643}"/>
    <cellStyle name="Comma [0] 2 218" xfId="56718" hidden="1" xr:uid="{5F63E4E0-F52A-49C2-8626-95F89C20364D}"/>
    <cellStyle name="Comma [0] 2 218" xfId="56723" hidden="1" xr:uid="{F80A78F8-7BF3-4656-819C-3823350F591A}"/>
    <cellStyle name="Comma [0] 2 218" xfId="56725" hidden="1" xr:uid="{266199BE-DE3C-4660-B8BF-A91681F37754}"/>
    <cellStyle name="Comma [0] 2 218" xfId="56731" hidden="1" xr:uid="{928B02F2-B128-4522-A81D-2E1430E2701F}"/>
    <cellStyle name="Comma [0] 2 218" xfId="56734" hidden="1" xr:uid="{1E10F9EB-3273-4370-BC3B-06C02FF8953D}"/>
    <cellStyle name="Comma [0] 2 218" xfId="56737" hidden="1" xr:uid="{3FE96677-6363-4946-B973-4AB9B7D7CD9C}"/>
    <cellStyle name="Comma [0] 2 218" xfId="56742" hidden="1" xr:uid="{E4D89744-3CC9-4AAF-B5DB-28B16B4B1D76}"/>
    <cellStyle name="Comma [0] 2 218" xfId="56744" hidden="1" xr:uid="{34CA3049-3C2F-49B3-BB66-07523E5D732C}"/>
    <cellStyle name="Comma [0] 2 218" xfId="56747" hidden="1" xr:uid="{ACFC8E76-E35F-4763-9957-396B6336B61B}"/>
    <cellStyle name="Comma [0] 2 218" xfId="56752" hidden="1" xr:uid="{D31E2CF4-39D7-475C-ACF4-4FEDB0C5DE4C}"/>
    <cellStyle name="Comma [0] 2 218" xfId="56755" hidden="1" xr:uid="{F72D44FC-01EF-4691-927E-B752D6753DA3}"/>
    <cellStyle name="Comma [0] 2 218" xfId="56756" hidden="1" xr:uid="{275CB82C-E932-4DE1-A6A5-404A33AE066D}"/>
    <cellStyle name="Comma [0] 2 218" xfId="56763" hidden="1" xr:uid="{CD962C54-6DCF-45C6-8D10-D98622CFFE95}"/>
    <cellStyle name="Comma [0] 2 218" xfId="56766" hidden="1" xr:uid="{654ED3BE-9788-45FE-AEEC-94B562A70CCF}"/>
    <cellStyle name="Comma [0] 2 218" xfId="56769" hidden="1" xr:uid="{1A831434-2E1D-46CE-B63A-44A76F78EA01}"/>
    <cellStyle name="Comma [0] 2 218" xfId="56774" hidden="1" xr:uid="{9F6C512E-1B56-4E23-B444-D8313ADD6F9C}"/>
    <cellStyle name="Comma [0] 2 218" xfId="56776" hidden="1" xr:uid="{776886B5-8156-4936-B5BF-B8C567A32209}"/>
    <cellStyle name="Comma [0] 2 218" xfId="56778" hidden="1" xr:uid="{6FB20D7D-8E70-4FA8-AE96-B77E2715572D}"/>
    <cellStyle name="Comma [0] 2 218" xfId="56783" hidden="1" xr:uid="{7F26A6BE-824D-4BB9-8E8A-4A762DA3F90D}"/>
    <cellStyle name="Comma [0] 2 218" xfId="56787" hidden="1" xr:uid="{D87789AF-80B1-4325-924D-1F0CBA27B73C}"/>
    <cellStyle name="Comma [0] 2 218" xfId="56788" hidden="1" xr:uid="{2C0AD2F0-7C96-4321-876E-5828B25625A2}"/>
    <cellStyle name="Comma [0] 2 218" xfId="56794" hidden="1" xr:uid="{B3DF5720-825D-4E5C-A0D2-F6C537E8C75D}"/>
    <cellStyle name="Comma [0] 2 218" xfId="56796" hidden="1" xr:uid="{2C1FA837-50C4-4C8A-B430-9D9B0BDB07AE}"/>
    <cellStyle name="Comma [0] 2 218" xfId="56798" hidden="1" xr:uid="{4C05BFEA-7F77-48CA-AD64-C25A4929B8C6}"/>
    <cellStyle name="Comma [0] 2 218" xfId="56803" hidden="1" xr:uid="{DAC174D6-6365-40D6-AE13-813E9B016242}"/>
    <cellStyle name="Comma [0] 2 218" xfId="56808" hidden="1" xr:uid="{D430AAF8-30C5-46C5-80A2-A6BCC71B3072}"/>
    <cellStyle name="Comma [0] 2 218" xfId="56809" hidden="1" xr:uid="{8609F7EB-8EC2-4B9E-9960-176E151BAE35}"/>
    <cellStyle name="Comma [0] 2 218" xfId="56816" hidden="1" xr:uid="{8B602D27-EB5F-4001-A02E-B95D09AAF7F2}"/>
    <cellStyle name="Comma [0] 2 218" xfId="56818" hidden="1" xr:uid="{E9C17BE6-ACBA-4D12-B178-83DDDCC2967E}"/>
    <cellStyle name="Comma [0] 2 218" xfId="56821" hidden="1" xr:uid="{AF10B88C-FBFA-4A06-A710-0FD62F86A7D7}"/>
    <cellStyle name="Comma [0] 2 218" xfId="56825" hidden="1" xr:uid="{C6DC5B7F-979E-40F4-B568-99D6B8AA6C53}"/>
    <cellStyle name="Comma [0] 2 218" xfId="56826" hidden="1" xr:uid="{47E8A365-9F0C-459E-9DB5-911C503A1521}"/>
    <cellStyle name="Comma [0] 2 218" xfId="56829" hidden="1" xr:uid="{6E5B8EE4-223A-4C01-876E-2283A39C1B1C}"/>
    <cellStyle name="Comma [0] 2 218" xfId="56833" hidden="1" xr:uid="{B82AF446-6775-497D-80E6-50888C208A69}"/>
    <cellStyle name="Comma [0] 2 218" xfId="56837" hidden="1" xr:uid="{D0905A99-0042-430E-A5A7-852AB4EAD85C}"/>
    <cellStyle name="Comma [0] 2 218" xfId="56838" hidden="1" xr:uid="{00BF9D49-7F89-4C41-BE22-60E0BB9655A5}"/>
    <cellStyle name="Comma [0] 2 218" xfId="56844" hidden="1" xr:uid="{EA1BC017-F797-44E7-9558-FF53128113D0}"/>
    <cellStyle name="Comma [0] 2 218" xfId="56845" hidden="1" xr:uid="{DF2AFFED-6685-405E-9B14-0B5113FEAD3F}"/>
    <cellStyle name="Comma [0] 2 218" xfId="56848" hidden="1" xr:uid="{7F1ED01E-0D24-4EB0-81F2-A9A48F974729}"/>
    <cellStyle name="Comma [0] 2 218" xfId="56851" hidden="1" xr:uid="{150A46AD-AD3D-4A8D-A83D-7CB6A1F89019}"/>
    <cellStyle name="Comma [0] 2 218" xfId="56854" hidden="1" xr:uid="{369ACBB5-6B66-4161-A1FA-C466E8D8166F}"/>
    <cellStyle name="Comma [0] 2 218" xfId="56856" hidden="1" xr:uid="{5727CB08-6CA3-4457-815E-2531BE59D1A6}"/>
    <cellStyle name="Comma [0] 2 218" xfId="56861" hidden="1" xr:uid="{B88FC5C5-1FB9-415A-AE11-5E436C07FCB6}"/>
    <cellStyle name="Comma [0] 2 218" xfId="56862" hidden="1" xr:uid="{ECEB83B5-4664-457A-A4B3-24BF4AB4709C}"/>
    <cellStyle name="Comma [0] 2 218" xfId="56866" hidden="1" xr:uid="{E1AE7AD7-5766-4214-95A7-42D886F25F62}"/>
    <cellStyle name="Comma [0] 2 218" xfId="56869" hidden="1" xr:uid="{12377BDB-1A3E-4AAB-A86D-A993AB2399A7}"/>
    <cellStyle name="Comma [0] 2 218" xfId="56872" hidden="1" xr:uid="{90EB6729-800F-4F1D-8478-13C7267ACC89}"/>
    <cellStyle name="Comma [0] 2 218" xfId="56874" hidden="1" xr:uid="{258736D9-B7E7-4C1C-8472-9E997B6CBE1E}"/>
    <cellStyle name="Comma [0] 2 218" xfId="56879" hidden="1" xr:uid="{7F140EB4-839E-48B7-AC0F-6BB2442FB8FF}"/>
    <cellStyle name="Comma [0] 2 218" xfId="56881" hidden="1" xr:uid="{6DCE53B4-0517-4666-9520-EF2DC8FA2881}"/>
    <cellStyle name="Comma [0] 2 218" xfId="56886" hidden="1" xr:uid="{B72144CF-5312-49B7-9E2F-DA956DE7F598}"/>
    <cellStyle name="Comma [0] 2 218" xfId="56891" hidden="1" xr:uid="{0A4BB08F-321B-472C-A935-869A9FBCA171}"/>
    <cellStyle name="Comma [0] 2 218" xfId="56894" hidden="1" xr:uid="{F939955D-221C-4544-AA5F-29A1DAA53B91}"/>
    <cellStyle name="Comma [0] 2 218" xfId="56896" hidden="1" xr:uid="{792BECFD-D1AF-4072-B4E0-AE00FE097BE6}"/>
    <cellStyle name="Comma [0] 2 218" xfId="56900" hidden="1" xr:uid="{0F2180AF-422D-433D-868D-44D0165F4556}"/>
    <cellStyle name="Comma [0] 2 218" xfId="56904" hidden="1" xr:uid="{C6F965A3-C2FB-4947-8259-F80D25062D6E}"/>
    <cellStyle name="Comma [0] 2 218" xfId="56907" hidden="1" xr:uid="{C9D7D234-50C0-4AD3-8A67-B3ADC5FB7142}"/>
    <cellStyle name="Comma [0] 2 218" xfId="56911" hidden="1" xr:uid="{93C992FC-53D2-443D-A576-D753D80C6EF6}"/>
    <cellStyle name="Comma [0] 2 218" xfId="56914" hidden="1" xr:uid="{65823392-7616-4FE7-B561-55B611519259}"/>
    <cellStyle name="Comma [0] 2 218" xfId="56916" hidden="1" xr:uid="{04F39475-08F9-44B6-BC17-B6C353ECAB85}"/>
    <cellStyle name="Comma [0] 2 218" xfId="56922" hidden="1" xr:uid="{C7C66014-A3B1-43C1-AEF5-BD78E5E02967}"/>
    <cellStyle name="Comma [0] 2 218" xfId="56925" hidden="1" xr:uid="{42A53A20-3931-41C6-9983-A3069F684623}"/>
    <cellStyle name="Comma [0] 2 218" xfId="56927" hidden="1" xr:uid="{6A5A47E5-CAE7-4D54-865A-9898647E8CF2}"/>
    <cellStyle name="Comma [0] 2 218" xfId="56932" hidden="1" xr:uid="{0418971A-AB0F-4B11-A85D-200B80E5739A}"/>
    <cellStyle name="Comma [0] 2 218" xfId="56934" hidden="1" xr:uid="{9BA5E7DA-7E1E-4BC7-BB46-6BB391FC7AB9}"/>
    <cellStyle name="Comma [0] 2 218" xfId="56936" hidden="1" xr:uid="{1CD6DB0E-7507-4A08-ADB0-DB2763D327E5}"/>
    <cellStyle name="Comma [0] 2 218" xfId="56940" hidden="1" xr:uid="{B283E624-C17D-4800-BA91-0F99798E8843}"/>
    <cellStyle name="Comma [0] 2 218" xfId="56943" hidden="1" xr:uid="{C693C3D4-07D4-4DB2-9585-C441CABB23CC}"/>
    <cellStyle name="Comma [0] 2 218" xfId="56945" hidden="1" xr:uid="{9155C216-BD22-4EFD-9B81-220F7DCDDB9B}"/>
    <cellStyle name="Comma [0] 2 218" xfId="56950" hidden="1" xr:uid="{9FD64572-9E49-4928-9DA1-936A4FF6DBB5}"/>
    <cellStyle name="Comma [0] 2 218" xfId="56953" hidden="1" xr:uid="{F42D638B-1611-4ED7-87C6-E00F2A0C22EC}"/>
    <cellStyle name="Comma [0] 2 218" xfId="56954" hidden="1" xr:uid="{CB2BEF0C-D3C5-4BBC-AB9E-7A1F550D2C9A}"/>
    <cellStyle name="Comma [0] 2 218" xfId="56959" hidden="1" xr:uid="{5AB98DDE-F535-4F73-9F2B-7D01FD661A73}"/>
    <cellStyle name="Comma [0] 2 218" xfId="56963" hidden="1" xr:uid="{27E7D127-B156-4A3F-A2AD-89223EB0E27D}"/>
    <cellStyle name="Comma [0] 2 218" xfId="56965" hidden="1" xr:uid="{28A5C027-85C3-4FC2-9A8E-1C2CA16A8DA3}"/>
    <cellStyle name="Comma [0] 2 218" xfId="56971" hidden="1" xr:uid="{9293E528-7A71-4C5C-B50B-582C24C97A39}"/>
    <cellStyle name="Comma [0] 2 218" xfId="56974" hidden="1" xr:uid="{1F86F6E2-9F4F-41FD-A0A8-4A960FA42C41}"/>
    <cellStyle name="Comma [0] 2 218" xfId="56977" hidden="1" xr:uid="{0D281A90-CC84-4274-B98B-F57E4341D1AD}"/>
    <cellStyle name="Comma [0] 2 218" xfId="56981" hidden="1" xr:uid="{53E54C77-D66B-4E72-B532-EDF89C01ACD8}"/>
    <cellStyle name="Comma [0] 2 218" xfId="56983" hidden="1" xr:uid="{408DC908-A42C-4F1C-80C0-318B884B6971}"/>
    <cellStyle name="Comma [0] 2 218" xfId="56985" hidden="1" xr:uid="{449CC1C6-2C2B-475D-A4E7-0B5FD62E1A36}"/>
    <cellStyle name="Comma [0] 2 218" xfId="56990" hidden="1" xr:uid="{E709D02D-72A5-47D3-9C58-5F7048CC9036}"/>
    <cellStyle name="Comma [0] 2 218" xfId="56994" hidden="1" xr:uid="{3F4C06C9-145B-4AB6-9030-E7064D269657}"/>
    <cellStyle name="Comma [0] 2 218" xfId="56996" hidden="1" xr:uid="{B39E292F-1D67-43DF-8DAA-184099CF396E}"/>
    <cellStyle name="Comma [0] 2 218" xfId="57001" hidden="1" xr:uid="{E723DDBC-9F8D-4C25-993F-8D28054DD501}"/>
    <cellStyle name="Comma [0] 2 218" xfId="57004" hidden="1" xr:uid="{CB11D9A4-F74B-4620-A810-EE244E30AED8}"/>
    <cellStyle name="Comma [0] 2 218" xfId="57007" hidden="1" xr:uid="{2A57A590-5789-4E4A-BDB2-35758FBDCF5F}"/>
    <cellStyle name="Comma [0] 2 218" xfId="57012" hidden="1" xr:uid="{62EEB3F1-CEA7-47C6-966A-B38D8E38F2BE}"/>
    <cellStyle name="Comma [0] 2 218" xfId="57015" hidden="1" xr:uid="{98448A53-5860-4576-BB09-B916B5423C24}"/>
    <cellStyle name="Comma [0] 2 218" xfId="57017" hidden="1" xr:uid="{5ED8F94D-D738-4D07-A6B8-2463961D34BE}"/>
    <cellStyle name="Comma [0] 2 218" xfId="57022" hidden="1" xr:uid="{2E186923-1A11-4131-9ADF-0C1649D042A9}"/>
    <cellStyle name="Comma [0] 2 218" xfId="57025" hidden="1" xr:uid="{F89D66BB-D984-44A4-97C8-6B8670F07327}"/>
    <cellStyle name="Comma [0] 2 218" xfId="57027" hidden="1" xr:uid="{C1F11A20-A644-4E36-831D-AFFEBB49A5B5}"/>
    <cellStyle name="Comma [0] 2 218" xfId="57033" hidden="1" xr:uid="{C4B9C444-24E5-4EC0-9BA4-75A37FBBF0D6}"/>
    <cellStyle name="Comma [0] 2 218" xfId="57035" hidden="1" xr:uid="{E3C63ED9-E99A-4E9A-B897-7659FB5C64EA}"/>
    <cellStyle name="Comma [0] 2 218" xfId="57038" hidden="1" xr:uid="{0D9DE237-406F-47CA-9A46-DE45387F4B88}"/>
    <cellStyle name="Comma [0] 2 218" xfId="57044" hidden="1" xr:uid="{1201165E-BDED-46D6-A68E-80CAC1302FD1}"/>
    <cellStyle name="Comma [0] 2 218" xfId="57045" hidden="1" xr:uid="{D454B306-346A-4382-BD47-AC0044E75C59}"/>
    <cellStyle name="Comma [0] 2 218" xfId="57049" hidden="1" xr:uid="{FFE69D1C-80AB-4B15-A05E-374F41013B1B}"/>
    <cellStyle name="Comma [0] 2 218" xfId="57053" hidden="1" xr:uid="{3C559C83-0153-4EB7-9249-0A325B1C546B}"/>
    <cellStyle name="Comma [0] 2 218" xfId="57057" hidden="1" xr:uid="{B49F873B-FECB-47ED-9075-1011BC9F8730}"/>
    <cellStyle name="Comma [0] 2 218" xfId="57059" hidden="1" xr:uid="{6CA63D9C-8AAC-46F8-A9F4-821FED890408}"/>
    <cellStyle name="Comma [0] 2 218" xfId="58210" hidden="1" xr:uid="{ECABE195-B78E-4168-A25E-92DB09B05DF7}"/>
    <cellStyle name="Comma [0] 2 218" xfId="58215" hidden="1" xr:uid="{39B3935F-5C7A-4AC5-A341-ACBE63961490}"/>
    <cellStyle name="Comma [0] 2 218" xfId="58217" hidden="1" xr:uid="{46D035BC-2DC4-4E9A-A931-BAA471318A26}"/>
    <cellStyle name="Comma [0] 2 218" xfId="58221" hidden="1" xr:uid="{BD6C46D1-84AB-4F32-99B5-C15D0E96B593}"/>
    <cellStyle name="Comma [0] 2 218" xfId="58224" hidden="1" xr:uid="{26B87A24-802E-4204-A1CA-01DB3CB9611A}"/>
    <cellStyle name="Comma [0] 2 218" xfId="58225" hidden="1" xr:uid="{EA89E19A-73DF-4778-903D-02A9DC5A3F5E}"/>
    <cellStyle name="Comma [0] 2 218" xfId="58229" hidden="1" xr:uid="{6B19AECF-89F5-4FEA-8B5F-290C25AE12E1}"/>
    <cellStyle name="Comma [0] 2 218" xfId="58233" hidden="1" xr:uid="{DF107F7A-00F8-42B6-8061-B92C1CCDA822}"/>
    <cellStyle name="Comma [0] 2 218" xfId="58234" hidden="1" xr:uid="{A313428C-8351-472F-A8E8-E3E8D60ADB83}"/>
    <cellStyle name="Comma [0] 2 218" xfId="58239" hidden="1" xr:uid="{04709840-EF37-4E30-B8FA-FD5D21BD8EE6}"/>
    <cellStyle name="Comma [0] 2 218" xfId="58241" hidden="1" xr:uid="{9C0926E5-9A5A-47BA-989B-15692A9025C1}"/>
    <cellStyle name="Comma [0] 2 218" xfId="58242" hidden="1" xr:uid="{9DE2586A-F7E8-4161-88EE-328D7EAD466E}"/>
    <cellStyle name="Comma [0] 2 218" xfId="58247" hidden="1" xr:uid="{5C101D5D-04C5-4D76-BDE2-4E9F693900A1}"/>
    <cellStyle name="Comma [0] 2 218" xfId="58252" hidden="1" xr:uid="{81301200-7902-40D4-A806-68418C47E183}"/>
    <cellStyle name="Comma [0] 2 218" xfId="58254" hidden="1" xr:uid="{48FB8F4C-A704-4425-9134-131E8F56E3EA}"/>
    <cellStyle name="Comma [0] 2 218" xfId="58260" hidden="1" xr:uid="{A6B6025C-512E-425F-823B-8694D1CF6913}"/>
    <cellStyle name="Comma [0] 2 218" xfId="58262" hidden="1" xr:uid="{DC92A94D-27FC-4067-8E80-E383AF88E647}"/>
    <cellStyle name="Comma [0] 2 218" xfId="58266" hidden="1" xr:uid="{53BEFCEB-F3B7-4164-A9D3-90C1D56DC106}"/>
    <cellStyle name="Comma [0] 2 218" xfId="58271" hidden="1" xr:uid="{5DF033C6-7AD6-4A70-A330-48BE15F9EF72}"/>
    <cellStyle name="Comma [0] 2 218" xfId="58272" hidden="1" xr:uid="{919C8633-63CC-46AB-A0A5-E6DAD31D391A}"/>
    <cellStyle name="Comma [0] 2 218" xfId="58276" hidden="1" xr:uid="{2657208F-0E72-49A7-A510-A97342A7B87D}"/>
    <cellStyle name="Comma [0] 2 218" xfId="58280" hidden="1" xr:uid="{01068117-280B-450D-8EA8-9A864D22B3DC}"/>
    <cellStyle name="Comma [0] 2 218" xfId="58284" hidden="1" xr:uid="{224F88BB-473C-400A-83E7-977B6DE56F54}"/>
    <cellStyle name="Comma [0] 2 218" xfId="58285" hidden="1" xr:uid="{7B115344-B574-460E-AECE-629E8277FCFA}"/>
    <cellStyle name="Comma [0] 2 218" xfId="58291" hidden="1" xr:uid="{9C0711DA-4E49-40FA-9DC6-D56E3101A920}"/>
    <cellStyle name="Comma [0] 2 218" xfId="58295" hidden="1" xr:uid="{6BFC2446-8B4C-4616-9AF2-C2B8C1E88A4C}"/>
    <cellStyle name="Comma [0] 2 218" xfId="58298" hidden="1" xr:uid="{016610FF-C352-4D68-ABA9-7B0E85B91BDD}"/>
    <cellStyle name="Comma [0] 2 218" xfId="58303" hidden="1" xr:uid="{12678A27-698D-4EB9-97B6-B37894D407B4}"/>
    <cellStyle name="Comma [0] 2 218" xfId="58305" hidden="1" xr:uid="{F985E995-F34E-4768-A08B-C1A99A92F05C}"/>
    <cellStyle name="Comma [0] 2 218" xfId="58306" hidden="1" xr:uid="{A218CF5F-4A08-445F-874F-192CD82D5012}"/>
    <cellStyle name="Comma [0] 2 218" xfId="58311" hidden="1" xr:uid="{44A9A674-4E4F-4CFD-8045-DAC331AAA3A6}"/>
    <cellStyle name="Comma [0] 2 218" xfId="58315" hidden="1" xr:uid="{718AC0AD-AB26-46CD-818B-65D7D6D2D27E}"/>
    <cellStyle name="Comma [0] 2 218" xfId="58317" hidden="1" xr:uid="{F2545BE3-FC72-43F2-8FE5-7B9B0182C670}"/>
    <cellStyle name="Comma [0] 2 218" xfId="58322" hidden="1" xr:uid="{85421C7F-2627-466F-96F7-9D130F70B331}"/>
    <cellStyle name="Comma [0] 2 218" xfId="58325" hidden="1" xr:uid="{DEEF0F3A-43C4-4C09-85CD-9E4D36FF701E}"/>
    <cellStyle name="Comma [0] 2 218" xfId="58326" hidden="1" xr:uid="{BC1B3DEA-9E1F-46A8-B1B9-708FB9085586}"/>
    <cellStyle name="Comma [0] 2 218" xfId="58331" hidden="1" xr:uid="{9853023D-A0F9-48B4-89CE-5CCD11F5BDA4}"/>
    <cellStyle name="Comma [0] 2 218" xfId="58337" hidden="1" xr:uid="{CC17F948-4EAF-4449-8C27-486A68B132D4}"/>
    <cellStyle name="Comma [0] 2 218" xfId="58338" hidden="1" xr:uid="{718F6560-E753-4ED9-959B-B1CAFD5118EE}"/>
    <cellStyle name="Comma [0] 2 218" xfId="58345" hidden="1" xr:uid="{425CF8D3-0EA9-4C3E-BF34-21D70D256795}"/>
    <cellStyle name="Comma [0] 2 218" xfId="58346" hidden="1" xr:uid="{71C5FDEE-7C02-4088-A6DE-3DA22D92E70E}"/>
    <cellStyle name="Comma [0] 2 218" xfId="58350" hidden="1" xr:uid="{4E653EA9-A40E-4F81-BDC9-E3A1DCDC54A4}"/>
    <cellStyle name="Comma [0] 2 218" xfId="58355" hidden="1" xr:uid="{761486DD-6BFF-42E6-B681-D2213E08CED9}"/>
    <cellStyle name="Comma [0] 2 218" xfId="58356" hidden="1" xr:uid="{7CEE0B41-5848-488D-964C-D46488C11780}"/>
    <cellStyle name="Comma [0] 2 218" xfId="58360" hidden="1" xr:uid="{A406D7B5-B5E5-40A0-BF8C-392DA5CAD182}"/>
    <cellStyle name="Comma [0] 2 218" xfId="58364" hidden="1" xr:uid="{0DA99833-2479-4AB8-B764-909C2ADAC1D3}"/>
    <cellStyle name="Comma [0] 2 218" xfId="58367" hidden="1" xr:uid="{D7594769-93B1-48DD-9C69-04C1944CE289}"/>
    <cellStyle name="Comma [0] 2 218" xfId="58369" hidden="1" xr:uid="{32283B68-5B6F-41B3-8CB8-974EABF53C4D}"/>
    <cellStyle name="Comma [0] 2 218" xfId="58375" hidden="1" xr:uid="{A0DF1D51-484D-42FB-AF90-F82095A8503F}"/>
    <cellStyle name="Comma [0] 2 218" xfId="58379" hidden="1" xr:uid="{C037E3D1-C9D1-4C4D-9D27-5BF9A91A9633}"/>
    <cellStyle name="Comma [0] 2 218" xfId="58381" hidden="1" xr:uid="{11334F27-B824-4F48-BE99-CC95F2BAB7D4}"/>
    <cellStyle name="Comma [0] 2 218" xfId="58386" hidden="1" xr:uid="{B8FC602B-9263-4271-8C29-BEDA9422B105}"/>
    <cellStyle name="Comma [0] 2 218" xfId="58388" hidden="1" xr:uid="{C191EFC1-887E-4A80-8B19-28AF43210FC9}"/>
    <cellStyle name="Comma [0] 2 218" xfId="58390" hidden="1" xr:uid="{9E8E2532-F861-4B0F-BFC8-5D58796D4350}"/>
    <cellStyle name="Comma [0] 2 218" xfId="58395" hidden="1" xr:uid="{8D63AEA0-9355-41ED-9102-D1E685F0E1B0}"/>
    <cellStyle name="Comma [0] 2 218" xfId="58399" hidden="1" xr:uid="{38A4DF5E-E8A7-4A2E-8BE4-37F20955B759}"/>
    <cellStyle name="Comma [0] 2 218" xfId="58400" hidden="1" xr:uid="{F11D8C7A-2501-4AE9-AEFB-387E8AA53BF9}"/>
    <cellStyle name="Comma [0] 2 218" xfId="58406" hidden="1" xr:uid="{104608DB-530E-4C1D-A174-8B7C95F060CA}"/>
    <cellStyle name="Comma [0] 2 218" xfId="58408" hidden="1" xr:uid="{30133699-E97D-407C-BD82-729A77EA4156}"/>
    <cellStyle name="Comma [0] 2 218" xfId="58410" hidden="1" xr:uid="{D6DAC356-F34E-4125-B642-BCF64D18456F}"/>
    <cellStyle name="Comma [0] 2 218" xfId="58415" hidden="1" xr:uid="{3771AEAF-4504-4A94-B01E-375B0C98F4C7}"/>
    <cellStyle name="Comma [0] 2 218" xfId="58420" hidden="1" xr:uid="{8F2F7864-509B-4DD8-B01A-B4D4BD34EE88}"/>
    <cellStyle name="Comma [0] 2 218" xfId="58422" hidden="1" xr:uid="{9648D245-A41B-42E4-A6E5-DFD8B35F0A7B}"/>
    <cellStyle name="Comma [0] 2 218" xfId="58428" hidden="1" xr:uid="{99023C4A-9694-43C2-A954-B313B6777D84}"/>
    <cellStyle name="Comma [0] 2 218" xfId="58431" hidden="1" xr:uid="{E057BCF5-A0C1-4DE9-8651-0854898FBC41}"/>
    <cellStyle name="Comma [0] 2 218" xfId="58434" hidden="1" xr:uid="{63FB03EC-0CC2-434E-9FC4-AA6F31FFE068}"/>
    <cellStyle name="Comma [0] 2 218" xfId="58439" hidden="1" xr:uid="{DD7BBC9E-CB45-48E2-95EC-0C1C4074A133}"/>
    <cellStyle name="Comma [0] 2 218" xfId="58441" hidden="1" xr:uid="{D0F0933B-C59E-43BA-92B8-9DEC303006F8}"/>
    <cellStyle name="Comma [0] 2 218" xfId="58444" hidden="1" xr:uid="{D7F07977-2325-4391-A15F-3375E0372D28}"/>
    <cellStyle name="Comma [0] 2 218" xfId="58449" hidden="1" xr:uid="{D7039946-A8B5-4D5E-A281-D6C4A895F0F0}"/>
    <cellStyle name="Comma [0] 2 218" xfId="58452" hidden="1" xr:uid="{C5D4E33C-6D3F-44E7-A879-1210034DB07B}"/>
    <cellStyle name="Comma [0] 2 218" xfId="58453" hidden="1" xr:uid="{FBBC54C9-C11B-4329-9769-ADD974DE69F0}"/>
    <cellStyle name="Comma [0] 2 218" xfId="58460" hidden="1" xr:uid="{B84219FD-E06F-49EC-A5B0-F57B127850CA}"/>
    <cellStyle name="Comma [0] 2 218" xfId="58463" hidden="1" xr:uid="{D315F813-636A-4094-A4B6-3A2EC35BA71C}"/>
    <cellStyle name="Comma [0] 2 218" xfId="58466" hidden="1" xr:uid="{161123F7-1051-4CA0-93AA-3D3C86DF9802}"/>
    <cellStyle name="Comma [0] 2 218" xfId="58471" hidden="1" xr:uid="{22B3F4BA-2127-40E0-86B6-B1475A3DD92F}"/>
    <cellStyle name="Comma [0] 2 218" xfId="58473" hidden="1" xr:uid="{DF1BBC5F-3702-4764-8553-F83E0947B2CF}"/>
    <cellStyle name="Comma [0] 2 218" xfId="58475" hidden="1" xr:uid="{890A4FDB-42DF-425B-8A53-513557DF29C4}"/>
    <cellStyle name="Comma [0] 2 218" xfId="58480" hidden="1" xr:uid="{4DE13470-52A7-492A-881E-FEB489842294}"/>
    <cellStyle name="Comma [0] 2 218" xfId="58484" hidden="1" xr:uid="{C9D642C5-EC7A-4538-A0B0-BA6685C0A8B8}"/>
    <cellStyle name="Comma [0] 2 218" xfId="58485" hidden="1" xr:uid="{120714D9-6B08-4965-BDEC-58B87AF1878A}"/>
    <cellStyle name="Comma [0] 2 218" xfId="58491" hidden="1" xr:uid="{DFB8B51D-F37E-4074-98D6-2D8A9A0ADEE4}"/>
    <cellStyle name="Comma [0] 2 218" xfId="58493" hidden="1" xr:uid="{947FAB38-30E2-441F-B98B-8A39B07F2D24}"/>
    <cellStyle name="Comma [0] 2 218" xfId="58495" hidden="1" xr:uid="{8F898FD7-A6B4-431C-B78C-AF50D917088D}"/>
    <cellStyle name="Comma [0] 2 218" xfId="58500" hidden="1" xr:uid="{7B3FDF7E-FFE7-4FE1-A3A9-7BC4052376DC}"/>
    <cellStyle name="Comma [0] 2 218" xfId="58505" hidden="1" xr:uid="{FC81B97A-E1B5-4390-85C7-BB8C9F060912}"/>
    <cellStyle name="Comma [0] 2 218" xfId="58506" hidden="1" xr:uid="{1964F9AB-705D-496D-B838-E30BF52671AE}"/>
    <cellStyle name="Comma [0] 2 218" xfId="58513" hidden="1" xr:uid="{D5966DD3-A8CB-4DE7-962D-7EB1301409E7}"/>
    <cellStyle name="Comma [0] 2 218" xfId="58515" hidden="1" xr:uid="{BB2C72A7-956A-4A18-9C15-1B64B3C4D8DC}"/>
    <cellStyle name="Comma [0] 2 218" xfId="58518" hidden="1" xr:uid="{39541903-215E-4ABC-86A0-6829EDFA4B4A}"/>
    <cellStyle name="Comma [0] 2 218" xfId="58522" hidden="1" xr:uid="{58EC4E78-CAC1-4BD6-8C7C-99D1EACA6FB9}"/>
    <cellStyle name="Comma [0] 2 218" xfId="58523" hidden="1" xr:uid="{F3ECD57D-E200-49FD-A814-31D74829F156}"/>
    <cellStyle name="Comma [0] 2 218" xfId="58526" hidden="1" xr:uid="{C0D7D48B-D25F-49E6-AB51-A62A285A7DBE}"/>
    <cellStyle name="Comma [0] 2 218" xfId="58530" hidden="1" xr:uid="{D9362E55-A4AD-4C3B-B874-A3ED027B6B63}"/>
    <cellStyle name="Comma [0] 2 218" xfId="58534" hidden="1" xr:uid="{A64CF281-2CDA-408D-B4F5-50531BB0E382}"/>
    <cellStyle name="Comma [0] 2 218" xfId="58535" hidden="1" xr:uid="{060671F2-CD71-4122-8626-36D9442746AD}"/>
    <cellStyle name="Comma [0] 2 218" xfId="58541" hidden="1" xr:uid="{610208D9-3DF1-446B-BBB8-027107601517}"/>
    <cellStyle name="Comma [0] 2 218" xfId="58542" hidden="1" xr:uid="{52AEE826-1AF7-4815-B658-39CD24585035}"/>
    <cellStyle name="Comma [0] 2 218" xfId="58544" hidden="1" xr:uid="{D5A1FCFC-3EB0-4CAC-819A-5B83193F0DE4}"/>
    <cellStyle name="Comma [0] 2 218" xfId="58547" hidden="1" xr:uid="{6469C406-0C16-49AA-A778-CDA70D573709}"/>
    <cellStyle name="Comma [0] 2 218" xfId="58550" hidden="1" xr:uid="{8E5E0451-3A46-4FE5-B616-08CBFD9BBC6A}"/>
    <cellStyle name="Comma [0] 2 218" xfId="58552" hidden="1" xr:uid="{33A73CE8-04CC-497A-9618-F17F37AE37FF}"/>
    <cellStyle name="Comma [0] 2 218" xfId="58557" hidden="1" xr:uid="{4A8BD57F-E51A-443A-A47D-4AC8C91B8356}"/>
    <cellStyle name="Comma [0] 2 218" xfId="58558" hidden="1" xr:uid="{DE9D8EEA-DF05-4585-B30D-523299D6AAD4}"/>
    <cellStyle name="Comma [0] 2 218" xfId="58562" hidden="1" xr:uid="{509109D5-C86C-4207-8437-6FA715FFA638}"/>
    <cellStyle name="Comma [0] 2 218" xfId="58565" hidden="1" xr:uid="{CE3E314E-5D11-4390-B940-E0A0BE28D8C0}"/>
    <cellStyle name="Comma [0] 2 218" xfId="58568" hidden="1" xr:uid="{8A5FFEDC-C1BA-49E2-A4D7-F5F2AA3D445D}"/>
    <cellStyle name="Comma [0] 2 218" xfId="58570" hidden="1" xr:uid="{2BAF30FB-50AC-460B-AFEF-AB3588D2F03A}"/>
    <cellStyle name="Comma [0] 2 218" xfId="58575" hidden="1" xr:uid="{A341298C-4798-42E5-B17C-7B4056B8CE1E}"/>
    <cellStyle name="Comma [0] 2 218" xfId="58577" hidden="1" xr:uid="{C74B94B1-ED4B-4CBF-864A-EDA605A06AF7}"/>
    <cellStyle name="Comma [0] 2 218" xfId="58582" hidden="1" xr:uid="{63E51669-EBEC-46DE-9A3F-EBCAA52D053D}"/>
    <cellStyle name="Comma [0] 2 218" xfId="58587" hidden="1" xr:uid="{FF76FA43-F46D-467D-B92C-E0CE5126D74A}"/>
    <cellStyle name="Comma [0] 2 218" xfId="58590" hidden="1" xr:uid="{CC5F292F-964A-4412-98A7-FAACDEE3D08D}"/>
    <cellStyle name="Comma [0] 2 218" xfId="58592" hidden="1" xr:uid="{F3313323-CB55-4A73-9469-487E1088FBD8}"/>
    <cellStyle name="Comma [0] 2 218" xfId="58596" hidden="1" xr:uid="{5758C41F-5146-4B86-9C4E-F9FBB8BBB23C}"/>
    <cellStyle name="Comma [0] 2 218" xfId="58600" hidden="1" xr:uid="{FD87F8CA-5B84-4BB3-B254-4CE5667B563F}"/>
    <cellStyle name="Comma [0] 2 218" xfId="58603" hidden="1" xr:uid="{F19A22AC-7028-485D-AF85-E7355F4FFB52}"/>
    <cellStyle name="Comma [0] 2 218" xfId="58607" hidden="1" xr:uid="{66832669-275F-4A89-A527-910D94F9D2D8}"/>
    <cellStyle name="Comma [0] 2 218" xfId="58610" hidden="1" xr:uid="{B29A7B40-F440-4A94-9B40-05F36BEF463C}"/>
    <cellStyle name="Comma [0] 2 218" xfId="58612" hidden="1" xr:uid="{6B31DD8E-378C-4B4F-9B36-5C0D1210AAB4}"/>
    <cellStyle name="Comma [0] 2 218" xfId="58618" hidden="1" xr:uid="{096FD27F-0138-41E9-8FA7-E0EBEC2801D0}"/>
    <cellStyle name="Comma [0] 2 218" xfId="58621" hidden="1" xr:uid="{AEE0A0CF-6565-4E66-85A3-31EA603F265C}"/>
    <cellStyle name="Comma [0] 2 218" xfId="58623" hidden="1" xr:uid="{9D6B8BD2-0D1C-458E-8241-3A3B387641EF}"/>
    <cellStyle name="Comma [0] 2 218" xfId="58628" hidden="1" xr:uid="{DAFAF59D-3639-47F9-B5D7-03953AF28D78}"/>
    <cellStyle name="Comma [0] 2 218" xfId="58630" hidden="1" xr:uid="{8358AE0A-5B8F-419D-8EC2-726C7A7E49AC}"/>
    <cellStyle name="Comma [0] 2 218" xfId="58632" hidden="1" xr:uid="{5AD57EE6-2F74-4535-B546-BE67287E511A}"/>
    <cellStyle name="Comma [0] 2 218" xfId="58636" hidden="1" xr:uid="{97FAD5D8-C1F8-4D96-BC65-6DE7E845C5E0}"/>
    <cellStyle name="Comma [0] 2 218" xfId="58639" hidden="1" xr:uid="{DFDC109C-C1F3-4E95-BE7F-2E039E2BE2D8}"/>
    <cellStyle name="Comma [0] 2 218" xfId="58641" hidden="1" xr:uid="{F182CF23-789B-481B-B925-772805CD0DCB}"/>
    <cellStyle name="Comma [0] 2 218" xfId="58646" hidden="1" xr:uid="{33D35FF7-1124-4944-BCA8-15E5FD72D6BA}"/>
    <cellStyle name="Comma [0] 2 218" xfId="58649" hidden="1" xr:uid="{44BA3B38-083A-449C-AC41-C934A1C100AD}"/>
    <cellStyle name="Comma [0] 2 218" xfId="58650" hidden="1" xr:uid="{F82B8DE0-575C-46CD-B448-DA85F1F7E5EC}"/>
    <cellStyle name="Comma [0] 2 218" xfId="58655" hidden="1" xr:uid="{04C3A543-64D8-4D4F-A457-8FCEC255D94F}"/>
    <cellStyle name="Comma [0] 2 218" xfId="58659" hidden="1" xr:uid="{9E53DC25-B5E4-4403-B7EF-D4C6D1761036}"/>
    <cellStyle name="Comma [0] 2 218" xfId="58660" hidden="1" xr:uid="{C68761F6-893F-4EC3-A7CF-0EEE41D98540}"/>
    <cellStyle name="Comma [0] 2 218" xfId="58666" hidden="1" xr:uid="{70E608F5-483B-4AED-8D17-3D46FE66A8CB}"/>
    <cellStyle name="Comma [0] 2 218" xfId="58669" hidden="1" xr:uid="{03D73543-BCC0-48CE-8FDB-3CF6AE638474}"/>
    <cellStyle name="Comma [0] 2 218" xfId="58672" hidden="1" xr:uid="{CEE011B3-073C-4CC4-A7C4-81FB7F837758}"/>
    <cellStyle name="Comma [0] 2 218" xfId="58676" hidden="1" xr:uid="{F366BDD6-0A24-4AC6-B789-FEA6BD456260}"/>
    <cellStyle name="Comma [0] 2 218" xfId="58678" hidden="1" xr:uid="{D9824D6A-6796-4002-A2A2-BF849FACFEF2}"/>
    <cellStyle name="Comma [0] 2 218" xfId="58680" hidden="1" xr:uid="{807D80E8-46B1-45B9-A0ED-77D176C943E4}"/>
    <cellStyle name="Comma [0] 2 218" xfId="58685" hidden="1" xr:uid="{BD0408C8-E91A-4AB9-A556-5117F91BFD0A}"/>
    <cellStyle name="Comma [0] 2 218" xfId="58689" hidden="1" xr:uid="{D2B90439-8D67-42B7-BB8E-A72F052F4413}"/>
    <cellStyle name="Comma [0] 2 218" xfId="58691" hidden="1" xr:uid="{9A3EF41A-3472-482B-AC43-397F95457A0C}"/>
    <cellStyle name="Comma [0] 2 218" xfId="58696" hidden="1" xr:uid="{4A3A7AD2-599A-4E89-AE99-C80EA35943DC}"/>
    <cellStyle name="Comma [0] 2 218" xfId="58699" hidden="1" xr:uid="{FA61AFFD-1351-4A7F-8E32-ECC051FC729E}"/>
    <cellStyle name="Comma [0] 2 218" xfId="58702" hidden="1" xr:uid="{C799BA50-6B80-41FA-8737-33753BD8D233}"/>
    <cellStyle name="Comma [0] 2 218" xfId="58707" hidden="1" xr:uid="{D02F44B9-6662-4932-A93C-8F3E8B3B43C1}"/>
    <cellStyle name="Comma [0] 2 218" xfId="58710" hidden="1" xr:uid="{C7AED76B-D5E9-4DBB-8AF1-398ABAE5198F}"/>
    <cellStyle name="Comma [0] 2 218" xfId="58712" hidden="1" xr:uid="{D37902E3-6466-42C6-B0B8-09D9D06C9872}"/>
    <cellStyle name="Comma [0] 2 218" xfId="58717" hidden="1" xr:uid="{7A2275D5-D183-466D-BD5B-1B850F81339D}"/>
    <cellStyle name="Comma [0] 2 218" xfId="58720" hidden="1" xr:uid="{DF380523-9498-4137-BFCF-3ADC1CCA7F3D}"/>
    <cellStyle name="Comma [0] 2 218" xfId="58722" hidden="1" xr:uid="{F28CAF33-0884-4A24-82A0-37CBFB11E395}"/>
    <cellStyle name="Comma [0] 2 218" xfId="58728" hidden="1" xr:uid="{BA4A619A-4B9A-4DA2-AB74-A6B906063B5E}"/>
    <cellStyle name="Comma [0] 2 218" xfId="58730" hidden="1" xr:uid="{895A100A-18EA-45A9-B8AF-3A683BED130A}"/>
    <cellStyle name="Comma [0] 2 218" xfId="58733" hidden="1" xr:uid="{6097FCFC-4725-49C0-889F-8FBFAB2919EF}"/>
    <cellStyle name="Comma [0] 2 218" xfId="58738" hidden="1" xr:uid="{7AC433EC-7067-4C4C-9F15-5378DF6E6564}"/>
    <cellStyle name="Comma [0] 2 218" xfId="58739" hidden="1" xr:uid="{232F3025-FB35-44A9-9064-E037EB48706C}"/>
    <cellStyle name="Comma [0] 2 218" xfId="58743" hidden="1" xr:uid="{5E8C6EDB-5102-4432-AB21-1353D329F28B}"/>
    <cellStyle name="Comma [0] 2 218" xfId="58747" hidden="1" xr:uid="{88838575-9F6A-461A-8E3E-7A7B62BEA58D}"/>
    <cellStyle name="Comma [0] 2 218" xfId="58751" hidden="1" xr:uid="{22246B18-CB44-4E5F-8989-75E49CADB416}"/>
    <cellStyle name="Comma [0] 2 218" xfId="58753" hidden="1" xr:uid="{6D059935-B61D-4B78-BEE5-BBD33A0E59DA}"/>
    <cellStyle name="Comma [0] 2 218" xfId="59889" hidden="1" xr:uid="{19F1CF3C-4DCC-48EA-A150-438BF8BD6B17}"/>
    <cellStyle name="Comma [0] 2 218" xfId="59894" hidden="1" xr:uid="{C216926E-A291-43BA-A78A-971590AAA9E1}"/>
    <cellStyle name="Comma [0] 2 218" xfId="59896" hidden="1" xr:uid="{DAD7C5C1-F411-44C1-B4AF-A9F531DE5CBA}"/>
    <cellStyle name="Comma [0] 2 218" xfId="59900" hidden="1" xr:uid="{CAD5BD66-F452-4E3A-BDCC-CF863AE22333}"/>
    <cellStyle name="Comma [0] 2 218" xfId="59903" hidden="1" xr:uid="{680FFC2B-A748-4240-9226-5C1AC5DAEADA}"/>
    <cellStyle name="Comma [0] 2 218" xfId="59904" hidden="1" xr:uid="{BF80EF71-88BB-482A-A497-F9DF1C7F6778}"/>
    <cellStyle name="Comma [0] 2 218" xfId="59908" hidden="1" xr:uid="{A2D8A2FF-8A62-4DD6-A949-7C70E646A80E}"/>
    <cellStyle name="Comma [0] 2 218" xfId="59910" hidden="1" xr:uid="{8364327B-F6DE-47D2-B47D-6FA33742080F}"/>
    <cellStyle name="Comma [0] 2 218" xfId="59911" hidden="1" xr:uid="{3D31314E-6DE1-44BA-936A-33AAD7522F63}"/>
    <cellStyle name="Comma [0] 2 218" xfId="59916" hidden="1" xr:uid="{EAAF5F70-B9CA-4CBB-B83B-1E0D6F1ED73A}"/>
    <cellStyle name="Comma [0] 2 218" xfId="59918" hidden="1" xr:uid="{74F8BB1D-13FC-46F4-BEEE-68B7F435886E}"/>
    <cellStyle name="Comma [0] 2 218" xfId="59919" hidden="1" xr:uid="{E61691DE-C890-4AAA-929C-CF24734C2309}"/>
    <cellStyle name="Comma [0] 2 218" xfId="59923" hidden="1" xr:uid="{D72CD426-BC5C-4492-B266-376195E437EE}"/>
    <cellStyle name="Comma [0] 2 218" xfId="59927" hidden="1" xr:uid="{6AF84B20-339F-4EF9-81F1-D78EF6461E10}"/>
    <cellStyle name="Comma [0] 2 218" xfId="59929" hidden="1" xr:uid="{A923136F-6835-4729-9188-FA4570A09D0F}"/>
    <cellStyle name="Comma [0] 2 218" xfId="59935" hidden="1" xr:uid="{47318947-9C1C-4B3A-A563-5A5017D8A009}"/>
    <cellStyle name="Comma [0] 2 218" xfId="59937" hidden="1" xr:uid="{89B9A823-6831-4429-B34C-8248B8CE6270}"/>
    <cellStyle name="Comma [0] 2 218" xfId="59941" hidden="1" xr:uid="{63C491B5-A9BA-444E-BBC7-7803771FC3F3}"/>
    <cellStyle name="Comma [0] 2 218" xfId="59946" hidden="1" xr:uid="{963CC08A-BD27-4134-8E5C-1ED004770978}"/>
    <cellStyle name="Comma [0] 2 218" xfId="59947" hidden="1" xr:uid="{41FA141F-BDB0-4C50-AF03-971AD6BAA322}"/>
    <cellStyle name="Comma [0] 2 218" xfId="59951" hidden="1" xr:uid="{DCBABD2F-131E-469D-8F84-4AED8B27CA38}"/>
    <cellStyle name="Comma [0] 2 218" xfId="59955" hidden="1" xr:uid="{DCBFF9C2-DEF2-487E-A142-051CCCD34C94}"/>
    <cellStyle name="Comma [0] 2 218" xfId="59959" hidden="1" xr:uid="{F9331603-40D3-4084-A544-09E5791B9609}"/>
    <cellStyle name="Comma [0] 2 218" xfId="59960" hidden="1" xr:uid="{8CB12A91-D59F-4BED-9A53-0BF0358B13F7}"/>
    <cellStyle name="Comma [0] 2 218" xfId="59966" hidden="1" xr:uid="{6B47CF14-5E62-479A-A757-72628231D322}"/>
    <cellStyle name="Comma [0] 2 218" xfId="59970" hidden="1" xr:uid="{1CECDE67-851F-4E45-96CC-B26A0C1A769F}"/>
    <cellStyle name="Comma [0] 2 218" xfId="59973" hidden="1" xr:uid="{729931A1-216E-41C7-9146-C5F5FAD556CD}"/>
    <cellStyle name="Comma [0] 2 218" xfId="59978" hidden="1" xr:uid="{6209B72A-D7DE-4326-8D0E-28C73BB242BE}"/>
    <cellStyle name="Comma [0] 2 218" xfId="59980" hidden="1" xr:uid="{5BCC33A8-7C07-45C4-B87A-C793536CDB00}"/>
    <cellStyle name="Comma [0] 2 218" xfId="59981" hidden="1" xr:uid="{2CC91F81-AB2B-4F4C-AF10-5177CC26704B}"/>
    <cellStyle name="Comma [0] 2 218" xfId="59986" hidden="1" xr:uid="{1BD63E86-5710-452B-B539-91C154510490}"/>
    <cellStyle name="Comma [0] 2 218" xfId="59990" hidden="1" xr:uid="{B2A1A682-7802-4FDB-B459-12C334296EC3}"/>
    <cellStyle name="Comma [0] 2 218" xfId="59992" hidden="1" xr:uid="{33AF7BB0-3ADA-4949-A89E-85E8BE7773B9}"/>
    <cellStyle name="Comma [0] 2 218" xfId="59997" hidden="1" xr:uid="{675CF3DF-E488-4256-9913-448663634FF0}"/>
    <cellStyle name="Comma [0] 2 218" xfId="60000" hidden="1" xr:uid="{68B249BF-3AA2-4EDA-9C2E-D3BDCB7DA239}"/>
    <cellStyle name="Comma [0] 2 218" xfId="60001" hidden="1" xr:uid="{3299E804-22BA-4861-91A5-7FCB9D6ACC21}"/>
    <cellStyle name="Comma [0] 2 218" xfId="60006" hidden="1" xr:uid="{E5BF8582-FE5F-4C60-B00C-7458268F31B1}"/>
    <cellStyle name="Comma [0] 2 218" xfId="60012" hidden="1" xr:uid="{BC280933-A256-480F-AAD3-0EEBEAE50B6F}"/>
    <cellStyle name="Comma [0] 2 218" xfId="60013" hidden="1" xr:uid="{D2489345-4F00-4C88-AC55-EE392E295FFA}"/>
    <cellStyle name="Comma [0] 2 218" xfId="60020" hidden="1" xr:uid="{20F43CB2-74B6-45F2-9F30-B8D431CAAC1A}"/>
    <cellStyle name="Comma [0] 2 218" xfId="60021" hidden="1" xr:uid="{0144EECA-4CB5-4803-A636-5963AB06093F}"/>
    <cellStyle name="Comma [0] 2 218" xfId="60025" hidden="1" xr:uid="{B88706BE-BD9D-4B3F-ACA6-BBE71AA04360}"/>
    <cellStyle name="Comma [0] 2 218" xfId="60030" hidden="1" xr:uid="{706198B9-A6A5-4271-B95B-7B6AA1268498}"/>
    <cellStyle name="Comma [0] 2 218" xfId="60031" hidden="1" xr:uid="{214430D2-DCEF-4510-BD4E-54C791E4E949}"/>
    <cellStyle name="Comma [0] 2 218" xfId="60035" hidden="1" xr:uid="{DD49A51A-7968-4864-9EF2-D6117959C202}"/>
    <cellStyle name="Comma [0] 2 218" xfId="60039" hidden="1" xr:uid="{1E7315BF-91B7-4D47-8464-FE2C1317BC04}"/>
    <cellStyle name="Comma [0] 2 218" xfId="60042" hidden="1" xr:uid="{76959A4A-F800-4976-AD8F-B5D3C87E019D}"/>
    <cellStyle name="Comma [0] 2 218" xfId="60044" hidden="1" xr:uid="{9D24DE8E-7BFA-426A-BC7B-A31B3080350D}"/>
    <cellStyle name="Comma [0] 2 218" xfId="60050" hidden="1" xr:uid="{4644C9C5-AA98-4945-B79E-7D6BC0F1D197}"/>
    <cellStyle name="Comma [0] 2 218" xfId="60054" hidden="1" xr:uid="{A1D85D38-1000-45EE-9EC4-CE7782C8D58D}"/>
    <cellStyle name="Comma [0] 2 218" xfId="60056" hidden="1" xr:uid="{4BC94719-A011-4C30-B3E2-D0F8D63312D3}"/>
    <cellStyle name="Comma [0] 2 218" xfId="60061" hidden="1" xr:uid="{75C39149-851A-4281-8457-405C353A684F}"/>
    <cellStyle name="Comma [0] 2 218" xfId="60063" hidden="1" xr:uid="{12B51BB2-E8BD-4FEC-B8CD-03A4F636F948}"/>
    <cellStyle name="Comma [0] 2 218" xfId="60065" hidden="1" xr:uid="{107E8BEE-45DC-4CC9-8D1B-B548D4799BA8}"/>
    <cellStyle name="Comma [0] 2 218" xfId="60070" hidden="1" xr:uid="{96AD07E5-E9D8-4759-86CE-7AF739BB3E7A}"/>
    <cellStyle name="Comma [0] 2 218" xfId="60074" hidden="1" xr:uid="{342E80F3-9E08-469D-A53C-5D9948E8728B}"/>
    <cellStyle name="Comma [0] 2 218" xfId="60075" hidden="1" xr:uid="{50D6D20E-3C1A-4C6A-9A44-2D61EBF20B8F}"/>
    <cellStyle name="Comma [0] 2 218" xfId="60081" hidden="1" xr:uid="{19393942-A298-4D8B-B32F-94618A2CA97E}"/>
    <cellStyle name="Comma [0] 2 218" xfId="60083" hidden="1" xr:uid="{32162264-FA38-4B12-AEF1-6C7C196A0A3A}"/>
    <cellStyle name="Comma [0] 2 218" xfId="60085" hidden="1" xr:uid="{9EA4958F-68F0-4900-A8FB-D6E0AF8AC2D8}"/>
    <cellStyle name="Comma [0] 2 218" xfId="60090" hidden="1" xr:uid="{C46E3F72-B930-4366-8B9C-0218FF716205}"/>
    <cellStyle name="Comma [0] 2 218" xfId="60095" hidden="1" xr:uid="{A2D583C1-7D26-4BBB-B076-AF4ECD69710F}"/>
    <cellStyle name="Comma [0] 2 218" xfId="60097" hidden="1" xr:uid="{26A81A5C-951D-4CD0-B207-B04CE6DD2C63}"/>
    <cellStyle name="Comma [0] 2 218" xfId="60103" hidden="1" xr:uid="{CE60A0B4-FAD8-4C28-A957-9FCC8D79B873}"/>
    <cellStyle name="Comma [0] 2 218" xfId="60106" hidden="1" xr:uid="{07A305CF-34C0-4A74-AFC8-3E3430578C6C}"/>
    <cellStyle name="Comma [0] 2 218" xfId="60109" hidden="1" xr:uid="{B6FB9BB0-0C81-4B0E-B556-942304F90444}"/>
    <cellStyle name="Comma [0] 2 218" xfId="60114" hidden="1" xr:uid="{550B42AC-630F-4D73-9BB1-4FC85CBE70F7}"/>
    <cellStyle name="Comma [0] 2 218" xfId="60116" hidden="1" xr:uid="{98FCB4A7-F773-41F0-BB3C-D5851D601EBB}"/>
    <cellStyle name="Comma [0] 2 218" xfId="60119" hidden="1" xr:uid="{05100A14-D906-4908-9221-A099B5F93534}"/>
    <cellStyle name="Comma [0] 2 218" xfId="60124" hidden="1" xr:uid="{3CAC116C-C2AD-4B24-9C43-DFBFB8AAB443}"/>
    <cellStyle name="Comma [0] 2 218" xfId="60127" hidden="1" xr:uid="{FBCA35A8-B6D1-4837-B620-06CAEF975C7B}"/>
    <cellStyle name="Comma [0] 2 218" xfId="60128" hidden="1" xr:uid="{C2DD05CB-61BF-4E6E-8191-351F9508F0AA}"/>
    <cellStyle name="Comma [0] 2 218" xfId="60135" hidden="1" xr:uid="{2DAB1F7C-D099-41B2-A329-3FEC80D59D07}"/>
    <cellStyle name="Comma [0] 2 218" xfId="60138" hidden="1" xr:uid="{FAF48C73-AC01-4C50-99D4-159F482699AF}"/>
    <cellStyle name="Comma [0] 2 218" xfId="60141" hidden="1" xr:uid="{34B81957-FD04-40E0-8D1A-E57313EF184B}"/>
    <cellStyle name="Comma [0] 2 218" xfId="60146" hidden="1" xr:uid="{A7A6CAF3-F302-46E7-97FF-E0B6B7B922B9}"/>
    <cellStyle name="Comma [0] 2 218" xfId="60148" hidden="1" xr:uid="{6E8A3D1D-83A7-4311-B9B0-C23DFCA74BE5}"/>
    <cellStyle name="Comma [0] 2 218" xfId="60150" hidden="1" xr:uid="{CA6B38DE-7279-4ADC-BAED-528CAA930D81}"/>
    <cellStyle name="Comma [0] 2 218" xfId="60155" hidden="1" xr:uid="{CF50CF09-99D1-4381-83B8-7C8662543115}"/>
    <cellStyle name="Comma [0] 2 218" xfId="60159" hidden="1" xr:uid="{1776ED5C-7807-4048-A82F-327D9C16D8D4}"/>
    <cellStyle name="Comma [0] 2 218" xfId="60160" hidden="1" xr:uid="{07F0A324-1191-4A6D-B566-A4E776910B96}"/>
    <cellStyle name="Comma [0] 2 218" xfId="60166" hidden="1" xr:uid="{07F87A5F-2C08-4942-8F79-98DA211C4658}"/>
    <cellStyle name="Comma [0] 2 218" xfId="60168" hidden="1" xr:uid="{48BC7132-D62D-4982-97A2-4304553F68E4}"/>
    <cellStyle name="Comma [0] 2 218" xfId="60170" hidden="1" xr:uid="{941DBBBA-8B82-420F-A91A-38E7B1F654C3}"/>
    <cellStyle name="Comma [0] 2 218" xfId="60175" hidden="1" xr:uid="{C09D8D6D-F67D-4B8E-BD43-F40B82887116}"/>
    <cellStyle name="Comma [0] 2 218" xfId="60180" hidden="1" xr:uid="{229A7879-3242-4D3A-8585-96DD6ACD6B5B}"/>
    <cellStyle name="Comma [0] 2 218" xfId="60181" hidden="1" xr:uid="{4ECC3B74-186E-4AEF-B6E4-975EE79421C6}"/>
    <cellStyle name="Comma [0] 2 218" xfId="60188" hidden="1" xr:uid="{04F3D4BE-749F-4063-9631-681303A13E8A}"/>
    <cellStyle name="Comma [0] 2 218" xfId="60189" hidden="1" xr:uid="{B9DC3047-A343-4EF5-A5EA-183E7449F277}"/>
    <cellStyle name="Comma [0] 2 218" xfId="60192" hidden="1" xr:uid="{BC0804EB-A249-4E21-A749-7DD377C0CC8E}"/>
    <cellStyle name="Comma [0] 2 218" xfId="60195" hidden="1" xr:uid="{1B1A0F78-EC35-4749-8F52-BDD64EE17A62}"/>
    <cellStyle name="Comma [0] 2 218" xfId="60196" hidden="1" xr:uid="{E18E3A56-A94C-465C-B382-67925BC19024}"/>
    <cellStyle name="Comma [0] 2 218" xfId="60199" hidden="1" xr:uid="{E821717B-7A6E-40E1-994A-3BCAB1FFEBAC}"/>
    <cellStyle name="Comma [0] 2 218" xfId="60203" hidden="1" xr:uid="{7C6C69B3-5B84-43E2-A81C-482CBE2AC2CD}"/>
    <cellStyle name="Comma [0] 2 218" xfId="60207" hidden="1" xr:uid="{4E4E3B5C-5A19-43A3-92B0-E6C01DAAB2E7}"/>
    <cellStyle name="Comma [0] 2 218" xfId="60208" hidden="1" xr:uid="{3BEDE2AF-6C88-4A38-AA0C-DA8372DCDECF}"/>
    <cellStyle name="Comma [0] 2 218" xfId="60214" hidden="1" xr:uid="{69757ED7-4518-4369-B077-04A4A6497840}"/>
    <cellStyle name="Comma [0] 2 218" xfId="60215" hidden="1" xr:uid="{A06DC74B-8217-4584-8AEA-71E988E98E81}"/>
    <cellStyle name="Comma [0] 2 218" xfId="60217" hidden="1" xr:uid="{875F97F4-3650-4900-93E2-8F302A57CE67}"/>
    <cellStyle name="Comma [0] 2 218" xfId="60220" hidden="1" xr:uid="{B54913E5-F1F7-4479-A7EC-D721BB4D814A}"/>
    <cellStyle name="Comma [0] 2 218" xfId="60223" hidden="1" xr:uid="{F1682C74-A8A1-4A51-9FB1-59EA2B30D383}"/>
    <cellStyle name="Comma [0] 2 218" xfId="60225" hidden="1" xr:uid="{6CE76DAE-6D10-4612-AF25-5A2F32E4A233}"/>
    <cellStyle name="Comma [0] 2 218" xfId="60229" hidden="1" xr:uid="{8B17C4B8-7566-4D42-9670-8E834F8A7441}"/>
    <cellStyle name="Comma [0] 2 218" xfId="60230" hidden="1" xr:uid="{773C86D7-4BDE-4887-B6C3-181D26207D48}"/>
    <cellStyle name="Comma [0] 2 218" xfId="60234" hidden="1" xr:uid="{BBCE7F61-8324-44AE-A8D6-24AAA9B39BE1}"/>
    <cellStyle name="Comma [0] 2 218" xfId="60237" hidden="1" xr:uid="{33B7FB60-C92C-4AD5-8D2C-BFD9DE9D8A93}"/>
    <cellStyle name="Comma [0] 2 218" xfId="60239" hidden="1" xr:uid="{9744CE04-D7CF-4C4E-BB35-79DEA94202A3}"/>
    <cellStyle name="Comma [0] 2 218" xfId="60241" hidden="1" xr:uid="{F7EA69F1-B65E-4C92-93BD-89B32C5AEF21}"/>
    <cellStyle name="Comma [0] 2 218" xfId="60246" hidden="1" xr:uid="{F3E4800E-1255-4E96-A1EA-7A41F6E50A60}"/>
    <cellStyle name="Comma [0] 2 218" xfId="60247" hidden="1" xr:uid="{A622962A-F33A-4D68-845E-A2B498E0AAE1}"/>
    <cellStyle name="Comma [0] 2 218" xfId="60252" hidden="1" xr:uid="{874956D5-FF2A-40AE-BF18-B7C871B941B5}"/>
    <cellStyle name="Comma [0] 2 218" xfId="60256" hidden="1" xr:uid="{ACE0A65A-C36D-4FDA-B41C-8470FA8EE427}"/>
    <cellStyle name="Comma [0] 2 218" xfId="60259" hidden="1" xr:uid="{71F73223-71F6-4491-850C-C5B1DD2E6117}"/>
    <cellStyle name="Comma [0] 2 218" xfId="60261" hidden="1" xr:uid="{D22A89CD-95B2-4612-80D6-0AA2885E1F45}"/>
    <cellStyle name="Comma [0] 2 218" xfId="60265" hidden="1" xr:uid="{9E66EFA1-2FAF-499D-9557-86B0C3D92210}"/>
    <cellStyle name="Comma [0] 2 218" xfId="60268" hidden="1" xr:uid="{19180713-78EF-4D2C-8F99-6191CDA182F7}"/>
    <cellStyle name="Comma [0] 2 218" xfId="60271" hidden="1" xr:uid="{B364A51F-A782-42C9-95EA-5367D883984D}"/>
    <cellStyle name="Comma [0] 2 218" xfId="60275" hidden="1" xr:uid="{06B9372F-42A9-4017-8F84-56D343A9B92E}"/>
    <cellStyle name="Comma [0] 2 218" xfId="60278" hidden="1" xr:uid="{38C7623B-CC67-4972-9C4C-05B3904CFE3D}"/>
    <cellStyle name="Comma [0] 2 218" xfId="60280" hidden="1" xr:uid="{6E651A36-8F00-4D8A-9297-A9D4A2AAA3F1}"/>
    <cellStyle name="Comma [0] 2 218" xfId="60286" hidden="1" xr:uid="{E974E86B-B120-43DC-A629-E30AA763D0BF}"/>
    <cellStyle name="Comma [0] 2 218" xfId="60289" hidden="1" xr:uid="{FB155E0B-B9AC-4FA3-ABF0-A7B06B084A94}"/>
    <cellStyle name="Comma [0] 2 218" xfId="60291" hidden="1" xr:uid="{ADD64EEC-A676-426F-A0E2-66BD38E4857B}"/>
    <cellStyle name="Comma [0] 2 218" xfId="60296" hidden="1" xr:uid="{FED5D72B-7A07-4090-9D52-E034BD4A220C}"/>
    <cellStyle name="Comma [0] 2 218" xfId="60298" hidden="1" xr:uid="{2383639E-B4A5-4DFD-813E-FCE7318E9512}"/>
    <cellStyle name="Comma [0] 2 218" xfId="60300" hidden="1" xr:uid="{168CA9CB-796B-4C91-B4AA-1B1293274999}"/>
    <cellStyle name="Comma [0] 2 218" xfId="60303" hidden="1" xr:uid="{95D04678-CDD6-4380-9188-4679EA22D569}"/>
    <cellStyle name="Comma [0] 2 218" xfId="60306" hidden="1" xr:uid="{D1F13CFC-7F20-4CB4-A17A-E7D34D960443}"/>
    <cellStyle name="Comma [0] 2 218" xfId="60308" hidden="1" xr:uid="{9AA74F70-512C-4502-9236-9809B65EB5BE}"/>
    <cellStyle name="Comma [0] 2 218" xfId="60313" hidden="1" xr:uid="{4FEA8693-5716-43FE-88E3-12A2B4124659}"/>
    <cellStyle name="Comma [0] 2 218" xfId="60316" hidden="1" xr:uid="{1E890DDE-E5F5-4E4A-BB4E-F264B12EE1F8}"/>
    <cellStyle name="Comma [0] 2 218" xfId="60317" hidden="1" xr:uid="{43C62778-F82E-4D4C-A1A3-0AC5FB7C11BF}"/>
    <cellStyle name="Comma [0] 2 218" xfId="60322" hidden="1" xr:uid="{36EAA28A-2860-499A-8B0F-85CF598F1F16}"/>
    <cellStyle name="Comma [0] 2 218" xfId="60326" hidden="1" xr:uid="{19E170CA-B97E-416B-98FD-A9E22A3E59A6}"/>
    <cellStyle name="Comma [0] 2 218" xfId="60327" hidden="1" xr:uid="{858C8A7E-D920-4EE5-B6BC-82533036F1FD}"/>
    <cellStyle name="Comma [0] 2 218" xfId="60333" hidden="1" xr:uid="{7C05F958-026F-4972-8B7C-A61B6B9693DE}"/>
    <cellStyle name="Comma [0] 2 218" xfId="60335" hidden="1" xr:uid="{DB035DAA-ABAF-41C5-895F-17031CA08726}"/>
    <cellStyle name="Comma [0] 2 218" xfId="60337" hidden="1" xr:uid="{34D38DC5-D693-4DBE-936D-108B28D9B0BC}"/>
    <cellStyle name="Comma [0] 2 218" xfId="60341" hidden="1" xr:uid="{FF0BF9F5-58F8-49DA-9768-7951836967EA}"/>
    <cellStyle name="Comma [0] 2 218" xfId="60343" hidden="1" xr:uid="{ED04B6E5-3214-459B-8BC3-BA0D6178A923}"/>
    <cellStyle name="Comma [0] 2 218" xfId="60345" hidden="1" xr:uid="{7B00A8B9-CFBB-4548-8C35-5448E774EC60}"/>
    <cellStyle name="Comma [0] 2 218" xfId="60350" hidden="1" xr:uid="{662AE949-4B53-409B-913D-FF2A545B3280}"/>
    <cellStyle name="Comma [0] 2 218" xfId="60353" hidden="1" xr:uid="{2392F138-68C7-42D1-9E98-3C32098FA81C}"/>
    <cellStyle name="Comma [0] 2 218" xfId="60355" hidden="1" xr:uid="{D985C3BF-AB85-46B7-92FC-D912CCF4C60F}"/>
    <cellStyle name="Comma [0] 2 218" xfId="60360" hidden="1" xr:uid="{24B71219-04B2-45A1-8E7C-895FB300008E}"/>
    <cellStyle name="Comma [0] 2 218" xfId="60363" hidden="1" xr:uid="{AD627C4A-C07B-4940-9F21-5F20730F2190}"/>
    <cellStyle name="Comma [0] 2 218" xfId="60366" hidden="1" xr:uid="{4F1E090D-47F0-4232-A0B1-D60BDF208576}"/>
    <cellStyle name="Comma [0] 2 218" xfId="60371" hidden="1" xr:uid="{58FEC15C-703F-4923-8586-98CF6FAA1C1D}"/>
    <cellStyle name="Comma [0] 2 218" xfId="60374" hidden="1" xr:uid="{B6BB89C5-207E-4AD2-B9C5-F9864EC0E11F}"/>
    <cellStyle name="Comma [0] 2 218" xfId="60376" hidden="1" xr:uid="{837F09A8-59C1-40FC-AC61-819027F681E5}"/>
    <cellStyle name="Comma [0] 2 218" xfId="60381" hidden="1" xr:uid="{7841E729-5E81-44E0-96CC-ADFC964A0AE0}"/>
    <cellStyle name="Comma [0] 2 218" xfId="60384" hidden="1" xr:uid="{2AB89AE6-7D5C-420F-A60F-6AEAFE447A53}"/>
    <cellStyle name="Comma [0] 2 218" xfId="60386" hidden="1" xr:uid="{9E1099D9-AD1C-474E-BE29-8AE9F8301AB3}"/>
    <cellStyle name="Comma [0] 2 218" xfId="60392" hidden="1" xr:uid="{B69188EF-570E-48D7-B23F-D541FB094358}"/>
    <cellStyle name="Comma [0] 2 218" xfId="60394" hidden="1" xr:uid="{8CD5695C-52B0-46DC-A63D-5F0745B11501}"/>
    <cellStyle name="Comma [0] 2 218" xfId="60397" hidden="1" xr:uid="{2FC62F78-A793-466D-AD3E-E92DC72E0BA3}"/>
    <cellStyle name="Comma [0] 2 218" xfId="60402" hidden="1" xr:uid="{9AE395A5-2EC2-4AC6-92A0-AC552B4DF653}"/>
    <cellStyle name="Comma [0] 2 218" xfId="60403" hidden="1" xr:uid="{66F24716-9FD6-42C0-8655-A4E2D3CFEA55}"/>
    <cellStyle name="Comma [0] 2 218" xfId="60407" hidden="1" xr:uid="{7935EC8B-44B4-4E38-89D6-988E456AFB42}"/>
    <cellStyle name="Comma [0] 2 218" xfId="60411" hidden="1" xr:uid="{30F4E794-F552-4687-A475-527141B1D60A}"/>
    <cellStyle name="Comma [0] 2 218" xfId="60414" hidden="1" xr:uid="{373BE3B0-62C6-4BAC-8C01-8AC206AE18CA}"/>
    <cellStyle name="Comma [0] 2 218" xfId="60416" hidden="1" xr:uid="{D66165A7-2B88-4069-AD1A-4E62E4028F36}"/>
    <cellStyle name="Comma [0] 2 218" xfId="61536" hidden="1" xr:uid="{BF06FD7C-2691-4CA7-9A5D-1DD50C4DD3B3}"/>
    <cellStyle name="Comma [0] 2 218" xfId="61541" hidden="1" xr:uid="{0BBAC72A-80E9-4A7D-AA78-989B0062EF58}"/>
    <cellStyle name="Comma [0] 2 218" xfId="61543" hidden="1" xr:uid="{F05A9F75-CFEA-4393-87A3-BABCF957D99A}"/>
    <cellStyle name="Comma [0] 2 218" xfId="61547" hidden="1" xr:uid="{FA57ED90-B68E-4322-BF89-51FCF0A4D83E}"/>
    <cellStyle name="Comma [0] 2 218" xfId="61550" hidden="1" xr:uid="{C220E727-4B98-40BC-8A11-4AD14EA243F0}"/>
    <cellStyle name="Comma [0] 2 218" xfId="61551" hidden="1" xr:uid="{3B1E4222-6DF8-4A68-BE6E-449A85EB3F0F}"/>
    <cellStyle name="Comma [0] 2 218" xfId="61555" hidden="1" xr:uid="{E324395B-380E-4D11-8CC1-370499F25756}"/>
    <cellStyle name="Comma [0] 2 218" xfId="61557" hidden="1" xr:uid="{A4B61CA4-0C87-4FF1-B927-22481B1B1194}"/>
    <cellStyle name="Comma [0] 2 218" xfId="61558" hidden="1" xr:uid="{89A72C53-01D8-4919-BAE4-59188ECA7678}"/>
    <cellStyle name="Comma [0] 2 218" xfId="61563" hidden="1" xr:uid="{A5761646-DB9B-43E7-81EF-FA7EFBD4643D}"/>
    <cellStyle name="Comma [0] 2 218" xfId="61565" hidden="1" xr:uid="{EFC143B1-CB2C-4325-8A98-7627935EC7B8}"/>
    <cellStyle name="Comma [0] 2 218" xfId="61566" hidden="1" xr:uid="{5AB588C0-BAFD-4478-BD16-227CC4C79B9C}"/>
    <cellStyle name="Comma [0] 2 218" xfId="61570" hidden="1" xr:uid="{624C0405-72DA-4573-90A4-353D964852C8}"/>
    <cellStyle name="Comma [0] 2 218" xfId="61574" hidden="1" xr:uid="{9092E664-1B2A-49D9-ADBE-AD0DB6AB1C23}"/>
    <cellStyle name="Comma [0] 2 218" xfId="61575" hidden="1" xr:uid="{05C20E3E-2DB2-4F4D-9650-F145A683B5B2}"/>
    <cellStyle name="Comma [0] 2 218" xfId="61581" hidden="1" xr:uid="{8D59C53F-7CDE-40B5-BC6D-3C8C8A5EB2A8}"/>
    <cellStyle name="Comma [0] 2 218" xfId="61583" hidden="1" xr:uid="{477A4147-2C25-4BF8-86E2-4A4E9FFDA472}"/>
    <cellStyle name="Comma [0] 2 218" xfId="61587" hidden="1" xr:uid="{E5A5141C-E8F5-44D1-B49F-64CAF876A591}"/>
    <cellStyle name="Comma [0] 2 218" xfId="61592" hidden="1" xr:uid="{43E21F9B-962B-44FB-B664-F36799DB65EE}"/>
    <cellStyle name="Comma [0] 2 218" xfId="61593" hidden="1" xr:uid="{8FD635BE-1E0A-4FEE-AD8C-88C73085B434}"/>
    <cellStyle name="Comma [0] 2 218" xfId="61597" hidden="1" xr:uid="{0FFE99C7-455F-4B0E-AD74-65F54CF238C6}"/>
    <cellStyle name="Comma [0] 2 218" xfId="61601" hidden="1" xr:uid="{83DBD789-9ADC-43F1-90F1-1B0FDAE66F94}"/>
    <cellStyle name="Comma [0] 2 218" xfId="61605" hidden="1" xr:uid="{8BC7D0D0-DD63-4EA4-A557-F2B13B14AF13}"/>
    <cellStyle name="Comma [0] 2 218" xfId="61606" hidden="1" xr:uid="{FCA852A1-6EB3-45FD-A7AA-CC21B0774916}"/>
    <cellStyle name="Comma [0] 2 218" xfId="61612" hidden="1" xr:uid="{9855BA43-AA28-431C-B4DE-950C350E2230}"/>
    <cellStyle name="Comma [0] 2 218" xfId="61616" hidden="1" xr:uid="{0A6321DA-7BE9-4728-830D-B540BF84BF28}"/>
    <cellStyle name="Comma [0] 2 218" xfId="61619" hidden="1" xr:uid="{8A8078AE-FF78-497E-8552-4C866894813F}"/>
    <cellStyle name="Comma [0] 2 218" xfId="61624" hidden="1" xr:uid="{3952A652-4DBC-439D-BBB2-73A68D1FCEDF}"/>
    <cellStyle name="Comma [0] 2 218" xfId="61626" hidden="1" xr:uid="{5BD4F4D6-74F8-413C-8348-F8BDBFD8BEAC}"/>
    <cellStyle name="Comma [0] 2 218" xfId="61627" hidden="1" xr:uid="{A4828AA1-8C68-4717-BAFD-65A8BA6ACE80}"/>
    <cellStyle name="Comma [0] 2 218" xfId="61632" hidden="1" xr:uid="{A14B8411-B14E-4FD0-9929-3EC8449FD30F}"/>
    <cellStyle name="Comma [0] 2 218" xfId="61636" hidden="1" xr:uid="{79ACD747-BAAF-46E2-AD21-8C03D0E64CC4}"/>
    <cellStyle name="Comma [0] 2 218" xfId="61638" hidden="1" xr:uid="{0322CC22-E4AC-4E16-ABC5-5E1D698C408D}"/>
    <cellStyle name="Comma [0] 2 218" xfId="61643" hidden="1" xr:uid="{3F46DCF2-148F-40E3-B84E-F41E48B64E12}"/>
    <cellStyle name="Comma [0] 2 218" xfId="61646" hidden="1" xr:uid="{51B3D4D0-AB0F-4A1F-8344-5BB89B94A551}"/>
    <cellStyle name="Comma [0] 2 218" xfId="61647" hidden="1" xr:uid="{80010E9F-0EAE-4C92-ADA9-4AB1852B1110}"/>
    <cellStyle name="Comma [0] 2 218" xfId="61652" hidden="1" xr:uid="{F7B4F11A-0CD4-492A-9A31-55BAB4848344}"/>
    <cellStyle name="Comma [0] 2 218" xfId="61658" hidden="1" xr:uid="{2921DD37-4404-458E-BAC4-1D23E91DC226}"/>
    <cellStyle name="Comma [0] 2 218" xfId="61659" hidden="1" xr:uid="{6460728E-2883-4540-8179-E1922B83BDD2}"/>
    <cellStyle name="Comma [0] 2 218" xfId="61666" hidden="1" xr:uid="{6DE538B9-B80E-4FE7-860A-6D380E9EC354}"/>
    <cellStyle name="Comma [0] 2 218" xfId="61667" hidden="1" xr:uid="{2376B956-ECE1-4E2A-BD34-48F1AAE5602C}"/>
    <cellStyle name="Comma [0] 2 218" xfId="61671" hidden="1" xr:uid="{AB9DDB1A-A471-476D-B547-946AC31E5CB4}"/>
    <cellStyle name="Comma [0] 2 218" xfId="61676" hidden="1" xr:uid="{E02BC0F8-BC50-4485-A1E5-04261BF355C4}"/>
    <cellStyle name="Comma [0] 2 218" xfId="61677" hidden="1" xr:uid="{78656245-64BE-4D6B-9B1D-F6267E32E359}"/>
    <cellStyle name="Comma [0] 2 218" xfId="61681" hidden="1" xr:uid="{5258BF80-4B64-4751-A50D-095E4D98E135}"/>
    <cellStyle name="Comma [0] 2 218" xfId="61685" hidden="1" xr:uid="{5A86082A-B08C-4622-BDB7-FE5D2A898D0F}"/>
    <cellStyle name="Comma [0] 2 218" xfId="61688" hidden="1" xr:uid="{A6B50ECB-88BE-425C-8F92-30221D8E62AD}"/>
    <cellStyle name="Comma [0] 2 218" xfId="61690" hidden="1" xr:uid="{8DE518B8-5307-4ED6-B04B-FC0AE4FD854C}"/>
    <cellStyle name="Comma [0] 2 218" xfId="61696" hidden="1" xr:uid="{85EC7716-0E42-4AC6-ACA6-257E08AE5225}"/>
    <cellStyle name="Comma [0] 2 218" xfId="61700" hidden="1" xr:uid="{74A8AE4F-4315-438F-9FA3-2FFA5AF0FB3F}"/>
    <cellStyle name="Comma [0] 2 218" xfId="61702" hidden="1" xr:uid="{78941419-5932-49F9-8F7F-ADDE37D6C56E}"/>
    <cellStyle name="Comma [0] 2 218" xfId="61707" hidden="1" xr:uid="{436FBECF-3471-4D71-9511-148DC07BC539}"/>
    <cellStyle name="Comma [0] 2 218" xfId="61709" hidden="1" xr:uid="{26FCAFD7-04EB-4C3E-8502-D5BBADCF1629}"/>
    <cellStyle name="Comma [0] 2 218" xfId="61711" hidden="1" xr:uid="{DD89C6B1-F49E-468B-AFAD-93CA75BDB00C}"/>
    <cellStyle name="Comma [0] 2 218" xfId="61716" hidden="1" xr:uid="{121B3E3D-59B6-4F89-8802-FC412C54C6F1}"/>
    <cellStyle name="Comma [0] 2 218" xfId="61720" hidden="1" xr:uid="{9188A615-4432-4603-9FE1-5B07BB7A3122}"/>
    <cellStyle name="Comma [0] 2 218" xfId="61721" hidden="1" xr:uid="{DC8C1EFA-5A34-4D1C-9263-55EBC416BDEB}"/>
    <cellStyle name="Comma [0] 2 218" xfId="61727" hidden="1" xr:uid="{10848263-BD5B-4CC4-8B95-475572A7D926}"/>
    <cellStyle name="Comma [0] 2 218" xfId="61729" hidden="1" xr:uid="{2731DEC1-E621-4912-A2F1-655DB561EAA6}"/>
    <cellStyle name="Comma [0] 2 218" xfId="61731" hidden="1" xr:uid="{4686DDB7-0668-4769-9149-0445010E028B}"/>
    <cellStyle name="Comma [0] 2 218" xfId="61736" hidden="1" xr:uid="{3218ACFE-96D9-40BA-8F39-924F189A211A}"/>
    <cellStyle name="Comma [0] 2 218" xfId="61741" hidden="1" xr:uid="{EB41C185-51D9-4E81-8A68-F407CB1B2462}"/>
    <cellStyle name="Comma [0] 2 218" xfId="61743" hidden="1" xr:uid="{AF3B3E76-F708-45CB-902B-1F9DDF29C052}"/>
    <cellStyle name="Comma [0] 2 218" xfId="61749" hidden="1" xr:uid="{F57AFE38-329F-458B-BD40-F68A2C3CFA1A}"/>
    <cellStyle name="Comma [0] 2 218" xfId="61752" hidden="1" xr:uid="{917776C9-C0B9-48B1-82AF-C16F77DF61DA}"/>
    <cellStyle name="Comma [0] 2 218" xfId="61755" hidden="1" xr:uid="{07217AE9-2376-433F-824C-6305A172ECA5}"/>
    <cellStyle name="Comma [0] 2 218" xfId="61760" hidden="1" xr:uid="{0C89C667-7218-49D1-A6FD-E11474800553}"/>
    <cellStyle name="Comma [0] 2 218" xfId="61762" hidden="1" xr:uid="{5DA1C693-3D07-436A-BAA1-3C23175B1248}"/>
    <cellStyle name="Comma [0] 2 218" xfId="61765" hidden="1" xr:uid="{F16D1A34-DA46-44B9-9B42-D49432C34B8B}"/>
    <cellStyle name="Comma [0] 2 218" xfId="61770" hidden="1" xr:uid="{07A5074C-9FDA-42B1-A7CD-40DD0936BF09}"/>
    <cellStyle name="Comma [0] 2 218" xfId="61773" hidden="1" xr:uid="{A0B08017-4B7E-40E8-93D4-1E1A71F9CE3C}"/>
    <cellStyle name="Comma [0] 2 218" xfId="61774" hidden="1" xr:uid="{C26CA16F-3D53-4D4A-8AB8-7F0B069C1D5A}"/>
    <cellStyle name="Comma [0] 2 218" xfId="61781" hidden="1" xr:uid="{E84D5A6C-F67C-48AF-9A60-D3779ECB5C22}"/>
    <cellStyle name="Comma [0] 2 218" xfId="61784" hidden="1" xr:uid="{4FD0C161-BF0A-452B-94F4-6A68DBF1AAF3}"/>
    <cellStyle name="Comma [0] 2 218" xfId="61787" hidden="1" xr:uid="{5CC0B638-DC48-4C99-94A1-AC5ED4BE9647}"/>
    <cellStyle name="Comma [0] 2 218" xfId="61792" hidden="1" xr:uid="{4F805706-FAF8-4D03-9681-93CD0473A270}"/>
    <cellStyle name="Comma [0] 2 218" xfId="61794" hidden="1" xr:uid="{ED250985-04BA-4C6A-8B0A-6207AC1F6498}"/>
    <cellStyle name="Comma [0] 2 218" xfId="61796" hidden="1" xr:uid="{329CC65F-4D2D-4401-A29A-31E1E9671B64}"/>
    <cellStyle name="Comma [0] 2 218" xfId="61801" hidden="1" xr:uid="{3657CA62-E3C2-4BF1-A9BE-F3CC0B26BD3C}"/>
    <cellStyle name="Comma [0] 2 218" xfId="61805" hidden="1" xr:uid="{4E05CCC3-39AE-4EAB-BDDA-33FE71DBFB75}"/>
    <cellStyle name="Comma [0] 2 218" xfId="61806" hidden="1" xr:uid="{73C72FBF-F0ED-4008-B70F-43ADD0EF10D1}"/>
    <cellStyle name="Comma [0] 2 218" xfId="61812" hidden="1" xr:uid="{70A2A6D7-234D-482E-9F24-55D61901C071}"/>
    <cellStyle name="Comma [0] 2 218" xfId="61814" hidden="1" xr:uid="{E75572D4-E524-471E-8991-34FE60B61361}"/>
    <cellStyle name="Comma [0] 2 218" xfId="61816" hidden="1" xr:uid="{6DFB6A4F-4CDC-428D-AE6A-A96C08FD325F}"/>
    <cellStyle name="Comma [0] 2 218" xfId="61821" hidden="1" xr:uid="{AD052748-7CCE-4068-9E35-DD551C37B975}"/>
    <cellStyle name="Comma [0] 2 218" xfId="61826" hidden="1" xr:uid="{4D101593-AF18-414B-BAF7-24F298A9864F}"/>
    <cellStyle name="Comma [0] 2 218" xfId="61827" hidden="1" xr:uid="{9FF2D807-68B4-4F04-9C13-2AE409D65E4F}"/>
    <cellStyle name="Comma [0] 2 218" xfId="61834" hidden="1" xr:uid="{5F07F85C-CE1A-4496-B3B2-E655778577B1}"/>
    <cellStyle name="Comma [0] 2 218" xfId="61835" hidden="1" xr:uid="{28CEDE22-1CDD-4865-83A4-B58B1F6A10B1}"/>
    <cellStyle name="Comma [0] 2 218" xfId="61837" hidden="1" xr:uid="{B44CF1D7-5501-4DF3-ADEB-C2D2A60580F0}"/>
    <cellStyle name="Comma [0] 2 218" xfId="61840" hidden="1" xr:uid="{DB815C91-BF36-4045-812C-D37E05B6CC37}"/>
    <cellStyle name="Comma [0] 2 218" xfId="61841" hidden="1" xr:uid="{BC21F4F2-3E38-4818-9A83-4F323F94F41E}"/>
    <cellStyle name="Comma [0] 2 218" xfId="61843" hidden="1" xr:uid="{E4A26FF2-599D-4189-971A-E75E42510C94}"/>
    <cellStyle name="Comma [0] 2 218" xfId="61846" hidden="1" xr:uid="{E7167A06-3748-4F45-9A2C-281DE3040E49}"/>
    <cellStyle name="Comma [0] 2 218" xfId="61849" hidden="1" xr:uid="{39A89ECE-3D3F-496F-B13E-A8013F938AAC}"/>
    <cellStyle name="Comma [0] 2 218" xfId="61850" hidden="1" xr:uid="{FD8E56C3-72E7-4661-9299-AD96430FB064}"/>
    <cellStyle name="Comma [0] 2 218" xfId="61856" hidden="1" xr:uid="{D15F0FF6-0881-4178-BAFA-FE85A4B3DB4D}"/>
    <cellStyle name="Comma [0] 2 218" xfId="61857" hidden="1" xr:uid="{F1413798-ECBA-4435-A90F-111A3EFAC133}"/>
    <cellStyle name="Comma [0] 2 218" xfId="61859" hidden="1" xr:uid="{ACAEB02C-27B8-4FC8-BE53-83006B3E642D}"/>
    <cellStyle name="Comma [0] 2 218" xfId="61862" hidden="1" xr:uid="{D6523804-9C98-43D0-8B96-04FEE645C060}"/>
    <cellStyle name="Comma [0] 2 218" xfId="61864" hidden="1" xr:uid="{D479D9A6-DAD6-464C-9422-861936E13681}"/>
    <cellStyle name="Comma [0] 2 218" xfId="61866" hidden="1" xr:uid="{04CD8F27-2288-4504-B6C4-1AD75D2A9128}"/>
    <cellStyle name="Comma [0] 2 218" xfId="61869" hidden="1" xr:uid="{B2474AD7-BCC5-4D0B-8D52-3006A0ED31E2}"/>
    <cellStyle name="Comma [0] 2 218" xfId="61870" hidden="1" xr:uid="{A7262E87-E112-4F0E-9E43-FA436D30B5C6}"/>
    <cellStyle name="Comma [0] 2 218" xfId="61873" hidden="1" xr:uid="{BDF68834-DC86-4A88-A5F3-1E2014D7352E}"/>
    <cellStyle name="Comma [0] 2 218" xfId="61876" hidden="1" xr:uid="{1A4895B5-D12A-40A5-A637-56A1273AFC83}"/>
    <cellStyle name="Comma [0] 2 218" xfId="61878" hidden="1" xr:uid="{D9C94220-5555-40A3-8B7A-3D1A3F2E6D3C}"/>
    <cellStyle name="Comma [0] 2 218" xfId="61880" hidden="1" xr:uid="{79BABD21-32E3-4538-946A-8D2674D1FB9D}"/>
    <cellStyle name="Comma [0] 2 218" xfId="61884" hidden="1" xr:uid="{553E5620-2C1F-4D13-8ED0-85935D91578D}"/>
    <cellStyle name="Comma [0] 2 218" xfId="61885" hidden="1" xr:uid="{06314276-618A-49CC-A59A-E1D09C13F61C}"/>
    <cellStyle name="Comma [0] 2 218" xfId="61890" hidden="1" xr:uid="{20D8E9F7-4F68-4EE0-8B6E-A580080A405A}"/>
    <cellStyle name="Comma [0] 2 218" xfId="61894" hidden="1" xr:uid="{A641AEEC-0F15-4948-83F8-1B918420F745}"/>
    <cellStyle name="Comma [0] 2 218" xfId="61897" hidden="1" xr:uid="{8633B26F-6A32-43E6-9CF9-53C31E7BDCC1}"/>
    <cellStyle name="Comma [0] 2 218" xfId="61899" hidden="1" xr:uid="{44C962E1-9582-422D-AC4A-36F7BC6B0018}"/>
    <cellStyle name="Comma [0] 2 218" xfId="61903" hidden="1" xr:uid="{C0B05E0A-B785-44A9-B333-E9129165567D}"/>
    <cellStyle name="Comma [0] 2 218" xfId="61906" hidden="1" xr:uid="{9A85BB29-490F-4AEF-9D47-4C4BCBE44C36}"/>
    <cellStyle name="Comma [0] 2 218" xfId="61909" hidden="1" xr:uid="{A992DEE5-E930-47B6-8CF0-A9F32A14B9BE}"/>
    <cellStyle name="Comma [0] 2 218" xfId="61913" hidden="1" xr:uid="{5AE4FE65-3F35-4DC6-8D07-92483EF51347}"/>
    <cellStyle name="Comma [0] 2 218" xfId="61916" hidden="1" xr:uid="{D75155B3-20F1-42F9-9536-9E6EF0B61364}"/>
    <cellStyle name="Comma [0] 2 218" xfId="61918" hidden="1" xr:uid="{656D1621-BC1D-4AAD-A60C-751DCA5AEF0A}"/>
    <cellStyle name="Comma [0] 2 218" xfId="61923" hidden="1" xr:uid="{E002DD32-1806-49D4-BEE9-0FE95CFBBDCC}"/>
    <cellStyle name="Comma [0] 2 218" xfId="61926" hidden="1" xr:uid="{0DDD8C6C-EE19-4AF0-A20E-47A0E5FA3565}"/>
    <cellStyle name="Comma [0] 2 218" xfId="61928" hidden="1" xr:uid="{FC0E18C7-DFB9-47BD-9361-D8EEB71CF14D}"/>
    <cellStyle name="Comma [0] 2 218" xfId="61933" hidden="1" xr:uid="{81B80029-F53C-4D93-A42A-2F46F905823A}"/>
    <cellStyle name="Comma [0] 2 218" xfId="61935" hidden="1" xr:uid="{14691BCE-2937-4AF6-9FCF-8EF1C92F5BA5}"/>
    <cellStyle name="Comma [0] 2 218" xfId="61937" hidden="1" xr:uid="{FE7A3547-6C8C-4253-95DD-28E02D791075}"/>
    <cellStyle name="Comma [0] 2 218" xfId="61940" hidden="1" xr:uid="{54206131-9224-4743-98A3-94FD5A2171CD}"/>
    <cellStyle name="Comma [0] 2 218" xfId="61942" hidden="1" xr:uid="{ACCF1C00-AB12-4456-97CA-D3EFC59F7065}"/>
    <cellStyle name="Comma [0] 2 218" xfId="61944" hidden="1" xr:uid="{3A53144C-EEAA-448A-8D12-FCA49546D4B8}"/>
    <cellStyle name="Comma [0] 2 218" xfId="61949" hidden="1" xr:uid="{1DDCC70E-FB73-4557-B71B-86DC1721A205}"/>
    <cellStyle name="Comma [0] 2 218" xfId="61952" hidden="1" xr:uid="{E1A3DF65-D3FD-4D38-A46C-E5E297ACCDBC}"/>
    <cellStyle name="Comma [0] 2 218" xfId="61953" hidden="1" xr:uid="{3A720697-FB4A-4BF1-9857-CD85BC7775F8}"/>
    <cellStyle name="Comma [0] 2 218" xfId="61958" hidden="1" xr:uid="{4FCE6239-7B76-4FF5-B36C-6AE337690EC3}"/>
    <cellStyle name="Comma [0] 2 218" xfId="61962" hidden="1" xr:uid="{C5FBB486-AA56-424F-A2D3-2A513E1D7583}"/>
    <cellStyle name="Comma [0] 2 218" xfId="61963" hidden="1" xr:uid="{1D6F63FF-8194-4A96-89C9-AAB8A7C2145D}"/>
    <cellStyle name="Comma [0] 2 218" xfId="61969" hidden="1" xr:uid="{4A735423-69F9-40F8-AB90-441F7AD92082}"/>
    <cellStyle name="Comma [0] 2 218" xfId="61971" hidden="1" xr:uid="{0EFBC2EA-395A-45DA-A1AD-CDB33A9D6F61}"/>
    <cellStyle name="Comma [0] 2 218" xfId="61973" hidden="1" xr:uid="{ACFAC243-3942-4FF8-8BAC-BC5CE3E6A628}"/>
    <cellStyle name="Comma [0] 2 218" xfId="61977" hidden="1" xr:uid="{8C57BA98-DCE9-4A53-BFE5-BBA7C729BF2D}"/>
    <cellStyle name="Comma [0] 2 218" xfId="61979" hidden="1" xr:uid="{8EDEE517-0980-49E1-B2AE-5C8C7FD93842}"/>
    <cellStyle name="Comma [0] 2 218" xfId="61981" hidden="1" xr:uid="{109557AE-1753-4A1C-881C-2436E0D42A6E}"/>
    <cellStyle name="Comma [0] 2 218" xfId="61986" hidden="1" xr:uid="{A5DD7456-7051-47B5-9378-D1E790D2BF67}"/>
    <cellStyle name="Comma [0] 2 218" xfId="61989" hidden="1" xr:uid="{CDC6CDB2-7257-45D3-9C77-F890A3697022}"/>
    <cellStyle name="Comma [0] 2 218" xfId="61991" hidden="1" xr:uid="{0FA9931B-2B98-46BA-A93B-B34F60D3A2B9}"/>
    <cellStyle name="Comma [0] 2 218" xfId="61996" hidden="1" xr:uid="{0449C729-EC63-4E2D-B791-104298CF1116}"/>
    <cellStyle name="Comma [0] 2 218" xfId="61999" hidden="1" xr:uid="{3226CF51-86AF-41F9-AA08-9F4357F3A352}"/>
    <cellStyle name="Comma [0] 2 218" xfId="62002" hidden="1" xr:uid="{61A84856-94B7-4642-AE27-3A0225B60835}"/>
    <cellStyle name="Comma [0] 2 218" xfId="62006" hidden="1" xr:uid="{8BDDB5C7-96AD-4826-809F-C3F7407AA8B0}"/>
    <cellStyle name="Comma [0] 2 218" xfId="62009" hidden="1" xr:uid="{7603541A-9225-4238-8F61-8B07B418C49F}"/>
    <cellStyle name="Comma [0] 2 218" xfId="62011" hidden="1" xr:uid="{FD353E17-EF80-4F1A-B98B-BB20E1961BB9}"/>
    <cellStyle name="Comma [0] 2 218" xfId="62016" hidden="1" xr:uid="{4A68C317-107F-48C6-9205-58DF7ADC79FB}"/>
    <cellStyle name="Comma [0] 2 218" xfId="62019" hidden="1" xr:uid="{013AFBC3-06EA-4908-9143-C10C85627F16}"/>
    <cellStyle name="Comma [0] 2 218" xfId="62021" hidden="1" xr:uid="{939F3ECD-9333-4EBE-A597-333D77F44162}"/>
    <cellStyle name="Comma [0] 2 218" xfId="62027" hidden="1" xr:uid="{F293F8B0-3177-40C4-92DA-0FE416682CA8}"/>
    <cellStyle name="Comma [0] 2 218" xfId="62029" hidden="1" xr:uid="{125B6DA1-D5E0-42BD-B32B-490448BFF618}"/>
    <cellStyle name="Comma [0] 2 218" xfId="62032" hidden="1" xr:uid="{4B64343F-35FD-4D65-86B6-2DE24D940F42}"/>
    <cellStyle name="Comma [0] 2 218" xfId="62037" hidden="1" xr:uid="{0E0FF01A-8DFE-4B1C-99C4-FA393A33EE71}"/>
    <cellStyle name="Comma [0] 2 218" xfId="62038" hidden="1" xr:uid="{115B0AC6-C1D0-4C8D-B833-3201A483063E}"/>
    <cellStyle name="Comma [0] 2 218" xfId="62042" hidden="1" xr:uid="{8597236E-D683-4763-84DA-A7A564C9EE9D}"/>
    <cellStyle name="Comma [0] 2 218" xfId="62046" hidden="1" xr:uid="{1FB17B14-5B7D-4D15-B7D6-5E50729CED07}"/>
    <cellStyle name="Comma [0] 2 218" xfId="62049" hidden="1" xr:uid="{61170654-3900-4D15-896A-B9F070B07AB4}"/>
    <cellStyle name="Comma [0] 2 218" xfId="62051" hidden="1" xr:uid="{3740C95E-0515-436E-BD09-A33281F698FA}"/>
    <cellStyle name="Comma [0] 2 218" xfId="63128" hidden="1" xr:uid="{9CF77C09-AA1C-4116-B077-A1CC0040077E}"/>
    <cellStyle name="Comma [0] 2 218" xfId="63131" hidden="1" xr:uid="{C6E2140F-69F1-4CEB-A323-860AAA9652AD}"/>
    <cellStyle name="Comma [0] 2 218" xfId="63133" hidden="1" xr:uid="{036EACEE-73FC-4FF7-A894-3F8D38A9D868}"/>
    <cellStyle name="Comma [0] 2 218" xfId="63136" hidden="1" xr:uid="{8CFDDB18-7A7E-4431-9124-645C10E6A436}"/>
    <cellStyle name="Comma [0] 2 218" xfId="63138" hidden="1" xr:uid="{D213936C-22B8-4140-AC5C-36BFA323D848}"/>
    <cellStyle name="Comma [0] 2 218" xfId="63139" hidden="1" xr:uid="{ACE47BBA-D59F-40FD-AF75-5FB24472A2A6}"/>
    <cellStyle name="Comma [0] 2 218" xfId="63142" hidden="1" xr:uid="{F40140A4-1FA2-4B5C-88F7-FB55CCA80198}"/>
    <cellStyle name="Comma [0] 2 218" xfId="63144" hidden="1" xr:uid="{81C97478-2993-4A21-A667-BE8317831691}"/>
    <cellStyle name="Comma [0] 2 218" xfId="63145" hidden="1" xr:uid="{B91355A9-A4C7-4F1B-9016-5C21B15A51C6}"/>
    <cellStyle name="Comma [0] 2 218" xfId="63148" hidden="1" xr:uid="{5D621DFB-5CE9-40DE-95C0-A68E996C3339}"/>
    <cellStyle name="Comma [0] 2 218" xfId="63150" hidden="1" xr:uid="{EA4ECE9B-722F-45F5-88BD-C17C798054CC}"/>
    <cellStyle name="Comma [0] 2 218" xfId="63151" hidden="1" xr:uid="{3D5A9645-5A10-42AC-B1F3-4AE791337FD3}"/>
    <cellStyle name="Comma [0] 2 218" xfId="63154" hidden="1" xr:uid="{8F07F0CF-3C51-4121-900A-8561FE3452FD}"/>
    <cellStyle name="Comma [0] 2 218" xfId="63157" hidden="1" xr:uid="{46728588-D7C5-4B56-B48A-D89B99B05CEA}"/>
    <cellStyle name="Comma [0] 2 218" xfId="63158" hidden="1" xr:uid="{0BD9EB0E-3F9F-4512-9D0B-DEE41260B3C1}"/>
    <cellStyle name="Comma [0] 2 218" xfId="63164" hidden="1" xr:uid="{806CDC93-5FE2-4261-95AB-78BB51519ACF}"/>
    <cellStyle name="Comma [0] 2 218" xfId="63165" hidden="1" xr:uid="{CB9AE76E-DC34-4A78-B371-66F767D0DB55}"/>
    <cellStyle name="Comma [0] 2 218" xfId="63169" hidden="1" xr:uid="{4BB59A36-CE99-4596-A4C6-4D6B4F430833}"/>
    <cellStyle name="Comma [0] 2 218" xfId="63174" hidden="1" xr:uid="{76D43914-2CF1-428E-814F-6C9C339A0CDE}"/>
    <cellStyle name="Comma [0] 2 218" xfId="63175" hidden="1" xr:uid="{428FA2EE-F303-4837-9C53-5A5FADA117A7}"/>
    <cellStyle name="Comma [0] 2 218" xfId="63179" hidden="1" xr:uid="{9030EC4E-2444-4FEC-AC55-A0B2242A50A1}"/>
    <cellStyle name="Comma [0] 2 218" xfId="63183" hidden="1" xr:uid="{82201DA2-C544-4DE9-9C28-0057C48CFA4A}"/>
    <cellStyle name="Comma [0] 2 218" xfId="63187" hidden="1" xr:uid="{5E173096-9D04-4301-9933-7A35878FC32C}"/>
    <cellStyle name="Comma [0] 2 218" xfId="63188" hidden="1" xr:uid="{FEBEBFD6-A92D-4FFA-90E9-3870379CF90B}"/>
    <cellStyle name="Comma [0] 2 218" xfId="63194" hidden="1" xr:uid="{548970E1-E4A9-4832-B2D4-C1E2B502AB51}"/>
    <cellStyle name="Comma [0] 2 218" xfId="63198" hidden="1" xr:uid="{AA04E3F3-1DD5-4C4F-9747-38AAA6D04809}"/>
    <cellStyle name="Comma [0] 2 218" xfId="63201" hidden="1" xr:uid="{F694CCB7-74AF-4B59-BA47-0FDD3C164374}"/>
    <cellStyle name="Comma [0] 2 218" xfId="63206" hidden="1" xr:uid="{E8F11E2B-744A-47BD-8BAA-2DF5A37E6258}"/>
    <cellStyle name="Comma [0] 2 218" xfId="63208" hidden="1" xr:uid="{5B7E7040-A3F3-4F4C-BA95-866E9AB32EA5}"/>
    <cellStyle name="Comma [0] 2 218" xfId="63209" hidden="1" xr:uid="{723BBA64-D6D7-4179-8FDC-17F56485FA30}"/>
    <cellStyle name="Comma [0] 2 218" xfId="63214" hidden="1" xr:uid="{18BD710C-931D-4ED2-8EDD-99C0F489F593}"/>
    <cellStyle name="Comma [0] 2 218" xfId="63216" hidden="1" xr:uid="{D8A7B257-A37A-485F-878A-B59BD20ED9E9}"/>
    <cellStyle name="Comma [0] 2 218" xfId="63217" hidden="1" xr:uid="{3BF2A3A0-D737-4564-A7D0-D282B595F32B}"/>
    <cellStyle name="Comma [0] 2 218" xfId="63221" hidden="1" xr:uid="{7C87E992-62D5-4A87-8EE5-A9E7EEB16D86}"/>
    <cellStyle name="Comma [0] 2 218" xfId="63223" hidden="1" xr:uid="{8629442F-D8EE-4E26-B493-F852517E6AD5}"/>
    <cellStyle name="Comma [0] 2 218" xfId="63224" hidden="1" xr:uid="{54AF36E0-20D8-41CA-8959-35801BA9BE5A}"/>
    <cellStyle name="Comma [0] 2 218" xfId="63229" hidden="1" xr:uid="{A561565B-E272-4B1F-8F64-D9892C43D977}"/>
    <cellStyle name="Comma [0] 2 218" xfId="63235" hidden="1" xr:uid="{DA9E9055-E356-4D88-A157-45315A4B0989}"/>
    <cellStyle name="Comma [0] 2 218" xfId="63236" hidden="1" xr:uid="{459D5D07-44CB-4648-9CA9-DDEF653C37D5}"/>
    <cellStyle name="Comma [0] 2 218" xfId="63243" hidden="1" xr:uid="{4217EB4B-5199-4E5A-A308-72ACD8CD4A46}"/>
    <cellStyle name="Comma [0] 2 218" xfId="63244" hidden="1" xr:uid="{DC0C1CC6-62CA-413C-9E66-D11EA41CE6D3}"/>
    <cellStyle name="Comma [0] 2 218" xfId="63248" hidden="1" xr:uid="{945C0CC7-13AF-4885-82E0-DF9EF245DB3A}"/>
    <cellStyle name="Comma [0] 2 218" xfId="63253" hidden="1" xr:uid="{1BAC2295-43A2-48CD-AF34-37A21D66BEDA}"/>
    <cellStyle name="Comma [0] 2 218" xfId="63254" hidden="1" xr:uid="{2DD70746-84FF-4A6C-A3B8-0FCF83C1F737}"/>
    <cellStyle name="Comma [0] 2 218" xfId="63258" hidden="1" xr:uid="{DBB6B8EE-A88E-42EC-964D-D15AE2CD22F5}"/>
    <cellStyle name="Comma [0] 2 218" xfId="63262" hidden="1" xr:uid="{C33D9674-364A-49D9-B3FA-0EAED9544959}"/>
    <cellStyle name="Comma [0] 2 218" xfId="63265" hidden="1" xr:uid="{C7F37977-6856-4561-87AB-7FA5421321E8}"/>
    <cellStyle name="Comma [0] 2 218" xfId="63267" hidden="1" xr:uid="{2DC5A54F-7480-4052-9C82-2A08C1984213}"/>
    <cellStyle name="Comma [0] 2 218" xfId="63273" hidden="1" xr:uid="{E8C6813D-B9D2-456F-B7FA-553B747E5B07}"/>
    <cellStyle name="Comma [0] 2 218" xfId="63277" hidden="1" xr:uid="{37AF40DC-4BDE-44E4-8268-B389EF1DD093}"/>
    <cellStyle name="Comma [0] 2 218" xfId="63279" hidden="1" xr:uid="{9D61E275-D462-40BB-8645-A82D3647E5BF}"/>
    <cellStyle name="Comma [0] 2 218" xfId="63284" hidden="1" xr:uid="{B8960618-EBC4-4C8B-8620-C6CC40D95A39}"/>
    <cellStyle name="Comma [0] 2 218" xfId="63286" hidden="1" xr:uid="{61EC87CA-33A2-4839-9256-57B8F578366D}"/>
    <cellStyle name="Comma [0] 2 218" xfId="63288" hidden="1" xr:uid="{8B2EB118-8DC7-4CE5-8108-D7BD991B862B}"/>
    <cellStyle name="Comma [0] 2 218" xfId="63293" hidden="1" xr:uid="{2EEB62BE-D5AA-4860-917C-144884673528}"/>
    <cellStyle name="Comma [0] 2 218" xfId="63297" hidden="1" xr:uid="{8B519092-8A7A-45D0-A11C-F70A04B91591}"/>
    <cellStyle name="Comma [0] 2 218" xfId="63298" hidden="1" xr:uid="{8CEBDA71-9230-4C39-BF58-84D229A1ABB3}"/>
    <cellStyle name="Comma [0] 2 218" xfId="63302" hidden="1" xr:uid="{FBD9486B-4B00-48B0-92A6-7037596EE379}"/>
    <cellStyle name="Comma [0] 2 218" xfId="63304" hidden="1" xr:uid="{F123761D-ED03-4426-94E0-BB1DCC522C48}"/>
    <cellStyle name="Comma [0] 2 218" xfId="63305" hidden="1" xr:uid="{ECAB8259-16ED-42AE-B27B-40502FC8BE95}"/>
    <cellStyle name="Comma [0] 2 218" xfId="63308" hidden="1" xr:uid="{E794DC6D-9C85-4C6B-BD83-71741BD54871}"/>
    <cellStyle name="Comma [0] 2 218" xfId="63313" hidden="1" xr:uid="{0A1B247B-AE2D-4E31-9D27-5004B4DECEE3}"/>
    <cellStyle name="Comma [0] 2 218" xfId="63315" hidden="1" xr:uid="{70C4CF3F-13D4-40FF-9B40-CC28E0505C3D}"/>
    <cellStyle name="Comma [0] 2 218" xfId="63319" hidden="1" xr:uid="{843A071A-398A-4EA5-905E-42643919C4C8}"/>
    <cellStyle name="Comma [0] 2 218" xfId="63322" hidden="1" xr:uid="{340A58D4-E2FF-41A1-850E-C72E82C51C40}"/>
    <cellStyle name="Comma [0] 2 218" xfId="63325" hidden="1" xr:uid="{6DBE9486-EAC1-4FE8-8234-C95B782C3A82}"/>
    <cellStyle name="Comma [0] 2 218" xfId="63330" hidden="1" xr:uid="{7339441E-B370-491C-B427-8F63168E48D5}"/>
    <cellStyle name="Comma [0] 2 218" xfId="63332" hidden="1" xr:uid="{32547B0F-DD82-4BD6-87FD-25CD1B6F451D}"/>
    <cellStyle name="Comma [0] 2 218" xfId="63335" hidden="1" xr:uid="{45AED41A-36B0-42A4-92FF-EAA71CE2C079}"/>
    <cellStyle name="Comma [0] 2 218" xfId="63340" hidden="1" xr:uid="{744140C9-D23C-4B8A-8B0A-08CC1B893652}"/>
    <cellStyle name="Comma [0] 2 218" xfId="63343" hidden="1" xr:uid="{A3EFA785-5822-45BF-A583-A5BE5FCA676D}"/>
    <cellStyle name="Comma [0] 2 218" xfId="63344" hidden="1" xr:uid="{A30F3105-FB79-470C-8579-99721AB9B142}"/>
    <cellStyle name="Comma [0] 2 218" xfId="63351" hidden="1" xr:uid="{D8A6182C-FBAF-44C2-A157-A21924FF31D1}"/>
    <cellStyle name="Comma [0] 2 218" xfId="63354" hidden="1" xr:uid="{C3194832-5185-4740-BABC-2E8B8A9F99AD}"/>
    <cellStyle name="Comma [0] 2 218" xfId="63357" hidden="1" xr:uid="{D38C9DAF-E066-42FB-8162-9F6D362DA26B}"/>
    <cellStyle name="Comma [0] 2 218" xfId="63362" hidden="1" xr:uid="{EE8E99F5-4B0C-465C-96DA-F2BFFFE806BE}"/>
    <cellStyle name="Comma [0] 2 218" xfId="63364" hidden="1" xr:uid="{2961F8CE-BAEC-4DE0-BB8D-C65DB6707429}"/>
    <cellStyle name="Comma [0] 2 218" xfId="63366" hidden="1" xr:uid="{74E4268C-E114-4ADC-A2C0-B6C2EA979765}"/>
    <cellStyle name="Comma [0] 2 218" xfId="63371" hidden="1" xr:uid="{A28F8142-2CD8-41D0-A62C-C9B2D51ABBFE}"/>
    <cellStyle name="Comma [0] 2 218" xfId="63375" hidden="1" xr:uid="{34B8A2C0-1342-420D-B9BB-F38CCA46920B}"/>
    <cellStyle name="Comma [0] 2 218" xfId="63376" hidden="1" xr:uid="{4E41E25D-07CB-420A-92F5-CA1849C7A77D}"/>
    <cellStyle name="Comma [0] 2 218" xfId="63382" hidden="1" xr:uid="{EE37ADCE-B397-4593-B5FE-D2F971A9B585}"/>
    <cellStyle name="Comma [0] 2 218" xfId="63384" hidden="1" xr:uid="{A1326C1A-9135-4016-AC05-101C4754E99A}"/>
    <cellStyle name="Comma [0] 2 218" xfId="63386" hidden="1" xr:uid="{83DCCFDB-7EA5-42C4-8A06-9783882C0035}"/>
    <cellStyle name="Comma [0] 2 218" xfId="63391" hidden="1" xr:uid="{8337BFA3-1FAA-4F84-9D29-030DBEB7EA30}"/>
    <cellStyle name="Comma [0] 2 218" xfId="63396" hidden="1" xr:uid="{8AF0F391-7021-47B0-91C4-B27F3C983F67}"/>
    <cellStyle name="Comma [0] 2 218" xfId="63397" hidden="1" xr:uid="{4373674F-CEE2-48F4-B7F4-93601D4EE2C7}"/>
    <cellStyle name="Comma [0] 2 218" xfId="63404" hidden="1" xr:uid="{892C0AA0-47E3-4397-A726-907DE0313AB0}"/>
    <cellStyle name="Comma [0] 2 218" xfId="63405" hidden="1" xr:uid="{807609B6-7CA1-445B-9C63-64A3DFEFE5FD}"/>
    <cellStyle name="Comma [0] 2 218" xfId="63407" hidden="1" xr:uid="{6688251B-E295-4088-A9CD-68D1CFB5D04E}"/>
    <cellStyle name="Comma [0] 2 218" xfId="63410" hidden="1" xr:uid="{8517B98C-59BC-4E96-8818-5BFDFDAFDE87}"/>
    <cellStyle name="Comma [0] 2 218" xfId="63411" hidden="1" xr:uid="{07BE04DC-FF34-4E89-A5D5-A3CA33EF8088}"/>
    <cellStyle name="Comma [0] 2 218" xfId="63413" hidden="1" xr:uid="{A676C95C-4FA8-495E-A231-694EF020ABB9}"/>
    <cellStyle name="Comma [0] 2 218" xfId="63416" hidden="1" xr:uid="{E0BBEFD4-1E18-42FF-B716-0289E5FF66C9}"/>
    <cellStyle name="Comma [0] 2 218" xfId="63418" hidden="1" xr:uid="{6C06FC97-C98F-47ED-97CE-E04D3C30148A}"/>
    <cellStyle name="Comma [0] 2 218" xfId="63419" hidden="1" xr:uid="{A4FA0C7F-4F6A-44F8-A077-58A212FA43BF}"/>
    <cellStyle name="Comma [0] 2 218" xfId="63423" hidden="1" xr:uid="{F6F5A96E-F760-4351-BAE6-F220454B3AC2}"/>
    <cellStyle name="Comma [0] 2 218" xfId="63424" hidden="1" xr:uid="{D0BE3ECD-B722-45EC-9EC3-8F05F04AB45F}"/>
    <cellStyle name="Comma [0] 2 218" xfId="63426" hidden="1" xr:uid="{3306D062-EB49-4099-980E-C7F71102182D}"/>
    <cellStyle name="Comma [0] 2 218" xfId="63429" hidden="1" xr:uid="{6FA4D8EA-3165-48EE-B803-A335641C7865}"/>
    <cellStyle name="Comma [0] 2 218" xfId="63431" hidden="1" xr:uid="{4289A785-CD1B-4618-80EF-068DCE62A5A5}"/>
    <cellStyle name="Comma [0] 2 218" xfId="63433" hidden="1" xr:uid="{A16C2B85-E4BB-4C5D-AE52-57C7B3240A4C}"/>
    <cellStyle name="Comma [0] 2 218" xfId="63436" hidden="1" xr:uid="{7AC61C87-71BB-4525-BD4A-6D47D98E310E}"/>
    <cellStyle name="Comma [0] 2 218" xfId="63437" hidden="1" xr:uid="{8FE4FC00-9DFB-4F97-976B-41C313971A56}"/>
    <cellStyle name="Comma [0] 2 218" xfId="63439" hidden="1" xr:uid="{A94C1F35-0EB4-45F4-9F3C-08E2B06BEB10}"/>
    <cellStyle name="Comma [0] 2 218" xfId="63441" hidden="1" xr:uid="{079F62D5-D0BF-4EFE-98E6-8C66E5CC5424}"/>
    <cellStyle name="Comma [0] 2 218" xfId="63443" hidden="1" xr:uid="{0B305374-0D3C-4B31-84E9-FF2CC015EC44}"/>
    <cellStyle name="Comma [0] 2 218" xfId="63445" hidden="1" xr:uid="{966DA067-0695-4CF3-B366-C3E9B43450FF}"/>
    <cellStyle name="Comma [0] 2 218" xfId="63448" hidden="1" xr:uid="{90E656D3-69B8-47B4-A244-0C145C75D259}"/>
    <cellStyle name="Comma [0] 2 218" xfId="63449" hidden="1" xr:uid="{CBFC9DC2-864F-4EF3-946B-3FEACB248779}"/>
    <cellStyle name="Comma [0] 2 218" xfId="63452" hidden="1" xr:uid="{2D79F6F6-B893-4429-8DB7-C28F3C7E8E24}"/>
    <cellStyle name="Comma [0] 2 218" xfId="63455" hidden="1" xr:uid="{300F4048-056C-43A7-83F0-AF7461AFD67E}"/>
    <cellStyle name="Comma [0] 2 218" xfId="63457" hidden="1" xr:uid="{902DC8A0-2CC8-4F5A-99F1-81DADD6EED8A}"/>
    <cellStyle name="Comma [0] 2 218" xfId="63458" hidden="1" xr:uid="{25CDABF2-2FB2-4961-B23A-E5F6D15FB633}"/>
    <cellStyle name="Comma [0] 2 218" xfId="63461" hidden="1" xr:uid="{B039D919-0355-469A-91B0-A8DED961A563}"/>
    <cellStyle name="Comma [0] 2 218" xfId="63463" hidden="1" xr:uid="{29C27093-6F8C-40F8-9FA6-18812FB644E0}"/>
    <cellStyle name="Comma [0] 2 218" xfId="63465" hidden="1" xr:uid="{DEAC1115-9A25-4635-AF9A-AE829D0FB4A2}"/>
    <cellStyle name="Comma [0] 2 218" xfId="63468" hidden="1" xr:uid="{91763375-D23C-4EB3-B56D-1FA464EBAD82}"/>
    <cellStyle name="Comma [0] 2 218" xfId="63470" hidden="1" xr:uid="{9B8C4983-C288-4275-AD0A-D295DF656993}"/>
    <cellStyle name="Comma [0] 2 218" xfId="63471" hidden="1" xr:uid="{C0DDFA9E-8E03-4DE0-B3F9-DF01C202F1F8}"/>
    <cellStyle name="Comma [0] 2 218" xfId="63475" hidden="1" xr:uid="{FC0E3390-8770-4BB0-8199-64832AAED2A8}"/>
    <cellStyle name="Comma [0] 2 218" xfId="63477" hidden="1" xr:uid="{67A61C3A-CC1A-42D8-B283-8F9F9D7007D0}"/>
    <cellStyle name="Comma [0] 2 218" xfId="63479" hidden="1" xr:uid="{DA9F78C6-5500-4C10-9757-8989E4948979}"/>
    <cellStyle name="Comma [0] 2 218" xfId="63482" hidden="1" xr:uid="{476F4A92-2C55-405C-9D27-2B5E4678A846}"/>
    <cellStyle name="Comma [0] 2 218" xfId="63484" hidden="1" xr:uid="{D6475B13-FE32-4A47-BE19-AA601BD0771F}"/>
    <cellStyle name="Comma [0] 2 218" xfId="63485" hidden="1" xr:uid="{0A476AB3-128D-4C51-B611-726B143481F3}"/>
    <cellStyle name="Comma [0] 2 218" xfId="63488" hidden="1" xr:uid="{3E2C3365-C73C-4DEF-BDBE-AAD1113F47EC}"/>
    <cellStyle name="Comma [0] 2 218" xfId="63490" hidden="1" xr:uid="{D2253B1C-1E29-4F6F-B7F8-A03737F41388}"/>
    <cellStyle name="Comma [0] 2 218" xfId="63491" hidden="1" xr:uid="{1A073849-A876-43CC-A7F9-36FC987024A3}"/>
    <cellStyle name="Comma [0] 2 218" xfId="63494" hidden="1" xr:uid="{3786C3BD-565B-42C5-B4CE-727F7BAE9811}"/>
    <cellStyle name="Comma [0] 2 218" xfId="63496" hidden="1" xr:uid="{C9EC5313-7642-4577-B4F7-7012148C2FA2}"/>
    <cellStyle name="Comma [0] 2 218" xfId="63497" hidden="1" xr:uid="{D8D1F0E7-5D2D-4271-A94E-9572E02212DC}"/>
    <cellStyle name="Comma [0] 2 218" xfId="63500" hidden="1" xr:uid="{012F9F0E-72C9-4C96-8516-CB2E84CB9996}"/>
    <cellStyle name="Comma [0] 2 218" xfId="63503" hidden="1" xr:uid="{53953EC0-B5E3-47E4-A4FA-3C59047F971D}"/>
    <cellStyle name="Comma [0] 2 218" xfId="63504" hidden="1" xr:uid="{72632FAD-77D0-4569-9D2C-778A84456A8B}"/>
    <cellStyle name="Comma [0] 2 218" xfId="63508" hidden="1" xr:uid="{13C30178-3E45-409D-BB7D-BD91ACEA5EC4}"/>
    <cellStyle name="Comma [0] 2 218" xfId="63509" hidden="1" xr:uid="{CDC556FB-7E32-400B-AF4D-3DAEA7F1C0FE}"/>
    <cellStyle name="Comma [0] 2 218" xfId="63511" hidden="1" xr:uid="{A6C76FA8-01A3-4500-B73B-6D1C74C464FE}"/>
    <cellStyle name="Comma [0] 2 218" xfId="63514" hidden="1" xr:uid="{7DC72A84-9815-4B3E-A4A2-8EA301AB9E33}"/>
    <cellStyle name="Comma [0] 2 218" xfId="63515" hidden="1" xr:uid="{35CF082E-E530-4EFF-96CB-F7B924B6D123}"/>
    <cellStyle name="Comma [0] 2 218" xfId="63517" hidden="1" xr:uid="{F71A744E-F1C9-4B71-848D-095DC650B04B}"/>
    <cellStyle name="Comma [0] 2 218" xfId="63520" hidden="1" xr:uid="{F0F93F32-9987-4CAB-B015-9D0FAE11F748}"/>
    <cellStyle name="Comma [0] 2 218" xfId="63522" hidden="1" xr:uid="{BC8E7CCF-DD73-4A42-BF4C-49F19E211151}"/>
    <cellStyle name="Comma [0] 2 218" xfId="63523" hidden="1" xr:uid="{E26EB0DE-10AD-41D0-90DB-AED72319E926}"/>
    <cellStyle name="Comma [0] 2 218" xfId="63527" hidden="1" xr:uid="{3A46BD7B-FCCE-47D0-A9BE-B402D620A16C}"/>
    <cellStyle name="Comma [0] 2 218" xfId="63529" hidden="1" xr:uid="{8AE98DCA-66D5-4E20-A178-A820A15BBD40}"/>
    <cellStyle name="Comma [0] 2 218" xfId="63531" hidden="1" xr:uid="{9CB9AED3-7D72-4CCA-8ECA-70E4C3FE0534}"/>
    <cellStyle name="Comma [0] 2 218" xfId="63534" hidden="1" xr:uid="{BC341A79-8485-4586-A7CD-864513D5A565}"/>
    <cellStyle name="Comma [0] 2 218" xfId="63536" hidden="1" xr:uid="{00AA068E-293F-467F-9044-6F25FA312F6F}"/>
    <cellStyle name="Comma [0] 2 218" xfId="63538" hidden="1" xr:uid="{04EBD61E-C094-46B2-B237-71B03F517BC3}"/>
    <cellStyle name="Comma [0] 2 218" xfId="63543" hidden="1" xr:uid="{81A980E8-6834-467F-B523-E6D26841F687}"/>
    <cellStyle name="Comma [0] 2 218" xfId="63546" hidden="1" xr:uid="{AD6EC717-7AB1-458E-83B0-2E371747E585}"/>
    <cellStyle name="Comma [0] 2 218" xfId="63548" hidden="1" xr:uid="{D5E426FD-09FB-4FF4-ADB5-CB242676BAF1}"/>
    <cellStyle name="Comma [0] 2 218" xfId="63554" hidden="1" xr:uid="{572D04C3-6B3F-4D46-98B8-D434A4BC9D32}"/>
    <cellStyle name="Comma [0] 2 218" xfId="63556" hidden="1" xr:uid="{EF703CBE-96F5-4301-BAF8-A2394D4BD54C}"/>
    <cellStyle name="Comma [0] 2 218" xfId="63558" hidden="1" xr:uid="{A72D93E1-7AE0-43A9-8610-FA8A478DC298}"/>
    <cellStyle name="Comma [0] 2 218" xfId="63563" hidden="1" xr:uid="{6DD6AAB5-69FE-4FB3-BE80-FD716F9B5B64}"/>
    <cellStyle name="Comma [0] 2 218" xfId="63564" hidden="1" xr:uid="{C9A00922-E3E5-4739-B69A-F3D13D45E361}"/>
    <cellStyle name="Comma [0] 2 218" xfId="63566" hidden="1" xr:uid="{D0D5FEB8-D7BF-4E32-A2D7-64BB3027DF50}"/>
    <cellStyle name="Comma [0] 2 218" xfId="63569" hidden="1" xr:uid="{A469211D-5991-4276-AC94-7D5FD8D07169}"/>
    <cellStyle name="Comma [0] 2 218" xfId="63572" hidden="1" xr:uid="{FD29DD2D-52E5-40E6-89AB-CE1D841CE3A1}"/>
    <cellStyle name="Comma [0] 2 218" xfId="63573" hidden="1" xr:uid="{5023E063-1A86-4A42-8C8A-EAFA80EF144D}"/>
    <cellStyle name="Comma [0] 2 218" xfId="63568" hidden="1" xr:uid="{31DA52EE-47EF-4A20-B2DD-0207BB638208}"/>
    <cellStyle name="Comma [0] 2 218" xfId="63560" hidden="1" xr:uid="{FE5E0581-374C-435A-9951-67C1428CE2CC}"/>
    <cellStyle name="Comma [0] 2 218" xfId="63551" hidden="1" xr:uid="{0D5756E1-8AB2-4F77-856A-B95C2C87E941}"/>
    <cellStyle name="Comma [0] 2 218" xfId="63541" hidden="1" xr:uid="{3C335091-DD86-46BA-B314-5E0B7D98C929}"/>
    <cellStyle name="Comma [0] 2 218" xfId="63532" hidden="1" xr:uid="{37EC0F81-08F5-4EF0-8203-7672CCA62BA4}"/>
    <cellStyle name="Comma [0] 2 218" xfId="63526" hidden="1" xr:uid="{6F3E7017-F959-45D4-8E2E-E61ED224F310}"/>
    <cellStyle name="Comma [0] 2 218" xfId="63519" hidden="1" xr:uid="{2179DA22-CCBB-4AF3-A58C-FBC707F63E30}"/>
    <cellStyle name="Comma [0] 2 218" xfId="63512" hidden="1" xr:uid="{5C68BD9F-7CCE-47BD-A468-1F5767F8B187}"/>
    <cellStyle name="Comma [0] 2 218" xfId="63506" hidden="1" xr:uid="{801218C6-4694-4550-8B0B-4A9B3D36AAED}"/>
    <cellStyle name="Comma [0] 2 218" xfId="63499" hidden="1" xr:uid="{434F7A13-DFA7-426C-84F1-6E684ABF47D0}"/>
    <cellStyle name="Comma [0] 2 218" xfId="63492" hidden="1" xr:uid="{CCFC1C5A-E93F-4B89-8D8E-A76784B32D1A}"/>
    <cellStyle name="Comma [0] 2 218" xfId="63487" hidden="1" xr:uid="{D825B79C-33AA-448F-8384-22FEB9ECFD47}"/>
    <cellStyle name="Comma [0] 2 218" xfId="63480" hidden="1" xr:uid="{BB13BBD9-15D7-4D05-A0DF-F389411D6FBF}"/>
    <cellStyle name="Comma [0] 2 218" xfId="63474" hidden="1" xr:uid="{AF19BA5A-59CA-410B-8E8A-17AA8A36FDAB}"/>
    <cellStyle name="Comma [0] 2 218" xfId="63467" hidden="1" xr:uid="{0595B747-AB28-4751-A1B7-9A8E992AAEE5}"/>
    <cellStyle name="Comma [0] 2 218" xfId="63460" hidden="1" xr:uid="{8B15A111-164F-4D5E-BF9C-C6B1F5E63FF7}"/>
    <cellStyle name="Comma [0] 2 218" xfId="63453" hidden="1" xr:uid="{820DACE0-D521-45F3-A0EC-40C2BE743FAE}"/>
    <cellStyle name="Comma [0] 2 218" xfId="63446" hidden="1" xr:uid="{390BE741-F8C0-4ED7-82D5-6234570FC4FD}"/>
    <cellStyle name="Comma [0] 2 218" xfId="63440" hidden="1" xr:uid="{710AC330-3229-4A81-A159-A23FC3D0EC11}"/>
    <cellStyle name="Comma [0] 2 218" xfId="63434" hidden="1" xr:uid="{20174415-DA1B-4358-8DCC-B36D0A9FF94A}"/>
    <cellStyle name="Comma [0] 2 218" xfId="63428" hidden="1" xr:uid="{23549928-B1B7-4534-9A3B-186CBF487D56}"/>
    <cellStyle name="Comma [0] 2 218" xfId="63422" hidden="1" xr:uid="{7D40DBF3-9044-4039-991C-B03963AD0E98}"/>
    <cellStyle name="Comma [0] 2 218" xfId="63415" hidden="1" xr:uid="{690B379C-95C6-411A-9C20-A3ADA40FB1EA}"/>
    <cellStyle name="Comma [0] 2 218" xfId="63408" hidden="1" xr:uid="{74FB67DD-47EF-4EAD-8D30-761158EF2DE5}"/>
    <cellStyle name="Comma [0] 2 218" xfId="63401" hidden="1" xr:uid="{190AC645-AE5F-48BF-8077-F181F921C521}"/>
    <cellStyle name="Comma [0] 2 218" xfId="63389" hidden="1" xr:uid="{7B9308F0-6D94-408C-B37D-4A80B29109DA}"/>
    <cellStyle name="Comma [0] 2 218" xfId="63378" hidden="1" xr:uid="{C5EF4DBD-2D71-4A66-B05D-0753DAAA7529}"/>
    <cellStyle name="Comma [0] 2 218" xfId="63369" hidden="1" xr:uid="{CFCF1523-6C64-4252-BC85-AA2990D6F342}"/>
    <cellStyle name="Comma [0] 2 218" xfId="63359" hidden="1" xr:uid="{1790B5BA-18DB-41EB-9D37-50CA034ED418}"/>
    <cellStyle name="Comma [0] 2 218" xfId="63349" hidden="1" xr:uid="{CD616D97-B63C-4D68-8C13-860CB1D6D87D}"/>
    <cellStyle name="Comma [0] 2 218" xfId="63338" hidden="1" xr:uid="{11445059-3246-4CF1-A58D-8DD0571A195C}"/>
    <cellStyle name="Comma [0] 2 218" xfId="63327" hidden="1" xr:uid="{19418355-A090-4B59-83BF-945DCD717FF2}"/>
    <cellStyle name="Comma [0] 2 218" xfId="63317" hidden="1" xr:uid="{5C706D8E-E761-4612-BCCA-7086EAD1DD5D}"/>
    <cellStyle name="Comma [0] 2 218" xfId="63307" hidden="1" xr:uid="{D265EA3C-D569-4750-8D58-9D80A58B0956}"/>
    <cellStyle name="Comma [0] 2 218" xfId="63299" hidden="1" xr:uid="{F73AAF80-0101-4FA7-AA79-2B0062C8FDFB}"/>
    <cellStyle name="Comma [0] 2 218" xfId="63291" hidden="1" xr:uid="{8C95A526-F1CE-48B1-B944-E168B455319B}"/>
    <cellStyle name="Comma [0] 2 218" xfId="63281" hidden="1" xr:uid="{D086C4D9-BFF1-4056-B38B-3C41D7A6FBFD}"/>
    <cellStyle name="Comma [0] 2 218" xfId="63271" hidden="1" xr:uid="{A676F01B-12E6-4433-AC8E-91C5A8DAE040}"/>
    <cellStyle name="Comma [0] 2 218" xfId="63261" hidden="1" xr:uid="{D4E2950D-1C7C-46B4-BC58-ACD7534549A6}"/>
    <cellStyle name="Comma [0] 2 218" xfId="63249" hidden="1" xr:uid="{95774EE1-5DD1-4296-8872-C03AC374C519}"/>
    <cellStyle name="Comma [0] 2 218" xfId="63239" hidden="1" xr:uid="{5D5AC0C0-B5F5-42C1-891B-B004CACDD4D9}"/>
    <cellStyle name="Comma [0] 2 218" xfId="63228" hidden="1" xr:uid="{7D3B3741-A0FB-45CE-959F-3BB27CF62114}"/>
    <cellStyle name="Comma [0] 2 218" xfId="63218" hidden="1" xr:uid="{31DFA6EA-F631-4090-A31B-360668DAAA07}"/>
    <cellStyle name="Comma [0] 2 218" xfId="63213" hidden="1" xr:uid="{27D0495C-983A-4697-A0BD-BFCC8F6B9500}"/>
    <cellStyle name="Comma [0] 2 218" xfId="63202" hidden="1" xr:uid="{C0EA890A-7D27-4C77-9F69-9C933AECFC03}"/>
    <cellStyle name="Comma [0] 2 218" xfId="63193" hidden="1" xr:uid="{3069E35E-801E-4B52-AA4C-B0D1B8D1DA8F}"/>
    <cellStyle name="Comma [0] 2 218" xfId="63182" hidden="1" xr:uid="{34DE0876-21C5-4BBA-B965-C0433F575D86}"/>
    <cellStyle name="Comma [0] 2 218" xfId="63170" hidden="1" xr:uid="{54E2BE2C-071B-4832-B0C4-4491BD4DF846}"/>
    <cellStyle name="Comma [0] 2 218" xfId="63161" hidden="1" xr:uid="{213ACFEA-380D-4DCE-BF74-4E5E611A83B9}"/>
    <cellStyle name="Comma [0] 2 218" xfId="63153" hidden="1" xr:uid="{804E13E8-0016-4043-A9E6-0DFC9EC2AA62}"/>
    <cellStyle name="Comma [0] 2 218" xfId="63146" hidden="1" xr:uid="{E99BD140-D46E-4C3D-A8DA-FD61235177A0}"/>
    <cellStyle name="Comma [0] 2 218" xfId="63141" hidden="1" xr:uid="{EA19EF02-7F44-457D-B4F8-A7F159E2498F}"/>
    <cellStyle name="Comma [0] 2 218" xfId="63134" hidden="1" xr:uid="{A1F75CB7-5997-4DEE-B3EC-F9D536798887}"/>
    <cellStyle name="Comma [0] 2 218" xfId="63127" hidden="1" xr:uid="{D083E668-362E-4DE3-AD8E-BE3722BFF344}"/>
    <cellStyle name="Comma [0] 2 218" xfId="62044" hidden="1" xr:uid="{BAD3CA23-3AB8-47FE-BEFB-15B28AACF027}"/>
    <cellStyle name="Comma [0] 2 218" xfId="62034" hidden="1" xr:uid="{BEE22989-BF74-4173-9000-C046534E58D8}"/>
    <cellStyle name="Comma [0] 2 218" xfId="62024" hidden="1" xr:uid="{B2618988-A3F0-43AE-94E9-B475C03ACC47}"/>
    <cellStyle name="Comma [0] 2 218" xfId="62014" hidden="1" xr:uid="{A189D40C-EA51-4B4E-8D84-6A085923434E}"/>
    <cellStyle name="Comma [0] 2 218" xfId="62003" hidden="1" xr:uid="{48BB8BB9-9E9A-4A08-9A88-848CEC992035}"/>
    <cellStyle name="Comma [0] 2 218" xfId="61994" hidden="1" xr:uid="{DB7B8433-28CA-4739-8B74-916D85C0FA2B}"/>
    <cellStyle name="Comma [0] 2 218" xfId="61984" hidden="1" xr:uid="{0458B55E-EA14-4025-BFA8-D1E2D5BE40F3}"/>
    <cellStyle name="Comma [0] 2 218" xfId="61975" hidden="1" xr:uid="{BD954EEE-3BA5-4461-BAD0-54473C383131}"/>
    <cellStyle name="Comma [0] 2 218" xfId="61966" hidden="1" xr:uid="{EBBEA562-51C0-4DE1-B35B-4D012EA9DFAC}"/>
    <cellStyle name="Comma [0] 2 218" xfId="61956" hidden="1" xr:uid="{51AB4CE2-64FD-4F05-9866-19B9DE1B78D9}"/>
    <cellStyle name="Comma [0] 2 218" xfId="61946" hidden="1" xr:uid="{ED930306-FFA4-4F45-8C87-9CB2B7482719}"/>
    <cellStyle name="Comma [0] 2 218" xfId="61939" hidden="1" xr:uid="{B9FBB1EE-12B0-40FD-8ED3-AB64B08EF476}"/>
    <cellStyle name="Comma [0] 2 218" xfId="61931" hidden="1" xr:uid="{04E91407-5B5A-4428-A90E-7FA207B29641}"/>
    <cellStyle name="Comma [0] 2 218" xfId="61922" hidden="1" xr:uid="{9002A0CE-D5BD-4F87-9FDC-57167099AB6C}"/>
    <cellStyle name="Comma [0] 2 218" xfId="61911" hidden="1" xr:uid="{6C7F758B-A90F-490F-9EC8-41F95A1EE93C}"/>
    <cellStyle name="Comma [0] 2 218" xfId="61902" hidden="1" xr:uid="{026BEA4E-5F2F-4216-B9FE-5EA1F1EA871E}"/>
    <cellStyle name="Comma [0] 2 218" xfId="61891" hidden="1" xr:uid="{66619DDD-31B5-48B4-9936-92AA4CB6BE7D}"/>
    <cellStyle name="Comma [0] 2 218" xfId="61882" hidden="1" xr:uid="{B28C3F37-C066-4317-8F80-19C8AAD4CDA6}"/>
    <cellStyle name="Comma [0] 2 218" xfId="61874" hidden="1" xr:uid="{0FCAD3C5-EE1F-44F2-BDC8-14CB36361A5F}"/>
    <cellStyle name="Comma [0] 2 218" xfId="61867" hidden="1" xr:uid="{0DD098EA-0F19-4849-8362-D554AF517FC4}"/>
    <cellStyle name="Comma [0] 2 218" xfId="61861" hidden="1" xr:uid="{E5D83024-CB65-4DEB-8776-34E48EB3A3E6}"/>
    <cellStyle name="Comma [0] 2 218" xfId="61854" hidden="1" xr:uid="{A470BAD6-D004-4E7C-9B0C-CA2920CFAE8A}"/>
    <cellStyle name="Comma [0] 2 218" xfId="61845" hidden="1" xr:uid="{A1AE196B-C61F-4558-B84E-93FFAA98C897}"/>
    <cellStyle name="Comma [0] 2 218" xfId="61838" hidden="1" xr:uid="{A7F5CF28-8B95-4D6A-9CCF-10FB7C80BB3B}"/>
    <cellStyle name="Comma [0] 2 218" xfId="61831" hidden="1" xr:uid="{EB640CA4-0801-4075-8468-08EB5C119901}"/>
    <cellStyle name="Comma [0] 2 218" xfId="61819" hidden="1" xr:uid="{4D7A24D0-7DDD-4C69-BA1B-2365BF89EBB0}"/>
    <cellStyle name="Comma [0] 2 218" xfId="61808" hidden="1" xr:uid="{302D1B67-184B-40DB-B7E8-71A3D036EC8B}"/>
    <cellStyle name="Comma [0] 2 218" xfId="61799" hidden="1" xr:uid="{D6C0B21F-E0DE-4A75-A1EC-185FD4CC6B03}"/>
    <cellStyle name="Comma [0] 2 218" xfId="61789" hidden="1" xr:uid="{84CE6BAB-296B-4DFB-B782-F313E9A1B3AE}"/>
    <cellStyle name="Comma [0] 2 218" xfId="61779" hidden="1" xr:uid="{71C1C053-4D55-4A41-AF27-C9239ED3FCBE}"/>
    <cellStyle name="Comma [0] 2 218" xfId="61768" hidden="1" xr:uid="{A4A10D35-13D1-4DE8-8225-E0D3586E7C4B}"/>
    <cellStyle name="Comma [0] 2 218" xfId="61757" hidden="1" xr:uid="{66DC2306-2F07-4387-8B21-F5EE0BCD3AD7}"/>
    <cellStyle name="Comma [0] 2 218" xfId="61747" hidden="1" xr:uid="{F62E4653-B807-4E5B-910F-39329B360B65}"/>
    <cellStyle name="Comma [0] 2 218" xfId="61734" hidden="1" xr:uid="{ADEE0ACD-6CEA-405F-B0D6-F93C3662A8D9}"/>
    <cellStyle name="Comma [0] 2 218" xfId="61723" hidden="1" xr:uid="{20AB4787-1F27-49ED-9842-7572AEAA3236}"/>
    <cellStyle name="Comma [0] 2 218" xfId="61714" hidden="1" xr:uid="{F48269B4-6E76-46CD-A961-1CDC078084A2}"/>
    <cellStyle name="Comma [0] 2 218" xfId="61704" hidden="1" xr:uid="{3E4DFF93-5CCD-422A-9DC2-31860C108AFF}"/>
    <cellStyle name="Comma [0] 2 218" xfId="61694" hidden="1" xr:uid="{C83ED458-DA3E-47F2-A2D5-8A9FAD22E6B2}"/>
    <cellStyle name="Comma [0] 2 218" xfId="61684" hidden="1" xr:uid="{592C7B19-B2CF-4F24-9BA9-91D5BB50215A}"/>
    <cellStyle name="Comma [0] 2 218" xfId="61672" hidden="1" xr:uid="{6228A4D0-738E-4B96-847F-669C062F8735}"/>
    <cellStyle name="Comma [0] 2 218" xfId="61662" hidden="1" xr:uid="{4FE1EFE2-8386-48E6-8419-961B428145BF}"/>
    <cellStyle name="Comma [0] 2 218" xfId="61651" hidden="1" xr:uid="{1749CE04-5565-43FA-9BC8-83083644491D}"/>
    <cellStyle name="Comma [0] 2 218" xfId="61639" hidden="1" xr:uid="{3B5B666E-D2DF-486F-B2E9-5223BED7E129}"/>
    <cellStyle name="Comma [0] 2 218" xfId="61631" hidden="1" xr:uid="{B98A01F3-429F-441A-BE46-0457F5191F96}"/>
    <cellStyle name="Comma [0] 2 218" xfId="61620" hidden="1" xr:uid="{924F9615-B747-498B-9E80-427FC98214A6}"/>
    <cellStyle name="Comma [0] 2 218" xfId="61611" hidden="1" xr:uid="{CCFEF614-AF09-43E1-96B6-69233495B556}"/>
    <cellStyle name="Comma [0] 2 218" xfId="61600" hidden="1" xr:uid="{4106FED8-25A0-4A14-A271-4F877BF4A04B}"/>
    <cellStyle name="Comma [0] 2 218" xfId="61588" hidden="1" xr:uid="{5330AC3E-128D-4328-9E0B-9B4E9401740D}"/>
    <cellStyle name="Comma [0] 2 218" xfId="61578" hidden="1" xr:uid="{F7244816-C843-4262-AD50-7C4202882E83}"/>
    <cellStyle name="Comma [0] 2 218" xfId="61569" hidden="1" xr:uid="{8BF48058-3C8D-417C-8370-A10A004F9DA0}"/>
    <cellStyle name="Comma [0] 2 218" xfId="61559" hidden="1" xr:uid="{785F5DDA-9908-4A01-BEA6-77D2A216373D}"/>
    <cellStyle name="Comma [0] 2 218" xfId="61554" hidden="1" xr:uid="{6C7E187A-1CAF-4229-BBF9-5FFC22369DA5}"/>
    <cellStyle name="Comma [0] 2 218" xfId="61544" hidden="1" xr:uid="{55B14024-0714-4D65-BCFD-37308B8C6839}"/>
    <cellStyle name="Comma [0] 2 218" xfId="61535" hidden="1" xr:uid="{D5CDECFF-2C51-492C-9765-6C85DDA5F77F}"/>
    <cellStyle name="Comma [0] 2 218" xfId="60409" hidden="1" xr:uid="{E9EFEE46-607D-4AD6-BD67-400395B061BD}"/>
    <cellStyle name="Comma [0] 2 218" xfId="60399" hidden="1" xr:uid="{73CCEC6A-4C8D-4C8E-94E2-D79BCB4E5EAD}"/>
    <cellStyle name="Comma [0] 2 218" xfId="60389" hidden="1" xr:uid="{7BB84D60-4B40-4D0E-8FFF-FF829C15C62D}"/>
    <cellStyle name="Comma [0] 2 218" xfId="60379" hidden="1" xr:uid="{99FF20A3-0B9A-4C7B-8D4F-43F2EBE8A4AB}"/>
    <cellStyle name="Comma [0] 2 218" xfId="60368" hidden="1" xr:uid="{F7A1CE1A-FF37-4C82-BFA3-05F04169939F}"/>
    <cellStyle name="Comma [0] 2 218" xfId="60358" hidden="1" xr:uid="{9A8A75DA-B6BE-4BC2-AE36-AE4A59D11586}"/>
    <cellStyle name="Comma [0] 2 218" xfId="60348" hidden="1" xr:uid="{30278821-0837-4705-B827-6439DE14B29B}"/>
    <cellStyle name="Comma [0] 2 218" xfId="60339" hidden="1" xr:uid="{5B0D8D9E-6A19-4C90-B9DA-4067E6D7EF4D}"/>
    <cellStyle name="Comma [0] 2 218" xfId="60330" hidden="1" xr:uid="{25324409-88A7-40D0-BD23-3EBBC6754B70}"/>
    <cellStyle name="Comma [0] 2 218" xfId="60320" hidden="1" xr:uid="{26FCF642-8C8F-4536-9479-2AD72E451DCB}"/>
    <cellStyle name="Comma [0] 2 218" xfId="60310" hidden="1" xr:uid="{9D08EAA3-3AB0-4323-9E6B-C904FE488A30}"/>
    <cellStyle name="Comma [0] 2 218" xfId="60302" hidden="1" xr:uid="{4AA74098-C46A-48CE-BAEE-6D8555575967}"/>
    <cellStyle name="Comma [0] 2 218" xfId="60294" hidden="1" xr:uid="{50F3EF17-053A-4D88-A67D-EAA96C1510F8}"/>
    <cellStyle name="Comma [0] 2 218" xfId="60284" hidden="1" xr:uid="{EFD78B5D-2689-4746-972A-6D2F949CC113}"/>
    <cellStyle name="Comma [0] 2 218" xfId="60273" hidden="1" xr:uid="{4D843A9E-ABC9-4113-8AFD-935779AE8F17}"/>
    <cellStyle name="Comma [0] 2 218" xfId="60264" hidden="1" xr:uid="{577316AC-F4A9-40EF-8713-77F12FD0AD8A}"/>
    <cellStyle name="Comma [0] 2 218" xfId="60253" hidden="1" xr:uid="{D3DE31D7-459B-468C-9A4C-690DEB1299BC}"/>
    <cellStyle name="Comma [0] 2 218" xfId="60243" hidden="1" xr:uid="{A29E2834-F463-47C0-A5F7-745A7A4FE562}"/>
    <cellStyle name="Comma [0] 2 218" xfId="60235" hidden="1" xr:uid="{C9ECC3E3-43E6-4D9E-9B91-7D8DE183C2C1}"/>
    <cellStyle name="Comma [0] 2 218" xfId="60227" hidden="1" xr:uid="{C0698BA1-CAC8-4DBC-ACC3-DB4D02C4F390}"/>
    <cellStyle name="Comma [0] 2 218" xfId="60219" hidden="1" xr:uid="{800E2677-4A8C-4174-B5FB-6918FE7E2A59}"/>
    <cellStyle name="Comma [0] 2 218" xfId="60212" hidden="1" xr:uid="{F990FFF6-1171-4462-8158-71106BF65137}"/>
    <cellStyle name="Comma [0] 2 218" xfId="60202" hidden="1" xr:uid="{E052B4A8-5061-4860-9F6D-3652CC911D46}"/>
    <cellStyle name="Comma [0] 2 218" xfId="60193" hidden="1" xr:uid="{33CE360C-C664-4442-A5DB-060896D9082E}"/>
    <cellStyle name="Comma [0] 2 218" xfId="60185" hidden="1" xr:uid="{14373CAC-AF1A-4209-83F1-6F2280B5D087}"/>
    <cellStyle name="Comma [0] 2 218" xfId="60173" hidden="1" xr:uid="{19BFA9F1-5AE2-44E0-A6F4-692589F3E57D}"/>
    <cellStyle name="Comma [0] 2 218" xfId="60162" hidden="1" xr:uid="{49C5D4D0-16BE-4AB4-94B4-032751E0357D}"/>
    <cellStyle name="Comma [0] 2 218" xfId="60153" hidden="1" xr:uid="{6CFE47CA-C163-4435-A2CF-32E9F94E924E}"/>
    <cellStyle name="Comma [0] 2 218" xfId="60143" hidden="1" xr:uid="{4366F96D-5C8B-4832-B04F-8554867D368F}"/>
    <cellStyle name="Comma [0] 2 218" xfId="60133" hidden="1" xr:uid="{BDC46F2D-ED85-4397-92E5-219288EA0ED5}"/>
    <cellStyle name="Comma [0] 2 218" xfId="60122" hidden="1" xr:uid="{04158FF9-4B6A-4041-A697-B1540EF9109D}"/>
    <cellStyle name="Comma [0] 2 218" xfId="60111" hidden="1" xr:uid="{27A081CA-CF0A-458E-B2E5-EE720108EC6F}"/>
    <cellStyle name="Comma [0] 2 218" xfId="60101" hidden="1" xr:uid="{DAD2B0BE-8F3C-4778-9031-C382346B3B65}"/>
    <cellStyle name="Comma [0] 2 218" xfId="60088" hidden="1" xr:uid="{41D2C6B7-2CB4-44C6-8F4D-A814AF192ACB}"/>
    <cellStyle name="Comma [0] 2 218" xfId="60077" hidden="1" xr:uid="{246E143B-87C5-4623-B605-250233FA2345}"/>
    <cellStyle name="Comma [0] 2 218" xfId="60068" hidden="1" xr:uid="{ABB06FDC-6B9D-416F-8A98-19CF602EFE8B}"/>
    <cellStyle name="Comma [0] 2 218" xfId="60058" hidden="1" xr:uid="{DC88194F-458E-42C1-9A4A-964655A39825}"/>
    <cellStyle name="Comma [0] 2 218" xfId="60048" hidden="1" xr:uid="{D7FDF086-B22D-4C1E-A17F-968CA837191D}"/>
    <cellStyle name="Comma [0] 2 218" xfId="60038" hidden="1" xr:uid="{C64193D2-7003-46EE-ACBF-DB781BE2C8DE}"/>
    <cellStyle name="Comma [0] 2 218" xfId="60026" hidden="1" xr:uid="{1BC0C849-6600-44D8-B70F-C1BFA212A2B1}"/>
    <cellStyle name="Comma [0] 2 218" xfId="60016" hidden="1" xr:uid="{DF82C4FC-F845-4012-897E-6F5C9CEEA203}"/>
    <cellStyle name="Comma [0] 2 218" xfId="60005" hidden="1" xr:uid="{6D9AC940-09BB-4532-8A3E-A24C110522D8}"/>
    <cellStyle name="Comma [0] 2 218" xfId="59993" hidden="1" xr:uid="{C611C2AE-82B3-417E-9DBA-51431A11471E}"/>
    <cellStyle name="Comma [0] 2 218" xfId="59985" hidden="1" xr:uid="{91B2D436-61CF-40E5-BF30-D9A43579BD10}"/>
    <cellStyle name="Comma [0] 2 218" xfId="59974" hidden="1" xr:uid="{90AF1514-6621-46F8-B20C-7CAD3F07E268}"/>
    <cellStyle name="Comma [0] 2 218" xfId="59965" hidden="1" xr:uid="{932205FF-A0D0-40F2-832F-F34D5B288CA1}"/>
    <cellStyle name="Comma [0] 2 218" xfId="59954" hidden="1" xr:uid="{7528DA96-549D-47DB-86EA-FEFEC81CA8EA}"/>
    <cellStyle name="Comma [0] 2 218" xfId="59942" hidden="1" xr:uid="{005F5652-C666-48ED-991D-9449FF9EAD76}"/>
    <cellStyle name="Comma [0] 2 218" xfId="59932" hidden="1" xr:uid="{478CA4A8-8C58-4F8E-8774-F8358EF82398}"/>
    <cellStyle name="Comma [0] 2 218" xfId="59922" hidden="1" xr:uid="{B4990558-26AB-4143-9D3C-7B0FA9CB5E58}"/>
    <cellStyle name="Comma [0] 2 218" xfId="59912" hidden="1" xr:uid="{9F8226F1-3562-4FD3-8F3C-99712B252CA1}"/>
    <cellStyle name="Comma [0] 2 218" xfId="59907" hidden="1" xr:uid="{EC42D989-A4AF-48B3-8F39-D576AD5193FE}"/>
    <cellStyle name="Comma [0] 2 218" xfId="59897" hidden="1" xr:uid="{61721709-986C-43F2-8C4E-4E4E2250D53C}"/>
    <cellStyle name="Comma [0] 2 218" xfId="59888" hidden="1" xr:uid="{6352AFC3-5835-4A8D-8C5F-DE2F9B28F0AF}"/>
    <cellStyle name="Comma [0] 2 218" xfId="58745" hidden="1" xr:uid="{D229AF42-0C37-49C4-99D4-B3EE10AEC0E2}"/>
    <cellStyle name="Comma [0] 2 218" xfId="58735" hidden="1" xr:uid="{965E2A77-9FCE-45E3-90F4-9EC68DE99FDC}"/>
    <cellStyle name="Comma [0] 2 218" xfId="58725" hidden="1" xr:uid="{0E262C24-CC18-4C6D-BEFC-0A35CE0A5092}"/>
    <cellStyle name="Comma [0] 2 218" xfId="58715" hidden="1" xr:uid="{B223539D-1B49-40FD-ABCB-FBFABBAA3E1A}"/>
    <cellStyle name="Comma [0] 2 218" xfId="58704" hidden="1" xr:uid="{1AA69DDF-8964-4DDB-BD21-3BC2D26F0F35}"/>
    <cellStyle name="Comma [0] 2 218" xfId="58694" hidden="1" xr:uid="{545669C3-2927-42D0-BECA-11CA617D04EE}"/>
    <cellStyle name="Comma [0] 2 218" xfId="58683" hidden="1" xr:uid="{FEC03DAD-0D6E-4EA1-8364-E38E94E78681}"/>
    <cellStyle name="Comma [0] 2 218" xfId="58674" hidden="1" xr:uid="{75490F84-13B3-48ED-8E2F-D12CDC0D10DC}"/>
    <cellStyle name="Comma [0] 2 218" xfId="58663" hidden="1" xr:uid="{155F4B2F-A9FF-4795-B796-0F1FF8AF31D1}"/>
    <cellStyle name="Comma [0] 2 218" xfId="58653" hidden="1" xr:uid="{5D66C7B6-77D4-46B2-AFB0-F6D37647802B}"/>
    <cellStyle name="Comma [0] 2 218" xfId="58643" hidden="1" xr:uid="{592A2AB5-9397-419D-A7DD-E9FFEBD0CFD0}"/>
    <cellStyle name="Comma [0] 2 218" xfId="58635" hidden="1" xr:uid="{D41044D2-3792-4F4B-982C-63EFE4453662}"/>
    <cellStyle name="Comma [0] 2 218" xfId="58626" hidden="1" xr:uid="{00004432-7470-43D2-AB5F-3EBAE145DDC5}"/>
    <cellStyle name="Comma [0] 2 218" xfId="58616" hidden="1" xr:uid="{01D4CFA0-2CDB-4177-AB1C-8D04F617DDB7}"/>
    <cellStyle name="Comma [0] 2 218" xfId="58605" hidden="1" xr:uid="{13983505-EB10-4007-8352-5D9B0E57F1C3}"/>
    <cellStyle name="Comma [0] 2 218" xfId="58595" hidden="1" xr:uid="{B712A4B9-6DB5-4184-BCBF-0761BB71B163}"/>
    <cellStyle name="Comma [0] 2 218" xfId="58583" hidden="1" xr:uid="{2A987E25-7B7D-4A40-B7E3-100E426C5F0B}"/>
    <cellStyle name="Comma [0] 2 218" xfId="58572" hidden="1" xr:uid="{6E9DDA62-8E65-4D88-A216-39F3905334EE}"/>
    <cellStyle name="Comma [0] 2 218" xfId="58563" hidden="1" xr:uid="{08C032F4-1B8B-4934-BD0A-2FF911689D05}"/>
    <cellStyle name="Comma [0] 2 218" xfId="58554" hidden="1" xr:uid="{CB74960C-0EDE-4E52-8F5C-4A7D84CD5653}"/>
    <cellStyle name="Comma [0] 2 218" xfId="58546" hidden="1" xr:uid="{00A06C93-EC37-47F7-9B32-0B5A027FB46E}"/>
    <cellStyle name="Comma [0] 2 218" xfId="58539" hidden="1" xr:uid="{A4DE57AB-C345-4301-957E-2CDFDF79FD0C}"/>
    <cellStyle name="Comma [0] 2 218" xfId="58529" hidden="1" xr:uid="{043AE774-D2CF-4FD7-8A43-5656469F02BB}"/>
    <cellStyle name="Comma [0] 2 218" xfId="58519" hidden="1" xr:uid="{C300263E-92A4-4A94-B836-64921E536370}"/>
    <cellStyle name="Comma [0] 2 218" xfId="58510" hidden="1" xr:uid="{C2CC1ADF-2B4B-4D02-84EB-7717C767A6E3}"/>
    <cellStyle name="Comma [0] 2 218" xfId="58498" hidden="1" xr:uid="{D8C25EA1-49E2-459D-BE09-FC395F29D9CB}"/>
    <cellStyle name="Comma [0] 2 218" xfId="58487" hidden="1" xr:uid="{2AD61146-7F46-4F0A-AC29-82A841E388EC}"/>
    <cellStyle name="Comma [0] 2 218" xfId="58478" hidden="1" xr:uid="{2B0061E4-F39A-4ECB-B566-ED6E03CFF52D}"/>
    <cellStyle name="Comma [0] 2 218" xfId="58468" hidden="1" xr:uid="{CF7914BE-4EDF-4BC6-8D0E-1DCBF6E72F30}"/>
    <cellStyle name="Comma [0] 2 218" xfId="58458" hidden="1" xr:uid="{B7E47E26-1AF0-48E1-891B-2715FAC9AC45}"/>
    <cellStyle name="Comma [0] 2 218" xfId="58447" hidden="1" xr:uid="{7C7E3F02-5239-4B8D-9B8E-D5DA650BAAC9}"/>
    <cellStyle name="Comma [0] 2 218" xfId="58436" hidden="1" xr:uid="{68C5A815-4B5D-4BAA-A3F2-892EF2B99D46}"/>
    <cellStyle name="Comma [0] 2 218" xfId="58426" hidden="1" xr:uid="{76ED5255-E556-41D8-9E13-F37B45340EEA}"/>
    <cellStyle name="Comma [0] 2 218" xfId="58413" hidden="1" xr:uid="{A0D86E51-80A7-44DD-AB79-C94DD26C9CAD}"/>
    <cellStyle name="Comma [0] 2 218" xfId="58402" hidden="1" xr:uid="{079D81CA-D3D0-4197-B806-5878B65285DF}"/>
    <cellStyle name="Comma [0] 2 218" xfId="58393" hidden="1" xr:uid="{D26FF9A2-F893-4614-9226-2A44B4297564}"/>
    <cellStyle name="Comma [0] 2 218" xfId="58383" hidden="1" xr:uid="{DAF632C3-D064-4354-9683-0FE0FCA64283}"/>
    <cellStyle name="Comma [0] 2 218" xfId="58373" hidden="1" xr:uid="{0BFE2EF8-2561-47F9-B8B6-013CEA90B5F3}"/>
    <cellStyle name="Comma [0] 2 218" xfId="58363" hidden="1" xr:uid="{0591BA27-1A2B-443F-9F11-60E5AF5B1000}"/>
    <cellStyle name="Comma [0] 2 218" xfId="58351" hidden="1" xr:uid="{37506953-92E1-480F-BC26-8B1681669B5C}"/>
    <cellStyle name="Comma [0] 2 218" xfId="58341" hidden="1" xr:uid="{49A74CA9-6C2B-4A42-9D7B-E3ABD03C97EE}"/>
    <cellStyle name="Comma [0] 2 218" xfId="58330" hidden="1" xr:uid="{E04385C8-49B2-4436-881F-87730763FBBF}"/>
    <cellStyle name="Comma [0] 2 218" xfId="58318" hidden="1" xr:uid="{FA1C66A0-461A-46C9-ACBA-A5EA8DF1B623}"/>
    <cellStyle name="Comma [0] 2 218" xfId="58310" hidden="1" xr:uid="{516E697C-E570-46BB-85F9-BF78AADA8F03}"/>
    <cellStyle name="Comma [0] 2 218" xfId="58299" hidden="1" xr:uid="{E4BEFA05-E777-41FE-A0AE-FB3AD539E9AD}"/>
    <cellStyle name="Comma [0] 2 218" xfId="58290" hidden="1" xr:uid="{887A94A5-008B-443A-8CD6-43775649998B}"/>
    <cellStyle name="Comma [0] 2 218" xfId="58279" hidden="1" xr:uid="{42C5E287-5783-4033-870A-CA331402714E}"/>
    <cellStyle name="Comma [0] 2 218" xfId="58267" hidden="1" xr:uid="{E220B2F0-9F59-4607-89CD-26ED8E5CDEEA}"/>
    <cellStyle name="Comma [0] 2 218" xfId="58257" hidden="1" xr:uid="{C9A2BA26-CB3B-43BC-B8E9-6FC0E8807C43}"/>
    <cellStyle name="Comma [0] 2 218" xfId="58246" hidden="1" xr:uid="{2E9EAF4A-1114-4D28-B100-EF03F537F808}"/>
    <cellStyle name="Comma [0] 2 218" xfId="58235" hidden="1" xr:uid="{2ABD564C-BB6D-43A2-9A42-DDB21ADC4768}"/>
    <cellStyle name="Comma [0] 2 218" xfId="58228" hidden="1" xr:uid="{49EACC8E-45BA-47BB-8999-811827B1945E}"/>
    <cellStyle name="Comma [0] 2 218" xfId="58218" hidden="1" xr:uid="{31D21772-BD50-4EE7-BCC8-30A859DBD29A}"/>
    <cellStyle name="Comma [0] 2 218" xfId="58209" hidden="1" xr:uid="{02115E06-AAD0-4855-8416-88C81694360A}"/>
    <cellStyle name="Comma [0] 2 218" xfId="57051" hidden="1" xr:uid="{BCE4C066-CAF6-41C5-8D2F-9ECF4C4E3530}"/>
    <cellStyle name="Comma [0] 2 218" xfId="57040" hidden="1" xr:uid="{C1B1FAF8-E4AA-41DA-A868-2D6DA7015868}"/>
    <cellStyle name="Comma [0] 2 218" xfId="57030" hidden="1" xr:uid="{0C8B7059-7C4A-4810-898A-41CBB2BC06B8}"/>
    <cellStyle name="Comma [0] 2 218" xfId="57020" hidden="1" xr:uid="{64C7749F-D4BA-4362-B4F0-83AFAC8BFCE2}"/>
    <cellStyle name="Comma [0] 2 218" xfId="57009" hidden="1" xr:uid="{062564E3-32FD-4B33-88EC-AC89584A28E5}"/>
    <cellStyle name="Comma [0] 2 218" xfId="56999" hidden="1" xr:uid="{50BB379B-15E3-4518-ABC7-C03E5B1DDD1A}"/>
    <cellStyle name="Comma [0] 2 218" xfId="56988" hidden="1" xr:uid="{2B2F29C7-D7D5-43D9-8C16-A07D0FDA8D56}"/>
    <cellStyle name="Comma [0] 2 218" xfId="56979" hidden="1" xr:uid="{4B2DEC7E-F0A9-4E0C-A49D-29A75C335EE9}"/>
    <cellStyle name="Comma [0] 2 218" xfId="56968" hidden="1" xr:uid="{3938A2CF-B630-4AB5-B7A6-FD001E8CF6DA}"/>
    <cellStyle name="Comma [0] 2 218" xfId="56957" hidden="1" xr:uid="{DBD65C4A-2A44-4B73-922A-96E2F99505F8}"/>
    <cellStyle name="Comma [0] 2 218" xfId="56947" hidden="1" xr:uid="{3EF0AD2C-3E92-467C-ABF5-1E74E96F5AB6}"/>
    <cellStyle name="Comma [0] 2 218" xfId="56939" hidden="1" xr:uid="{3ABD2DA4-9187-4589-8374-5D25F8DAFA72}"/>
    <cellStyle name="Comma [0] 2 218" xfId="56930" hidden="1" xr:uid="{858A4409-4374-409F-A7E7-C0AA8C636B43}"/>
    <cellStyle name="Comma [0] 2 218" xfId="56920" hidden="1" xr:uid="{4C67A6B5-4035-47E9-8369-6F9FF95B292B}"/>
    <cellStyle name="Comma [0] 2 218" xfId="56909" hidden="1" xr:uid="{FAB2D4FD-AE00-4A07-BE6A-EB6CBF38F4CF}"/>
    <cellStyle name="Comma [0] 2 218" xfId="56899" hidden="1" xr:uid="{1DD922F6-2627-464B-AB39-8C3223ACA7C9}"/>
    <cellStyle name="Comma [0] 2 218" xfId="56887" hidden="1" xr:uid="{7E964AEB-3058-45BA-A6F5-A23BE94D9C01}"/>
    <cellStyle name="Comma [0] 2 218" xfId="56876" hidden="1" xr:uid="{6B7FE137-8B79-4F69-B2CB-D907F665C0C3}"/>
    <cellStyle name="Comma [0] 2 218" xfId="56867" hidden="1" xr:uid="{3A274A41-B211-46AE-8A8F-70C27841C88C}"/>
    <cellStyle name="Comma [0] 2 218" xfId="56858" hidden="1" xr:uid="{4A3D7FBC-78FA-40D1-9B88-012165E57458}"/>
    <cellStyle name="Comma [0] 2 218" xfId="56850" hidden="1" xr:uid="{ED3815ED-D9E8-475C-9ABC-954263DB7F31}"/>
    <cellStyle name="Comma [0] 2 218" xfId="56842" hidden="1" xr:uid="{6C21129F-8DFE-4EA9-8589-5BA0D47D3BBB}"/>
    <cellStyle name="Comma [0] 2 218" xfId="56832" hidden="1" xr:uid="{AD15F399-17D8-4390-9376-83119FEC5084}"/>
    <cellStyle name="Comma [0] 2 218" xfId="56822" hidden="1" xr:uid="{91A3D883-2B41-465D-A79B-097E7D06865E}"/>
    <cellStyle name="Comma [0] 2 218" xfId="56813" hidden="1" xr:uid="{33060400-78A6-478F-A107-533F0F47FCB8}"/>
    <cellStyle name="Comma [0] 2 218" xfId="56801" hidden="1" xr:uid="{6BE4E090-71CB-4763-A1C0-E933CDB6CF29}"/>
    <cellStyle name="Comma [0] 2 218" xfId="56790" hidden="1" xr:uid="{22704FBF-AD42-4F30-95E9-0DE83E21F9FD}"/>
    <cellStyle name="Comma [0] 2 218" xfId="56781" hidden="1" xr:uid="{B847EBC9-6A64-4441-8738-E01EAB742394}"/>
    <cellStyle name="Comma [0] 2 218" xfId="56771" hidden="1" xr:uid="{C04FCBA8-232C-4F0D-9C53-A05896438583}"/>
    <cellStyle name="Comma [0] 2 218" xfId="56761" hidden="1" xr:uid="{6A9F9068-4703-48D6-A21A-B6E67EF25BE3}"/>
    <cellStyle name="Comma [0] 2 218" xfId="56750" hidden="1" xr:uid="{3188CF2E-B7D4-4FA5-B447-4579FD28074C}"/>
    <cellStyle name="Comma [0] 2 218" xfId="56739" hidden="1" xr:uid="{7DE931FC-D8C0-4F68-B57B-445A3456388D}"/>
    <cellStyle name="Comma [0] 2 218" xfId="56729" hidden="1" xr:uid="{D714194D-07F7-4575-B4F5-127273A99E1E}"/>
    <cellStyle name="Comma [0] 2 218" xfId="56716" hidden="1" xr:uid="{B55560FE-E406-458B-AC80-3CF01E6EDE1D}"/>
    <cellStyle name="Comma [0] 2 218" xfId="56705" hidden="1" xr:uid="{75D30A36-679E-4ED9-A1F9-5013770CFB4B}"/>
    <cellStyle name="Comma [0] 2 218" xfId="56696" hidden="1" xr:uid="{CC7CC6E5-09C4-4A20-8174-60BBAB8F6843}"/>
    <cellStyle name="Comma [0] 2 218" xfId="56686" hidden="1" xr:uid="{4631A18E-E4AD-4A56-8A97-4F5C28BE75CC}"/>
    <cellStyle name="Comma [0] 2 218" xfId="56676" hidden="1" xr:uid="{1A115098-718C-456A-B250-83E391CBA62F}"/>
    <cellStyle name="Comma [0] 2 218" xfId="56666" hidden="1" xr:uid="{57593654-4F22-4615-8A2B-FDA3FEF38A4F}"/>
    <cellStyle name="Comma [0] 2 218" xfId="56654" hidden="1" xr:uid="{C4E718D6-E5C0-4BA1-81E8-6C28DF7C30B8}"/>
    <cellStyle name="Comma [0] 2 218" xfId="56644" hidden="1" xr:uid="{EF3699ED-3342-4E60-B777-13120FC65D3A}"/>
    <cellStyle name="Comma [0] 2 218" xfId="56633" hidden="1" xr:uid="{2666E794-2962-4308-947A-9A3C49BD523E}"/>
    <cellStyle name="Comma [0] 2 218" xfId="56621" hidden="1" xr:uid="{8175779B-48F9-40B8-8F42-ADC18B4C694A}"/>
    <cellStyle name="Comma [0] 2 218" xfId="56613" hidden="1" xr:uid="{EAF5DBD7-C820-424F-B396-769C6904F9C0}"/>
    <cellStyle name="Comma [0] 2 218" xfId="56602" hidden="1" xr:uid="{FF82E841-C65D-415A-8ADB-6235AB574559}"/>
    <cellStyle name="Comma [0] 2 218" xfId="56593" hidden="1" xr:uid="{A8A81B72-70B1-4C74-B55B-7629D2D0EE56}"/>
    <cellStyle name="Comma [0] 2 218" xfId="56582" hidden="1" xr:uid="{08D26C67-641F-498C-AC6A-83663934DF9A}"/>
    <cellStyle name="Comma [0] 2 218" xfId="56570" hidden="1" xr:uid="{317B9C18-3231-46DC-843E-82B45156D737}"/>
    <cellStyle name="Comma [0] 2 218" xfId="56560" hidden="1" xr:uid="{40D9EA83-A891-4C13-8D28-46F893B48507}"/>
    <cellStyle name="Comma [0] 2 218" xfId="56549" hidden="1" xr:uid="{1E2C96DF-7046-40FC-AAF1-DDB5A949E0EF}"/>
    <cellStyle name="Comma [0] 2 218" xfId="56538" hidden="1" xr:uid="{2F63E0A5-8318-4DA2-9206-12617D4EF495}"/>
    <cellStyle name="Comma [0] 2 218" xfId="56531" hidden="1" xr:uid="{B2FCF6FC-E5AA-40C0-9230-26EA1B0091A5}"/>
    <cellStyle name="Comma [0] 2 218" xfId="56521" hidden="1" xr:uid="{8A883228-A70F-4123-8D0F-3934690B2188}"/>
    <cellStyle name="Comma [0] 2 218" xfId="56512" hidden="1" xr:uid="{FAF6B4C1-D8BC-4DD8-A157-51D3A67B4860}"/>
    <cellStyle name="Comma [0] 2 218" xfId="55343" hidden="1" xr:uid="{C8A01DFC-773D-410E-AB48-0BE314562CBE}"/>
    <cellStyle name="Comma [0] 2 218" xfId="55332" hidden="1" xr:uid="{012F1393-DAD8-47B8-9732-457844A78A46}"/>
    <cellStyle name="Comma [0] 2 218" xfId="55322" hidden="1" xr:uid="{D9417116-8E44-4F02-94F6-A42D21FEF803}"/>
    <cellStyle name="Comma [0] 2 218" xfId="55312" hidden="1" xr:uid="{4791D6E7-4E4B-4D60-B397-5BF8D26A6828}"/>
    <cellStyle name="Comma [0] 2 218" xfId="55301" hidden="1" xr:uid="{F1FAE09F-DD8F-4C0D-8E51-F2137DDF077C}"/>
    <cellStyle name="Comma [0] 2 218" xfId="55291" hidden="1" xr:uid="{81E0869F-37D8-4557-B7D9-C42ED30B5F25}"/>
    <cellStyle name="Comma [0] 2 218" xfId="55280" hidden="1" xr:uid="{3C63D8CB-67AF-4DD8-811C-2C7595E344E4}"/>
    <cellStyle name="Comma [0] 2 218" xfId="55270" hidden="1" xr:uid="{C5BEF689-B26D-4E3D-B378-DDC467874A9F}"/>
    <cellStyle name="Comma [0] 2 218" xfId="55259" hidden="1" xr:uid="{E7FC2C60-CC0E-4D0B-9D0A-AAD018590175}"/>
    <cellStyle name="Comma [0] 2 218" xfId="55248" hidden="1" xr:uid="{5394FA37-DDE8-4750-81C1-74593E031993}"/>
    <cellStyle name="Comma [0] 2 218" xfId="55238" hidden="1" xr:uid="{30A23ECB-1665-41EA-A61A-964B4E025659}"/>
    <cellStyle name="Comma [0] 2 218" xfId="55229" hidden="1" xr:uid="{60207AB8-30AD-471D-B1A9-7A88237AD7D4}"/>
    <cellStyle name="Comma [0] 2 218" xfId="55220" hidden="1" xr:uid="{9D476A71-5C02-45B7-8D10-16001C991050}"/>
    <cellStyle name="Comma [0] 2 218" xfId="55210" hidden="1" xr:uid="{2C15F94B-F183-4A6D-BEDC-9861C86CC62B}"/>
    <cellStyle name="Comma [0] 2 218" xfId="55199" hidden="1" xr:uid="{9DBDFB79-BA83-49AA-974C-F835490DFCC2}"/>
    <cellStyle name="Comma [0] 2 218" xfId="55189" hidden="1" xr:uid="{39E2E78C-47D3-4242-A762-4F1C2C8655FF}"/>
    <cellStyle name="Comma [0] 2 218" xfId="55177" hidden="1" xr:uid="{31428795-B3AF-46F6-B457-7EB4D150D821}"/>
    <cellStyle name="Comma [0] 2 218" xfId="55166" hidden="1" xr:uid="{DCEC9027-CD25-4B11-AFB2-BF8DDFB483AA}"/>
    <cellStyle name="Comma [0] 2 218" xfId="55156" hidden="1" xr:uid="{0CD5698D-6443-4AE8-B871-48ECD56DD8CC}"/>
    <cellStyle name="Comma [0] 2 218" xfId="55146" hidden="1" xr:uid="{8269FF0A-A9BD-4BDE-9FE2-5CF7D8238CBB}"/>
    <cellStyle name="Comma [0] 2 218" xfId="55137" hidden="1" xr:uid="{35C65B12-853B-4648-88CE-D929D17F7808}"/>
    <cellStyle name="Comma [0] 2 218" xfId="55129" hidden="1" xr:uid="{E8913E14-ECB8-4E0C-AE8B-4DBA3228546C}"/>
    <cellStyle name="Comma [0] 2 218" xfId="55119" hidden="1" xr:uid="{6E366DE7-62B8-4DA1-9CD2-8D35F4E550BE}"/>
    <cellStyle name="Comma [0] 2 218" xfId="55109" hidden="1" xr:uid="{D1D31A2D-BD70-4EA4-B679-4F560E7925BC}"/>
    <cellStyle name="Comma [0] 2 218" xfId="55100" hidden="1" xr:uid="{0386840A-D78C-4643-AE85-72EDFDA76CD1}"/>
    <cellStyle name="Comma [0] 2 218" xfId="55088" hidden="1" xr:uid="{C9A1C5FD-B47B-480D-83D8-495821C1C4E5}"/>
    <cellStyle name="Comma [0] 2 218" xfId="55077" hidden="1" xr:uid="{EBE642C3-9135-4730-8D9C-56D6FE0A8B66}"/>
    <cellStyle name="Comma [0] 2 218" xfId="55068" hidden="1" xr:uid="{C67BD6BE-AB9C-4FCC-AC84-7826FCFA9138}"/>
    <cellStyle name="Comma [0] 2 218" xfId="55058" hidden="1" xr:uid="{9D2BCF5A-DFDC-4AF2-AEA9-98014D2816F0}"/>
    <cellStyle name="Comma [0] 2 218" xfId="55048" hidden="1" xr:uid="{3DB2D4B1-6A87-46EF-A61D-DA1E8E6D301F}"/>
    <cellStyle name="Comma [0] 2 218" xfId="55037" hidden="1" xr:uid="{9656A792-A24F-44EB-8103-21865B8B2A3A}"/>
    <cellStyle name="Comma [0] 2 218" xfId="55026" hidden="1" xr:uid="{907B580F-B9C4-430D-936E-DE21D29151B2}"/>
    <cellStyle name="Comma [0] 2 218" xfId="55016" hidden="1" xr:uid="{3F2C0AB7-F7CD-4D45-86BC-51E1014BC3E3}"/>
    <cellStyle name="Comma [0] 2 218" xfId="55003" hidden="1" xr:uid="{78C9D2EF-B57B-440E-8DFA-17BA1FB2C96B}"/>
    <cellStyle name="Comma [0] 2 218" xfId="54992" hidden="1" xr:uid="{1B297D2D-324D-40A6-A455-04E321B5571B}"/>
    <cellStyle name="Comma [0] 2 218" xfId="54983" hidden="1" xr:uid="{3185211C-420C-495C-A255-8394BFED55ED}"/>
    <cellStyle name="Comma [0] 2 218" xfId="54973" hidden="1" xr:uid="{73209665-93CB-4E06-9540-E02FFD19FE42}"/>
    <cellStyle name="Comma [0] 2 218" xfId="54963" hidden="1" xr:uid="{94FC25F6-B0C8-4EFF-9841-A9E9A175F00E}"/>
    <cellStyle name="Comma [0] 2 218" xfId="54953" hidden="1" xr:uid="{5053B5C1-A0D6-452B-90E6-317EA2696613}"/>
    <cellStyle name="Comma [0] 2 218" xfId="54941" hidden="1" xr:uid="{DAF76E2F-1ADE-47AD-A8A1-97F2AB73EC5C}"/>
    <cellStyle name="Comma [0] 2 218" xfId="54931" hidden="1" xr:uid="{D088710C-CB98-4042-81A0-ECEA27666970}"/>
    <cellStyle name="Comma [0] 2 218" xfId="54920" hidden="1" xr:uid="{FBA7390B-F3C5-4BE0-9EF8-AFBE011DDBEC}"/>
    <cellStyle name="Comma [0] 2 218" xfId="54908" hidden="1" xr:uid="{E119D4F1-0D80-4CC8-A185-9DC3C06306CC}"/>
    <cellStyle name="Comma [0] 2 218" xfId="54900" hidden="1" xr:uid="{2D1F98ED-A4DC-499D-AC02-62A1D5059C38}"/>
    <cellStyle name="Comma [0] 2 218" xfId="54889" hidden="1" xr:uid="{BA5D5C21-9B86-4CA1-9AF0-1C17C4BAEEC8}"/>
    <cellStyle name="Comma [0] 2 218" xfId="54880" hidden="1" xr:uid="{70E075C5-7811-4B7A-B527-7588B1871CBE}"/>
    <cellStyle name="Comma [0] 2 218" xfId="54869" hidden="1" xr:uid="{521A07EC-3A16-449F-9D32-92DDD7E7DBA6}"/>
    <cellStyle name="Comma [0] 2 218" xfId="54857" hidden="1" xr:uid="{7D59E4E0-1D9B-47BE-8914-4B78631DE65F}"/>
    <cellStyle name="Comma [0] 2 218" xfId="54847" hidden="1" xr:uid="{90664C7F-BC85-42EC-B755-52E7C2C770FD}"/>
    <cellStyle name="Comma [0] 2 218" xfId="54836" hidden="1" xr:uid="{1CB7D676-0B3D-4D80-96D5-7ED4E8632DA5}"/>
    <cellStyle name="Comma [0] 2 218" xfId="54825" hidden="1" xr:uid="{759A0A4F-1EAE-412E-BBE4-36D02589B2E8}"/>
    <cellStyle name="Comma [0] 2 218" xfId="54818" hidden="1" xr:uid="{BDD5BF5F-DB97-4AB3-94EC-8372A64FDCCA}"/>
    <cellStyle name="Comma [0] 2 218" xfId="54807" hidden="1" xr:uid="{E3871D38-AF93-442B-912E-0B8A2AE040CD}"/>
    <cellStyle name="Comma [0] 2 218" xfId="54797" hidden="1" xr:uid="{5468B2E0-50D4-409A-AA26-A63582794123}"/>
    <cellStyle name="Comma [0] 2 218" xfId="53618" hidden="1" xr:uid="{4F8E3E9E-94B3-4380-AC30-97F626F25C54}"/>
    <cellStyle name="Comma [0] 2 218" xfId="53606" hidden="1" xr:uid="{7800511E-906C-4F5E-AC82-020B432B159F}"/>
    <cellStyle name="Comma [0] 2 218" xfId="53596" hidden="1" xr:uid="{48F0CE75-FE8C-403E-ABAA-1D6FD2A9390C}"/>
    <cellStyle name="Comma [0] 2 218" xfId="53586" hidden="1" xr:uid="{46C3504E-2B93-4A22-A60D-06F582B8FD63}"/>
    <cellStyle name="Comma [0] 2 218" xfId="53575" hidden="1" xr:uid="{F3F7FBA1-7191-40B8-8F36-0EA0A914EADD}"/>
    <cellStyle name="Comma [0] 2 218" xfId="53565" hidden="1" xr:uid="{984F4F1A-C0BF-4B5B-9362-9C49722FE2D6}"/>
    <cellStyle name="Comma [0] 2 218" xfId="53554" hidden="1" xr:uid="{96BE03FC-C797-4294-8E2C-5FD91053AD67}"/>
    <cellStyle name="Comma [0] 2 218" xfId="53544" hidden="1" xr:uid="{0F04B45F-71A3-4113-BADF-D89172F4475D}"/>
    <cellStyle name="Comma [0] 2 218" xfId="53533" hidden="1" xr:uid="{CB384183-5951-4E11-AF58-8E1439835BD0}"/>
    <cellStyle name="Comma [0] 2 218" xfId="53522" hidden="1" xr:uid="{8CD7FBF2-17C8-4504-A718-BC7C18C6A5AC}"/>
    <cellStyle name="Comma [0] 2 218" xfId="53512" hidden="1" xr:uid="{048E8CC3-4A6C-47D3-889B-34B9E5829881}"/>
    <cellStyle name="Comma [0] 2 218" xfId="53503" hidden="1" xr:uid="{ACFBA353-469B-4D19-A242-CCD891772A22}"/>
    <cellStyle name="Comma [0] 2 218" xfId="53494" hidden="1" xr:uid="{32BB54D8-90E7-45FF-827F-1F5C7929AA0A}"/>
    <cellStyle name="Comma [0] 2 218" xfId="53484" hidden="1" xr:uid="{E8583792-DE38-423C-A8AA-27CA54152C8A}"/>
    <cellStyle name="Comma [0] 2 218" xfId="53473" hidden="1" xr:uid="{F3C45B4F-2071-4A5A-B044-BF9C1B73EB44}"/>
    <cellStyle name="Comma [0] 2 218" xfId="53462" hidden="1" xr:uid="{E30F95C0-8E2A-49DF-9D68-8B6C3C4478BE}"/>
    <cellStyle name="Comma [0] 2 218" xfId="53450" hidden="1" xr:uid="{75EEB38D-1981-4FEB-9A64-A6D29136DE85}"/>
    <cellStyle name="Comma [0] 2 218" xfId="53439" hidden="1" xr:uid="{D6983938-9F92-4ABA-B40F-01A7FDAE093A}"/>
    <cellStyle name="Comma [0] 2 218" xfId="53429" hidden="1" xr:uid="{7DD304C0-B18C-4901-BBF5-1A4849D59A1A}"/>
    <cellStyle name="Comma [0] 2 218" xfId="53419" hidden="1" xr:uid="{F45F9CAC-9709-412B-A87B-41D320F246F6}"/>
    <cellStyle name="Comma [0] 2 218" xfId="53410" hidden="1" xr:uid="{A86FB8FB-EA32-4804-B36F-616C5D67B558}"/>
    <cellStyle name="Comma [0] 2 218" xfId="53401" hidden="1" xr:uid="{73A8A598-47CE-4C33-ACAB-8DE2A98F9E8B}"/>
    <cellStyle name="Comma [0] 2 218" xfId="53391" hidden="1" xr:uid="{3C812E03-7C18-40FF-BE2C-7293B7B4C488}"/>
    <cellStyle name="Comma [0] 2 218" xfId="53381" hidden="1" xr:uid="{A803F60D-2E12-436F-A844-F6AF9559DA04}"/>
    <cellStyle name="Comma [0] 2 218" xfId="53372" hidden="1" xr:uid="{6D256275-6B71-4FE9-B53B-5D631C40E296}"/>
    <cellStyle name="Comma [0] 2 218" xfId="53360" hidden="1" xr:uid="{8A7F87BE-1DF9-4E20-A2D4-28E3296B29ED}"/>
    <cellStyle name="Comma [0] 2 218" xfId="53349" hidden="1" xr:uid="{C0D3EE0B-B670-49C5-9BAD-13CFCEBE2586}"/>
    <cellStyle name="Comma [0] 2 218" xfId="53340" hidden="1" xr:uid="{04291F19-B250-4A0F-A54E-D8ECC06AB4F3}"/>
    <cellStyle name="Comma [0] 2 218" xfId="53330" hidden="1" xr:uid="{5CCD6A11-6958-4707-8C3E-2AE1A522E448}"/>
    <cellStyle name="Comma [0] 2 218" xfId="53320" hidden="1" xr:uid="{C43C5FFB-2326-4E2E-8E10-651D70A6356A}"/>
    <cellStyle name="Comma [0] 2 218" xfId="53309" hidden="1" xr:uid="{20172EAC-69B2-4D9A-8BC6-47DF8E671EDF}"/>
    <cellStyle name="Comma [0] 2 218" xfId="53298" hidden="1" xr:uid="{F6F2BA64-FDF1-47AB-93BD-6BD18A8D60E4}"/>
    <cellStyle name="Comma [0] 2 218" xfId="53288" hidden="1" xr:uid="{8358E355-CB3F-49E5-A919-CE4D1A1FF164}"/>
    <cellStyle name="Comma [0] 2 218" xfId="53275" hidden="1" xr:uid="{5D729669-6A87-45D3-B693-32E67E8D71B5}"/>
    <cellStyle name="Comma [0] 2 218" xfId="53264" hidden="1" xr:uid="{D10F307D-C402-4CE2-8273-7B0ECC79D728}"/>
    <cellStyle name="Comma [0] 2 218" xfId="53255" hidden="1" xr:uid="{E94B7117-758F-438C-9B66-8ED450E68B6C}"/>
    <cellStyle name="Comma [0] 2 218" xfId="53245" hidden="1" xr:uid="{3B6A9749-A9C9-4296-95FA-4DC854FB92C0}"/>
    <cellStyle name="Comma [0] 2 218" xfId="53235" hidden="1" xr:uid="{25C3BCB7-536C-4883-93C2-1E4EF83F2F58}"/>
    <cellStyle name="Comma [0] 2 218" xfId="53225" hidden="1" xr:uid="{2A507696-F368-42E5-BB17-D82222B13A27}"/>
    <cellStyle name="Comma [0] 2 218" xfId="53213" hidden="1" xr:uid="{72DD8A37-6879-4E0D-BF46-376B43A969D0}"/>
    <cellStyle name="Comma [0] 2 218" xfId="53203" hidden="1" xr:uid="{6E58C954-5E5D-4F32-8A97-82D6C5892D6B}"/>
    <cellStyle name="Comma [0] 2 218" xfId="53192" hidden="1" xr:uid="{3E6F52D1-55D5-4DFC-9B86-9EBD55013647}"/>
    <cellStyle name="Comma [0] 2 218" xfId="53180" hidden="1" xr:uid="{1CD1F749-CF96-4612-8189-107C4BD904A4}"/>
    <cellStyle name="Comma [0] 2 218" xfId="53172" hidden="1" xr:uid="{11FC19E0-8E2A-4083-A22B-490A5DE8451B}"/>
    <cellStyle name="Comma [0] 2 218" xfId="53161" hidden="1" xr:uid="{694CCF05-408F-4391-9C0D-CB8E98325BF3}"/>
    <cellStyle name="Comma [0] 2 218" xfId="53152" hidden="1" xr:uid="{E48B5A17-1CAB-4C5C-A53E-4FB88CA9E408}"/>
    <cellStyle name="Comma [0] 2 218" xfId="53141" hidden="1" xr:uid="{8198FDF4-D51F-48DD-B749-2BA4AE42C274}"/>
    <cellStyle name="Comma [0] 2 218" xfId="53129" hidden="1" xr:uid="{440FED9A-ACAF-49AF-9C34-B5287F8DD66B}"/>
    <cellStyle name="Comma [0] 2 218" xfId="53119" hidden="1" xr:uid="{B7AFFBEE-B608-4B83-99C1-441639467034}"/>
    <cellStyle name="Comma [0] 2 218" xfId="53108" hidden="1" xr:uid="{5C238E52-FD6F-48DF-9CF0-A673A516F53B}"/>
    <cellStyle name="Comma [0] 2 218" xfId="53097" hidden="1" xr:uid="{E1A92356-FCEC-4FCC-8584-840DC4A182AD}"/>
    <cellStyle name="Comma [0] 2 218" xfId="53090" hidden="1" xr:uid="{A94469EF-328E-431D-96DE-FDB57BDFF8BC}"/>
    <cellStyle name="Comma [0] 2 218" xfId="53079" hidden="1" xr:uid="{17DA1EFA-7CC9-44B1-878F-9D66700741B2}"/>
    <cellStyle name="Comma [0] 2 218" xfId="53069" hidden="1" xr:uid="{1E5112C8-AA47-4AE8-AB1A-97140746B94A}"/>
    <cellStyle name="Comma [0] 2 218" xfId="51884" hidden="1" xr:uid="{EB71BD11-160F-4776-BE35-78168AF1DD86}"/>
    <cellStyle name="Comma [0] 2 218" xfId="51872" hidden="1" xr:uid="{5CD575DB-5AD1-44CF-B3CD-B4773E10906E}"/>
    <cellStyle name="Comma [0] 2 218" xfId="51862" hidden="1" xr:uid="{73E08A3A-6D2A-4CCF-AE0C-420C0EEA66FB}"/>
    <cellStyle name="Comma [0] 2 218" xfId="51852" hidden="1" xr:uid="{3D51A35B-B507-430B-8C97-421F5C0F30C9}"/>
    <cellStyle name="Comma [0] 2 218" xfId="51841" hidden="1" xr:uid="{647F3DE4-D586-4537-BD09-090E968F56E6}"/>
    <cellStyle name="Comma [0] 2 218" xfId="51831" hidden="1" xr:uid="{7CF7A062-DA81-4A28-88EE-D689B3B99EC8}"/>
    <cellStyle name="Comma [0] 2 218" xfId="51820" hidden="1" xr:uid="{1A3B6142-EAD2-4B4A-B359-17684313772C}"/>
    <cellStyle name="Comma [0] 2 218" xfId="51810" hidden="1" xr:uid="{962CEC93-D508-47F9-911D-E82130B89B0F}"/>
    <cellStyle name="Comma [0] 2 218" xfId="51799" hidden="1" xr:uid="{2678E028-DA23-4A1A-A82F-4543E297D60B}"/>
    <cellStyle name="Comma [0] 2 218" xfId="51788" hidden="1" xr:uid="{A1C4B26F-9396-4ED2-88DC-6608ADE18B71}"/>
    <cellStyle name="Comma [0] 2 218" xfId="51777" hidden="1" xr:uid="{802C2C29-5489-421F-A2C9-58BEF2DD03AA}"/>
    <cellStyle name="Comma [0] 2 218" xfId="51768" hidden="1" xr:uid="{C6D4AC9D-2C92-4993-ACD8-0A55DD5F20BD}"/>
    <cellStyle name="Comma [0] 2 218" xfId="51758" hidden="1" xr:uid="{EE688CAA-126C-48DE-9E28-E5675E1122A5}"/>
    <cellStyle name="Comma [0] 2 218" xfId="51748" hidden="1" xr:uid="{CF19991C-E91A-4363-B47A-B280EE253AE9}"/>
    <cellStyle name="Comma [0] 2 218" xfId="51737" hidden="1" xr:uid="{D4AB6F8F-F0F7-45CD-81BC-E5AA196CFF2C}"/>
    <cellStyle name="Comma [0] 2 218" xfId="51726" hidden="1" xr:uid="{5E51CAA1-A8F3-43AD-A2F9-B6BE23255FA7}"/>
    <cellStyle name="Comma [0] 2 218" xfId="51714" hidden="1" xr:uid="{88152040-E08F-4151-8AE7-507B15B80033}"/>
    <cellStyle name="Comma [0] 2 218" xfId="51703" hidden="1" xr:uid="{CF45C19B-2FD0-46AA-939E-435EBE67360B}"/>
    <cellStyle name="Comma [0] 2 218" xfId="51693" hidden="1" xr:uid="{2C9B42A8-A56A-4200-8A98-A65ABCBC997F}"/>
    <cellStyle name="Comma [0] 2 218" xfId="51683" hidden="1" xr:uid="{1B2F37B3-67D4-42CB-8EBC-C278A3259704}"/>
    <cellStyle name="Comma [0] 2 218" xfId="51674" hidden="1" xr:uid="{1F725EB1-EFAB-4A3C-ADEC-E3063B7A33AD}"/>
    <cellStyle name="Comma [0] 2 218" xfId="51665" hidden="1" xr:uid="{71AA5B1E-5C60-4101-99CF-BD240617826A}"/>
    <cellStyle name="Comma [0] 2 218" xfId="51654" hidden="1" xr:uid="{05991562-6EE9-472D-BB6D-2FA5866B0518}"/>
    <cellStyle name="Comma [0] 2 218" xfId="51643" hidden="1" xr:uid="{4FF9A211-33B3-4869-8277-A7D215165109}"/>
    <cellStyle name="Comma [0] 2 218" xfId="51634" hidden="1" xr:uid="{6524BF17-A168-4643-8855-D418C820707B}"/>
    <cellStyle name="Comma [0] 2 218" xfId="51622" hidden="1" xr:uid="{3CF4F7D6-85B8-4C3D-93BA-8C42B9910654}"/>
    <cellStyle name="Comma [0] 2 218" xfId="51611" hidden="1" xr:uid="{AB024A53-BC0F-4488-9659-51919FE2AA1B}"/>
    <cellStyle name="Comma [0] 2 218" xfId="51602" hidden="1" xr:uid="{EE7CE65A-2982-4D20-AF91-0520EB76DF55}"/>
    <cellStyle name="Comma [0] 2 218" xfId="51592" hidden="1" xr:uid="{B63060BB-DD9A-44C7-8818-501EB832E518}"/>
    <cellStyle name="Comma [0] 2 218" xfId="51582" hidden="1" xr:uid="{0A2AB988-5D91-4E37-8F24-51EAA0294732}"/>
    <cellStyle name="Comma [0] 2 218" xfId="51571" hidden="1" xr:uid="{AD9D1738-4F52-4406-93A7-45AE9274729F}"/>
    <cellStyle name="Comma [0] 2 218" xfId="51560" hidden="1" xr:uid="{D179ADA4-7DFD-40FB-99C6-94621E1D3733}"/>
    <cellStyle name="Comma [0] 2 218" xfId="51550" hidden="1" xr:uid="{2ED440A4-047C-48AB-9BC0-3722877BB75A}"/>
    <cellStyle name="Comma [0] 2 218" xfId="51537" hidden="1" xr:uid="{FCE61CEC-2695-47BB-9334-6106F77A7332}"/>
    <cellStyle name="Comma [0] 2 218" xfId="51526" hidden="1" xr:uid="{50D6767F-F9A8-4E97-BF76-C7AB6F6C3BBB}"/>
    <cellStyle name="Comma [0] 2 218" xfId="51517" hidden="1" xr:uid="{6A65D20A-5124-4789-A546-9758E296EE03}"/>
    <cellStyle name="Comma [0] 2 218" xfId="51507" hidden="1" xr:uid="{C2989067-B254-4FF1-9276-92BA83F56968}"/>
    <cellStyle name="Comma [0] 2 218" xfId="51497" hidden="1" xr:uid="{90894BD4-0AC7-4C39-BF41-EEFF7175ECEB}"/>
    <cellStyle name="Comma [0] 2 218" xfId="51487" hidden="1" xr:uid="{0F3F15E8-B9BC-4C81-B8DE-52A01BA2B8E6}"/>
    <cellStyle name="Comma [0] 2 218" xfId="51475" hidden="1" xr:uid="{EB945C97-BF01-43C8-BA1B-DD6D604C166A}"/>
    <cellStyle name="Comma [0] 2 218" xfId="51465" hidden="1" xr:uid="{0528B595-6971-4BE5-860F-969C3EADC6E5}"/>
    <cellStyle name="Comma [0] 2 218" xfId="51454" hidden="1" xr:uid="{683E3C04-86B4-4BAF-879E-AE01B27708F9}"/>
    <cellStyle name="Comma [0] 2 218" xfId="51442" hidden="1" xr:uid="{91036E44-D64B-4887-B143-822CE22732E5}"/>
    <cellStyle name="Comma [0] 2 218" xfId="51434" hidden="1" xr:uid="{C31E50BC-2EB7-4E73-B7FE-43BCC224DCA0}"/>
    <cellStyle name="Comma [0] 2 218" xfId="51423" hidden="1" xr:uid="{43C65C59-B457-4092-815B-00AEA76D1D8A}"/>
    <cellStyle name="Comma [0] 2 218" xfId="51414" hidden="1" xr:uid="{C53F7B19-D7D9-458D-B441-81C5CBCA7582}"/>
    <cellStyle name="Comma [0] 2 218" xfId="51403" hidden="1" xr:uid="{A1F8EDDE-0C90-42E8-AA54-6C23E4B1648D}"/>
    <cellStyle name="Comma [0] 2 218" xfId="51391" hidden="1" xr:uid="{54151221-AE62-400C-B77F-164EA8070907}"/>
    <cellStyle name="Comma [0] 2 218" xfId="51381" hidden="1" xr:uid="{71E187A9-202B-4538-AB2C-3F4C5A605E22}"/>
    <cellStyle name="Comma [0] 2 218" xfId="51370" hidden="1" xr:uid="{08D58663-551D-4F9A-A63D-69671AF6522A}"/>
    <cellStyle name="Comma [0] 2 218" xfId="51359" hidden="1" xr:uid="{6FD6FA62-ED2A-44E3-841D-9920B21A9213}"/>
    <cellStyle name="Comma [0] 2 218" xfId="51352" hidden="1" xr:uid="{B49E36D0-3E64-4D2F-A7B3-B37E7376499D}"/>
    <cellStyle name="Comma [0] 2 218" xfId="51341" hidden="1" xr:uid="{21E0EB6E-62AF-4BF8-A55E-FFA4FE019666}"/>
    <cellStyle name="Comma [0] 2 218" xfId="51331" hidden="1" xr:uid="{99533CA7-EA0D-4C10-8D5E-11334491B8BD}"/>
    <cellStyle name="Comma [0] 2 218" xfId="50140" hidden="1" xr:uid="{188047F0-D0B2-43C7-8B85-B0B036758EF3}"/>
    <cellStyle name="Comma [0] 2 218" xfId="50128" hidden="1" xr:uid="{7E186024-C2B2-438E-85BE-94A15DA8F7C6}"/>
    <cellStyle name="Comma [0] 2 218" xfId="50118" hidden="1" xr:uid="{AFEE836F-6044-4DE1-88EF-F79FBABACB8E}"/>
    <cellStyle name="Comma [0] 2 218" xfId="50108" hidden="1" xr:uid="{2FB4C527-BF30-4B2E-9AB1-8AC788ADBC9D}"/>
    <cellStyle name="Comma [0] 2 218" xfId="50097" hidden="1" xr:uid="{8A09705D-A24F-4741-9B4F-B9D125AA61F3}"/>
    <cellStyle name="Comma [0] 2 218" xfId="50087" hidden="1" xr:uid="{B0962C1F-706E-4614-9FCF-BFE6FEB51268}"/>
    <cellStyle name="Comma [0] 2 218" xfId="50076" hidden="1" xr:uid="{4C488922-89AB-4E05-A9E8-05B0B89A0574}"/>
    <cellStyle name="Comma [0] 2 218" xfId="50066" hidden="1" xr:uid="{A010380A-F460-4D1F-A565-EDB05CEB1472}"/>
    <cellStyle name="Comma [0] 2 218" xfId="50055" hidden="1" xr:uid="{5F1DC8E5-3B3A-46A9-AB44-D31832A7F052}"/>
    <cellStyle name="Comma [0] 2 218" xfId="50044" hidden="1" xr:uid="{4E16F5BE-700A-40F9-9175-AC8EE9FAC95F}"/>
    <cellStyle name="Comma [0] 2 218" xfId="50033" hidden="1" xr:uid="{3594192E-AC12-43BD-943B-F8940054D43A}"/>
    <cellStyle name="Comma [0] 2 218" xfId="50024" hidden="1" xr:uid="{E87C0B8E-8EF0-4D2F-9492-F6DDF7BF0CCA}"/>
    <cellStyle name="Comma [0] 2 218" xfId="50014" hidden="1" xr:uid="{9ADD85C7-7284-4CD4-A771-06CBFEF37968}"/>
    <cellStyle name="Comma [0] 2 218" xfId="50004" hidden="1" xr:uid="{E5EAD35A-7435-4E34-938B-7323DA1CE958}"/>
    <cellStyle name="Comma [0] 2 218" xfId="49993" hidden="1" xr:uid="{44A5E2AF-FD78-4C37-80A8-1DF448C4EBD3}"/>
    <cellStyle name="Comma [0] 2 218" xfId="49982" hidden="1" xr:uid="{6731E4B1-B5EE-4754-AED3-49924C22465B}"/>
    <cellStyle name="Comma [0] 2 218" xfId="49970" hidden="1" xr:uid="{ED98601B-7948-4D28-9EC4-568B8F0B4934}"/>
    <cellStyle name="Comma [0] 2 218" xfId="49959" hidden="1" xr:uid="{8784A62F-37DB-4CB3-83A6-285EDC7A135D}"/>
    <cellStyle name="Comma [0] 2 218" xfId="49949" hidden="1" xr:uid="{AE422B6E-79F9-4009-9CCF-01DF3BE4AD4A}"/>
    <cellStyle name="Comma [0] 2 218" xfId="49939" hidden="1" xr:uid="{DF6EA3CD-0605-4B93-86D2-D6828B635687}"/>
    <cellStyle name="Comma [0] 2 218" xfId="49930" hidden="1" xr:uid="{EAADBFCB-9717-4DE0-815B-CA66DD7DBBF8}"/>
    <cellStyle name="Comma [0] 2 218" xfId="49921" hidden="1" xr:uid="{86D8F47F-37B6-4DF9-B492-B334A10C679D}"/>
    <cellStyle name="Comma [0] 2 218" xfId="49910" hidden="1" xr:uid="{71820EDF-6A40-42D5-BE9E-0DC9305B6990}"/>
    <cellStyle name="Comma [0] 2 218" xfId="49898" hidden="1" xr:uid="{90D8D811-6DFD-44F5-B597-7C1FCD093109}"/>
    <cellStyle name="Comma [0] 2 218" xfId="49889" hidden="1" xr:uid="{11958A04-31ED-4270-9A5D-A1673F05D526}"/>
    <cellStyle name="Comma [0] 2 218" xfId="49877" hidden="1" xr:uid="{FFC627CF-4AB1-4826-A2B9-D579E09A1F31}"/>
    <cellStyle name="Comma [0] 2 218" xfId="49866" hidden="1" xr:uid="{AE71A600-BB4C-4D4A-B6D5-06815FC504E5}"/>
    <cellStyle name="Comma [0] 2 218" xfId="49857" hidden="1" xr:uid="{F60B6960-42B1-460F-B8D6-833FC87F8628}"/>
    <cellStyle name="Comma [0] 2 218" xfId="49847" hidden="1" xr:uid="{725FBF2C-1D85-49B2-8110-E43209380FB3}"/>
    <cellStyle name="Comma [0] 2 218" xfId="49837" hidden="1" xr:uid="{BE6BA81C-3C37-49A0-9DFE-20A665D568FB}"/>
    <cellStyle name="Comma [0] 2 218" xfId="49826" hidden="1" xr:uid="{9915D5A7-D611-4B0D-8EC6-20E6EFCF8574}"/>
    <cellStyle name="Comma [0] 2 218" xfId="49815" hidden="1" xr:uid="{7CC647FB-C17B-4D86-A57F-A87CA6A7B207}"/>
    <cellStyle name="Comma [0] 2 218" xfId="49805" hidden="1" xr:uid="{000C57AB-D077-48DE-89ED-836909CF2725}"/>
    <cellStyle name="Comma [0] 2 218" xfId="49792" hidden="1" xr:uid="{251FEF2A-8187-4C29-BFDF-A3B9AE07C22C}"/>
    <cellStyle name="Comma [0] 2 218" xfId="49781" hidden="1" xr:uid="{DAA3FFB8-6D39-44BC-A57D-5C2438937256}"/>
    <cellStyle name="Comma [0] 2 218" xfId="49772" hidden="1" xr:uid="{9A044189-67C3-4CE6-AA0E-39494A472CDF}"/>
    <cellStyle name="Comma [0] 2 218" xfId="49762" hidden="1" xr:uid="{C6CB40E9-5ECE-4EE8-9105-8A3CC906B077}"/>
    <cellStyle name="Comma [0] 2 218" xfId="49752" hidden="1" xr:uid="{F8378490-41B8-47C8-93DF-828912EB3876}"/>
    <cellStyle name="Comma [0] 2 218" xfId="49742" hidden="1" xr:uid="{D35AAC33-DF8D-433E-ACEF-790401B22911}"/>
    <cellStyle name="Comma [0] 2 218" xfId="49730" hidden="1" xr:uid="{6DAF74F6-9CC3-4B6A-8F41-74567F13D219}"/>
    <cellStyle name="Comma [0] 2 218" xfId="49720" hidden="1" xr:uid="{01A943C8-AF5D-43D4-8B17-3433ED13CABD}"/>
    <cellStyle name="Comma [0] 2 218" xfId="49709" hidden="1" xr:uid="{ED10E6D9-4864-4315-A27A-111635D2A06A}"/>
    <cellStyle name="Comma [0] 2 218" xfId="49697" hidden="1" xr:uid="{69446BD7-BB46-47DE-9394-0F9F9B778A3E}"/>
    <cellStyle name="Comma [0] 2 218" xfId="49689" hidden="1" xr:uid="{CE29B702-4A3C-45A9-AF50-A6AD4F26DF01}"/>
    <cellStyle name="Comma [0] 2 218" xfId="49678" hidden="1" xr:uid="{30888E8C-F204-4A7F-B927-B5DFE64C00D8}"/>
    <cellStyle name="Comma [0] 2 218" xfId="49669" hidden="1" xr:uid="{63758206-5475-438C-953A-F22940FE1EB6}"/>
    <cellStyle name="Comma [0] 2 218" xfId="49658" hidden="1" xr:uid="{8E97F648-A07F-48AF-8208-0027931C46AC}"/>
    <cellStyle name="Comma [0] 2 218" xfId="49646" hidden="1" xr:uid="{5DC51864-C729-4E3F-88C1-DCDBC33BC5F1}"/>
    <cellStyle name="Comma [0] 2 218" xfId="49636" hidden="1" xr:uid="{AC9CE0ED-E3A2-40D6-8193-110FEDD0364A}"/>
    <cellStyle name="Comma [0] 2 218" xfId="49625" hidden="1" xr:uid="{E8780480-EA12-4836-901D-32829761CA96}"/>
    <cellStyle name="Comma [0] 2 218" xfId="49614" hidden="1" xr:uid="{63835F03-54A4-457E-A74C-18B171B3801E}"/>
    <cellStyle name="Comma [0] 2 218" xfId="49606" hidden="1" xr:uid="{A7EF6AB5-C24E-4493-9887-A99547801DF2}"/>
    <cellStyle name="Comma [0] 2 218" xfId="49595" hidden="1" xr:uid="{E8143A0F-C8F1-4ACD-BF5A-810FB27BE16C}"/>
    <cellStyle name="Comma [0] 2 218" xfId="49585" hidden="1" xr:uid="{5F3676AC-DA82-4320-A46F-685065C2964B}"/>
    <cellStyle name="Comma [0] 2 218" xfId="48390" hidden="1" xr:uid="{27A7C17E-896F-4D1B-A604-7951A9377634}"/>
    <cellStyle name="Comma [0] 2 218" xfId="48378" hidden="1" xr:uid="{7CE2B005-4A8B-4582-AD2B-15975AD836DF}"/>
    <cellStyle name="Comma [0] 2 218" xfId="48368" hidden="1" xr:uid="{57ADC078-487C-468E-B9DE-1B427A8ADB0B}"/>
    <cellStyle name="Comma [0] 2 218" xfId="48358" hidden="1" xr:uid="{4D42A2F4-864C-44D9-9ADB-005BFB986C1B}"/>
    <cellStyle name="Comma [0] 2 218" xfId="48347" hidden="1" xr:uid="{116F695D-FD66-423A-930E-C31503B13DA7}"/>
    <cellStyle name="Comma [0] 2 218" xfId="48337" hidden="1" xr:uid="{231BB50A-5F76-4ECA-8D7A-2F457B025142}"/>
    <cellStyle name="Comma [0] 2 218" xfId="48326" hidden="1" xr:uid="{DE349E94-1C67-48D2-BC9B-BDA30294EE3C}"/>
    <cellStyle name="Comma [0] 2 218" xfId="48316" hidden="1" xr:uid="{BD5ED488-5D36-4DC3-BC13-2847484171D5}"/>
    <cellStyle name="Comma [0] 2 218" xfId="48305" hidden="1" xr:uid="{EB172140-4B9C-4DBC-89A0-91D924747284}"/>
    <cellStyle name="Comma [0] 2 218" xfId="48294" hidden="1" xr:uid="{9CC8A715-0057-4978-A16A-1D1AAC9C0C7D}"/>
    <cellStyle name="Comma [0] 2 218" xfId="48283" hidden="1" xr:uid="{9E039D86-593A-48F4-B31A-6461BC89822F}"/>
    <cellStyle name="Comma [0] 2 218" xfId="48274" hidden="1" xr:uid="{2D186774-2293-4179-93BB-63CF72BCED31}"/>
    <cellStyle name="Comma [0] 2 218" xfId="48264" hidden="1" xr:uid="{C44F059E-6290-4252-8FF5-A9E6A66D8B51}"/>
    <cellStyle name="Comma [0] 2 218" xfId="48254" hidden="1" xr:uid="{02009834-6E37-4DFD-B138-A6C98B51E538}"/>
    <cellStyle name="Comma [0] 2 218" xfId="48243" hidden="1" xr:uid="{112B52E4-AD55-49B0-A8E0-5505995AC80A}"/>
    <cellStyle name="Comma [0] 2 218" xfId="48232" hidden="1" xr:uid="{7B85678E-3161-4E45-899C-85526041E13D}"/>
    <cellStyle name="Comma [0] 2 218" xfId="48220" hidden="1" xr:uid="{B9DC2C09-5A6B-408E-A697-07086922FFE7}"/>
    <cellStyle name="Comma [0] 2 218" xfId="48209" hidden="1" xr:uid="{A9AB309A-E0C6-44D0-A1F3-3AE1B674FF31}"/>
    <cellStyle name="Comma [0] 2 218" xfId="48199" hidden="1" xr:uid="{D8EB1436-1BF9-491E-BB62-E7C59EC0B59A}"/>
    <cellStyle name="Comma [0] 2 218" xfId="48189" hidden="1" xr:uid="{5C5760F4-4479-47A3-A95D-1D22BFB503DD}"/>
    <cellStyle name="Comma [0] 2 218" xfId="48180" hidden="1" xr:uid="{7325B312-E1D9-434C-A159-23E86D0E509C}"/>
    <cellStyle name="Comma [0] 2 218" xfId="48171" hidden="1" xr:uid="{D16D0208-D71C-4796-A612-FB9BEB0FE197}"/>
    <cellStyle name="Comma [0] 2 218" xfId="48160" hidden="1" xr:uid="{F6D69C60-6DDC-49C8-8925-B983102ED906}"/>
    <cellStyle name="Comma [0] 2 218" xfId="48148" hidden="1" xr:uid="{72F5DD99-4A31-494A-9A2A-5C91A6563352}"/>
    <cellStyle name="Comma [0] 2 218" xfId="48139" hidden="1" xr:uid="{AD9AEDC7-87BC-48A0-A803-D395CD2CC047}"/>
    <cellStyle name="Comma [0] 2 218" xfId="48127" hidden="1" xr:uid="{145BADC7-2034-4186-84B8-C16F68D4366E}"/>
    <cellStyle name="Comma [0] 2 218" xfId="48116" hidden="1" xr:uid="{EB81A028-D54E-424D-8A95-1A41D4A575BC}"/>
    <cellStyle name="Comma [0] 2 218" xfId="48107" hidden="1" xr:uid="{B3681C2F-0411-47B0-AAFB-2ECFB4FA295A}"/>
    <cellStyle name="Comma [0] 2 218" xfId="48097" hidden="1" xr:uid="{C33741EE-4765-4D3A-9840-C6B5C48EBD60}"/>
    <cellStyle name="Comma [0] 2 218" xfId="48087" hidden="1" xr:uid="{91615AC0-8B95-4588-AB01-501B1F0CD39C}"/>
    <cellStyle name="Comma [0] 2 218" xfId="48076" hidden="1" xr:uid="{29817569-F72C-451F-9E72-2B61F3D0ABAE}"/>
    <cellStyle name="Comma [0] 2 218" xfId="48065" hidden="1" xr:uid="{F5191D6C-DFB1-4837-A022-E1ECF40A7DA8}"/>
    <cellStyle name="Comma [0] 2 218" xfId="48055" hidden="1" xr:uid="{4A00FC09-05BD-4DDF-8F68-0D4F67C36DC0}"/>
    <cellStyle name="Comma [0] 2 218" xfId="48042" hidden="1" xr:uid="{79C783F4-CD85-4754-87DF-0789006C57A0}"/>
    <cellStyle name="Comma [0] 2 218" xfId="48031" hidden="1" xr:uid="{9ED78E69-BC1C-4F28-B12B-314805777D67}"/>
    <cellStyle name="Comma [0] 2 218" xfId="48022" hidden="1" xr:uid="{5D2DC507-DF05-4011-A648-2433C2279124}"/>
    <cellStyle name="Comma [0] 2 218" xfId="48012" hidden="1" xr:uid="{228B1145-8676-45B0-8638-FD0D1E1ECF51}"/>
    <cellStyle name="Comma [0] 2 218" xfId="48002" hidden="1" xr:uid="{38CF486E-E56D-4A6C-BFD8-C540F22116C6}"/>
    <cellStyle name="Comma [0] 2 218" xfId="47992" hidden="1" xr:uid="{5A8A2DA7-3CD8-45D7-9277-B74B033F2904}"/>
    <cellStyle name="Comma [0] 2 218" xfId="47980" hidden="1" xr:uid="{331A4758-3B10-4551-840C-094B3BD70027}"/>
    <cellStyle name="Comma [0] 2 218" xfId="47970" hidden="1" xr:uid="{B83412D1-91B9-45BF-8661-CFF03BB300B2}"/>
    <cellStyle name="Comma [0] 2 218" xfId="47959" hidden="1" xr:uid="{31D0047B-2DC7-4DA6-9FDA-64A2BE3AA3C2}"/>
    <cellStyle name="Comma [0] 2 218" xfId="47947" hidden="1" xr:uid="{B001738C-C1FE-430C-9A55-D53E87B178EF}"/>
    <cellStyle name="Comma [0] 2 218" xfId="47939" hidden="1" xr:uid="{2965CEB5-23DA-4429-9ECF-0C263B7CDC0F}"/>
    <cellStyle name="Comma [0] 2 218" xfId="47928" hidden="1" xr:uid="{E2AB2F02-90A1-4A94-B685-7ABF485ACB2A}"/>
    <cellStyle name="Comma [0] 2 218" xfId="47919" hidden="1" xr:uid="{BF466027-BFBB-4302-B739-8131B0D49794}"/>
    <cellStyle name="Comma [0] 2 218" xfId="47908" hidden="1" xr:uid="{4B512285-7981-4A86-A8BD-D532AB4DA0E7}"/>
    <cellStyle name="Comma [0] 2 218" xfId="47896" hidden="1" xr:uid="{EEA5052E-B583-45EF-AE22-2F4846D4DC87}"/>
    <cellStyle name="Comma [0] 2 218" xfId="47886" hidden="1" xr:uid="{F50EAAFB-320F-49D5-A350-AEB75FEF13DF}"/>
    <cellStyle name="Comma [0] 2 218" xfId="47875" hidden="1" xr:uid="{46C23857-653A-4A5B-A649-E49A4C424AE2}"/>
    <cellStyle name="Comma [0] 2 218" xfId="47864" hidden="1" xr:uid="{821E7E02-869C-4017-A40F-CDD53484DFD0}"/>
    <cellStyle name="Comma [0] 2 218" xfId="47856" hidden="1" xr:uid="{9190154A-60D7-4D52-BA3F-37F6F86F2B1A}"/>
    <cellStyle name="Comma [0] 2 218" xfId="47845" hidden="1" xr:uid="{1E9FEE84-7177-4E2D-A728-8C965D8FE988}"/>
    <cellStyle name="Comma [0] 2 218" xfId="47835" hidden="1" xr:uid="{650768B0-E9D1-4EF9-BC92-B237CFABADEB}"/>
    <cellStyle name="Comma [0] 2 218" xfId="46637" hidden="1" xr:uid="{CD30DCF8-69A2-4C9C-A062-AFBED27DF498}"/>
    <cellStyle name="Comma [0] 2 218" xfId="46625" hidden="1" xr:uid="{BCE0A2E7-37DB-4A24-A548-AE2D811E441B}"/>
    <cellStyle name="Comma [0] 2 218" xfId="46615" hidden="1" xr:uid="{683C0FC0-2496-4AAC-BEBA-634B5D6574EE}"/>
    <cellStyle name="Comma [0] 2 218" xfId="46605" hidden="1" xr:uid="{93D0E93C-332C-448F-B149-2A70908F4C42}"/>
    <cellStyle name="Comma [0] 2 218" xfId="46594" hidden="1" xr:uid="{FCADBC91-9CED-414F-A41E-94CBD58C73A3}"/>
    <cellStyle name="Comma [0] 2 218" xfId="46584" hidden="1" xr:uid="{0FC251BB-EF21-44D7-8890-341F9E23642C}"/>
    <cellStyle name="Comma [0] 2 218" xfId="46573" hidden="1" xr:uid="{91254277-1000-40B2-9E42-050847F94F7C}"/>
    <cellStyle name="Comma [0] 2 218" xfId="46563" hidden="1" xr:uid="{70B78BE6-2AC2-4B67-BE79-ECC7C2992715}"/>
    <cellStyle name="Comma [0] 2 218" xfId="46552" hidden="1" xr:uid="{054F60EA-8F81-4BBF-8F3B-A7A2E6853E37}"/>
    <cellStyle name="Comma [0] 2 218" xfId="46541" hidden="1" xr:uid="{C9E91580-78FF-457F-8FFC-1F51C7FDF94B}"/>
    <cellStyle name="Comma [0] 2 218" xfId="46530" hidden="1" xr:uid="{B79A73E4-7FDE-4FB4-AE52-0768A70EA560}"/>
    <cellStyle name="Comma [0] 2 218" xfId="46521" hidden="1" xr:uid="{6CE8F153-4BCE-4A2E-88DD-017993B0D932}"/>
    <cellStyle name="Comma [0] 2 218" xfId="46511" hidden="1" xr:uid="{063AA92E-8FC9-44B2-BB52-28882AA85761}"/>
    <cellStyle name="Comma [0] 2 218" xfId="46501" hidden="1" xr:uid="{4C598BD1-C2F5-4CC9-91AD-E2AB10D61538}"/>
    <cellStyle name="Comma [0] 2 218" xfId="46490" hidden="1" xr:uid="{6EAABABA-6942-4A1D-A72A-70F3151B9E6E}"/>
    <cellStyle name="Comma [0] 2 218" xfId="46479" hidden="1" xr:uid="{55F8F804-8B31-41C3-ABD3-9DD1BC06A0F6}"/>
    <cellStyle name="Comma [0] 2 218" xfId="46467" hidden="1" xr:uid="{020960DA-6795-4680-B5BF-6B74EC7830AD}"/>
    <cellStyle name="Comma [0] 2 218" xfId="46456" hidden="1" xr:uid="{B4C01C47-6BC5-441B-949B-7DEF87505CD1}"/>
    <cellStyle name="Comma [0] 2 218" xfId="46446" hidden="1" xr:uid="{A05274AB-CF08-4754-8534-08428EFCDCC3}"/>
    <cellStyle name="Comma [0] 2 218" xfId="46436" hidden="1" xr:uid="{63E3E2A1-C926-451E-87A4-875FB056F0D3}"/>
    <cellStyle name="Comma [0] 2 218" xfId="46427" hidden="1" xr:uid="{E0CB5FE8-DD56-4E77-802E-EB0C3F948FF4}"/>
    <cellStyle name="Comma [0] 2 218" xfId="46418" hidden="1" xr:uid="{A44F04D6-2279-4274-A888-07717F287380}"/>
    <cellStyle name="Comma [0] 2 218" xfId="46407" hidden="1" xr:uid="{5826260F-844D-4A69-B77E-751FD426EA23}"/>
    <cellStyle name="Comma [0] 2 218" xfId="46395" hidden="1" xr:uid="{A173AA54-880A-4079-8FA1-76D32F663329}"/>
    <cellStyle name="Comma [0] 2 218" xfId="46386" hidden="1" xr:uid="{29A19ACB-116C-41BD-B91D-143B1EAA8C85}"/>
    <cellStyle name="Comma [0] 2 218" xfId="46374" hidden="1" xr:uid="{CB1161F3-04A3-4D80-94B3-571A24D9D541}"/>
    <cellStyle name="Comma [0] 2 218" xfId="46363" hidden="1" xr:uid="{74B45D81-BFB6-4954-BA30-EAFB03C3E0E3}"/>
    <cellStyle name="Comma [0] 2 218" xfId="46354" hidden="1" xr:uid="{F3FF7946-47C6-429C-8E52-1EA4B3070969}"/>
    <cellStyle name="Comma [0] 2 218" xfId="46344" hidden="1" xr:uid="{6A66425D-D968-4426-AD05-F4F7E453F6F9}"/>
    <cellStyle name="Comma [0] 2 218" xfId="46334" hidden="1" xr:uid="{28BFF84C-D483-4E0C-AD2C-E2EDF2108478}"/>
    <cellStyle name="Comma [0] 2 218" xfId="46323" hidden="1" xr:uid="{63041D9B-8DEF-4D1D-8AB5-055208984609}"/>
    <cellStyle name="Comma [0] 2 218" xfId="46312" hidden="1" xr:uid="{A7B955D2-76FD-4CD1-8090-68368D425B10}"/>
    <cellStyle name="Comma [0] 2 218" xfId="46302" hidden="1" xr:uid="{D256F3EB-14FC-4C3E-BBF9-18F11663A2B0}"/>
    <cellStyle name="Comma [0] 2 218" xfId="46289" hidden="1" xr:uid="{C5F2FF9E-86B9-49F2-9C85-B73B61E2CBE7}"/>
    <cellStyle name="Comma [0] 2 218" xfId="46278" hidden="1" xr:uid="{85ECE028-2CEE-4790-963A-589AC4FF45A9}"/>
    <cellStyle name="Comma [0] 2 218" xfId="46269" hidden="1" xr:uid="{A7D6F2FC-E112-420A-99AD-161B62CFAEA6}"/>
    <cellStyle name="Comma [0] 2 218" xfId="46259" hidden="1" xr:uid="{FA5FB2F0-B13E-483F-8193-3840348757DF}"/>
    <cellStyle name="Comma [0] 2 218" xfId="46249" hidden="1" xr:uid="{9F5E91F0-D86E-444A-9641-D07AD7D93A1E}"/>
    <cellStyle name="Comma [0] 2 218" xfId="46239" hidden="1" xr:uid="{A4B0589A-3B49-46FE-B14A-4FC31CB920C3}"/>
    <cellStyle name="Comma [0] 2 218" xfId="46227" hidden="1" xr:uid="{4D4FE7EB-96E7-4D96-8843-27830A42967E}"/>
    <cellStyle name="Comma [0] 2 218" xfId="46217" hidden="1" xr:uid="{52250254-954C-447E-BA99-6D874C9EC27B}"/>
    <cellStyle name="Comma [0] 2 218" xfId="46206" hidden="1" xr:uid="{B11D811E-0ECF-4F94-99E7-39C9111D74E0}"/>
    <cellStyle name="Comma [0] 2 218" xfId="46194" hidden="1" xr:uid="{1FE41A82-7A41-4683-BE5C-FDB7D7DD2F99}"/>
    <cellStyle name="Comma [0] 2 218" xfId="46186" hidden="1" xr:uid="{F60291DE-5660-46D4-9094-F72B50378D13}"/>
    <cellStyle name="Comma [0] 2 218" xfId="46175" hidden="1" xr:uid="{8FF9D3BB-6848-4F23-823C-57936E9C77E3}"/>
    <cellStyle name="Comma [0] 2 218" xfId="46166" hidden="1" xr:uid="{D9BE2023-A532-4793-B4D7-6287AF5A101A}"/>
    <cellStyle name="Comma [0] 2 218" xfId="46155" hidden="1" xr:uid="{8772D0C8-8E31-4B19-954A-F1B101B3569B}"/>
    <cellStyle name="Comma [0] 2 218" xfId="46143" hidden="1" xr:uid="{0EEBEAAB-508A-4B8E-A3D4-DAD21653A2A6}"/>
    <cellStyle name="Comma [0] 2 218" xfId="46133" hidden="1" xr:uid="{87841D7E-B1C6-4885-88A6-20D8C24A2199}"/>
    <cellStyle name="Comma [0] 2 218" xfId="46122" hidden="1" xr:uid="{9D900135-15D8-4863-A90D-9F6C85BF1AFD}"/>
    <cellStyle name="Comma [0] 2 218" xfId="46111" hidden="1" xr:uid="{15D605BD-FB0A-4440-A06A-79CE4E620E48}"/>
    <cellStyle name="Comma [0] 2 218" xfId="46103" hidden="1" xr:uid="{6095FC46-BA5C-468C-BB2B-E67FB7532724}"/>
    <cellStyle name="Comma [0] 2 218" xfId="46092" hidden="1" xr:uid="{9D8F5C6F-F18D-4164-8C18-A15E58B3D86C}"/>
    <cellStyle name="Comma [0] 2 218" xfId="46082" hidden="1" xr:uid="{16A310F2-31C4-4529-9206-C61A66A92BA1}"/>
    <cellStyle name="Comma [0] 2 218" xfId="44881" hidden="1" xr:uid="{C8CA5427-1BC7-475B-83D4-DCC8A3B71D4B}"/>
    <cellStyle name="Comma [0] 2 218" xfId="44869" hidden="1" xr:uid="{937F9444-C9A1-4189-99E7-27548FB2C3C2}"/>
    <cellStyle name="Comma [0] 2 218" xfId="44859" hidden="1" xr:uid="{9625FD10-E79A-419E-851B-B201E2FEF418}"/>
    <cellStyle name="Comma [0] 2 218" xfId="44849" hidden="1" xr:uid="{A2CE76AF-34D1-4DB1-8672-0757ADBC276D}"/>
    <cellStyle name="Comma [0] 2 218" xfId="44838" hidden="1" xr:uid="{0FD8D1B4-6067-4457-BC6D-7216D8C13615}"/>
    <cellStyle name="Comma [0] 2 218" xfId="44828" hidden="1" xr:uid="{C399FFDC-1970-4FE6-ADAA-AF08C79F53F5}"/>
    <cellStyle name="Comma [0] 2 218" xfId="44817" hidden="1" xr:uid="{2A47915B-DEF9-4181-BDDE-B2BC8476F4DD}"/>
    <cellStyle name="Comma [0] 2 218" xfId="44807" hidden="1" xr:uid="{81CB639F-788B-4355-A535-B8ED7B316CA9}"/>
    <cellStyle name="Comma [0] 2 218" xfId="44796" hidden="1" xr:uid="{8AB102ED-55A0-4F59-B8DC-ACD7CF3ECD39}"/>
    <cellStyle name="Comma [0] 2 218" xfId="44785" hidden="1" xr:uid="{344F576B-D235-4EDB-B333-1EA387E60767}"/>
    <cellStyle name="Comma [0] 2 218" xfId="44774" hidden="1" xr:uid="{C7238D52-2378-43A1-8454-AC190D4B9278}"/>
    <cellStyle name="Comma [0] 2 218" xfId="44765" hidden="1" xr:uid="{E1A8DDB7-6DE0-46C2-B80B-5D29AFC4F97C}"/>
    <cellStyle name="Comma [0] 2 218" xfId="44755" hidden="1" xr:uid="{AA5F410B-1D08-4270-9ED8-A1D8989715FE}"/>
    <cellStyle name="Comma [0] 2 218" xfId="44745" hidden="1" xr:uid="{75530A47-FCDA-4621-AD00-C61FFDF41CFF}"/>
    <cellStyle name="Comma [0] 2 218" xfId="44734" hidden="1" xr:uid="{AE1B50A0-65DA-4D4E-9ECC-80B392874223}"/>
    <cellStyle name="Comma [0] 2 218" xfId="44723" hidden="1" xr:uid="{F098012A-4A84-42CD-9CA4-7615F905513C}"/>
    <cellStyle name="Comma [0] 2 218" xfId="44711" hidden="1" xr:uid="{01E39033-A42D-4CDC-B49D-4216AA0D3F44}"/>
    <cellStyle name="Comma [0] 2 218" xfId="44700" hidden="1" xr:uid="{8D646E56-0A57-4A55-93B2-D3189042E008}"/>
    <cellStyle name="Comma [0] 2 218" xfId="44690" hidden="1" xr:uid="{BA5F13D9-7E61-43D9-9D92-DA7F5F78A5D8}"/>
    <cellStyle name="Comma [0] 2 218" xfId="44680" hidden="1" xr:uid="{1B77D839-BD16-48CB-A4A5-E559351502AC}"/>
    <cellStyle name="Comma [0] 2 218" xfId="44671" hidden="1" xr:uid="{37D48C48-A8E6-4182-913A-615019B82F06}"/>
    <cellStyle name="Comma [0] 2 218" xfId="44662" hidden="1" xr:uid="{9EB13B6F-7B75-4764-BB2C-6B9A116F7C22}"/>
    <cellStyle name="Comma [0] 2 218" xfId="44651" hidden="1" xr:uid="{E840BFBD-5844-4229-830B-D39FA9E2F4F5}"/>
    <cellStyle name="Comma [0] 2 218" xfId="44639" hidden="1" xr:uid="{52EC08D2-169D-4045-A15D-59E62AE81E22}"/>
    <cellStyle name="Comma [0] 2 218" xfId="44630" hidden="1" xr:uid="{E9910EB7-63B1-4143-B9F6-E98CA90C17A0}"/>
    <cellStyle name="Comma [0] 2 218" xfId="44618" hidden="1" xr:uid="{0F27014D-7105-4120-9832-2729FDB9C76D}"/>
    <cellStyle name="Comma [0] 2 218" xfId="44607" hidden="1" xr:uid="{DBC2D44A-F3DB-4E01-A41D-405B61637F0F}"/>
    <cellStyle name="Comma [0] 2 218" xfId="44598" hidden="1" xr:uid="{4BBE601A-4C68-49A8-96F5-51182A1E0449}"/>
    <cellStyle name="Comma [0] 2 218" xfId="44588" hidden="1" xr:uid="{C8C495D1-D22D-434F-9A8F-FB8D33862B88}"/>
    <cellStyle name="Comma [0] 2 218" xfId="44578" hidden="1" xr:uid="{278999BD-4FBE-4498-9F30-7AEB26E29DCC}"/>
    <cellStyle name="Comma [0] 2 218" xfId="44567" hidden="1" xr:uid="{5C421C2D-331A-49BA-AAB8-0A8368CD36FF}"/>
    <cellStyle name="Comma [0] 2 218" xfId="44556" hidden="1" xr:uid="{0F8D174C-E2BC-42E4-BD9D-D1450E01236F}"/>
    <cellStyle name="Comma [0] 2 218" xfId="18075" hidden="1" xr:uid="{00000000-0005-0000-0000-00009E460000}"/>
    <cellStyle name="Comma [0] 2 218" xfId="18080" hidden="1" xr:uid="{00000000-0005-0000-0000-0000A3460000}"/>
    <cellStyle name="Comma [0] 2 218" xfId="18083" hidden="1" xr:uid="{00000000-0005-0000-0000-0000A6460000}"/>
    <cellStyle name="Comma [0] 2 218" xfId="18086" hidden="1" xr:uid="{00000000-0005-0000-0000-0000A9460000}"/>
    <cellStyle name="Comma [0] 2 218" xfId="18088" hidden="1" xr:uid="{00000000-0005-0000-0000-0000AB460000}"/>
    <cellStyle name="Comma [0] 2 218" xfId="18091" hidden="1" xr:uid="{00000000-0005-0000-0000-0000AE460000}"/>
    <cellStyle name="Comma [0] 2 218" xfId="18094" hidden="1" xr:uid="{00000000-0005-0000-0000-0000B1460000}"/>
    <cellStyle name="Comma [0] 2 218" xfId="18096" hidden="1" xr:uid="{00000000-0005-0000-0000-0000B3460000}"/>
    <cellStyle name="Comma [0] 2 218" xfId="18101" hidden="1" xr:uid="{00000000-0005-0000-0000-0000B8460000}"/>
    <cellStyle name="Comma [0] 2 218" xfId="18104" hidden="1" xr:uid="{00000000-0005-0000-0000-0000BB460000}"/>
    <cellStyle name="Comma [0] 2 218" xfId="18106" hidden="1" xr:uid="{00000000-0005-0000-0000-0000BD460000}"/>
    <cellStyle name="Comma [0] 2 218" xfId="18109" hidden="1" xr:uid="{00000000-0005-0000-0000-0000C0460000}"/>
    <cellStyle name="Comma [0] 2 218" xfId="18112" hidden="1" xr:uid="{00000000-0005-0000-0000-0000C3460000}"/>
    <cellStyle name="Comma [0] 2 218" xfId="18114" hidden="1" xr:uid="{00000000-0005-0000-0000-0000C5460000}"/>
    <cellStyle name="Comma [0] 2 218" xfId="18117" hidden="1" xr:uid="{00000000-0005-0000-0000-0000C8460000}"/>
    <cellStyle name="Comma [0] 2 218" xfId="18124" hidden="1" xr:uid="{00000000-0005-0000-0000-0000CF460000}"/>
    <cellStyle name="Comma [0] 2 218" xfId="18125" hidden="1" xr:uid="{00000000-0005-0000-0000-0000D0460000}"/>
    <cellStyle name="Comma [0] 2 218" xfId="18129" hidden="1" xr:uid="{00000000-0005-0000-0000-0000D4460000}"/>
    <cellStyle name="Comma [0] 2 218" xfId="18131" hidden="1" xr:uid="{00000000-0005-0000-0000-0000D6460000}"/>
    <cellStyle name="Comma [0] 2 218" xfId="18133" hidden="1" xr:uid="{00000000-0005-0000-0000-0000D8460000}"/>
    <cellStyle name="Comma [0] 2 218" xfId="18137" hidden="1" xr:uid="{00000000-0005-0000-0000-0000DC460000}"/>
    <cellStyle name="Comma [0] 2 218" xfId="18139" hidden="1" xr:uid="{00000000-0005-0000-0000-0000DE460000}"/>
    <cellStyle name="Comma [0] 2 218" xfId="19323" hidden="1" xr:uid="{00000000-0005-0000-0000-00007E4B0000}"/>
    <cellStyle name="Comma [0] 2 218" xfId="19328" hidden="1" xr:uid="{00000000-0005-0000-0000-0000834B0000}"/>
    <cellStyle name="Comma [0] 2 218" xfId="19330" hidden="1" xr:uid="{00000000-0005-0000-0000-0000854B0000}"/>
    <cellStyle name="Comma [0] 2 218" xfId="19332" hidden="1" xr:uid="{00000000-0005-0000-0000-0000874B0000}"/>
    <cellStyle name="Comma [0] 2 218" xfId="19335" hidden="1" xr:uid="{00000000-0005-0000-0000-00008A4B0000}"/>
    <cellStyle name="Comma [0] 2 218" xfId="19338" hidden="1" xr:uid="{00000000-0005-0000-0000-00008D4B0000}"/>
    <cellStyle name="Comma [0] 2 218" xfId="19339" hidden="1" xr:uid="{00000000-0005-0000-0000-00008E4B0000}"/>
    <cellStyle name="Comma [0] 2 218" xfId="19344" hidden="1" xr:uid="{00000000-0005-0000-0000-0000934B0000}"/>
    <cellStyle name="Comma [0] 2 218" xfId="19348" hidden="1" xr:uid="{00000000-0005-0000-0000-0000974B0000}"/>
    <cellStyle name="Comma [0] 2 218" xfId="19349" hidden="1" xr:uid="{00000000-0005-0000-0000-0000984B0000}"/>
    <cellStyle name="Comma [0] 2 218" xfId="19350" hidden="1" xr:uid="{00000000-0005-0000-0000-0000994B0000}"/>
    <cellStyle name="Comma [0] 2 218" xfId="19354" hidden="1" xr:uid="{00000000-0005-0000-0000-00009D4B0000}"/>
    <cellStyle name="Comma [0] 2 218" xfId="19356" hidden="1" xr:uid="{00000000-0005-0000-0000-00009F4B0000}"/>
    <cellStyle name="Comma [0] 2 218" xfId="19357" hidden="1" xr:uid="{00000000-0005-0000-0000-0000A04B0000}"/>
    <cellStyle name="Comma [0] 2 218" xfId="19362" hidden="1" xr:uid="{00000000-0005-0000-0000-0000A54B0000}"/>
    <cellStyle name="Comma [0] 2 218" xfId="19367" hidden="1" xr:uid="{00000000-0005-0000-0000-0000AA4B0000}"/>
    <cellStyle name="Comma [0] 2 218" xfId="19369" hidden="1" xr:uid="{00000000-0005-0000-0000-0000AC4B0000}"/>
    <cellStyle name="Comma [0] 2 218" xfId="19372" hidden="1" xr:uid="{00000000-0005-0000-0000-0000AF4B0000}"/>
    <cellStyle name="Comma [0] 2 218" xfId="19375" hidden="1" xr:uid="{00000000-0005-0000-0000-0000B24B0000}"/>
    <cellStyle name="Comma [0] 2 218" xfId="19377" hidden="1" xr:uid="{00000000-0005-0000-0000-0000B44B0000}"/>
    <cellStyle name="Comma [0] 2 218" xfId="19381" hidden="1" xr:uid="{00000000-0005-0000-0000-0000B84B0000}"/>
    <cellStyle name="Comma [0] 2 218" xfId="19386" hidden="1" xr:uid="{00000000-0005-0000-0000-0000BD4B0000}"/>
    <cellStyle name="Comma [0] 2 218" xfId="19387" hidden="1" xr:uid="{00000000-0005-0000-0000-0000BE4B0000}"/>
    <cellStyle name="Comma [0] 2 218" xfId="19391" hidden="1" xr:uid="{00000000-0005-0000-0000-0000C24B0000}"/>
    <cellStyle name="Comma [0] 2 218" xfId="19394" hidden="1" xr:uid="{00000000-0005-0000-0000-0000C54B0000}"/>
    <cellStyle name="Comma [0] 2 218" xfId="19395" hidden="1" xr:uid="{00000000-0005-0000-0000-0000C64B0000}"/>
    <cellStyle name="Comma [0] 2 218" xfId="19399" hidden="1" xr:uid="{00000000-0005-0000-0000-0000CA4B0000}"/>
    <cellStyle name="Comma [0] 2 218" xfId="19400" hidden="1" xr:uid="{00000000-0005-0000-0000-0000CB4B0000}"/>
    <cellStyle name="Comma [0] 2 218" xfId="19406" hidden="1" xr:uid="{00000000-0005-0000-0000-0000D14B0000}"/>
    <cellStyle name="Comma [0] 2 218" xfId="19410" hidden="1" xr:uid="{00000000-0005-0000-0000-0000D54B0000}"/>
    <cellStyle name="Comma [0] 2 218" xfId="19413" hidden="1" xr:uid="{00000000-0005-0000-0000-0000D84B0000}"/>
    <cellStyle name="Comma [0] 2 218" xfId="19414" hidden="1" xr:uid="{00000000-0005-0000-0000-0000D94B0000}"/>
    <cellStyle name="Comma [0] 2 218" xfId="19418" hidden="1" xr:uid="{00000000-0005-0000-0000-0000DD4B0000}"/>
    <cellStyle name="Comma [0] 2 218" xfId="19420" hidden="1" xr:uid="{00000000-0005-0000-0000-0000DF4B0000}"/>
    <cellStyle name="Comma [0] 2 218" xfId="19421" hidden="1" xr:uid="{00000000-0005-0000-0000-0000E04B0000}"/>
    <cellStyle name="Comma [0] 2 218" xfId="19426" hidden="1" xr:uid="{00000000-0005-0000-0000-0000E54B0000}"/>
    <cellStyle name="Comma [0] 2 218" xfId="19430" hidden="1" xr:uid="{00000000-0005-0000-0000-0000E94B0000}"/>
    <cellStyle name="Comma [0] 2 218" xfId="19432" hidden="1" xr:uid="{00000000-0005-0000-0000-0000EB4B0000}"/>
    <cellStyle name="Comma [0] 2 218" xfId="19433" hidden="1" xr:uid="{00000000-0005-0000-0000-0000EC4B0000}"/>
    <cellStyle name="Comma [0] 2 218" xfId="19437" hidden="1" xr:uid="{00000000-0005-0000-0000-0000F04B0000}"/>
    <cellStyle name="Comma [0] 2 218" xfId="19440" hidden="1" xr:uid="{00000000-0005-0000-0000-0000F34B0000}"/>
    <cellStyle name="Comma [0] 2 218" xfId="19441" hidden="1" xr:uid="{00000000-0005-0000-0000-0000F44B0000}"/>
    <cellStyle name="Comma [0] 2 218" xfId="19446" hidden="1" xr:uid="{00000000-0005-0000-0000-0000F94B0000}"/>
    <cellStyle name="Comma [0] 2 218" xfId="19452" hidden="1" xr:uid="{00000000-0005-0000-0000-0000FF4B0000}"/>
    <cellStyle name="Comma [0] 2 218" xfId="19453" hidden="1" xr:uid="{00000000-0005-0000-0000-0000004C0000}"/>
    <cellStyle name="Comma [0] 2 218" xfId="19456" hidden="1" xr:uid="{00000000-0005-0000-0000-0000034C0000}"/>
    <cellStyle name="Comma [0] 2 218" xfId="19460" hidden="1" xr:uid="{00000000-0005-0000-0000-0000074C0000}"/>
    <cellStyle name="Comma [0] 2 218" xfId="19461" hidden="1" xr:uid="{00000000-0005-0000-0000-0000084C0000}"/>
    <cellStyle name="Comma [0] 2 218" xfId="19465" hidden="1" xr:uid="{00000000-0005-0000-0000-00000C4C0000}"/>
    <cellStyle name="Comma [0] 2 218" xfId="19470" hidden="1" xr:uid="{00000000-0005-0000-0000-0000114C0000}"/>
    <cellStyle name="Comma [0] 2 218" xfId="19471" hidden="1" xr:uid="{00000000-0005-0000-0000-0000124C0000}"/>
    <cellStyle name="Comma [0] 2 218" xfId="19475" hidden="1" xr:uid="{00000000-0005-0000-0000-0000164C0000}"/>
    <cellStyle name="Comma [0] 2 218" xfId="19478" hidden="1" xr:uid="{00000000-0005-0000-0000-0000194C0000}"/>
    <cellStyle name="Comma [0] 2 218" xfId="19479" hidden="1" xr:uid="{00000000-0005-0000-0000-00001A4C0000}"/>
    <cellStyle name="Comma [0] 2 218" xfId="19482" hidden="1" xr:uid="{00000000-0005-0000-0000-00001D4C0000}"/>
    <cellStyle name="Comma [0] 2 218" xfId="19484" hidden="1" xr:uid="{00000000-0005-0000-0000-00001F4C0000}"/>
    <cellStyle name="Comma [0] 2 218" xfId="19490" hidden="1" xr:uid="{00000000-0005-0000-0000-0000254C0000}"/>
    <cellStyle name="Comma [0] 2 218" xfId="19494" hidden="1" xr:uid="{00000000-0005-0000-0000-0000294C0000}"/>
    <cellStyle name="Comma [0] 2 218" xfId="19496" hidden="1" xr:uid="{00000000-0005-0000-0000-00002B4C0000}"/>
    <cellStyle name="Comma [0] 2 218" xfId="19498" hidden="1" xr:uid="{00000000-0005-0000-0000-00002D4C0000}"/>
    <cellStyle name="Comma [0] 2 218" xfId="19501" hidden="1" xr:uid="{00000000-0005-0000-0000-0000304C0000}"/>
    <cellStyle name="Comma [0] 2 218" xfId="19503" hidden="1" xr:uid="{00000000-0005-0000-0000-0000324C0000}"/>
    <cellStyle name="Comma [0] 2 218" xfId="19505" hidden="1" xr:uid="{00000000-0005-0000-0000-0000344C0000}"/>
    <cellStyle name="Comma [0] 2 218" xfId="19510" hidden="1" xr:uid="{00000000-0005-0000-0000-0000394C0000}"/>
    <cellStyle name="Comma [0] 2 218" xfId="19514" hidden="1" xr:uid="{00000000-0005-0000-0000-00003D4C0000}"/>
    <cellStyle name="Comma [0] 2 218" xfId="19515" hidden="1" xr:uid="{00000000-0005-0000-0000-00003E4C0000}"/>
    <cellStyle name="Comma [0] 2 218" xfId="19517" hidden="1" xr:uid="{00000000-0005-0000-0000-0000404C0000}"/>
    <cellStyle name="Comma [0] 2 218" xfId="19521" hidden="1" xr:uid="{00000000-0005-0000-0000-0000444C0000}"/>
    <cellStyle name="Comma [0] 2 218" xfId="19523" hidden="1" xr:uid="{00000000-0005-0000-0000-0000464C0000}"/>
    <cellStyle name="Comma [0] 2 218" xfId="19525" hidden="1" xr:uid="{00000000-0005-0000-0000-0000484C0000}"/>
    <cellStyle name="Comma [0] 2 218" xfId="19530" hidden="1" xr:uid="{00000000-0005-0000-0000-00004D4C0000}"/>
    <cellStyle name="Comma [0] 2 218" xfId="19535" hidden="1" xr:uid="{00000000-0005-0000-0000-0000524C0000}"/>
    <cellStyle name="Comma [0] 2 218" xfId="19537" hidden="1" xr:uid="{00000000-0005-0000-0000-0000544C0000}"/>
    <cellStyle name="Comma [0] 2 218" xfId="19541" hidden="1" xr:uid="{00000000-0005-0000-0000-0000584C0000}"/>
    <cellStyle name="Comma [0] 2 218" xfId="19543" hidden="1" xr:uid="{00000000-0005-0000-0000-00005A4C0000}"/>
    <cellStyle name="Comma [0] 2 218" xfId="19546" hidden="1" xr:uid="{00000000-0005-0000-0000-00005D4C0000}"/>
    <cellStyle name="Comma [0] 2 218" xfId="19549" hidden="1" xr:uid="{00000000-0005-0000-0000-0000604C0000}"/>
    <cellStyle name="Comma [0] 2 218" xfId="19554" hidden="1" xr:uid="{00000000-0005-0000-0000-0000654C0000}"/>
    <cellStyle name="Comma [0] 2 218" xfId="19556" hidden="1" xr:uid="{00000000-0005-0000-0000-0000674C0000}"/>
    <cellStyle name="Comma [0] 2 218" xfId="19559" hidden="1" xr:uid="{00000000-0005-0000-0000-00006A4C0000}"/>
    <cellStyle name="Comma [0] 2 218" xfId="19562" hidden="1" xr:uid="{00000000-0005-0000-0000-00006D4C0000}"/>
    <cellStyle name="Comma [0] 2 218" xfId="19564" hidden="1" xr:uid="{00000000-0005-0000-0000-00006F4C0000}"/>
    <cellStyle name="Comma [0] 2 218" xfId="19567" hidden="1" xr:uid="{00000000-0005-0000-0000-0000724C0000}"/>
    <cellStyle name="Comma [0] 2 218" xfId="19568" hidden="1" xr:uid="{00000000-0005-0000-0000-0000734C0000}"/>
    <cellStyle name="Comma [0] 2 218" xfId="19575" hidden="1" xr:uid="{00000000-0005-0000-0000-00007A4C0000}"/>
    <cellStyle name="Comma [0] 2 218" xfId="19578" hidden="1" xr:uid="{00000000-0005-0000-0000-00007D4C0000}"/>
    <cellStyle name="Comma [0] 2 218" xfId="19581" hidden="1" xr:uid="{00000000-0005-0000-0000-0000804C0000}"/>
    <cellStyle name="Comma [0] 2 218" xfId="19583" hidden="1" xr:uid="{00000000-0005-0000-0000-0000824C0000}"/>
    <cellStyle name="Comma [0] 2 218" xfId="19586" hidden="1" xr:uid="{00000000-0005-0000-0000-0000854C0000}"/>
    <cellStyle name="Comma [0] 2 218" xfId="19588" hidden="1" xr:uid="{00000000-0005-0000-0000-0000874C0000}"/>
    <cellStyle name="Comma [0] 2 218" xfId="19590" hidden="1" xr:uid="{00000000-0005-0000-0000-0000894C0000}"/>
    <cellStyle name="Comma [0] 2 218" xfId="19595" hidden="1" xr:uid="{00000000-0005-0000-0000-00008E4C0000}"/>
    <cellStyle name="Comma [0] 2 218" xfId="19599" hidden="1" xr:uid="{00000000-0005-0000-0000-0000924C0000}"/>
    <cellStyle name="Comma [0] 2 218" xfId="19600" hidden="1" xr:uid="{00000000-0005-0000-0000-0000934C0000}"/>
    <cellStyle name="Comma [0] 2 218" xfId="19602" hidden="1" xr:uid="{00000000-0005-0000-0000-0000954C0000}"/>
    <cellStyle name="Comma [0] 2 218" xfId="19606" hidden="1" xr:uid="{00000000-0005-0000-0000-0000994C0000}"/>
    <cellStyle name="Comma [0] 2 218" xfId="19608" hidden="1" xr:uid="{00000000-0005-0000-0000-00009B4C0000}"/>
    <cellStyle name="Comma [0] 2 218" xfId="19610" hidden="1" xr:uid="{00000000-0005-0000-0000-00009D4C0000}"/>
    <cellStyle name="Comma [0] 2 218" xfId="19615" hidden="1" xr:uid="{00000000-0005-0000-0000-0000A24C0000}"/>
    <cellStyle name="Comma [0] 2 218" xfId="19620" hidden="1" xr:uid="{00000000-0005-0000-0000-0000A74C0000}"/>
    <cellStyle name="Comma [0] 2 218" xfId="19621" hidden="1" xr:uid="{00000000-0005-0000-0000-0000A84C0000}"/>
    <cellStyle name="Comma [0] 2 218" xfId="19625" hidden="1" xr:uid="{00000000-0005-0000-0000-0000AC4C0000}"/>
    <cellStyle name="Comma [0] 2 218" xfId="19628" hidden="1" xr:uid="{00000000-0005-0000-0000-0000AF4C0000}"/>
    <cellStyle name="Comma [0] 2 218" xfId="19630" hidden="1" xr:uid="{00000000-0005-0000-0000-0000B14C0000}"/>
    <cellStyle name="Comma [0] 2 218" xfId="19633" hidden="1" xr:uid="{00000000-0005-0000-0000-0000B44C0000}"/>
    <cellStyle name="Comma [0] 2 218" xfId="19638" hidden="1" xr:uid="{00000000-0005-0000-0000-0000B94C0000}"/>
    <cellStyle name="Comma [0] 2 218" xfId="19639" hidden="1" xr:uid="{00000000-0005-0000-0000-0000BA4C0000}"/>
    <cellStyle name="Comma [0] 2 218" xfId="19642" hidden="1" xr:uid="{00000000-0005-0000-0000-0000BD4C0000}"/>
    <cellStyle name="Comma [0] 2 218" xfId="19645" hidden="1" xr:uid="{00000000-0005-0000-0000-0000C04C0000}"/>
    <cellStyle name="Comma [0] 2 218" xfId="19646" hidden="1" xr:uid="{00000000-0005-0000-0000-0000C14C0000}"/>
    <cellStyle name="Comma [0] 2 218" xfId="19650" hidden="1" xr:uid="{00000000-0005-0000-0000-0000C54C0000}"/>
    <cellStyle name="Comma [0] 2 218" xfId="19651" hidden="1" xr:uid="{00000000-0005-0000-0000-0000C64C0000}"/>
    <cellStyle name="Comma [0] 2 218" xfId="19658" hidden="1" xr:uid="{00000000-0005-0000-0000-0000CD4C0000}"/>
    <cellStyle name="Comma [0] 2 218" xfId="19659" hidden="1" xr:uid="{00000000-0005-0000-0000-0000CE4C0000}"/>
    <cellStyle name="Comma [0] 2 218" xfId="19662" hidden="1" xr:uid="{00000000-0005-0000-0000-0000D14C0000}"/>
    <cellStyle name="Comma [0] 2 218" xfId="19665" hidden="1" xr:uid="{00000000-0005-0000-0000-0000D44C0000}"/>
    <cellStyle name="Comma [0] 2 218" xfId="19666" hidden="1" xr:uid="{00000000-0005-0000-0000-0000D54C0000}"/>
    <cellStyle name="Comma [0] 2 218" xfId="19670" hidden="1" xr:uid="{00000000-0005-0000-0000-0000D94C0000}"/>
    <cellStyle name="Comma [0] 2 218" xfId="19672" hidden="1" xr:uid="{00000000-0005-0000-0000-0000DB4C0000}"/>
    <cellStyle name="Comma [0] 2 218" xfId="19677" hidden="1" xr:uid="{00000000-0005-0000-0000-0000E04C0000}"/>
    <cellStyle name="Comma [0] 2 218" xfId="19679" hidden="1" xr:uid="{00000000-0005-0000-0000-0000E24C0000}"/>
    <cellStyle name="Comma [0] 2 218" xfId="19683" hidden="1" xr:uid="{00000000-0005-0000-0000-0000E64C0000}"/>
    <cellStyle name="Comma [0] 2 218" xfId="19684" hidden="1" xr:uid="{00000000-0005-0000-0000-0000E74C0000}"/>
    <cellStyle name="Comma [0] 2 218" xfId="19686" hidden="1" xr:uid="{00000000-0005-0000-0000-0000E94C0000}"/>
    <cellStyle name="Comma [0] 2 218" xfId="19690" hidden="1" xr:uid="{00000000-0005-0000-0000-0000ED4C0000}"/>
    <cellStyle name="Comma [0] 2 218" xfId="19692" hidden="1" xr:uid="{00000000-0005-0000-0000-0000EF4C0000}"/>
    <cellStyle name="Comma [0] 2 218" xfId="19697" hidden="1" xr:uid="{00000000-0005-0000-0000-0000F44C0000}"/>
    <cellStyle name="Comma [0] 2 218" xfId="19699" hidden="1" xr:uid="{00000000-0005-0000-0000-0000F64C0000}"/>
    <cellStyle name="Comma [0] 2 218" xfId="19704" hidden="1" xr:uid="{00000000-0005-0000-0000-0000FB4C0000}"/>
    <cellStyle name="Comma [0] 2 218" xfId="19705" hidden="1" xr:uid="{00000000-0005-0000-0000-0000FC4C0000}"/>
    <cellStyle name="Comma [0] 2 218" xfId="19709" hidden="1" xr:uid="{00000000-0005-0000-0000-0000004D0000}"/>
    <cellStyle name="Comma [0] 2 218" xfId="19712" hidden="1" xr:uid="{00000000-0005-0000-0000-0000034D0000}"/>
    <cellStyle name="Comma [0] 2 218" xfId="19714" hidden="1" xr:uid="{00000000-0005-0000-0000-0000054D0000}"/>
    <cellStyle name="Comma [0] 2 218" xfId="19718" hidden="1" xr:uid="{00000000-0005-0000-0000-0000094D0000}"/>
    <cellStyle name="Comma [0] 2 218" xfId="19722" hidden="1" xr:uid="{00000000-0005-0000-0000-00000D4D0000}"/>
    <cellStyle name="Comma [0] 2 218" xfId="19725" hidden="1" xr:uid="{00000000-0005-0000-0000-0000104D0000}"/>
    <cellStyle name="Comma [0] 2 218" xfId="19728" hidden="1" xr:uid="{00000000-0005-0000-0000-0000134D0000}"/>
    <cellStyle name="Comma [0] 2 218" xfId="19730" hidden="1" xr:uid="{00000000-0005-0000-0000-0000154D0000}"/>
    <cellStyle name="Comma [0] 2 218" xfId="19733" hidden="1" xr:uid="{00000000-0005-0000-0000-0000184D0000}"/>
    <cellStyle name="Comma [0] 2 218" xfId="19735" hidden="1" xr:uid="{00000000-0005-0000-0000-00001A4D0000}"/>
    <cellStyle name="Comma [0] 2 218" xfId="19741" hidden="1" xr:uid="{00000000-0005-0000-0000-0000204D0000}"/>
    <cellStyle name="Comma [0] 2 218" xfId="19744" hidden="1" xr:uid="{00000000-0005-0000-0000-0000234D0000}"/>
    <cellStyle name="Comma [0] 2 218" xfId="19746" hidden="1" xr:uid="{00000000-0005-0000-0000-0000254D0000}"/>
    <cellStyle name="Comma [0] 2 218" xfId="19749" hidden="1" xr:uid="{00000000-0005-0000-0000-0000284D0000}"/>
    <cellStyle name="Comma [0] 2 218" xfId="19752" hidden="1" xr:uid="{00000000-0005-0000-0000-00002B4D0000}"/>
    <cellStyle name="Comma [0] 2 218" xfId="19754" hidden="1" xr:uid="{00000000-0005-0000-0000-00002D4D0000}"/>
    <cellStyle name="Comma [0] 2 218" xfId="19756" hidden="1" xr:uid="{00000000-0005-0000-0000-00002F4D0000}"/>
    <cellStyle name="Comma [0] 2 218" xfId="19761" hidden="1" xr:uid="{00000000-0005-0000-0000-0000344D0000}"/>
    <cellStyle name="Comma [0] 2 218" xfId="19764" hidden="1" xr:uid="{00000000-0005-0000-0000-0000374D0000}"/>
    <cellStyle name="Comma [0] 2 218" xfId="19766" hidden="1" xr:uid="{00000000-0005-0000-0000-0000394D0000}"/>
    <cellStyle name="Comma [0] 2 218" xfId="19768" hidden="1" xr:uid="{00000000-0005-0000-0000-00003B4D0000}"/>
    <cellStyle name="Comma [0] 2 218" xfId="19771" hidden="1" xr:uid="{00000000-0005-0000-0000-00003E4D0000}"/>
    <cellStyle name="Comma [0] 2 218" xfId="19774" hidden="1" xr:uid="{00000000-0005-0000-0000-0000414D0000}"/>
    <cellStyle name="Comma [0] 2 218" xfId="19776" hidden="1" xr:uid="{00000000-0005-0000-0000-0000434D0000}"/>
    <cellStyle name="Comma [0] 2 218" xfId="19781" hidden="1" xr:uid="{00000000-0005-0000-0000-0000484D0000}"/>
    <cellStyle name="Comma [0] 2 218" xfId="19785" hidden="1" xr:uid="{00000000-0005-0000-0000-00004C4D0000}"/>
    <cellStyle name="Comma [0] 2 218" xfId="19787" hidden="1" xr:uid="{00000000-0005-0000-0000-00004E4D0000}"/>
    <cellStyle name="Comma [0] 2 218" xfId="19790" hidden="1" xr:uid="{00000000-0005-0000-0000-0000514D0000}"/>
    <cellStyle name="Comma [0] 2 218" xfId="19793" hidden="1" xr:uid="{00000000-0005-0000-0000-0000544D0000}"/>
    <cellStyle name="Comma [0] 2 218" xfId="19796" hidden="1" xr:uid="{00000000-0005-0000-0000-0000574D0000}"/>
    <cellStyle name="Comma [0] 2 218" xfId="19799" hidden="1" xr:uid="{00000000-0005-0000-0000-00005A4D0000}"/>
    <cellStyle name="Comma [0] 2 218" xfId="19804" hidden="1" xr:uid="{00000000-0005-0000-0000-00005F4D0000}"/>
    <cellStyle name="Comma [0] 2 218" xfId="19806" hidden="1" xr:uid="{00000000-0005-0000-0000-0000614D0000}"/>
    <cellStyle name="Comma [0] 2 218" xfId="19808" hidden="1" xr:uid="{00000000-0005-0000-0000-0000634D0000}"/>
    <cellStyle name="Comma [0] 2 218" xfId="19811" hidden="1" xr:uid="{00000000-0005-0000-0000-0000664D0000}"/>
    <cellStyle name="Comma [0] 2 218" xfId="19813" hidden="1" xr:uid="{00000000-0005-0000-0000-0000684D0000}"/>
    <cellStyle name="Comma [0] 2 218" xfId="19817" hidden="1" xr:uid="{00000000-0005-0000-0000-00006C4D0000}"/>
    <cellStyle name="Comma [0] 2 218" xfId="19819" hidden="1" xr:uid="{00000000-0005-0000-0000-00006E4D0000}"/>
    <cellStyle name="Comma [0] 2 218" xfId="19824" hidden="1" xr:uid="{00000000-0005-0000-0000-0000734D0000}"/>
    <cellStyle name="Comma [0] 2 218" xfId="19827" hidden="1" xr:uid="{00000000-0005-0000-0000-0000764D0000}"/>
    <cellStyle name="Comma [0] 2 218" xfId="19830" hidden="1" xr:uid="{00000000-0005-0000-0000-0000794D0000}"/>
    <cellStyle name="Comma [0] 2 218" xfId="19832" hidden="1" xr:uid="{00000000-0005-0000-0000-00007B4D0000}"/>
    <cellStyle name="Comma [0] 2 218" xfId="19835" hidden="1" xr:uid="{00000000-0005-0000-0000-00007E4D0000}"/>
    <cellStyle name="Comma [0] 2 218" xfId="19838" hidden="1" xr:uid="{00000000-0005-0000-0000-0000814D0000}"/>
    <cellStyle name="Comma [0] 2 218" xfId="19840" hidden="1" xr:uid="{00000000-0005-0000-0000-0000834D0000}"/>
    <cellStyle name="Comma [0] 2 218" xfId="19845" hidden="1" xr:uid="{00000000-0005-0000-0000-0000884D0000}"/>
    <cellStyle name="Comma [0] 2 218" xfId="19848" hidden="1" xr:uid="{00000000-0005-0000-0000-00008B4D0000}"/>
    <cellStyle name="Comma [0] 2 218" xfId="19850" hidden="1" xr:uid="{00000000-0005-0000-0000-00008D4D0000}"/>
    <cellStyle name="Comma [0] 2 218" xfId="19853" hidden="1" xr:uid="{00000000-0005-0000-0000-0000904D0000}"/>
    <cellStyle name="Comma [0] 2 218" xfId="19856" hidden="1" xr:uid="{00000000-0005-0000-0000-0000934D0000}"/>
    <cellStyle name="Comma [0] 2 218" xfId="19858" hidden="1" xr:uid="{00000000-0005-0000-0000-0000954D0000}"/>
    <cellStyle name="Comma [0] 2 218" xfId="19861" hidden="1" xr:uid="{00000000-0005-0000-0000-0000984D0000}"/>
    <cellStyle name="Comma [0] 2 218" xfId="19868" hidden="1" xr:uid="{00000000-0005-0000-0000-00009F4D0000}"/>
    <cellStyle name="Comma [0] 2 218" xfId="19869" hidden="1" xr:uid="{00000000-0005-0000-0000-0000A04D0000}"/>
    <cellStyle name="Comma [0] 2 218" xfId="19873" hidden="1" xr:uid="{00000000-0005-0000-0000-0000A44D0000}"/>
    <cellStyle name="Comma [0] 2 218" xfId="19875" hidden="1" xr:uid="{00000000-0005-0000-0000-0000A64D0000}"/>
    <cellStyle name="Comma [0] 2 218" xfId="19877" hidden="1" xr:uid="{00000000-0005-0000-0000-0000A84D0000}"/>
    <cellStyle name="Comma [0] 2 218" xfId="19881" hidden="1" xr:uid="{00000000-0005-0000-0000-0000AC4D0000}"/>
    <cellStyle name="Comma [0] 2 218" xfId="19883" hidden="1" xr:uid="{00000000-0005-0000-0000-0000AE4D0000}"/>
    <cellStyle name="Comma [0] 2 218" xfId="21061" hidden="1" xr:uid="{00000000-0005-0000-0000-000048520000}"/>
    <cellStyle name="Comma [0] 2 218" xfId="21066" hidden="1" xr:uid="{00000000-0005-0000-0000-00004D520000}"/>
    <cellStyle name="Comma [0] 2 218" xfId="21068" hidden="1" xr:uid="{00000000-0005-0000-0000-00004F520000}"/>
    <cellStyle name="Comma [0] 2 218" xfId="21070" hidden="1" xr:uid="{00000000-0005-0000-0000-000051520000}"/>
    <cellStyle name="Comma [0] 2 218" xfId="21073" hidden="1" xr:uid="{00000000-0005-0000-0000-000054520000}"/>
    <cellStyle name="Comma [0] 2 218" xfId="21076" hidden="1" xr:uid="{00000000-0005-0000-0000-000057520000}"/>
    <cellStyle name="Comma [0] 2 218" xfId="21077" hidden="1" xr:uid="{00000000-0005-0000-0000-000058520000}"/>
    <cellStyle name="Comma [0] 2 218" xfId="21082" hidden="1" xr:uid="{00000000-0005-0000-0000-00005D520000}"/>
    <cellStyle name="Comma [0] 2 218" xfId="21086" hidden="1" xr:uid="{00000000-0005-0000-0000-000061520000}"/>
    <cellStyle name="Comma [0] 2 218" xfId="21087" hidden="1" xr:uid="{00000000-0005-0000-0000-000062520000}"/>
    <cellStyle name="Comma [0] 2 218" xfId="21088" hidden="1" xr:uid="{00000000-0005-0000-0000-000063520000}"/>
    <cellStyle name="Comma [0] 2 218" xfId="21092" hidden="1" xr:uid="{00000000-0005-0000-0000-000067520000}"/>
    <cellStyle name="Comma [0] 2 218" xfId="21094" hidden="1" xr:uid="{00000000-0005-0000-0000-000069520000}"/>
    <cellStyle name="Comma [0] 2 218" xfId="21095" hidden="1" xr:uid="{00000000-0005-0000-0000-00006A520000}"/>
    <cellStyle name="Comma [0] 2 218" xfId="21100" hidden="1" xr:uid="{00000000-0005-0000-0000-00006F520000}"/>
    <cellStyle name="Comma [0] 2 218" xfId="21105" hidden="1" xr:uid="{00000000-0005-0000-0000-000074520000}"/>
    <cellStyle name="Comma [0] 2 218" xfId="21107" hidden="1" xr:uid="{00000000-0005-0000-0000-000076520000}"/>
    <cellStyle name="Comma [0] 2 218" xfId="21110" hidden="1" xr:uid="{00000000-0005-0000-0000-000079520000}"/>
    <cellStyle name="Comma [0] 2 218" xfId="21113" hidden="1" xr:uid="{00000000-0005-0000-0000-00007C520000}"/>
    <cellStyle name="Comma [0] 2 218" xfId="21115" hidden="1" xr:uid="{00000000-0005-0000-0000-00007E520000}"/>
    <cellStyle name="Comma [0] 2 218" xfId="21119" hidden="1" xr:uid="{00000000-0005-0000-0000-000082520000}"/>
    <cellStyle name="Comma [0] 2 218" xfId="21124" hidden="1" xr:uid="{00000000-0005-0000-0000-000087520000}"/>
    <cellStyle name="Comma [0] 2 218" xfId="21125" hidden="1" xr:uid="{00000000-0005-0000-0000-000088520000}"/>
    <cellStyle name="Comma [0] 2 218" xfId="21129" hidden="1" xr:uid="{00000000-0005-0000-0000-00008C520000}"/>
    <cellStyle name="Comma [0] 2 218" xfId="21132" hidden="1" xr:uid="{00000000-0005-0000-0000-00008F520000}"/>
    <cellStyle name="Comma [0] 2 218" xfId="21133" hidden="1" xr:uid="{00000000-0005-0000-0000-000090520000}"/>
    <cellStyle name="Comma [0] 2 218" xfId="21137" hidden="1" xr:uid="{00000000-0005-0000-0000-000094520000}"/>
    <cellStyle name="Comma [0] 2 218" xfId="21138" hidden="1" xr:uid="{00000000-0005-0000-0000-000095520000}"/>
    <cellStyle name="Comma [0] 2 218" xfId="21144" hidden="1" xr:uid="{00000000-0005-0000-0000-00009B520000}"/>
    <cellStyle name="Comma [0] 2 218" xfId="21148" hidden="1" xr:uid="{00000000-0005-0000-0000-00009F520000}"/>
    <cellStyle name="Comma [0] 2 218" xfId="21151" hidden="1" xr:uid="{00000000-0005-0000-0000-0000A2520000}"/>
    <cellStyle name="Comma [0] 2 218" xfId="21152" hidden="1" xr:uid="{00000000-0005-0000-0000-0000A3520000}"/>
    <cellStyle name="Comma [0] 2 218" xfId="21156" hidden="1" xr:uid="{00000000-0005-0000-0000-0000A7520000}"/>
    <cellStyle name="Comma [0] 2 218" xfId="21158" hidden="1" xr:uid="{00000000-0005-0000-0000-0000A9520000}"/>
    <cellStyle name="Comma [0] 2 218" xfId="21159" hidden="1" xr:uid="{00000000-0005-0000-0000-0000AA520000}"/>
    <cellStyle name="Comma [0] 2 218" xfId="21164" hidden="1" xr:uid="{00000000-0005-0000-0000-0000AF520000}"/>
    <cellStyle name="Comma [0] 2 218" xfId="21168" hidden="1" xr:uid="{00000000-0005-0000-0000-0000B3520000}"/>
    <cellStyle name="Comma [0] 2 218" xfId="21170" hidden="1" xr:uid="{00000000-0005-0000-0000-0000B5520000}"/>
    <cellStyle name="Comma [0] 2 218" xfId="21171" hidden="1" xr:uid="{00000000-0005-0000-0000-0000B6520000}"/>
    <cellStyle name="Comma [0] 2 218" xfId="21175" hidden="1" xr:uid="{00000000-0005-0000-0000-0000BA520000}"/>
    <cellStyle name="Comma [0] 2 218" xfId="21178" hidden="1" xr:uid="{00000000-0005-0000-0000-0000BD520000}"/>
    <cellStyle name="Comma [0] 2 218" xfId="21179" hidden="1" xr:uid="{00000000-0005-0000-0000-0000BE520000}"/>
    <cellStyle name="Comma [0] 2 218" xfId="21184" hidden="1" xr:uid="{00000000-0005-0000-0000-0000C3520000}"/>
    <cellStyle name="Comma [0] 2 218" xfId="21190" hidden="1" xr:uid="{00000000-0005-0000-0000-0000C9520000}"/>
    <cellStyle name="Comma [0] 2 218" xfId="21191" hidden="1" xr:uid="{00000000-0005-0000-0000-0000CA520000}"/>
    <cellStyle name="Comma [0] 2 218" xfId="21194" hidden="1" xr:uid="{00000000-0005-0000-0000-0000CD520000}"/>
    <cellStyle name="Comma [0] 2 218" xfId="21198" hidden="1" xr:uid="{00000000-0005-0000-0000-0000D1520000}"/>
    <cellStyle name="Comma [0] 2 218" xfId="21199" hidden="1" xr:uid="{00000000-0005-0000-0000-0000D2520000}"/>
    <cellStyle name="Comma [0] 2 218" xfId="21203" hidden="1" xr:uid="{00000000-0005-0000-0000-0000D6520000}"/>
    <cellStyle name="Comma [0] 2 218" xfId="21208" hidden="1" xr:uid="{00000000-0005-0000-0000-0000DB520000}"/>
    <cellStyle name="Comma [0] 2 218" xfId="21209" hidden="1" xr:uid="{00000000-0005-0000-0000-0000DC520000}"/>
    <cellStyle name="Comma [0] 2 218" xfId="21213" hidden="1" xr:uid="{00000000-0005-0000-0000-0000E0520000}"/>
    <cellStyle name="Comma [0] 2 218" xfId="21216" hidden="1" xr:uid="{00000000-0005-0000-0000-0000E3520000}"/>
    <cellStyle name="Comma [0] 2 218" xfId="21217" hidden="1" xr:uid="{00000000-0005-0000-0000-0000E4520000}"/>
    <cellStyle name="Comma [0] 2 218" xfId="21220" hidden="1" xr:uid="{00000000-0005-0000-0000-0000E7520000}"/>
    <cellStyle name="Comma [0] 2 218" xfId="21222" hidden="1" xr:uid="{00000000-0005-0000-0000-0000E9520000}"/>
    <cellStyle name="Comma [0] 2 218" xfId="21228" hidden="1" xr:uid="{00000000-0005-0000-0000-0000EF520000}"/>
    <cellStyle name="Comma [0] 2 218" xfId="21232" hidden="1" xr:uid="{00000000-0005-0000-0000-0000F3520000}"/>
    <cellStyle name="Comma [0] 2 218" xfId="21234" hidden="1" xr:uid="{00000000-0005-0000-0000-0000F5520000}"/>
    <cellStyle name="Comma [0] 2 218" xfId="21236" hidden="1" xr:uid="{00000000-0005-0000-0000-0000F7520000}"/>
    <cellStyle name="Comma [0] 2 218" xfId="21239" hidden="1" xr:uid="{00000000-0005-0000-0000-0000FA520000}"/>
    <cellStyle name="Comma [0] 2 218" xfId="21241" hidden="1" xr:uid="{00000000-0005-0000-0000-0000FC520000}"/>
    <cellStyle name="Comma [0] 2 218" xfId="21243" hidden="1" xr:uid="{00000000-0005-0000-0000-0000FE520000}"/>
    <cellStyle name="Comma [0] 2 218" xfId="21248" hidden="1" xr:uid="{00000000-0005-0000-0000-000003530000}"/>
    <cellStyle name="Comma [0] 2 218" xfId="21252" hidden="1" xr:uid="{00000000-0005-0000-0000-000007530000}"/>
    <cellStyle name="Comma [0] 2 218" xfId="21253" hidden="1" xr:uid="{00000000-0005-0000-0000-000008530000}"/>
    <cellStyle name="Comma [0] 2 218" xfId="21255" hidden="1" xr:uid="{00000000-0005-0000-0000-00000A530000}"/>
    <cellStyle name="Comma [0] 2 218" xfId="21259" hidden="1" xr:uid="{00000000-0005-0000-0000-00000E530000}"/>
    <cellStyle name="Comma [0] 2 218" xfId="21261" hidden="1" xr:uid="{00000000-0005-0000-0000-000010530000}"/>
    <cellStyle name="Comma [0] 2 218" xfId="21263" hidden="1" xr:uid="{00000000-0005-0000-0000-000012530000}"/>
    <cellStyle name="Comma [0] 2 218" xfId="21268" hidden="1" xr:uid="{00000000-0005-0000-0000-000017530000}"/>
    <cellStyle name="Comma [0] 2 218" xfId="21273" hidden="1" xr:uid="{00000000-0005-0000-0000-00001C530000}"/>
    <cellStyle name="Comma [0] 2 218" xfId="21275" hidden="1" xr:uid="{00000000-0005-0000-0000-00001E530000}"/>
    <cellStyle name="Comma [0] 2 218" xfId="21279" hidden="1" xr:uid="{00000000-0005-0000-0000-000022530000}"/>
    <cellStyle name="Comma [0] 2 218" xfId="21281" hidden="1" xr:uid="{00000000-0005-0000-0000-000024530000}"/>
    <cellStyle name="Comma [0] 2 218" xfId="21284" hidden="1" xr:uid="{00000000-0005-0000-0000-000027530000}"/>
    <cellStyle name="Comma [0] 2 218" xfId="21287" hidden="1" xr:uid="{00000000-0005-0000-0000-00002A530000}"/>
    <cellStyle name="Comma [0] 2 218" xfId="21292" hidden="1" xr:uid="{00000000-0005-0000-0000-00002F530000}"/>
    <cellStyle name="Comma [0] 2 218" xfId="21294" hidden="1" xr:uid="{00000000-0005-0000-0000-000031530000}"/>
    <cellStyle name="Comma [0] 2 218" xfId="21297" hidden="1" xr:uid="{00000000-0005-0000-0000-000034530000}"/>
    <cellStyle name="Comma [0] 2 218" xfId="21300" hidden="1" xr:uid="{00000000-0005-0000-0000-000037530000}"/>
    <cellStyle name="Comma [0] 2 218" xfId="21302" hidden="1" xr:uid="{00000000-0005-0000-0000-000039530000}"/>
    <cellStyle name="Comma [0] 2 218" xfId="21305" hidden="1" xr:uid="{00000000-0005-0000-0000-00003C530000}"/>
    <cellStyle name="Comma [0] 2 218" xfId="21306" hidden="1" xr:uid="{00000000-0005-0000-0000-00003D530000}"/>
    <cellStyle name="Comma [0] 2 218" xfId="21313" hidden="1" xr:uid="{00000000-0005-0000-0000-000044530000}"/>
    <cellStyle name="Comma [0] 2 218" xfId="21316" hidden="1" xr:uid="{00000000-0005-0000-0000-000047530000}"/>
    <cellStyle name="Comma [0] 2 218" xfId="21319" hidden="1" xr:uid="{00000000-0005-0000-0000-00004A530000}"/>
    <cellStyle name="Comma [0] 2 218" xfId="21321" hidden="1" xr:uid="{00000000-0005-0000-0000-00004C530000}"/>
    <cellStyle name="Comma [0] 2 218" xfId="21324" hidden="1" xr:uid="{00000000-0005-0000-0000-00004F530000}"/>
    <cellStyle name="Comma [0] 2 218" xfId="21326" hidden="1" xr:uid="{00000000-0005-0000-0000-000051530000}"/>
    <cellStyle name="Comma [0] 2 218" xfId="21328" hidden="1" xr:uid="{00000000-0005-0000-0000-000053530000}"/>
    <cellStyle name="Comma [0] 2 218" xfId="21333" hidden="1" xr:uid="{00000000-0005-0000-0000-000058530000}"/>
    <cellStyle name="Comma [0] 2 218" xfId="21337" hidden="1" xr:uid="{00000000-0005-0000-0000-00005C530000}"/>
    <cellStyle name="Comma [0] 2 218" xfId="21338" hidden="1" xr:uid="{00000000-0005-0000-0000-00005D530000}"/>
    <cellStyle name="Comma [0] 2 218" xfId="21340" hidden="1" xr:uid="{00000000-0005-0000-0000-00005F530000}"/>
    <cellStyle name="Comma [0] 2 218" xfId="21344" hidden="1" xr:uid="{00000000-0005-0000-0000-000063530000}"/>
    <cellStyle name="Comma [0] 2 218" xfId="21346" hidden="1" xr:uid="{00000000-0005-0000-0000-000065530000}"/>
    <cellStyle name="Comma [0] 2 218" xfId="21348" hidden="1" xr:uid="{00000000-0005-0000-0000-000067530000}"/>
    <cellStyle name="Comma [0] 2 218" xfId="21353" hidden="1" xr:uid="{00000000-0005-0000-0000-00006C530000}"/>
    <cellStyle name="Comma [0] 2 218" xfId="21358" hidden="1" xr:uid="{00000000-0005-0000-0000-000071530000}"/>
    <cellStyle name="Comma [0] 2 218" xfId="21359" hidden="1" xr:uid="{00000000-0005-0000-0000-000072530000}"/>
    <cellStyle name="Comma [0] 2 218" xfId="21363" hidden="1" xr:uid="{00000000-0005-0000-0000-000076530000}"/>
    <cellStyle name="Comma [0] 2 218" xfId="21366" hidden="1" xr:uid="{00000000-0005-0000-0000-000079530000}"/>
    <cellStyle name="Comma [0] 2 218" xfId="21368" hidden="1" xr:uid="{00000000-0005-0000-0000-00007B530000}"/>
    <cellStyle name="Comma [0] 2 218" xfId="21371" hidden="1" xr:uid="{00000000-0005-0000-0000-00007E530000}"/>
    <cellStyle name="Comma [0] 2 218" xfId="21375" hidden="1" xr:uid="{00000000-0005-0000-0000-000082530000}"/>
    <cellStyle name="Comma [0] 2 218" xfId="21376" hidden="1" xr:uid="{00000000-0005-0000-0000-000083530000}"/>
    <cellStyle name="Comma [0] 2 218" xfId="21379" hidden="1" xr:uid="{00000000-0005-0000-0000-000086530000}"/>
    <cellStyle name="Comma [0] 2 218" xfId="21382" hidden="1" xr:uid="{00000000-0005-0000-0000-000089530000}"/>
    <cellStyle name="Comma [0] 2 218" xfId="21383" hidden="1" xr:uid="{00000000-0005-0000-0000-00008A530000}"/>
    <cellStyle name="Comma [0] 2 218" xfId="21387" hidden="1" xr:uid="{00000000-0005-0000-0000-00008E530000}"/>
    <cellStyle name="Comma [0] 2 218" xfId="21388" hidden="1" xr:uid="{00000000-0005-0000-0000-00008F530000}"/>
    <cellStyle name="Comma [0] 2 218" xfId="21394" hidden="1" xr:uid="{00000000-0005-0000-0000-000095530000}"/>
    <cellStyle name="Comma [0] 2 218" xfId="21395" hidden="1" xr:uid="{00000000-0005-0000-0000-000096530000}"/>
    <cellStyle name="Comma [0] 2 218" xfId="21398" hidden="1" xr:uid="{00000000-0005-0000-0000-000099530000}"/>
    <cellStyle name="Comma [0] 2 218" xfId="21401" hidden="1" xr:uid="{00000000-0005-0000-0000-00009C530000}"/>
    <cellStyle name="Comma [0] 2 218" xfId="21402" hidden="1" xr:uid="{00000000-0005-0000-0000-00009D530000}"/>
    <cellStyle name="Comma [0] 2 218" xfId="21406" hidden="1" xr:uid="{00000000-0005-0000-0000-0000A1530000}"/>
    <cellStyle name="Comma [0] 2 218" xfId="21408" hidden="1" xr:uid="{00000000-0005-0000-0000-0000A3530000}"/>
    <cellStyle name="Comma [0] 2 218" xfId="21413" hidden="1" xr:uid="{00000000-0005-0000-0000-0000A8530000}"/>
    <cellStyle name="Comma [0] 2 218" xfId="21415" hidden="1" xr:uid="{00000000-0005-0000-0000-0000AA530000}"/>
    <cellStyle name="Comma [0] 2 218" xfId="21419" hidden="1" xr:uid="{00000000-0005-0000-0000-0000AE530000}"/>
    <cellStyle name="Comma [0] 2 218" xfId="21420" hidden="1" xr:uid="{00000000-0005-0000-0000-0000AF530000}"/>
    <cellStyle name="Comma [0] 2 218" xfId="21422" hidden="1" xr:uid="{00000000-0005-0000-0000-0000B1530000}"/>
    <cellStyle name="Comma [0] 2 218" xfId="21426" hidden="1" xr:uid="{00000000-0005-0000-0000-0000B5530000}"/>
    <cellStyle name="Comma [0] 2 218" xfId="21428" hidden="1" xr:uid="{00000000-0005-0000-0000-0000B7530000}"/>
    <cellStyle name="Comma [0] 2 218" xfId="21433" hidden="1" xr:uid="{00000000-0005-0000-0000-0000BC530000}"/>
    <cellStyle name="Comma [0] 2 218" xfId="21435" hidden="1" xr:uid="{00000000-0005-0000-0000-0000BE530000}"/>
    <cellStyle name="Comma [0] 2 218" xfId="21440" hidden="1" xr:uid="{00000000-0005-0000-0000-0000C3530000}"/>
    <cellStyle name="Comma [0] 2 218" xfId="21441" hidden="1" xr:uid="{00000000-0005-0000-0000-0000C4530000}"/>
    <cellStyle name="Comma [0] 2 218" xfId="21445" hidden="1" xr:uid="{00000000-0005-0000-0000-0000C8530000}"/>
    <cellStyle name="Comma [0] 2 218" xfId="21448" hidden="1" xr:uid="{00000000-0005-0000-0000-0000CB530000}"/>
    <cellStyle name="Comma [0] 2 218" xfId="21450" hidden="1" xr:uid="{00000000-0005-0000-0000-0000CD530000}"/>
    <cellStyle name="Comma [0] 2 218" xfId="21454" hidden="1" xr:uid="{00000000-0005-0000-0000-0000D1530000}"/>
    <cellStyle name="Comma [0] 2 218" xfId="21458" hidden="1" xr:uid="{00000000-0005-0000-0000-0000D5530000}"/>
    <cellStyle name="Comma [0] 2 218" xfId="21461" hidden="1" xr:uid="{00000000-0005-0000-0000-0000D8530000}"/>
    <cellStyle name="Comma [0] 2 218" xfId="21464" hidden="1" xr:uid="{00000000-0005-0000-0000-0000DB530000}"/>
    <cellStyle name="Comma [0] 2 218" xfId="21466" hidden="1" xr:uid="{00000000-0005-0000-0000-0000DD530000}"/>
    <cellStyle name="Comma [0] 2 218" xfId="21469" hidden="1" xr:uid="{00000000-0005-0000-0000-0000E0530000}"/>
    <cellStyle name="Comma [0] 2 218" xfId="21471" hidden="1" xr:uid="{00000000-0005-0000-0000-0000E2530000}"/>
    <cellStyle name="Comma [0] 2 218" xfId="21477" hidden="1" xr:uid="{00000000-0005-0000-0000-0000E8530000}"/>
    <cellStyle name="Comma [0] 2 218" xfId="21480" hidden="1" xr:uid="{00000000-0005-0000-0000-0000EB530000}"/>
    <cellStyle name="Comma [0] 2 218" xfId="21482" hidden="1" xr:uid="{00000000-0005-0000-0000-0000ED530000}"/>
    <cellStyle name="Comma [0] 2 218" xfId="21485" hidden="1" xr:uid="{00000000-0005-0000-0000-0000F0530000}"/>
    <cellStyle name="Comma [0] 2 218" xfId="21487" hidden="1" xr:uid="{00000000-0005-0000-0000-0000F2530000}"/>
    <cellStyle name="Comma [0] 2 218" xfId="21489" hidden="1" xr:uid="{00000000-0005-0000-0000-0000F4530000}"/>
    <cellStyle name="Comma [0] 2 218" xfId="21491" hidden="1" xr:uid="{00000000-0005-0000-0000-0000F6530000}"/>
    <cellStyle name="Comma [0] 2 218" xfId="21496" hidden="1" xr:uid="{00000000-0005-0000-0000-0000FB530000}"/>
    <cellStyle name="Comma [0] 2 218" xfId="21499" hidden="1" xr:uid="{00000000-0005-0000-0000-0000FE530000}"/>
    <cellStyle name="Comma [0] 2 218" xfId="21501" hidden="1" xr:uid="{00000000-0005-0000-0000-000000540000}"/>
    <cellStyle name="Comma [0] 2 218" xfId="21503" hidden="1" xr:uid="{00000000-0005-0000-0000-000002540000}"/>
    <cellStyle name="Comma [0] 2 218" xfId="21506" hidden="1" xr:uid="{00000000-0005-0000-0000-000005540000}"/>
    <cellStyle name="Comma [0] 2 218" xfId="21509" hidden="1" xr:uid="{00000000-0005-0000-0000-000008540000}"/>
    <cellStyle name="Comma [0] 2 218" xfId="21510" hidden="1" xr:uid="{00000000-0005-0000-0000-000009540000}"/>
    <cellStyle name="Comma [0] 2 218" xfId="21515" hidden="1" xr:uid="{00000000-0005-0000-0000-00000E540000}"/>
    <cellStyle name="Comma [0] 2 218" xfId="21519" hidden="1" xr:uid="{00000000-0005-0000-0000-000012540000}"/>
    <cellStyle name="Comma [0] 2 218" xfId="21521" hidden="1" xr:uid="{00000000-0005-0000-0000-000014540000}"/>
    <cellStyle name="Comma [0] 2 218" xfId="21524" hidden="1" xr:uid="{00000000-0005-0000-0000-000017540000}"/>
    <cellStyle name="Comma [0] 2 218" xfId="21527" hidden="1" xr:uid="{00000000-0005-0000-0000-00001A540000}"/>
    <cellStyle name="Comma [0] 2 218" xfId="21530" hidden="1" xr:uid="{00000000-0005-0000-0000-00001D540000}"/>
    <cellStyle name="Comma [0] 2 218" xfId="21533" hidden="1" xr:uid="{00000000-0005-0000-0000-000020540000}"/>
    <cellStyle name="Comma [0] 2 218" xfId="21538" hidden="1" xr:uid="{00000000-0005-0000-0000-000025540000}"/>
    <cellStyle name="Comma [0] 2 218" xfId="21540" hidden="1" xr:uid="{00000000-0005-0000-0000-000027540000}"/>
    <cellStyle name="Comma [0] 2 218" xfId="21542" hidden="1" xr:uid="{00000000-0005-0000-0000-000029540000}"/>
    <cellStyle name="Comma [0] 2 218" xfId="21545" hidden="1" xr:uid="{00000000-0005-0000-0000-00002C540000}"/>
    <cellStyle name="Comma [0] 2 218" xfId="21547" hidden="1" xr:uid="{00000000-0005-0000-0000-00002E540000}"/>
    <cellStyle name="Comma [0] 2 218" xfId="21551" hidden="1" xr:uid="{00000000-0005-0000-0000-000032540000}"/>
    <cellStyle name="Comma [0] 2 218" xfId="21553" hidden="1" xr:uid="{00000000-0005-0000-0000-000034540000}"/>
    <cellStyle name="Comma [0] 2 218" xfId="21558" hidden="1" xr:uid="{00000000-0005-0000-0000-000039540000}"/>
    <cellStyle name="Comma [0] 2 218" xfId="21561" hidden="1" xr:uid="{00000000-0005-0000-0000-00003C540000}"/>
    <cellStyle name="Comma [0] 2 218" xfId="21564" hidden="1" xr:uid="{00000000-0005-0000-0000-00003F540000}"/>
    <cellStyle name="Comma [0] 2 218" xfId="21566" hidden="1" xr:uid="{00000000-0005-0000-0000-000041540000}"/>
    <cellStyle name="Comma [0] 2 218" xfId="21569" hidden="1" xr:uid="{00000000-0005-0000-0000-000044540000}"/>
    <cellStyle name="Comma [0] 2 218" xfId="21572" hidden="1" xr:uid="{00000000-0005-0000-0000-000047540000}"/>
    <cellStyle name="Comma [0] 2 218" xfId="21574" hidden="1" xr:uid="{00000000-0005-0000-0000-000049540000}"/>
    <cellStyle name="Comma [0] 2 218" xfId="21579" hidden="1" xr:uid="{00000000-0005-0000-0000-00004E540000}"/>
    <cellStyle name="Comma [0] 2 218" xfId="21582" hidden="1" xr:uid="{00000000-0005-0000-0000-000051540000}"/>
    <cellStyle name="Comma [0] 2 218" xfId="21584" hidden="1" xr:uid="{00000000-0005-0000-0000-000053540000}"/>
    <cellStyle name="Comma [0] 2 218" xfId="21587" hidden="1" xr:uid="{00000000-0005-0000-0000-000056540000}"/>
    <cellStyle name="Comma [0] 2 218" xfId="21590" hidden="1" xr:uid="{00000000-0005-0000-0000-000059540000}"/>
    <cellStyle name="Comma [0] 2 218" xfId="21592" hidden="1" xr:uid="{00000000-0005-0000-0000-00005B540000}"/>
    <cellStyle name="Comma [0] 2 218" xfId="21595" hidden="1" xr:uid="{00000000-0005-0000-0000-00005E540000}"/>
    <cellStyle name="Comma [0] 2 218" xfId="21602" hidden="1" xr:uid="{00000000-0005-0000-0000-000065540000}"/>
    <cellStyle name="Comma [0] 2 218" xfId="21603" hidden="1" xr:uid="{00000000-0005-0000-0000-000066540000}"/>
    <cellStyle name="Comma [0] 2 218" xfId="21607" hidden="1" xr:uid="{00000000-0005-0000-0000-00006A540000}"/>
    <cellStyle name="Comma [0] 2 218" xfId="21609" hidden="1" xr:uid="{00000000-0005-0000-0000-00006C540000}"/>
    <cellStyle name="Comma [0] 2 218" xfId="21611" hidden="1" xr:uid="{00000000-0005-0000-0000-00006E540000}"/>
    <cellStyle name="Comma [0] 2 218" xfId="21615" hidden="1" xr:uid="{00000000-0005-0000-0000-000072540000}"/>
    <cellStyle name="Comma [0] 2 218" xfId="21617" hidden="1" xr:uid="{00000000-0005-0000-0000-000074540000}"/>
    <cellStyle name="Comma [0] 2 218" xfId="22789" hidden="1" xr:uid="{00000000-0005-0000-0000-000008590000}"/>
    <cellStyle name="Comma [0] 2 218" xfId="22794" hidden="1" xr:uid="{00000000-0005-0000-0000-00000D590000}"/>
    <cellStyle name="Comma [0] 2 218" xfId="22796" hidden="1" xr:uid="{00000000-0005-0000-0000-00000F590000}"/>
    <cellStyle name="Comma [0] 2 218" xfId="22798" hidden="1" xr:uid="{00000000-0005-0000-0000-000011590000}"/>
    <cellStyle name="Comma [0] 2 218" xfId="22801" hidden="1" xr:uid="{00000000-0005-0000-0000-000014590000}"/>
    <cellStyle name="Comma [0] 2 218" xfId="22804" hidden="1" xr:uid="{00000000-0005-0000-0000-000017590000}"/>
    <cellStyle name="Comma [0] 2 218" xfId="22805" hidden="1" xr:uid="{00000000-0005-0000-0000-000018590000}"/>
    <cellStyle name="Comma [0] 2 218" xfId="22810" hidden="1" xr:uid="{00000000-0005-0000-0000-00001D590000}"/>
    <cellStyle name="Comma [0] 2 218" xfId="22814" hidden="1" xr:uid="{00000000-0005-0000-0000-000021590000}"/>
    <cellStyle name="Comma [0] 2 218" xfId="22815" hidden="1" xr:uid="{00000000-0005-0000-0000-000022590000}"/>
    <cellStyle name="Comma [0] 2 218" xfId="22816" hidden="1" xr:uid="{00000000-0005-0000-0000-000023590000}"/>
    <cellStyle name="Comma [0] 2 218" xfId="22820" hidden="1" xr:uid="{00000000-0005-0000-0000-000027590000}"/>
    <cellStyle name="Comma [0] 2 218" xfId="22822" hidden="1" xr:uid="{00000000-0005-0000-0000-000029590000}"/>
    <cellStyle name="Comma [0] 2 218" xfId="22823" hidden="1" xr:uid="{00000000-0005-0000-0000-00002A590000}"/>
    <cellStyle name="Comma [0] 2 218" xfId="22828" hidden="1" xr:uid="{00000000-0005-0000-0000-00002F590000}"/>
    <cellStyle name="Comma [0] 2 218" xfId="22833" hidden="1" xr:uid="{00000000-0005-0000-0000-000034590000}"/>
    <cellStyle name="Comma [0] 2 218" xfId="22835" hidden="1" xr:uid="{00000000-0005-0000-0000-000036590000}"/>
    <cellStyle name="Comma [0] 2 218" xfId="22838" hidden="1" xr:uid="{00000000-0005-0000-0000-000039590000}"/>
    <cellStyle name="Comma [0] 2 218" xfId="22841" hidden="1" xr:uid="{00000000-0005-0000-0000-00003C590000}"/>
    <cellStyle name="Comma [0] 2 218" xfId="22843" hidden="1" xr:uid="{00000000-0005-0000-0000-00003E590000}"/>
    <cellStyle name="Comma [0] 2 218" xfId="22847" hidden="1" xr:uid="{00000000-0005-0000-0000-000042590000}"/>
    <cellStyle name="Comma [0] 2 218" xfId="22852" hidden="1" xr:uid="{00000000-0005-0000-0000-000047590000}"/>
    <cellStyle name="Comma [0] 2 218" xfId="22853" hidden="1" xr:uid="{00000000-0005-0000-0000-000048590000}"/>
    <cellStyle name="Comma [0] 2 218" xfId="22857" hidden="1" xr:uid="{00000000-0005-0000-0000-00004C590000}"/>
    <cellStyle name="Comma [0] 2 218" xfId="22860" hidden="1" xr:uid="{00000000-0005-0000-0000-00004F590000}"/>
    <cellStyle name="Comma [0] 2 218" xfId="22861" hidden="1" xr:uid="{00000000-0005-0000-0000-000050590000}"/>
    <cellStyle name="Comma [0] 2 218" xfId="22865" hidden="1" xr:uid="{00000000-0005-0000-0000-000054590000}"/>
    <cellStyle name="Comma [0] 2 218" xfId="22866" hidden="1" xr:uid="{00000000-0005-0000-0000-000055590000}"/>
    <cellStyle name="Comma [0] 2 218" xfId="22872" hidden="1" xr:uid="{00000000-0005-0000-0000-00005B590000}"/>
    <cellStyle name="Comma [0] 2 218" xfId="22876" hidden="1" xr:uid="{00000000-0005-0000-0000-00005F590000}"/>
    <cellStyle name="Comma [0] 2 218" xfId="22879" hidden="1" xr:uid="{00000000-0005-0000-0000-000062590000}"/>
    <cellStyle name="Comma [0] 2 218" xfId="22880" hidden="1" xr:uid="{00000000-0005-0000-0000-000063590000}"/>
    <cellStyle name="Comma [0] 2 218" xfId="22884" hidden="1" xr:uid="{00000000-0005-0000-0000-000067590000}"/>
    <cellStyle name="Comma [0] 2 218" xfId="22886" hidden="1" xr:uid="{00000000-0005-0000-0000-000069590000}"/>
    <cellStyle name="Comma [0] 2 218" xfId="22887" hidden="1" xr:uid="{00000000-0005-0000-0000-00006A590000}"/>
    <cellStyle name="Comma [0] 2 218" xfId="22892" hidden="1" xr:uid="{00000000-0005-0000-0000-00006F590000}"/>
    <cellStyle name="Comma [0] 2 218" xfId="22896" hidden="1" xr:uid="{00000000-0005-0000-0000-000073590000}"/>
    <cellStyle name="Comma [0] 2 218" xfId="22898" hidden="1" xr:uid="{00000000-0005-0000-0000-000075590000}"/>
    <cellStyle name="Comma [0] 2 218" xfId="22899" hidden="1" xr:uid="{00000000-0005-0000-0000-000076590000}"/>
    <cellStyle name="Comma [0] 2 218" xfId="22903" hidden="1" xr:uid="{00000000-0005-0000-0000-00007A590000}"/>
    <cellStyle name="Comma [0] 2 218" xfId="22906" hidden="1" xr:uid="{00000000-0005-0000-0000-00007D590000}"/>
    <cellStyle name="Comma [0] 2 218" xfId="22907" hidden="1" xr:uid="{00000000-0005-0000-0000-00007E590000}"/>
    <cellStyle name="Comma [0] 2 218" xfId="22912" hidden="1" xr:uid="{00000000-0005-0000-0000-000083590000}"/>
    <cellStyle name="Comma [0] 2 218" xfId="22918" hidden="1" xr:uid="{00000000-0005-0000-0000-000089590000}"/>
    <cellStyle name="Comma [0] 2 218" xfId="22919" hidden="1" xr:uid="{00000000-0005-0000-0000-00008A590000}"/>
    <cellStyle name="Comma [0] 2 218" xfId="22922" hidden="1" xr:uid="{00000000-0005-0000-0000-00008D590000}"/>
    <cellStyle name="Comma [0] 2 218" xfId="22926" hidden="1" xr:uid="{00000000-0005-0000-0000-000091590000}"/>
    <cellStyle name="Comma [0] 2 218" xfId="22927" hidden="1" xr:uid="{00000000-0005-0000-0000-000092590000}"/>
    <cellStyle name="Comma [0] 2 218" xfId="22931" hidden="1" xr:uid="{00000000-0005-0000-0000-000096590000}"/>
    <cellStyle name="Comma [0] 2 218" xfId="22936" hidden="1" xr:uid="{00000000-0005-0000-0000-00009B590000}"/>
    <cellStyle name="Comma [0] 2 218" xfId="22937" hidden="1" xr:uid="{00000000-0005-0000-0000-00009C590000}"/>
    <cellStyle name="Comma [0] 2 218" xfId="22941" hidden="1" xr:uid="{00000000-0005-0000-0000-0000A0590000}"/>
    <cellStyle name="Comma [0] 2 218" xfId="22944" hidden="1" xr:uid="{00000000-0005-0000-0000-0000A3590000}"/>
    <cellStyle name="Comma [0] 2 218" xfId="22945" hidden="1" xr:uid="{00000000-0005-0000-0000-0000A4590000}"/>
    <cellStyle name="Comma [0] 2 218" xfId="22948" hidden="1" xr:uid="{00000000-0005-0000-0000-0000A7590000}"/>
    <cellStyle name="Comma [0] 2 218" xfId="22950" hidden="1" xr:uid="{00000000-0005-0000-0000-0000A9590000}"/>
    <cellStyle name="Comma [0] 2 218" xfId="22956" hidden="1" xr:uid="{00000000-0005-0000-0000-0000AF590000}"/>
    <cellStyle name="Comma [0] 2 218" xfId="22960" hidden="1" xr:uid="{00000000-0005-0000-0000-0000B3590000}"/>
    <cellStyle name="Comma [0] 2 218" xfId="22962" hidden="1" xr:uid="{00000000-0005-0000-0000-0000B5590000}"/>
    <cellStyle name="Comma [0] 2 218" xfId="22964" hidden="1" xr:uid="{00000000-0005-0000-0000-0000B7590000}"/>
    <cellStyle name="Comma [0] 2 218" xfId="22967" hidden="1" xr:uid="{00000000-0005-0000-0000-0000BA590000}"/>
    <cellStyle name="Comma [0] 2 218" xfId="22969" hidden="1" xr:uid="{00000000-0005-0000-0000-0000BC590000}"/>
    <cellStyle name="Comma [0] 2 218" xfId="22971" hidden="1" xr:uid="{00000000-0005-0000-0000-0000BE590000}"/>
    <cellStyle name="Comma [0] 2 218" xfId="22976" hidden="1" xr:uid="{00000000-0005-0000-0000-0000C3590000}"/>
    <cellStyle name="Comma [0] 2 218" xfId="22980" hidden="1" xr:uid="{00000000-0005-0000-0000-0000C7590000}"/>
    <cellStyle name="Comma [0] 2 218" xfId="22981" hidden="1" xr:uid="{00000000-0005-0000-0000-0000C8590000}"/>
    <cellStyle name="Comma [0] 2 218" xfId="22983" hidden="1" xr:uid="{00000000-0005-0000-0000-0000CA590000}"/>
    <cellStyle name="Comma [0] 2 218" xfId="22987" hidden="1" xr:uid="{00000000-0005-0000-0000-0000CE590000}"/>
    <cellStyle name="Comma [0] 2 218" xfId="22989" hidden="1" xr:uid="{00000000-0005-0000-0000-0000D0590000}"/>
    <cellStyle name="Comma [0] 2 218" xfId="22991" hidden="1" xr:uid="{00000000-0005-0000-0000-0000D2590000}"/>
    <cellStyle name="Comma [0] 2 218" xfId="22996" hidden="1" xr:uid="{00000000-0005-0000-0000-0000D7590000}"/>
    <cellStyle name="Comma [0] 2 218" xfId="23001" hidden="1" xr:uid="{00000000-0005-0000-0000-0000DC590000}"/>
    <cellStyle name="Comma [0] 2 218" xfId="23003" hidden="1" xr:uid="{00000000-0005-0000-0000-0000DE590000}"/>
    <cellStyle name="Comma [0] 2 218" xfId="23007" hidden="1" xr:uid="{00000000-0005-0000-0000-0000E2590000}"/>
    <cellStyle name="Comma [0] 2 218" xfId="23009" hidden="1" xr:uid="{00000000-0005-0000-0000-0000E4590000}"/>
    <cellStyle name="Comma [0] 2 218" xfId="23012" hidden="1" xr:uid="{00000000-0005-0000-0000-0000E7590000}"/>
    <cellStyle name="Comma [0] 2 218" xfId="23015" hidden="1" xr:uid="{00000000-0005-0000-0000-0000EA590000}"/>
    <cellStyle name="Comma [0] 2 218" xfId="23020" hidden="1" xr:uid="{00000000-0005-0000-0000-0000EF590000}"/>
    <cellStyle name="Comma [0] 2 218" xfId="23022" hidden="1" xr:uid="{00000000-0005-0000-0000-0000F1590000}"/>
    <cellStyle name="Comma [0] 2 218" xfId="23025" hidden="1" xr:uid="{00000000-0005-0000-0000-0000F4590000}"/>
    <cellStyle name="Comma [0] 2 218" xfId="23028" hidden="1" xr:uid="{00000000-0005-0000-0000-0000F7590000}"/>
    <cellStyle name="Comma [0] 2 218" xfId="23030" hidden="1" xr:uid="{00000000-0005-0000-0000-0000F9590000}"/>
    <cellStyle name="Comma [0] 2 218" xfId="23033" hidden="1" xr:uid="{00000000-0005-0000-0000-0000FC590000}"/>
    <cellStyle name="Comma [0] 2 218" xfId="23034" hidden="1" xr:uid="{00000000-0005-0000-0000-0000FD590000}"/>
    <cellStyle name="Comma [0] 2 218" xfId="23041" hidden="1" xr:uid="{00000000-0005-0000-0000-0000045A0000}"/>
    <cellStyle name="Comma [0] 2 218" xfId="23044" hidden="1" xr:uid="{00000000-0005-0000-0000-0000075A0000}"/>
    <cellStyle name="Comma [0] 2 218" xfId="23047" hidden="1" xr:uid="{00000000-0005-0000-0000-00000A5A0000}"/>
    <cellStyle name="Comma [0] 2 218" xfId="23049" hidden="1" xr:uid="{00000000-0005-0000-0000-00000C5A0000}"/>
    <cellStyle name="Comma [0] 2 218" xfId="23052" hidden="1" xr:uid="{00000000-0005-0000-0000-00000F5A0000}"/>
    <cellStyle name="Comma [0] 2 218" xfId="23054" hidden="1" xr:uid="{00000000-0005-0000-0000-0000115A0000}"/>
    <cellStyle name="Comma [0] 2 218" xfId="23056" hidden="1" xr:uid="{00000000-0005-0000-0000-0000135A0000}"/>
    <cellStyle name="Comma [0] 2 218" xfId="23061" hidden="1" xr:uid="{00000000-0005-0000-0000-0000185A0000}"/>
    <cellStyle name="Comma [0] 2 218" xfId="23065" hidden="1" xr:uid="{00000000-0005-0000-0000-00001C5A0000}"/>
    <cellStyle name="Comma [0] 2 218" xfId="23066" hidden="1" xr:uid="{00000000-0005-0000-0000-00001D5A0000}"/>
    <cellStyle name="Comma [0] 2 218" xfId="23068" hidden="1" xr:uid="{00000000-0005-0000-0000-00001F5A0000}"/>
    <cellStyle name="Comma [0] 2 218" xfId="23072" hidden="1" xr:uid="{00000000-0005-0000-0000-0000235A0000}"/>
    <cellStyle name="Comma [0] 2 218" xfId="23074" hidden="1" xr:uid="{00000000-0005-0000-0000-0000255A0000}"/>
    <cellStyle name="Comma [0] 2 218" xfId="23076" hidden="1" xr:uid="{00000000-0005-0000-0000-0000275A0000}"/>
    <cellStyle name="Comma [0] 2 218" xfId="23081" hidden="1" xr:uid="{00000000-0005-0000-0000-00002C5A0000}"/>
    <cellStyle name="Comma [0] 2 218" xfId="23086" hidden="1" xr:uid="{00000000-0005-0000-0000-0000315A0000}"/>
    <cellStyle name="Comma [0] 2 218" xfId="23087" hidden="1" xr:uid="{00000000-0005-0000-0000-0000325A0000}"/>
    <cellStyle name="Comma [0] 2 218" xfId="23091" hidden="1" xr:uid="{00000000-0005-0000-0000-0000365A0000}"/>
    <cellStyle name="Comma [0] 2 218" xfId="23094" hidden="1" xr:uid="{00000000-0005-0000-0000-0000395A0000}"/>
    <cellStyle name="Comma [0] 2 218" xfId="23096" hidden="1" xr:uid="{00000000-0005-0000-0000-00003B5A0000}"/>
    <cellStyle name="Comma [0] 2 218" xfId="23099" hidden="1" xr:uid="{00000000-0005-0000-0000-00003E5A0000}"/>
    <cellStyle name="Comma [0] 2 218" xfId="23103" hidden="1" xr:uid="{00000000-0005-0000-0000-0000425A0000}"/>
    <cellStyle name="Comma [0] 2 218" xfId="23104" hidden="1" xr:uid="{00000000-0005-0000-0000-0000435A0000}"/>
    <cellStyle name="Comma [0] 2 218" xfId="23107" hidden="1" xr:uid="{00000000-0005-0000-0000-0000465A0000}"/>
    <cellStyle name="Comma [0] 2 218" xfId="23110" hidden="1" xr:uid="{00000000-0005-0000-0000-0000495A0000}"/>
    <cellStyle name="Comma [0] 2 218" xfId="23111" hidden="1" xr:uid="{00000000-0005-0000-0000-00004A5A0000}"/>
    <cellStyle name="Comma [0] 2 218" xfId="23115" hidden="1" xr:uid="{00000000-0005-0000-0000-00004E5A0000}"/>
    <cellStyle name="Comma [0] 2 218" xfId="23116" hidden="1" xr:uid="{00000000-0005-0000-0000-00004F5A0000}"/>
    <cellStyle name="Comma [0] 2 218" xfId="23122" hidden="1" xr:uid="{00000000-0005-0000-0000-0000555A0000}"/>
    <cellStyle name="Comma [0] 2 218" xfId="23123" hidden="1" xr:uid="{00000000-0005-0000-0000-0000565A0000}"/>
    <cellStyle name="Comma [0] 2 218" xfId="23126" hidden="1" xr:uid="{00000000-0005-0000-0000-0000595A0000}"/>
    <cellStyle name="Comma [0] 2 218" xfId="23128" hidden="1" xr:uid="{00000000-0005-0000-0000-00005B5A0000}"/>
    <cellStyle name="Comma [0] 2 218" xfId="23129" hidden="1" xr:uid="{00000000-0005-0000-0000-00005C5A0000}"/>
    <cellStyle name="Comma [0] 2 218" xfId="23133" hidden="1" xr:uid="{00000000-0005-0000-0000-0000605A0000}"/>
    <cellStyle name="Comma [0] 2 218" xfId="23135" hidden="1" xr:uid="{00000000-0005-0000-0000-0000625A0000}"/>
    <cellStyle name="Comma [0] 2 218" xfId="23140" hidden="1" xr:uid="{00000000-0005-0000-0000-0000675A0000}"/>
    <cellStyle name="Comma [0] 2 218" xfId="23142" hidden="1" xr:uid="{00000000-0005-0000-0000-0000695A0000}"/>
    <cellStyle name="Comma [0] 2 218" xfId="23146" hidden="1" xr:uid="{00000000-0005-0000-0000-00006D5A0000}"/>
    <cellStyle name="Comma [0] 2 218" xfId="23147" hidden="1" xr:uid="{00000000-0005-0000-0000-00006E5A0000}"/>
    <cellStyle name="Comma [0] 2 218" xfId="23149" hidden="1" xr:uid="{00000000-0005-0000-0000-0000705A0000}"/>
    <cellStyle name="Comma [0] 2 218" xfId="23153" hidden="1" xr:uid="{00000000-0005-0000-0000-0000745A0000}"/>
    <cellStyle name="Comma [0] 2 218" xfId="23155" hidden="1" xr:uid="{00000000-0005-0000-0000-0000765A0000}"/>
    <cellStyle name="Comma [0] 2 218" xfId="23160" hidden="1" xr:uid="{00000000-0005-0000-0000-00007B5A0000}"/>
    <cellStyle name="Comma [0] 2 218" xfId="23162" hidden="1" xr:uid="{00000000-0005-0000-0000-00007D5A0000}"/>
    <cellStyle name="Comma [0] 2 218" xfId="23167" hidden="1" xr:uid="{00000000-0005-0000-0000-0000825A0000}"/>
    <cellStyle name="Comma [0] 2 218" xfId="23168" hidden="1" xr:uid="{00000000-0005-0000-0000-0000835A0000}"/>
    <cellStyle name="Comma [0] 2 218" xfId="23172" hidden="1" xr:uid="{00000000-0005-0000-0000-0000875A0000}"/>
    <cellStyle name="Comma [0] 2 218" xfId="23175" hidden="1" xr:uid="{00000000-0005-0000-0000-00008A5A0000}"/>
    <cellStyle name="Comma [0] 2 218" xfId="23177" hidden="1" xr:uid="{00000000-0005-0000-0000-00008C5A0000}"/>
    <cellStyle name="Comma [0] 2 218" xfId="23181" hidden="1" xr:uid="{00000000-0005-0000-0000-0000905A0000}"/>
    <cellStyle name="Comma [0] 2 218" xfId="23185" hidden="1" xr:uid="{00000000-0005-0000-0000-0000945A0000}"/>
    <cellStyle name="Comma [0] 2 218" xfId="23188" hidden="1" xr:uid="{00000000-0005-0000-0000-0000975A0000}"/>
    <cellStyle name="Comma [0] 2 218" xfId="23190" hidden="1" xr:uid="{00000000-0005-0000-0000-0000995A0000}"/>
    <cellStyle name="Comma [0] 2 218" xfId="23192" hidden="1" xr:uid="{00000000-0005-0000-0000-00009B5A0000}"/>
    <cellStyle name="Comma [0] 2 218" xfId="23195" hidden="1" xr:uid="{00000000-0005-0000-0000-00009E5A0000}"/>
    <cellStyle name="Comma [0] 2 218" xfId="23197" hidden="1" xr:uid="{00000000-0005-0000-0000-0000A05A0000}"/>
    <cellStyle name="Comma [0] 2 218" xfId="23203" hidden="1" xr:uid="{00000000-0005-0000-0000-0000A65A0000}"/>
    <cellStyle name="Comma [0] 2 218" xfId="23206" hidden="1" xr:uid="{00000000-0005-0000-0000-0000A95A0000}"/>
    <cellStyle name="Comma [0] 2 218" xfId="23208" hidden="1" xr:uid="{00000000-0005-0000-0000-0000AB5A0000}"/>
    <cellStyle name="Comma [0] 2 218" xfId="23211" hidden="1" xr:uid="{00000000-0005-0000-0000-0000AE5A0000}"/>
    <cellStyle name="Comma [0] 2 218" xfId="23213" hidden="1" xr:uid="{00000000-0005-0000-0000-0000B05A0000}"/>
    <cellStyle name="Comma [0] 2 218" xfId="23215" hidden="1" xr:uid="{00000000-0005-0000-0000-0000B25A0000}"/>
    <cellStyle name="Comma [0] 2 218" xfId="23217" hidden="1" xr:uid="{00000000-0005-0000-0000-0000B45A0000}"/>
    <cellStyle name="Comma [0] 2 218" xfId="23222" hidden="1" xr:uid="{00000000-0005-0000-0000-0000B95A0000}"/>
    <cellStyle name="Comma [0] 2 218" xfId="23225" hidden="1" xr:uid="{00000000-0005-0000-0000-0000BC5A0000}"/>
    <cellStyle name="Comma [0] 2 218" xfId="23227" hidden="1" xr:uid="{00000000-0005-0000-0000-0000BE5A0000}"/>
    <cellStyle name="Comma [0] 2 218" xfId="23229" hidden="1" xr:uid="{00000000-0005-0000-0000-0000C05A0000}"/>
    <cellStyle name="Comma [0] 2 218" xfId="23232" hidden="1" xr:uid="{00000000-0005-0000-0000-0000C35A0000}"/>
    <cellStyle name="Comma [0] 2 218" xfId="23235" hidden="1" xr:uid="{00000000-0005-0000-0000-0000C65A0000}"/>
    <cellStyle name="Comma [0] 2 218" xfId="23236" hidden="1" xr:uid="{00000000-0005-0000-0000-0000C75A0000}"/>
    <cellStyle name="Comma [0] 2 218" xfId="23241" hidden="1" xr:uid="{00000000-0005-0000-0000-0000CC5A0000}"/>
    <cellStyle name="Comma [0] 2 218" xfId="23245" hidden="1" xr:uid="{00000000-0005-0000-0000-0000D05A0000}"/>
    <cellStyle name="Comma [0] 2 218" xfId="23247" hidden="1" xr:uid="{00000000-0005-0000-0000-0000D25A0000}"/>
    <cellStyle name="Comma [0] 2 218" xfId="23250" hidden="1" xr:uid="{00000000-0005-0000-0000-0000D55A0000}"/>
    <cellStyle name="Comma [0] 2 218" xfId="23253" hidden="1" xr:uid="{00000000-0005-0000-0000-0000D85A0000}"/>
    <cellStyle name="Comma [0] 2 218" xfId="23256" hidden="1" xr:uid="{00000000-0005-0000-0000-0000DB5A0000}"/>
    <cellStyle name="Comma [0] 2 218" xfId="23259" hidden="1" xr:uid="{00000000-0005-0000-0000-0000DE5A0000}"/>
    <cellStyle name="Comma [0] 2 218" xfId="23264" hidden="1" xr:uid="{00000000-0005-0000-0000-0000E35A0000}"/>
    <cellStyle name="Comma [0] 2 218" xfId="23266" hidden="1" xr:uid="{00000000-0005-0000-0000-0000E55A0000}"/>
    <cellStyle name="Comma [0] 2 218" xfId="23268" hidden="1" xr:uid="{00000000-0005-0000-0000-0000E75A0000}"/>
    <cellStyle name="Comma [0] 2 218" xfId="23271" hidden="1" xr:uid="{00000000-0005-0000-0000-0000EA5A0000}"/>
    <cellStyle name="Comma [0] 2 218" xfId="23273" hidden="1" xr:uid="{00000000-0005-0000-0000-0000EC5A0000}"/>
    <cellStyle name="Comma [0] 2 218" xfId="23277" hidden="1" xr:uid="{00000000-0005-0000-0000-0000F05A0000}"/>
    <cellStyle name="Comma [0] 2 218" xfId="23279" hidden="1" xr:uid="{00000000-0005-0000-0000-0000F25A0000}"/>
    <cellStyle name="Comma [0] 2 218" xfId="23284" hidden="1" xr:uid="{00000000-0005-0000-0000-0000F75A0000}"/>
    <cellStyle name="Comma [0] 2 218" xfId="23287" hidden="1" xr:uid="{00000000-0005-0000-0000-0000FA5A0000}"/>
    <cellStyle name="Comma [0] 2 218" xfId="23290" hidden="1" xr:uid="{00000000-0005-0000-0000-0000FD5A0000}"/>
    <cellStyle name="Comma [0] 2 218" xfId="23292" hidden="1" xr:uid="{00000000-0005-0000-0000-0000FF5A0000}"/>
    <cellStyle name="Comma [0] 2 218" xfId="23295" hidden="1" xr:uid="{00000000-0005-0000-0000-0000025B0000}"/>
    <cellStyle name="Comma [0] 2 218" xfId="23298" hidden="1" xr:uid="{00000000-0005-0000-0000-0000055B0000}"/>
    <cellStyle name="Comma [0] 2 218" xfId="23300" hidden="1" xr:uid="{00000000-0005-0000-0000-0000075B0000}"/>
    <cellStyle name="Comma [0] 2 218" xfId="23305" hidden="1" xr:uid="{00000000-0005-0000-0000-00000C5B0000}"/>
    <cellStyle name="Comma [0] 2 218" xfId="23308" hidden="1" xr:uid="{00000000-0005-0000-0000-00000F5B0000}"/>
    <cellStyle name="Comma [0] 2 218" xfId="23310" hidden="1" xr:uid="{00000000-0005-0000-0000-0000115B0000}"/>
    <cellStyle name="Comma [0] 2 218" xfId="23313" hidden="1" xr:uid="{00000000-0005-0000-0000-0000145B0000}"/>
    <cellStyle name="Comma [0] 2 218" xfId="23316" hidden="1" xr:uid="{00000000-0005-0000-0000-0000175B0000}"/>
    <cellStyle name="Comma [0] 2 218" xfId="23318" hidden="1" xr:uid="{00000000-0005-0000-0000-0000195B0000}"/>
    <cellStyle name="Comma [0] 2 218" xfId="23321" hidden="1" xr:uid="{00000000-0005-0000-0000-00001C5B0000}"/>
    <cellStyle name="Comma [0] 2 218" xfId="23327" hidden="1" xr:uid="{00000000-0005-0000-0000-0000225B0000}"/>
    <cellStyle name="Comma [0] 2 218" xfId="23328" hidden="1" xr:uid="{00000000-0005-0000-0000-0000235B0000}"/>
    <cellStyle name="Comma [0] 2 218" xfId="23332" hidden="1" xr:uid="{00000000-0005-0000-0000-0000275B0000}"/>
    <cellStyle name="Comma [0] 2 218" xfId="23334" hidden="1" xr:uid="{00000000-0005-0000-0000-0000295B0000}"/>
    <cellStyle name="Comma [0] 2 218" xfId="23336" hidden="1" xr:uid="{00000000-0005-0000-0000-00002B5B0000}"/>
    <cellStyle name="Comma [0] 2 218" xfId="23340" hidden="1" xr:uid="{00000000-0005-0000-0000-00002F5B0000}"/>
    <cellStyle name="Comma [0] 2 218" xfId="23342" hidden="1" xr:uid="{00000000-0005-0000-0000-0000315B0000}"/>
    <cellStyle name="Comma [0] 2 218" xfId="24504" hidden="1" xr:uid="{00000000-0005-0000-0000-0000BB5F0000}"/>
    <cellStyle name="Comma [0] 2 218" xfId="24509" hidden="1" xr:uid="{00000000-0005-0000-0000-0000C05F0000}"/>
    <cellStyle name="Comma [0] 2 218" xfId="24511" hidden="1" xr:uid="{00000000-0005-0000-0000-0000C25F0000}"/>
    <cellStyle name="Comma [0] 2 218" xfId="24512" hidden="1" xr:uid="{00000000-0005-0000-0000-0000C35F0000}"/>
    <cellStyle name="Comma [0] 2 218" xfId="24515" hidden="1" xr:uid="{00000000-0005-0000-0000-0000C65F0000}"/>
    <cellStyle name="Comma [0] 2 218" xfId="24518" hidden="1" xr:uid="{00000000-0005-0000-0000-0000C95F0000}"/>
    <cellStyle name="Comma [0] 2 218" xfId="24519" hidden="1" xr:uid="{00000000-0005-0000-0000-0000CA5F0000}"/>
    <cellStyle name="Comma [0] 2 218" xfId="24523" hidden="1" xr:uid="{00000000-0005-0000-0000-0000CE5F0000}"/>
    <cellStyle name="Comma [0] 2 218" xfId="24527" hidden="1" xr:uid="{00000000-0005-0000-0000-0000D25F0000}"/>
    <cellStyle name="Comma [0] 2 218" xfId="24528" hidden="1" xr:uid="{00000000-0005-0000-0000-0000D35F0000}"/>
    <cellStyle name="Comma [0] 2 218" xfId="24529" hidden="1" xr:uid="{00000000-0005-0000-0000-0000D45F0000}"/>
    <cellStyle name="Comma [0] 2 218" xfId="24533" hidden="1" xr:uid="{00000000-0005-0000-0000-0000D85F0000}"/>
    <cellStyle name="Comma [0] 2 218" xfId="24535" hidden="1" xr:uid="{00000000-0005-0000-0000-0000DA5F0000}"/>
    <cellStyle name="Comma [0] 2 218" xfId="24536" hidden="1" xr:uid="{00000000-0005-0000-0000-0000DB5F0000}"/>
    <cellStyle name="Comma [0] 2 218" xfId="24541" hidden="1" xr:uid="{00000000-0005-0000-0000-0000E05F0000}"/>
    <cellStyle name="Comma [0] 2 218" xfId="24546" hidden="1" xr:uid="{00000000-0005-0000-0000-0000E55F0000}"/>
    <cellStyle name="Comma [0] 2 218" xfId="24548" hidden="1" xr:uid="{00000000-0005-0000-0000-0000E75F0000}"/>
    <cellStyle name="Comma [0] 2 218" xfId="24551" hidden="1" xr:uid="{00000000-0005-0000-0000-0000EA5F0000}"/>
    <cellStyle name="Comma [0] 2 218" xfId="24554" hidden="1" xr:uid="{00000000-0005-0000-0000-0000ED5F0000}"/>
    <cellStyle name="Comma [0] 2 218" xfId="24556" hidden="1" xr:uid="{00000000-0005-0000-0000-0000EF5F0000}"/>
    <cellStyle name="Comma [0] 2 218" xfId="24560" hidden="1" xr:uid="{00000000-0005-0000-0000-0000F35F0000}"/>
    <cellStyle name="Comma [0] 2 218" xfId="24565" hidden="1" xr:uid="{00000000-0005-0000-0000-0000F85F0000}"/>
    <cellStyle name="Comma [0] 2 218" xfId="24566" hidden="1" xr:uid="{00000000-0005-0000-0000-0000F95F0000}"/>
    <cellStyle name="Comma [0] 2 218" xfId="24570" hidden="1" xr:uid="{00000000-0005-0000-0000-0000FD5F0000}"/>
    <cellStyle name="Comma [0] 2 218" xfId="24573" hidden="1" xr:uid="{00000000-0005-0000-0000-000000600000}"/>
    <cellStyle name="Comma [0] 2 218" xfId="24574" hidden="1" xr:uid="{00000000-0005-0000-0000-000001600000}"/>
    <cellStyle name="Comma [0] 2 218" xfId="24578" hidden="1" xr:uid="{00000000-0005-0000-0000-000005600000}"/>
    <cellStyle name="Comma [0] 2 218" xfId="24579" hidden="1" xr:uid="{00000000-0005-0000-0000-000006600000}"/>
    <cellStyle name="Comma [0] 2 218" xfId="24585" hidden="1" xr:uid="{00000000-0005-0000-0000-00000C600000}"/>
    <cellStyle name="Comma [0] 2 218" xfId="24589" hidden="1" xr:uid="{00000000-0005-0000-0000-000010600000}"/>
    <cellStyle name="Comma [0] 2 218" xfId="24592" hidden="1" xr:uid="{00000000-0005-0000-0000-000013600000}"/>
    <cellStyle name="Comma [0] 2 218" xfId="24593" hidden="1" xr:uid="{00000000-0005-0000-0000-000014600000}"/>
    <cellStyle name="Comma [0] 2 218" xfId="24597" hidden="1" xr:uid="{00000000-0005-0000-0000-000018600000}"/>
    <cellStyle name="Comma [0] 2 218" xfId="24599" hidden="1" xr:uid="{00000000-0005-0000-0000-00001A600000}"/>
    <cellStyle name="Comma [0] 2 218" xfId="24600" hidden="1" xr:uid="{00000000-0005-0000-0000-00001B600000}"/>
    <cellStyle name="Comma [0] 2 218" xfId="24605" hidden="1" xr:uid="{00000000-0005-0000-0000-000020600000}"/>
    <cellStyle name="Comma [0] 2 218" xfId="24609" hidden="1" xr:uid="{00000000-0005-0000-0000-000024600000}"/>
    <cellStyle name="Comma [0] 2 218" xfId="24611" hidden="1" xr:uid="{00000000-0005-0000-0000-000026600000}"/>
    <cellStyle name="Comma [0] 2 218" xfId="24612" hidden="1" xr:uid="{00000000-0005-0000-0000-000027600000}"/>
    <cellStyle name="Comma [0] 2 218" xfId="24616" hidden="1" xr:uid="{00000000-0005-0000-0000-00002B600000}"/>
    <cellStyle name="Comma [0] 2 218" xfId="24619" hidden="1" xr:uid="{00000000-0005-0000-0000-00002E600000}"/>
    <cellStyle name="Comma [0] 2 218" xfId="24620" hidden="1" xr:uid="{00000000-0005-0000-0000-00002F600000}"/>
    <cellStyle name="Comma [0] 2 218" xfId="24625" hidden="1" xr:uid="{00000000-0005-0000-0000-000034600000}"/>
    <cellStyle name="Comma [0] 2 218" xfId="24631" hidden="1" xr:uid="{00000000-0005-0000-0000-00003A600000}"/>
    <cellStyle name="Comma [0] 2 218" xfId="24632" hidden="1" xr:uid="{00000000-0005-0000-0000-00003B600000}"/>
    <cellStyle name="Comma [0] 2 218" xfId="24635" hidden="1" xr:uid="{00000000-0005-0000-0000-00003E600000}"/>
    <cellStyle name="Comma [0] 2 218" xfId="24639" hidden="1" xr:uid="{00000000-0005-0000-0000-000042600000}"/>
    <cellStyle name="Comma [0] 2 218" xfId="24640" hidden="1" xr:uid="{00000000-0005-0000-0000-000043600000}"/>
    <cellStyle name="Comma [0] 2 218" xfId="24644" hidden="1" xr:uid="{00000000-0005-0000-0000-000047600000}"/>
    <cellStyle name="Comma [0] 2 218" xfId="24649" hidden="1" xr:uid="{00000000-0005-0000-0000-00004C600000}"/>
    <cellStyle name="Comma [0] 2 218" xfId="24650" hidden="1" xr:uid="{00000000-0005-0000-0000-00004D600000}"/>
    <cellStyle name="Comma [0] 2 218" xfId="24654" hidden="1" xr:uid="{00000000-0005-0000-0000-000051600000}"/>
    <cellStyle name="Comma [0] 2 218" xfId="24657" hidden="1" xr:uid="{00000000-0005-0000-0000-000054600000}"/>
    <cellStyle name="Comma [0] 2 218" xfId="24658" hidden="1" xr:uid="{00000000-0005-0000-0000-000055600000}"/>
    <cellStyle name="Comma [0] 2 218" xfId="24661" hidden="1" xr:uid="{00000000-0005-0000-0000-000058600000}"/>
    <cellStyle name="Comma [0] 2 218" xfId="24663" hidden="1" xr:uid="{00000000-0005-0000-0000-00005A600000}"/>
    <cellStyle name="Comma [0] 2 218" xfId="24669" hidden="1" xr:uid="{00000000-0005-0000-0000-000060600000}"/>
    <cellStyle name="Comma [0] 2 218" xfId="24673" hidden="1" xr:uid="{00000000-0005-0000-0000-000064600000}"/>
    <cellStyle name="Comma [0] 2 218" xfId="24675" hidden="1" xr:uid="{00000000-0005-0000-0000-000066600000}"/>
    <cellStyle name="Comma [0] 2 218" xfId="24677" hidden="1" xr:uid="{00000000-0005-0000-0000-000068600000}"/>
    <cellStyle name="Comma [0] 2 218" xfId="24680" hidden="1" xr:uid="{00000000-0005-0000-0000-00006B600000}"/>
    <cellStyle name="Comma [0] 2 218" xfId="24682" hidden="1" xr:uid="{00000000-0005-0000-0000-00006D600000}"/>
    <cellStyle name="Comma [0] 2 218" xfId="24684" hidden="1" xr:uid="{00000000-0005-0000-0000-00006F600000}"/>
    <cellStyle name="Comma [0] 2 218" xfId="24689" hidden="1" xr:uid="{00000000-0005-0000-0000-000074600000}"/>
    <cellStyle name="Comma [0] 2 218" xfId="24693" hidden="1" xr:uid="{00000000-0005-0000-0000-000078600000}"/>
    <cellStyle name="Comma [0] 2 218" xfId="24694" hidden="1" xr:uid="{00000000-0005-0000-0000-000079600000}"/>
    <cellStyle name="Comma [0] 2 218" xfId="24696" hidden="1" xr:uid="{00000000-0005-0000-0000-00007B600000}"/>
    <cellStyle name="Comma [0] 2 218" xfId="24700" hidden="1" xr:uid="{00000000-0005-0000-0000-00007F600000}"/>
    <cellStyle name="Comma [0] 2 218" xfId="24702" hidden="1" xr:uid="{00000000-0005-0000-0000-000081600000}"/>
    <cellStyle name="Comma [0] 2 218" xfId="24704" hidden="1" xr:uid="{00000000-0005-0000-0000-000083600000}"/>
    <cellStyle name="Comma [0] 2 218" xfId="24709" hidden="1" xr:uid="{00000000-0005-0000-0000-000088600000}"/>
    <cellStyle name="Comma [0] 2 218" xfId="24714" hidden="1" xr:uid="{00000000-0005-0000-0000-00008D600000}"/>
    <cellStyle name="Comma [0] 2 218" xfId="24716" hidden="1" xr:uid="{00000000-0005-0000-0000-00008F600000}"/>
    <cellStyle name="Comma [0] 2 218" xfId="24720" hidden="1" xr:uid="{00000000-0005-0000-0000-000093600000}"/>
    <cellStyle name="Comma [0] 2 218" xfId="24722" hidden="1" xr:uid="{00000000-0005-0000-0000-000095600000}"/>
    <cellStyle name="Comma [0] 2 218" xfId="24725" hidden="1" xr:uid="{00000000-0005-0000-0000-000098600000}"/>
    <cellStyle name="Comma [0] 2 218" xfId="24728" hidden="1" xr:uid="{00000000-0005-0000-0000-00009B600000}"/>
    <cellStyle name="Comma [0] 2 218" xfId="24733" hidden="1" xr:uid="{00000000-0005-0000-0000-0000A0600000}"/>
    <cellStyle name="Comma [0] 2 218" xfId="24735" hidden="1" xr:uid="{00000000-0005-0000-0000-0000A2600000}"/>
    <cellStyle name="Comma [0] 2 218" xfId="24738" hidden="1" xr:uid="{00000000-0005-0000-0000-0000A5600000}"/>
    <cellStyle name="Comma [0] 2 218" xfId="24741" hidden="1" xr:uid="{00000000-0005-0000-0000-0000A8600000}"/>
    <cellStyle name="Comma [0] 2 218" xfId="24743" hidden="1" xr:uid="{00000000-0005-0000-0000-0000AA600000}"/>
    <cellStyle name="Comma [0] 2 218" xfId="24746" hidden="1" xr:uid="{00000000-0005-0000-0000-0000AD600000}"/>
    <cellStyle name="Comma [0] 2 218" xfId="24747" hidden="1" xr:uid="{00000000-0005-0000-0000-0000AE600000}"/>
    <cellStyle name="Comma [0] 2 218" xfId="24754" hidden="1" xr:uid="{00000000-0005-0000-0000-0000B5600000}"/>
    <cellStyle name="Comma [0] 2 218" xfId="24757" hidden="1" xr:uid="{00000000-0005-0000-0000-0000B8600000}"/>
    <cellStyle name="Comma [0] 2 218" xfId="24760" hidden="1" xr:uid="{00000000-0005-0000-0000-0000BB600000}"/>
    <cellStyle name="Comma [0] 2 218" xfId="24762" hidden="1" xr:uid="{00000000-0005-0000-0000-0000BD600000}"/>
    <cellStyle name="Comma [0] 2 218" xfId="24765" hidden="1" xr:uid="{00000000-0005-0000-0000-0000C0600000}"/>
    <cellStyle name="Comma [0] 2 218" xfId="24767" hidden="1" xr:uid="{00000000-0005-0000-0000-0000C2600000}"/>
    <cellStyle name="Comma [0] 2 218" xfId="24769" hidden="1" xr:uid="{00000000-0005-0000-0000-0000C4600000}"/>
    <cellStyle name="Comma [0] 2 218" xfId="24774" hidden="1" xr:uid="{00000000-0005-0000-0000-0000C9600000}"/>
    <cellStyle name="Comma [0] 2 218" xfId="24778" hidden="1" xr:uid="{00000000-0005-0000-0000-0000CD600000}"/>
    <cellStyle name="Comma [0] 2 218" xfId="24779" hidden="1" xr:uid="{00000000-0005-0000-0000-0000CE600000}"/>
    <cellStyle name="Comma [0] 2 218" xfId="24781" hidden="1" xr:uid="{00000000-0005-0000-0000-0000D0600000}"/>
    <cellStyle name="Comma [0] 2 218" xfId="24785" hidden="1" xr:uid="{00000000-0005-0000-0000-0000D4600000}"/>
    <cellStyle name="Comma [0] 2 218" xfId="24787" hidden="1" xr:uid="{00000000-0005-0000-0000-0000D6600000}"/>
    <cellStyle name="Comma [0] 2 218" xfId="24789" hidden="1" xr:uid="{00000000-0005-0000-0000-0000D8600000}"/>
    <cellStyle name="Comma [0] 2 218" xfId="24794" hidden="1" xr:uid="{00000000-0005-0000-0000-0000DD600000}"/>
    <cellStyle name="Comma [0] 2 218" xfId="24799" hidden="1" xr:uid="{00000000-0005-0000-0000-0000E2600000}"/>
    <cellStyle name="Comma [0] 2 218" xfId="24800" hidden="1" xr:uid="{00000000-0005-0000-0000-0000E3600000}"/>
    <cellStyle name="Comma [0] 2 218" xfId="24804" hidden="1" xr:uid="{00000000-0005-0000-0000-0000E7600000}"/>
    <cellStyle name="Comma [0] 2 218" xfId="24807" hidden="1" xr:uid="{00000000-0005-0000-0000-0000EA600000}"/>
    <cellStyle name="Comma [0] 2 218" xfId="24809" hidden="1" xr:uid="{00000000-0005-0000-0000-0000EC600000}"/>
    <cellStyle name="Comma [0] 2 218" xfId="24812" hidden="1" xr:uid="{00000000-0005-0000-0000-0000EF600000}"/>
    <cellStyle name="Comma [0] 2 218" xfId="24816" hidden="1" xr:uid="{00000000-0005-0000-0000-0000F3600000}"/>
    <cellStyle name="Comma [0] 2 218" xfId="24817" hidden="1" xr:uid="{00000000-0005-0000-0000-0000F4600000}"/>
    <cellStyle name="Comma [0] 2 218" xfId="24820" hidden="1" xr:uid="{00000000-0005-0000-0000-0000F7600000}"/>
    <cellStyle name="Comma [0] 2 218" xfId="24823" hidden="1" xr:uid="{00000000-0005-0000-0000-0000FA600000}"/>
    <cellStyle name="Comma [0] 2 218" xfId="24824" hidden="1" xr:uid="{00000000-0005-0000-0000-0000FB600000}"/>
    <cellStyle name="Comma [0] 2 218" xfId="24828" hidden="1" xr:uid="{00000000-0005-0000-0000-0000FF600000}"/>
    <cellStyle name="Comma [0] 2 218" xfId="24829" hidden="1" xr:uid="{00000000-0005-0000-0000-000000610000}"/>
    <cellStyle name="Comma [0] 2 218" xfId="24835" hidden="1" xr:uid="{00000000-0005-0000-0000-000006610000}"/>
    <cellStyle name="Comma [0] 2 218" xfId="24836" hidden="1" xr:uid="{00000000-0005-0000-0000-000007610000}"/>
    <cellStyle name="Comma [0] 2 218" xfId="24839" hidden="1" xr:uid="{00000000-0005-0000-0000-00000A610000}"/>
    <cellStyle name="Comma [0] 2 218" xfId="24841" hidden="1" xr:uid="{00000000-0005-0000-0000-00000C610000}"/>
    <cellStyle name="Comma [0] 2 218" xfId="24842" hidden="1" xr:uid="{00000000-0005-0000-0000-00000D610000}"/>
    <cellStyle name="Comma [0] 2 218" xfId="24845" hidden="1" xr:uid="{00000000-0005-0000-0000-000010610000}"/>
    <cellStyle name="Comma [0] 2 218" xfId="24847" hidden="1" xr:uid="{00000000-0005-0000-0000-000012610000}"/>
    <cellStyle name="Comma [0] 2 218" xfId="24852" hidden="1" xr:uid="{00000000-0005-0000-0000-000017610000}"/>
    <cellStyle name="Comma [0] 2 218" xfId="24853" hidden="1" xr:uid="{00000000-0005-0000-0000-000018610000}"/>
    <cellStyle name="Comma [0] 2 218" xfId="24857" hidden="1" xr:uid="{00000000-0005-0000-0000-00001C610000}"/>
    <cellStyle name="Comma [0] 2 218" xfId="24858" hidden="1" xr:uid="{00000000-0005-0000-0000-00001D610000}"/>
    <cellStyle name="Comma [0] 2 218" xfId="24860" hidden="1" xr:uid="{00000000-0005-0000-0000-00001F610000}"/>
    <cellStyle name="Comma [0] 2 218" xfId="24863" hidden="1" xr:uid="{00000000-0005-0000-0000-000022610000}"/>
    <cellStyle name="Comma [0] 2 218" xfId="24865" hidden="1" xr:uid="{00000000-0005-0000-0000-000024610000}"/>
    <cellStyle name="Comma [0] 2 218" xfId="24870" hidden="1" xr:uid="{00000000-0005-0000-0000-000029610000}"/>
    <cellStyle name="Comma [0] 2 218" xfId="24872" hidden="1" xr:uid="{00000000-0005-0000-0000-00002B610000}"/>
    <cellStyle name="Comma [0] 2 218" xfId="24877" hidden="1" xr:uid="{00000000-0005-0000-0000-000030610000}"/>
    <cellStyle name="Comma [0] 2 218" xfId="24878" hidden="1" xr:uid="{00000000-0005-0000-0000-000031610000}"/>
    <cellStyle name="Comma [0] 2 218" xfId="24882" hidden="1" xr:uid="{00000000-0005-0000-0000-000035610000}"/>
    <cellStyle name="Comma [0] 2 218" xfId="24885" hidden="1" xr:uid="{00000000-0005-0000-0000-000038610000}"/>
    <cellStyle name="Comma [0] 2 218" xfId="24887" hidden="1" xr:uid="{00000000-0005-0000-0000-00003A610000}"/>
    <cellStyle name="Comma [0] 2 218" xfId="24891" hidden="1" xr:uid="{00000000-0005-0000-0000-00003E610000}"/>
    <cellStyle name="Comma [0] 2 218" xfId="24895" hidden="1" xr:uid="{00000000-0005-0000-0000-000042610000}"/>
    <cellStyle name="Comma [0] 2 218" xfId="24898" hidden="1" xr:uid="{00000000-0005-0000-0000-000045610000}"/>
    <cellStyle name="Comma [0] 2 218" xfId="24900" hidden="1" xr:uid="{00000000-0005-0000-0000-000047610000}"/>
    <cellStyle name="Comma [0] 2 218" xfId="24902" hidden="1" xr:uid="{00000000-0005-0000-0000-000049610000}"/>
    <cellStyle name="Comma [0] 2 218" xfId="24905" hidden="1" xr:uid="{00000000-0005-0000-0000-00004C610000}"/>
    <cellStyle name="Comma [0] 2 218" xfId="24907" hidden="1" xr:uid="{00000000-0005-0000-0000-00004E610000}"/>
    <cellStyle name="Comma [0] 2 218" xfId="24913" hidden="1" xr:uid="{00000000-0005-0000-0000-000054610000}"/>
    <cellStyle name="Comma [0] 2 218" xfId="24916" hidden="1" xr:uid="{00000000-0005-0000-0000-000057610000}"/>
    <cellStyle name="Comma [0] 2 218" xfId="24918" hidden="1" xr:uid="{00000000-0005-0000-0000-000059610000}"/>
    <cellStyle name="Comma [0] 2 218" xfId="24921" hidden="1" xr:uid="{00000000-0005-0000-0000-00005C610000}"/>
    <cellStyle name="Comma [0] 2 218" xfId="24923" hidden="1" xr:uid="{00000000-0005-0000-0000-00005E610000}"/>
    <cellStyle name="Comma [0] 2 218" xfId="24925" hidden="1" xr:uid="{00000000-0005-0000-0000-000060610000}"/>
    <cellStyle name="Comma [0] 2 218" xfId="24927" hidden="1" xr:uid="{00000000-0005-0000-0000-000062610000}"/>
    <cellStyle name="Comma [0] 2 218" xfId="24931" hidden="1" xr:uid="{00000000-0005-0000-0000-000066610000}"/>
    <cellStyle name="Comma [0] 2 218" xfId="24934" hidden="1" xr:uid="{00000000-0005-0000-0000-000069610000}"/>
    <cellStyle name="Comma [0] 2 218" xfId="24936" hidden="1" xr:uid="{00000000-0005-0000-0000-00006B610000}"/>
    <cellStyle name="Comma [0] 2 218" xfId="24938" hidden="1" xr:uid="{00000000-0005-0000-0000-00006D610000}"/>
    <cellStyle name="Comma [0] 2 218" xfId="24941" hidden="1" xr:uid="{00000000-0005-0000-0000-000070610000}"/>
    <cellStyle name="Comma [0] 2 218" xfId="24944" hidden="1" xr:uid="{00000000-0005-0000-0000-000073610000}"/>
    <cellStyle name="Comma [0] 2 218" xfId="24945" hidden="1" xr:uid="{00000000-0005-0000-0000-000074610000}"/>
    <cellStyle name="Comma [0] 2 218" xfId="24950" hidden="1" xr:uid="{00000000-0005-0000-0000-000079610000}"/>
    <cellStyle name="Comma [0] 2 218" xfId="24954" hidden="1" xr:uid="{00000000-0005-0000-0000-00007D610000}"/>
    <cellStyle name="Comma [0] 2 218" xfId="24956" hidden="1" xr:uid="{00000000-0005-0000-0000-00007F610000}"/>
    <cellStyle name="Comma [0] 2 218" xfId="24959" hidden="1" xr:uid="{00000000-0005-0000-0000-000082610000}"/>
    <cellStyle name="Comma [0] 2 218" xfId="24962" hidden="1" xr:uid="{00000000-0005-0000-0000-000085610000}"/>
    <cellStyle name="Comma [0] 2 218" xfId="24965" hidden="1" xr:uid="{00000000-0005-0000-0000-000088610000}"/>
    <cellStyle name="Comma [0] 2 218" xfId="24968" hidden="1" xr:uid="{00000000-0005-0000-0000-00008B610000}"/>
    <cellStyle name="Comma [0] 2 218" xfId="24972" hidden="1" xr:uid="{00000000-0005-0000-0000-00008F610000}"/>
    <cellStyle name="Comma [0] 2 218" xfId="24974" hidden="1" xr:uid="{00000000-0005-0000-0000-000091610000}"/>
    <cellStyle name="Comma [0] 2 218" xfId="24976" hidden="1" xr:uid="{00000000-0005-0000-0000-000093610000}"/>
    <cellStyle name="Comma [0] 2 218" xfId="24979" hidden="1" xr:uid="{00000000-0005-0000-0000-000096610000}"/>
    <cellStyle name="Comma [0] 2 218" xfId="24981" hidden="1" xr:uid="{00000000-0005-0000-0000-000098610000}"/>
    <cellStyle name="Comma [0] 2 218" xfId="24985" hidden="1" xr:uid="{00000000-0005-0000-0000-00009C610000}"/>
    <cellStyle name="Comma [0] 2 218" xfId="24987" hidden="1" xr:uid="{00000000-0005-0000-0000-00009E610000}"/>
    <cellStyle name="Comma [0] 2 218" xfId="24992" hidden="1" xr:uid="{00000000-0005-0000-0000-0000A3610000}"/>
    <cellStyle name="Comma [0] 2 218" xfId="24995" hidden="1" xr:uid="{00000000-0005-0000-0000-0000A6610000}"/>
    <cellStyle name="Comma [0] 2 218" xfId="24998" hidden="1" xr:uid="{00000000-0005-0000-0000-0000A9610000}"/>
    <cellStyle name="Comma [0] 2 218" xfId="25000" hidden="1" xr:uid="{00000000-0005-0000-0000-0000AB610000}"/>
    <cellStyle name="Comma [0] 2 218" xfId="25003" hidden="1" xr:uid="{00000000-0005-0000-0000-0000AE610000}"/>
    <cellStyle name="Comma [0] 2 218" xfId="25006" hidden="1" xr:uid="{00000000-0005-0000-0000-0000B1610000}"/>
    <cellStyle name="Comma [0] 2 218" xfId="25008" hidden="1" xr:uid="{00000000-0005-0000-0000-0000B3610000}"/>
    <cellStyle name="Comma [0] 2 218" xfId="25013" hidden="1" xr:uid="{00000000-0005-0000-0000-0000B8610000}"/>
    <cellStyle name="Comma [0] 2 218" xfId="25016" hidden="1" xr:uid="{00000000-0005-0000-0000-0000BB610000}"/>
    <cellStyle name="Comma [0] 2 218" xfId="25018" hidden="1" xr:uid="{00000000-0005-0000-0000-0000BD610000}"/>
    <cellStyle name="Comma [0] 2 218" xfId="25021" hidden="1" xr:uid="{00000000-0005-0000-0000-0000C0610000}"/>
    <cellStyle name="Comma [0] 2 218" xfId="25024" hidden="1" xr:uid="{00000000-0005-0000-0000-0000C3610000}"/>
    <cellStyle name="Comma [0] 2 218" xfId="25026" hidden="1" xr:uid="{00000000-0005-0000-0000-0000C5610000}"/>
    <cellStyle name="Comma [0] 2 218" xfId="25029" hidden="1" xr:uid="{00000000-0005-0000-0000-0000C8610000}"/>
    <cellStyle name="Comma [0] 2 218" xfId="25035" hidden="1" xr:uid="{00000000-0005-0000-0000-0000CE610000}"/>
    <cellStyle name="Comma [0] 2 218" xfId="25036" hidden="1" xr:uid="{00000000-0005-0000-0000-0000CF610000}"/>
    <cellStyle name="Comma [0] 2 218" xfId="25040" hidden="1" xr:uid="{00000000-0005-0000-0000-0000D3610000}"/>
    <cellStyle name="Comma [0] 2 218" xfId="25042" hidden="1" xr:uid="{00000000-0005-0000-0000-0000D5610000}"/>
    <cellStyle name="Comma [0] 2 218" xfId="25044" hidden="1" xr:uid="{00000000-0005-0000-0000-0000D7610000}"/>
    <cellStyle name="Comma [0] 2 218" xfId="25048" hidden="1" xr:uid="{00000000-0005-0000-0000-0000DB610000}"/>
    <cellStyle name="Comma [0] 2 218" xfId="25050" hidden="1" xr:uid="{00000000-0005-0000-0000-0000DD610000}"/>
    <cellStyle name="Comma [0] 2 218" xfId="26201" hidden="1" xr:uid="{00000000-0005-0000-0000-00005C660000}"/>
    <cellStyle name="Comma [0] 2 218" xfId="26206" hidden="1" xr:uid="{00000000-0005-0000-0000-000061660000}"/>
    <cellStyle name="Comma [0] 2 218" xfId="26208" hidden="1" xr:uid="{00000000-0005-0000-0000-000063660000}"/>
    <cellStyle name="Comma [0] 2 218" xfId="26209" hidden="1" xr:uid="{00000000-0005-0000-0000-000064660000}"/>
    <cellStyle name="Comma [0] 2 218" xfId="26212" hidden="1" xr:uid="{00000000-0005-0000-0000-000067660000}"/>
    <cellStyle name="Comma [0] 2 218" xfId="26215" hidden="1" xr:uid="{00000000-0005-0000-0000-00006A660000}"/>
    <cellStyle name="Comma [0] 2 218" xfId="26216" hidden="1" xr:uid="{00000000-0005-0000-0000-00006B660000}"/>
    <cellStyle name="Comma [0] 2 218" xfId="26220" hidden="1" xr:uid="{00000000-0005-0000-0000-00006F660000}"/>
    <cellStyle name="Comma [0] 2 218" xfId="26224" hidden="1" xr:uid="{00000000-0005-0000-0000-000073660000}"/>
    <cellStyle name="Comma [0] 2 218" xfId="26225" hidden="1" xr:uid="{00000000-0005-0000-0000-000074660000}"/>
    <cellStyle name="Comma [0] 2 218" xfId="26226" hidden="1" xr:uid="{00000000-0005-0000-0000-000075660000}"/>
    <cellStyle name="Comma [0] 2 218" xfId="26230" hidden="1" xr:uid="{00000000-0005-0000-0000-000079660000}"/>
    <cellStyle name="Comma [0] 2 218" xfId="26232" hidden="1" xr:uid="{00000000-0005-0000-0000-00007B660000}"/>
    <cellStyle name="Comma [0] 2 218" xfId="26233" hidden="1" xr:uid="{00000000-0005-0000-0000-00007C660000}"/>
    <cellStyle name="Comma [0] 2 218" xfId="26238" hidden="1" xr:uid="{00000000-0005-0000-0000-000081660000}"/>
    <cellStyle name="Comma [0] 2 218" xfId="26243" hidden="1" xr:uid="{00000000-0005-0000-0000-000086660000}"/>
    <cellStyle name="Comma [0] 2 218" xfId="26245" hidden="1" xr:uid="{00000000-0005-0000-0000-000088660000}"/>
    <cellStyle name="Comma [0] 2 218" xfId="26248" hidden="1" xr:uid="{00000000-0005-0000-0000-00008B660000}"/>
    <cellStyle name="Comma [0] 2 218" xfId="26251" hidden="1" xr:uid="{00000000-0005-0000-0000-00008E660000}"/>
    <cellStyle name="Comma [0] 2 218" xfId="26253" hidden="1" xr:uid="{00000000-0005-0000-0000-000090660000}"/>
    <cellStyle name="Comma [0] 2 218" xfId="26257" hidden="1" xr:uid="{00000000-0005-0000-0000-000094660000}"/>
    <cellStyle name="Comma [0] 2 218" xfId="26262" hidden="1" xr:uid="{00000000-0005-0000-0000-000099660000}"/>
    <cellStyle name="Comma [0] 2 218" xfId="26263" hidden="1" xr:uid="{00000000-0005-0000-0000-00009A660000}"/>
    <cellStyle name="Comma [0] 2 218" xfId="26267" hidden="1" xr:uid="{00000000-0005-0000-0000-00009E660000}"/>
    <cellStyle name="Comma [0] 2 218" xfId="26270" hidden="1" xr:uid="{00000000-0005-0000-0000-0000A1660000}"/>
    <cellStyle name="Comma [0] 2 218" xfId="26271" hidden="1" xr:uid="{00000000-0005-0000-0000-0000A2660000}"/>
    <cellStyle name="Comma [0] 2 218" xfId="26275" hidden="1" xr:uid="{00000000-0005-0000-0000-0000A6660000}"/>
    <cellStyle name="Comma [0] 2 218" xfId="26276" hidden="1" xr:uid="{00000000-0005-0000-0000-0000A7660000}"/>
    <cellStyle name="Comma [0] 2 218" xfId="26282" hidden="1" xr:uid="{00000000-0005-0000-0000-0000AD660000}"/>
    <cellStyle name="Comma [0] 2 218" xfId="26286" hidden="1" xr:uid="{00000000-0005-0000-0000-0000B1660000}"/>
    <cellStyle name="Comma [0] 2 218" xfId="26289" hidden="1" xr:uid="{00000000-0005-0000-0000-0000B4660000}"/>
    <cellStyle name="Comma [0] 2 218" xfId="26290" hidden="1" xr:uid="{00000000-0005-0000-0000-0000B5660000}"/>
    <cellStyle name="Comma [0] 2 218" xfId="26294" hidden="1" xr:uid="{00000000-0005-0000-0000-0000B9660000}"/>
    <cellStyle name="Comma [0] 2 218" xfId="26296" hidden="1" xr:uid="{00000000-0005-0000-0000-0000BB660000}"/>
    <cellStyle name="Comma [0] 2 218" xfId="26297" hidden="1" xr:uid="{00000000-0005-0000-0000-0000BC660000}"/>
    <cellStyle name="Comma [0] 2 218" xfId="26302" hidden="1" xr:uid="{00000000-0005-0000-0000-0000C1660000}"/>
    <cellStyle name="Comma [0] 2 218" xfId="26306" hidden="1" xr:uid="{00000000-0005-0000-0000-0000C5660000}"/>
    <cellStyle name="Comma [0] 2 218" xfId="26308" hidden="1" xr:uid="{00000000-0005-0000-0000-0000C7660000}"/>
    <cellStyle name="Comma [0] 2 218" xfId="26309" hidden="1" xr:uid="{00000000-0005-0000-0000-0000C8660000}"/>
    <cellStyle name="Comma [0] 2 218" xfId="26313" hidden="1" xr:uid="{00000000-0005-0000-0000-0000CC660000}"/>
    <cellStyle name="Comma [0] 2 218" xfId="26316" hidden="1" xr:uid="{00000000-0005-0000-0000-0000CF660000}"/>
    <cellStyle name="Comma [0] 2 218" xfId="26317" hidden="1" xr:uid="{00000000-0005-0000-0000-0000D0660000}"/>
    <cellStyle name="Comma [0] 2 218" xfId="26322" hidden="1" xr:uid="{00000000-0005-0000-0000-0000D5660000}"/>
    <cellStyle name="Comma [0] 2 218" xfId="26328" hidden="1" xr:uid="{00000000-0005-0000-0000-0000DB660000}"/>
    <cellStyle name="Comma [0] 2 218" xfId="26329" hidden="1" xr:uid="{00000000-0005-0000-0000-0000DC660000}"/>
    <cellStyle name="Comma [0] 2 218" xfId="26332" hidden="1" xr:uid="{00000000-0005-0000-0000-0000DF660000}"/>
    <cellStyle name="Comma [0] 2 218" xfId="26336" hidden="1" xr:uid="{00000000-0005-0000-0000-0000E3660000}"/>
    <cellStyle name="Comma [0] 2 218" xfId="26337" hidden="1" xr:uid="{00000000-0005-0000-0000-0000E4660000}"/>
    <cellStyle name="Comma [0] 2 218" xfId="26341" hidden="1" xr:uid="{00000000-0005-0000-0000-0000E8660000}"/>
    <cellStyle name="Comma [0] 2 218" xfId="26346" hidden="1" xr:uid="{00000000-0005-0000-0000-0000ED660000}"/>
    <cellStyle name="Comma [0] 2 218" xfId="26347" hidden="1" xr:uid="{00000000-0005-0000-0000-0000EE660000}"/>
    <cellStyle name="Comma [0] 2 218" xfId="26351" hidden="1" xr:uid="{00000000-0005-0000-0000-0000F2660000}"/>
    <cellStyle name="Comma [0] 2 218" xfId="26354" hidden="1" xr:uid="{00000000-0005-0000-0000-0000F5660000}"/>
    <cellStyle name="Comma [0] 2 218" xfId="26355" hidden="1" xr:uid="{00000000-0005-0000-0000-0000F6660000}"/>
    <cellStyle name="Comma [0] 2 218" xfId="26358" hidden="1" xr:uid="{00000000-0005-0000-0000-0000F9660000}"/>
    <cellStyle name="Comma [0] 2 218" xfId="26360" hidden="1" xr:uid="{00000000-0005-0000-0000-0000FB660000}"/>
    <cellStyle name="Comma [0] 2 218" xfId="26366" hidden="1" xr:uid="{00000000-0005-0000-0000-000001670000}"/>
    <cellStyle name="Comma [0] 2 218" xfId="26370" hidden="1" xr:uid="{00000000-0005-0000-0000-000005670000}"/>
    <cellStyle name="Comma [0] 2 218" xfId="26372" hidden="1" xr:uid="{00000000-0005-0000-0000-000007670000}"/>
    <cellStyle name="Comma [0] 2 218" xfId="26374" hidden="1" xr:uid="{00000000-0005-0000-0000-000009670000}"/>
    <cellStyle name="Comma [0] 2 218" xfId="26377" hidden="1" xr:uid="{00000000-0005-0000-0000-00000C670000}"/>
    <cellStyle name="Comma [0] 2 218" xfId="26379" hidden="1" xr:uid="{00000000-0005-0000-0000-00000E670000}"/>
    <cellStyle name="Comma [0] 2 218" xfId="26381" hidden="1" xr:uid="{00000000-0005-0000-0000-000010670000}"/>
    <cellStyle name="Comma [0] 2 218" xfId="26386" hidden="1" xr:uid="{00000000-0005-0000-0000-000015670000}"/>
    <cellStyle name="Comma [0] 2 218" xfId="26390" hidden="1" xr:uid="{00000000-0005-0000-0000-000019670000}"/>
    <cellStyle name="Comma [0] 2 218" xfId="26391" hidden="1" xr:uid="{00000000-0005-0000-0000-00001A670000}"/>
    <cellStyle name="Comma [0] 2 218" xfId="26393" hidden="1" xr:uid="{00000000-0005-0000-0000-00001C670000}"/>
    <cellStyle name="Comma [0] 2 218" xfId="26397" hidden="1" xr:uid="{00000000-0005-0000-0000-000020670000}"/>
    <cellStyle name="Comma [0] 2 218" xfId="26399" hidden="1" xr:uid="{00000000-0005-0000-0000-000022670000}"/>
    <cellStyle name="Comma [0] 2 218" xfId="26401" hidden="1" xr:uid="{00000000-0005-0000-0000-000024670000}"/>
    <cellStyle name="Comma [0] 2 218" xfId="26406" hidden="1" xr:uid="{00000000-0005-0000-0000-000029670000}"/>
    <cellStyle name="Comma [0] 2 218" xfId="26411" hidden="1" xr:uid="{00000000-0005-0000-0000-00002E670000}"/>
    <cellStyle name="Comma [0] 2 218" xfId="26413" hidden="1" xr:uid="{00000000-0005-0000-0000-000030670000}"/>
    <cellStyle name="Comma [0] 2 218" xfId="26417" hidden="1" xr:uid="{00000000-0005-0000-0000-000034670000}"/>
    <cellStyle name="Comma [0] 2 218" xfId="26419" hidden="1" xr:uid="{00000000-0005-0000-0000-000036670000}"/>
    <cellStyle name="Comma [0] 2 218" xfId="26422" hidden="1" xr:uid="{00000000-0005-0000-0000-000039670000}"/>
    <cellStyle name="Comma [0] 2 218" xfId="26425" hidden="1" xr:uid="{00000000-0005-0000-0000-00003C670000}"/>
    <cellStyle name="Comma [0] 2 218" xfId="26430" hidden="1" xr:uid="{00000000-0005-0000-0000-000041670000}"/>
    <cellStyle name="Comma [0] 2 218" xfId="26432" hidden="1" xr:uid="{00000000-0005-0000-0000-000043670000}"/>
    <cellStyle name="Comma [0] 2 218" xfId="26435" hidden="1" xr:uid="{00000000-0005-0000-0000-000046670000}"/>
    <cellStyle name="Comma [0] 2 218" xfId="26438" hidden="1" xr:uid="{00000000-0005-0000-0000-000049670000}"/>
    <cellStyle name="Comma [0] 2 218" xfId="26440" hidden="1" xr:uid="{00000000-0005-0000-0000-00004B670000}"/>
    <cellStyle name="Comma [0] 2 218" xfId="26443" hidden="1" xr:uid="{00000000-0005-0000-0000-00004E670000}"/>
    <cellStyle name="Comma [0] 2 218" xfId="26444" hidden="1" xr:uid="{00000000-0005-0000-0000-00004F670000}"/>
    <cellStyle name="Comma [0] 2 218" xfId="26451" hidden="1" xr:uid="{00000000-0005-0000-0000-000056670000}"/>
    <cellStyle name="Comma [0] 2 218" xfId="26454" hidden="1" xr:uid="{00000000-0005-0000-0000-000059670000}"/>
    <cellStyle name="Comma [0] 2 218" xfId="26457" hidden="1" xr:uid="{00000000-0005-0000-0000-00005C670000}"/>
    <cellStyle name="Comma [0] 2 218" xfId="26459" hidden="1" xr:uid="{00000000-0005-0000-0000-00005E670000}"/>
    <cellStyle name="Comma [0] 2 218" xfId="26462" hidden="1" xr:uid="{00000000-0005-0000-0000-000061670000}"/>
    <cellStyle name="Comma [0] 2 218" xfId="26464" hidden="1" xr:uid="{00000000-0005-0000-0000-000063670000}"/>
    <cellStyle name="Comma [0] 2 218" xfId="26466" hidden="1" xr:uid="{00000000-0005-0000-0000-000065670000}"/>
    <cellStyle name="Comma [0] 2 218" xfId="26471" hidden="1" xr:uid="{00000000-0005-0000-0000-00006A670000}"/>
    <cellStyle name="Comma [0] 2 218" xfId="26475" hidden="1" xr:uid="{00000000-0005-0000-0000-00006E670000}"/>
    <cellStyle name="Comma [0] 2 218" xfId="26476" hidden="1" xr:uid="{00000000-0005-0000-0000-00006F670000}"/>
    <cellStyle name="Comma [0] 2 218" xfId="26478" hidden="1" xr:uid="{00000000-0005-0000-0000-000071670000}"/>
    <cellStyle name="Comma [0] 2 218" xfId="26482" hidden="1" xr:uid="{00000000-0005-0000-0000-000075670000}"/>
    <cellStyle name="Comma [0] 2 218" xfId="26484" hidden="1" xr:uid="{00000000-0005-0000-0000-000077670000}"/>
    <cellStyle name="Comma [0] 2 218" xfId="26486" hidden="1" xr:uid="{00000000-0005-0000-0000-000079670000}"/>
    <cellStyle name="Comma [0] 2 218" xfId="26491" hidden="1" xr:uid="{00000000-0005-0000-0000-00007E670000}"/>
    <cellStyle name="Comma [0] 2 218" xfId="26496" hidden="1" xr:uid="{00000000-0005-0000-0000-000083670000}"/>
    <cellStyle name="Comma [0] 2 218" xfId="26497" hidden="1" xr:uid="{00000000-0005-0000-0000-000084670000}"/>
    <cellStyle name="Comma [0] 2 218" xfId="26501" hidden="1" xr:uid="{00000000-0005-0000-0000-000088670000}"/>
    <cellStyle name="Comma [0] 2 218" xfId="26504" hidden="1" xr:uid="{00000000-0005-0000-0000-00008B670000}"/>
    <cellStyle name="Comma [0] 2 218" xfId="26506" hidden="1" xr:uid="{00000000-0005-0000-0000-00008D670000}"/>
    <cellStyle name="Comma [0] 2 218" xfId="26509" hidden="1" xr:uid="{00000000-0005-0000-0000-000090670000}"/>
    <cellStyle name="Comma [0] 2 218" xfId="26513" hidden="1" xr:uid="{00000000-0005-0000-0000-000094670000}"/>
    <cellStyle name="Comma [0] 2 218" xfId="26514" hidden="1" xr:uid="{00000000-0005-0000-0000-000095670000}"/>
    <cellStyle name="Comma [0] 2 218" xfId="26517" hidden="1" xr:uid="{00000000-0005-0000-0000-000098670000}"/>
    <cellStyle name="Comma [0] 2 218" xfId="26520" hidden="1" xr:uid="{00000000-0005-0000-0000-00009B670000}"/>
    <cellStyle name="Comma [0] 2 218" xfId="26521" hidden="1" xr:uid="{00000000-0005-0000-0000-00009C670000}"/>
    <cellStyle name="Comma [0] 2 218" xfId="26525" hidden="1" xr:uid="{00000000-0005-0000-0000-0000A0670000}"/>
    <cellStyle name="Comma [0] 2 218" xfId="26526" hidden="1" xr:uid="{00000000-0005-0000-0000-0000A1670000}"/>
    <cellStyle name="Comma [0] 2 218" xfId="26532" hidden="1" xr:uid="{00000000-0005-0000-0000-0000A7670000}"/>
    <cellStyle name="Comma [0] 2 218" xfId="26533" hidden="1" xr:uid="{00000000-0005-0000-0000-0000A8670000}"/>
    <cellStyle name="Comma [0] 2 218" xfId="26535" hidden="1" xr:uid="{00000000-0005-0000-0000-0000AA670000}"/>
    <cellStyle name="Comma [0] 2 218" xfId="26537" hidden="1" xr:uid="{00000000-0005-0000-0000-0000AC670000}"/>
    <cellStyle name="Comma [0] 2 218" xfId="26538" hidden="1" xr:uid="{00000000-0005-0000-0000-0000AD670000}"/>
    <cellStyle name="Comma [0] 2 218" xfId="26541" hidden="1" xr:uid="{00000000-0005-0000-0000-0000B0670000}"/>
    <cellStyle name="Comma [0] 2 218" xfId="26543" hidden="1" xr:uid="{00000000-0005-0000-0000-0000B2670000}"/>
    <cellStyle name="Comma [0] 2 218" xfId="26548" hidden="1" xr:uid="{00000000-0005-0000-0000-0000B7670000}"/>
    <cellStyle name="Comma [0] 2 218" xfId="26549" hidden="1" xr:uid="{00000000-0005-0000-0000-0000B8670000}"/>
    <cellStyle name="Comma [0] 2 218" xfId="26553" hidden="1" xr:uid="{00000000-0005-0000-0000-0000BC670000}"/>
    <cellStyle name="Comma [0] 2 218" xfId="26554" hidden="1" xr:uid="{00000000-0005-0000-0000-0000BD670000}"/>
    <cellStyle name="Comma [0] 2 218" xfId="26556" hidden="1" xr:uid="{00000000-0005-0000-0000-0000BF670000}"/>
    <cellStyle name="Comma [0] 2 218" xfId="26559" hidden="1" xr:uid="{00000000-0005-0000-0000-0000C2670000}"/>
    <cellStyle name="Comma [0] 2 218" xfId="26561" hidden="1" xr:uid="{00000000-0005-0000-0000-0000C4670000}"/>
    <cellStyle name="Comma [0] 2 218" xfId="26566" hidden="1" xr:uid="{00000000-0005-0000-0000-0000C9670000}"/>
    <cellStyle name="Comma [0] 2 218" xfId="26568" hidden="1" xr:uid="{00000000-0005-0000-0000-0000CB670000}"/>
    <cellStyle name="Comma [0] 2 218" xfId="26573" hidden="1" xr:uid="{00000000-0005-0000-0000-0000D0670000}"/>
    <cellStyle name="Comma [0] 2 218" xfId="26574" hidden="1" xr:uid="{00000000-0005-0000-0000-0000D1670000}"/>
    <cellStyle name="Comma [0] 2 218" xfId="26578" hidden="1" xr:uid="{00000000-0005-0000-0000-0000D5670000}"/>
    <cellStyle name="Comma [0] 2 218" xfId="26581" hidden="1" xr:uid="{00000000-0005-0000-0000-0000D8670000}"/>
    <cellStyle name="Comma [0] 2 218" xfId="26583" hidden="1" xr:uid="{00000000-0005-0000-0000-0000DA670000}"/>
    <cellStyle name="Comma [0] 2 218" xfId="26587" hidden="1" xr:uid="{00000000-0005-0000-0000-0000DE670000}"/>
    <cellStyle name="Comma [0] 2 218" xfId="26591" hidden="1" xr:uid="{00000000-0005-0000-0000-0000E2670000}"/>
    <cellStyle name="Comma [0] 2 218" xfId="26594" hidden="1" xr:uid="{00000000-0005-0000-0000-0000E5670000}"/>
    <cellStyle name="Comma [0] 2 218" xfId="26596" hidden="1" xr:uid="{00000000-0005-0000-0000-0000E7670000}"/>
    <cellStyle name="Comma [0] 2 218" xfId="26598" hidden="1" xr:uid="{00000000-0005-0000-0000-0000E9670000}"/>
    <cellStyle name="Comma [0] 2 218" xfId="26601" hidden="1" xr:uid="{00000000-0005-0000-0000-0000EC670000}"/>
    <cellStyle name="Comma [0] 2 218" xfId="26603" hidden="1" xr:uid="{00000000-0005-0000-0000-0000EE670000}"/>
    <cellStyle name="Comma [0] 2 218" xfId="26609" hidden="1" xr:uid="{00000000-0005-0000-0000-0000F4670000}"/>
    <cellStyle name="Comma [0] 2 218" xfId="26612" hidden="1" xr:uid="{00000000-0005-0000-0000-0000F7670000}"/>
    <cellStyle name="Comma [0] 2 218" xfId="26614" hidden="1" xr:uid="{00000000-0005-0000-0000-0000F9670000}"/>
    <cellStyle name="Comma [0] 2 218" xfId="26617" hidden="1" xr:uid="{00000000-0005-0000-0000-0000FC670000}"/>
    <cellStyle name="Comma [0] 2 218" xfId="26619" hidden="1" xr:uid="{00000000-0005-0000-0000-0000FE670000}"/>
    <cellStyle name="Comma [0] 2 218" xfId="26621" hidden="1" xr:uid="{00000000-0005-0000-0000-000000680000}"/>
    <cellStyle name="Comma [0] 2 218" xfId="26623" hidden="1" xr:uid="{00000000-0005-0000-0000-000002680000}"/>
    <cellStyle name="Comma [0] 2 218" xfId="26627" hidden="1" xr:uid="{00000000-0005-0000-0000-000006680000}"/>
    <cellStyle name="Comma [0] 2 218" xfId="26630" hidden="1" xr:uid="{00000000-0005-0000-0000-000009680000}"/>
    <cellStyle name="Comma [0] 2 218" xfId="26632" hidden="1" xr:uid="{00000000-0005-0000-0000-00000B680000}"/>
    <cellStyle name="Comma [0] 2 218" xfId="26634" hidden="1" xr:uid="{00000000-0005-0000-0000-00000D680000}"/>
    <cellStyle name="Comma [0] 2 218" xfId="26637" hidden="1" xr:uid="{00000000-0005-0000-0000-000010680000}"/>
    <cellStyle name="Comma [0] 2 218" xfId="26640" hidden="1" xr:uid="{00000000-0005-0000-0000-000013680000}"/>
    <cellStyle name="Comma [0] 2 218" xfId="26641" hidden="1" xr:uid="{00000000-0005-0000-0000-000014680000}"/>
    <cellStyle name="Comma [0] 2 218" xfId="26646" hidden="1" xr:uid="{00000000-0005-0000-0000-000019680000}"/>
    <cellStyle name="Comma [0] 2 218" xfId="26650" hidden="1" xr:uid="{00000000-0005-0000-0000-00001D680000}"/>
    <cellStyle name="Comma [0] 2 218" xfId="26651" hidden="1" xr:uid="{00000000-0005-0000-0000-00001E680000}"/>
    <cellStyle name="Comma [0] 2 218" xfId="26654" hidden="1" xr:uid="{00000000-0005-0000-0000-000021680000}"/>
    <cellStyle name="Comma [0] 2 218" xfId="26657" hidden="1" xr:uid="{00000000-0005-0000-0000-000024680000}"/>
    <cellStyle name="Comma [0] 2 218" xfId="26660" hidden="1" xr:uid="{00000000-0005-0000-0000-000027680000}"/>
    <cellStyle name="Comma [0] 2 218" xfId="26663" hidden="1" xr:uid="{00000000-0005-0000-0000-00002A680000}"/>
    <cellStyle name="Comma [0] 2 218" xfId="26667" hidden="1" xr:uid="{00000000-0005-0000-0000-00002E680000}"/>
    <cellStyle name="Comma [0] 2 218" xfId="26669" hidden="1" xr:uid="{00000000-0005-0000-0000-000030680000}"/>
    <cellStyle name="Comma [0] 2 218" xfId="26671" hidden="1" xr:uid="{00000000-0005-0000-0000-000032680000}"/>
    <cellStyle name="Comma [0] 2 218" xfId="26674" hidden="1" xr:uid="{00000000-0005-0000-0000-000035680000}"/>
    <cellStyle name="Comma [0] 2 218" xfId="26676" hidden="1" xr:uid="{00000000-0005-0000-0000-000037680000}"/>
    <cellStyle name="Comma [0] 2 218" xfId="26680" hidden="1" xr:uid="{00000000-0005-0000-0000-00003B680000}"/>
    <cellStyle name="Comma [0] 2 218" xfId="26682" hidden="1" xr:uid="{00000000-0005-0000-0000-00003D680000}"/>
    <cellStyle name="Comma [0] 2 218" xfId="26687" hidden="1" xr:uid="{00000000-0005-0000-0000-000042680000}"/>
    <cellStyle name="Comma [0] 2 218" xfId="26690" hidden="1" xr:uid="{00000000-0005-0000-0000-000045680000}"/>
    <cellStyle name="Comma [0] 2 218" xfId="26693" hidden="1" xr:uid="{00000000-0005-0000-0000-000048680000}"/>
    <cellStyle name="Comma [0] 2 218" xfId="26695" hidden="1" xr:uid="{00000000-0005-0000-0000-00004A680000}"/>
    <cellStyle name="Comma [0] 2 218" xfId="26698" hidden="1" xr:uid="{00000000-0005-0000-0000-00004D680000}"/>
    <cellStyle name="Comma [0] 2 218" xfId="26701" hidden="1" xr:uid="{00000000-0005-0000-0000-000050680000}"/>
    <cellStyle name="Comma [0] 2 218" xfId="26703" hidden="1" xr:uid="{00000000-0005-0000-0000-000052680000}"/>
    <cellStyle name="Comma [0] 2 218" xfId="26708" hidden="1" xr:uid="{00000000-0005-0000-0000-000057680000}"/>
    <cellStyle name="Comma [0] 2 218" xfId="26711" hidden="1" xr:uid="{00000000-0005-0000-0000-00005A680000}"/>
    <cellStyle name="Comma [0] 2 218" xfId="26713" hidden="1" xr:uid="{00000000-0005-0000-0000-00005C680000}"/>
    <cellStyle name="Comma [0] 2 218" xfId="26716" hidden="1" xr:uid="{00000000-0005-0000-0000-00005F680000}"/>
    <cellStyle name="Comma [0] 2 218" xfId="26719" hidden="1" xr:uid="{00000000-0005-0000-0000-000062680000}"/>
    <cellStyle name="Comma [0] 2 218" xfId="26721" hidden="1" xr:uid="{00000000-0005-0000-0000-000064680000}"/>
    <cellStyle name="Comma [0] 2 218" xfId="26724" hidden="1" xr:uid="{00000000-0005-0000-0000-000067680000}"/>
    <cellStyle name="Comma [0] 2 218" xfId="26729" hidden="1" xr:uid="{00000000-0005-0000-0000-00006C680000}"/>
    <cellStyle name="Comma [0] 2 218" xfId="26730" hidden="1" xr:uid="{00000000-0005-0000-0000-00006D680000}"/>
    <cellStyle name="Comma [0] 2 218" xfId="26734" hidden="1" xr:uid="{00000000-0005-0000-0000-000071680000}"/>
    <cellStyle name="Comma [0] 2 218" xfId="26736" hidden="1" xr:uid="{00000000-0005-0000-0000-000073680000}"/>
    <cellStyle name="Comma [0] 2 218" xfId="26738" hidden="1" xr:uid="{00000000-0005-0000-0000-000075680000}"/>
    <cellStyle name="Comma [0] 2 218" xfId="26742" hidden="1" xr:uid="{00000000-0005-0000-0000-000079680000}"/>
    <cellStyle name="Comma [0] 2 218" xfId="26744" hidden="1" xr:uid="{00000000-0005-0000-0000-00007B680000}"/>
    <cellStyle name="Comma [0] 2 218" xfId="27880" hidden="1" xr:uid="{00000000-0005-0000-0000-0000EB6C0000}"/>
    <cellStyle name="Comma [0] 2 218" xfId="27885" hidden="1" xr:uid="{00000000-0005-0000-0000-0000F06C0000}"/>
    <cellStyle name="Comma [0] 2 218" xfId="27887" hidden="1" xr:uid="{00000000-0005-0000-0000-0000F26C0000}"/>
    <cellStyle name="Comma [0] 2 218" xfId="27888" hidden="1" xr:uid="{00000000-0005-0000-0000-0000F36C0000}"/>
    <cellStyle name="Comma [0] 2 218" xfId="27891" hidden="1" xr:uid="{00000000-0005-0000-0000-0000F66C0000}"/>
    <cellStyle name="Comma [0] 2 218" xfId="27894" hidden="1" xr:uid="{00000000-0005-0000-0000-0000F96C0000}"/>
    <cellStyle name="Comma [0] 2 218" xfId="27895" hidden="1" xr:uid="{00000000-0005-0000-0000-0000FA6C0000}"/>
    <cellStyle name="Comma [0] 2 218" xfId="27899" hidden="1" xr:uid="{00000000-0005-0000-0000-0000FE6C0000}"/>
    <cellStyle name="Comma [0] 2 218" xfId="27901" hidden="1" xr:uid="{00000000-0005-0000-0000-0000006D0000}"/>
    <cellStyle name="Comma [0] 2 218" xfId="27902" hidden="1" xr:uid="{00000000-0005-0000-0000-0000016D0000}"/>
    <cellStyle name="Comma [0] 2 218" xfId="27903" hidden="1" xr:uid="{00000000-0005-0000-0000-0000026D0000}"/>
    <cellStyle name="Comma [0] 2 218" xfId="27907" hidden="1" xr:uid="{00000000-0005-0000-0000-0000066D0000}"/>
    <cellStyle name="Comma [0] 2 218" xfId="27909" hidden="1" xr:uid="{00000000-0005-0000-0000-0000086D0000}"/>
    <cellStyle name="Comma [0] 2 218" xfId="27910" hidden="1" xr:uid="{00000000-0005-0000-0000-0000096D0000}"/>
    <cellStyle name="Comma [0] 2 218" xfId="27914" hidden="1" xr:uid="{00000000-0005-0000-0000-00000D6D0000}"/>
    <cellStyle name="Comma [0] 2 218" xfId="27918" hidden="1" xr:uid="{00000000-0005-0000-0000-0000116D0000}"/>
    <cellStyle name="Comma [0] 2 218" xfId="27920" hidden="1" xr:uid="{00000000-0005-0000-0000-0000136D0000}"/>
    <cellStyle name="Comma [0] 2 218" xfId="27923" hidden="1" xr:uid="{00000000-0005-0000-0000-0000166D0000}"/>
    <cellStyle name="Comma [0] 2 218" xfId="27926" hidden="1" xr:uid="{00000000-0005-0000-0000-0000196D0000}"/>
    <cellStyle name="Comma [0] 2 218" xfId="27928" hidden="1" xr:uid="{00000000-0005-0000-0000-00001B6D0000}"/>
    <cellStyle name="Comma [0] 2 218" xfId="27932" hidden="1" xr:uid="{00000000-0005-0000-0000-00001F6D0000}"/>
    <cellStyle name="Comma [0] 2 218" xfId="27937" hidden="1" xr:uid="{00000000-0005-0000-0000-0000246D0000}"/>
    <cellStyle name="Comma [0] 2 218" xfId="27938" hidden="1" xr:uid="{00000000-0005-0000-0000-0000256D0000}"/>
    <cellStyle name="Comma [0] 2 218" xfId="27942" hidden="1" xr:uid="{00000000-0005-0000-0000-0000296D0000}"/>
    <cellStyle name="Comma [0] 2 218" xfId="27945" hidden="1" xr:uid="{00000000-0005-0000-0000-00002C6D0000}"/>
    <cellStyle name="Comma [0] 2 218" xfId="27946" hidden="1" xr:uid="{00000000-0005-0000-0000-00002D6D0000}"/>
    <cellStyle name="Comma [0] 2 218" xfId="27950" hidden="1" xr:uid="{00000000-0005-0000-0000-0000316D0000}"/>
    <cellStyle name="Comma [0] 2 218" xfId="27951" hidden="1" xr:uid="{00000000-0005-0000-0000-0000326D0000}"/>
    <cellStyle name="Comma [0] 2 218" xfId="27957" hidden="1" xr:uid="{00000000-0005-0000-0000-0000386D0000}"/>
    <cellStyle name="Comma [0] 2 218" xfId="27961" hidden="1" xr:uid="{00000000-0005-0000-0000-00003C6D0000}"/>
    <cellStyle name="Comma [0] 2 218" xfId="27964" hidden="1" xr:uid="{00000000-0005-0000-0000-00003F6D0000}"/>
    <cellStyle name="Comma [0] 2 218" xfId="27965" hidden="1" xr:uid="{00000000-0005-0000-0000-0000406D0000}"/>
    <cellStyle name="Comma [0] 2 218" xfId="27969" hidden="1" xr:uid="{00000000-0005-0000-0000-0000446D0000}"/>
    <cellStyle name="Comma [0] 2 218" xfId="27971" hidden="1" xr:uid="{00000000-0005-0000-0000-0000466D0000}"/>
    <cellStyle name="Comma [0] 2 218" xfId="27972" hidden="1" xr:uid="{00000000-0005-0000-0000-0000476D0000}"/>
    <cellStyle name="Comma [0] 2 218" xfId="27977" hidden="1" xr:uid="{00000000-0005-0000-0000-00004C6D0000}"/>
    <cellStyle name="Comma [0] 2 218" xfId="27981" hidden="1" xr:uid="{00000000-0005-0000-0000-0000506D0000}"/>
    <cellStyle name="Comma [0] 2 218" xfId="27983" hidden="1" xr:uid="{00000000-0005-0000-0000-0000526D0000}"/>
    <cellStyle name="Comma [0] 2 218" xfId="27984" hidden="1" xr:uid="{00000000-0005-0000-0000-0000536D0000}"/>
    <cellStyle name="Comma [0] 2 218" xfId="27988" hidden="1" xr:uid="{00000000-0005-0000-0000-0000576D0000}"/>
    <cellStyle name="Comma [0] 2 218" xfId="27991" hidden="1" xr:uid="{00000000-0005-0000-0000-00005A6D0000}"/>
    <cellStyle name="Comma [0] 2 218" xfId="27992" hidden="1" xr:uid="{00000000-0005-0000-0000-00005B6D0000}"/>
    <cellStyle name="Comma [0] 2 218" xfId="27997" hidden="1" xr:uid="{00000000-0005-0000-0000-0000606D0000}"/>
    <cellStyle name="Comma [0] 2 218" xfId="28003" hidden="1" xr:uid="{00000000-0005-0000-0000-0000666D0000}"/>
    <cellStyle name="Comma [0] 2 218" xfId="28004" hidden="1" xr:uid="{00000000-0005-0000-0000-0000676D0000}"/>
    <cellStyle name="Comma [0] 2 218" xfId="28007" hidden="1" xr:uid="{00000000-0005-0000-0000-00006A6D0000}"/>
    <cellStyle name="Comma [0] 2 218" xfId="28011" hidden="1" xr:uid="{00000000-0005-0000-0000-00006E6D0000}"/>
    <cellStyle name="Comma [0] 2 218" xfId="28012" hidden="1" xr:uid="{00000000-0005-0000-0000-00006F6D0000}"/>
    <cellStyle name="Comma [0] 2 218" xfId="28016" hidden="1" xr:uid="{00000000-0005-0000-0000-0000736D0000}"/>
    <cellStyle name="Comma [0] 2 218" xfId="28021" hidden="1" xr:uid="{00000000-0005-0000-0000-0000786D0000}"/>
    <cellStyle name="Comma [0] 2 218" xfId="28022" hidden="1" xr:uid="{00000000-0005-0000-0000-0000796D0000}"/>
    <cellStyle name="Comma [0] 2 218" xfId="28026" hidden="1" xr:uid="{00000000-0005-0000-0000-00007D6D0000}"/>
    <cellStyle name="Comma [0] 2 218" xfId="28029" hidden="1" xr:uid="{00000000-0005-0000-0000-0000806D0000}"/>
    <cellStyle name="Comma [0] 2 218" xfId="28030" hidden="1" xr:uid="{00000000-0005-0000-0000-0000816D0000}"/>
    <cellStyle name="Comma [0] 2 218" xfId="28033" hidden="1" xr:uid="{00000000-0005-0000-0000-0000846D0000}"/>
    <cellStyle name="Comma [0] 2 218" xfId="28035" hidden="1" xr:uid="{00000000-0005-0000-0000-0000866D0000}"/>
    <cellStyle name="Comma [0] 2 218" xfId="28041" hidden="1" xr:uid="{00000000-0005-0000-0000-00008C6D0000}"/>
    <cellStyle name="Comma [0] 2 218" xfId="28045" hidden="1" xr:uid="{00000000-0005-0000-0000-0000906D0000}"/>
    <cellStyle name="Comma [0] 2 218" xfId="28047" hidden="1" xr:uid="{00000000-0005-0000-0000-0000926D0000}"/>
    <cellStyle name="Comma [0] 2 218" xfId="28049" hidden="1" xr:uid="{00000000-0005-0000-0000-0000946D0000}"/>
    <cellStyle name="Comma [0] 2 218" xfId="28052" hidden="1" xr:uid="{00000000-0005-0000-0000-0000976D0000}"/>
    <cellStyle name="Comma [0] 2 218" xfId="28054" hidden="1" xr:uid="{00000000-0005-0000-0000-0000996D0000}"/>
    <cellStyle name="Comma [0] 2 218" xfId="28056" hidden="1" xr:uid="{00000000-0005-0000-0000-00009B6D0000}"/>
    <cellStyle name="Comma [0] 2 218" xfId="28061" hidden="1" xr:uid="{00000000-0005-0000-0000-0000A06D0000}"/>
    <cellStyle name="Comma [0] 2 218" xfId="28065" hidden="1" xr:uid="{00000000-0005-0000-0000-0000A46D0000}"/>
    <cellStyle name="Comma [0] 2 218" xfId="28066" hidden="1" xr:uid="{00000000-0005-0000-0000-0000A56D0000}"/>
    <cellStyle name="Comma [0] 2 218" xfId="28068" hidden="1" xr:uid="{00000000-0005-0000-0000-0000A76D0000}"/>
    <cellStyle name="Comma [0] 2 218" xfId="28072" hidden="1" xr:uid="{00000000-0005-0000-0000-0000AB6D0000}"/>
    <cellStyle name="Comma [0] 2 218" xfId="28074" hidden="1" xr:uid="{00000000-0005-0000-0000-0000AD6D0000}"/>
    <cellStyle name="Comma [0] 2 218" xfId="28076" hidden="1" xr:uid="{00000000-0005-0000-0000-0000AF6D0000}"/>
    <cellStyle name="Comma [0] 2 218" xfId="28081" hidden="1" xr:uid="{00000000-0005-0000-0000-0000B46D0000}"/>
    <cellStyle name="Comma [0] 2 218" xfId="28086" hidden="1" xr:uid="{00000000-0005-0000-0000-0000B96D0000}"/>
    <cellStyle name="Comma [0] 2 218" xfId="28088" hidden="1" xr:uid="{00000000-0005-0000-0000-0000BB6D0000}"/>
    <cellStyle name="Comma [0] 2 218" xfId="28092" hidden="1" xr:uid="{00000000-0005-0000-0000-0000BF6D0000}"/>
    <cellStyle name="Comma [0] 2 218" xfId="28094" hidden="1" xr:uid="{00000000-0005-0000-0000-0000C16D0000}"/>
    <cellStyle name="Comma [0] 2 218" xfId="28097" hidden="1" xr:uid="{00000000-0005-0000-0000-0000C46D0000}"/>
    <cellStyle name="Comma [0] 2 218" xfId="28100" hidden="1" xr:uid="{00000000-0005-0000-0000-0000C76D0000}"/>
    <cellStyle name="Comma [0] 2 218" xfId="28105" hidden="1" xr:uid="{00000000-0005-0000-0000-0000CC6D0000}"/>
    <cellStyle name="Comma [0] 2 218" xfId="28107" hidden="1" xr:uid="{00000000-0005-0000-0000-0000CE6D0000}"/>
    <cellStyle name="Comma [0] 2 218" xfId="28110" hidden="1" xr:uid="{00000000-0005-0000-0000-0000D16D0000}"/>
    <cellStyle name="Comma [0] 2 218" xfId="28113" hidden="1" xr:uid="{00000000-0005-0000-0000-0000D46D0000}"/>
    <cellStyle name="Comma [0] 2 218" xfId="28115" hidden="1" xr:uid="{00000000-0005-0000-0000-0000D66D0000}"/>
    <cellStyle name="Comma [0] 2 218" xfId="28118" hidden="1" xr:uid="{00000000-0005-0000-0000-0000D96D0000}"/>
    <cellStyle name="Comma [0] 2 218" xfId="28119" hidden="1" xr:uid="{00000000-0005-0000-0000-0000DA6D0000}"/>
    <cellStyle name="Comma [0] 2 218" xfId="28126" hidden="1" xr:uid="{00000000-0005-0000-0000-0000E16D0000}"/>
    <cellStyle name="Comma [0] 2 218" xfId="28129" hidden="1" xr:uid="{00000000-0005-0000-0000-0000E46D0000}"/>
    <cellStyle name="Comma [0] 2 218" xfId="28132" hidden="1" xr:uid="{00000000-0005-0000-0000-0000E76D0000}"/>
    <cellStyle name="Comma [0] 2 218" xfId="28134" hidden="1" xr:uid="{00000000-0005-0000-0000-0000E96D0000}"/>
    <cellStyle name="Comma [0] 2 218" xfId="28137" hidden="1" xr:uid="{00000000-0005-0000-0000-0000EC6D0000}"/>
    <cellStyle name="Comma [0] 2 218" xfId="28139" hidden="1" xr:uid="{00000000-0005-0000-0000-0000EE6D0000}"/>
    <cellStyle name="Comma [0] 2 218" xfId="28141" hidden="1" xr:uid="{00000000-0005-0000-0000-0000F06D0000}"/>
    <cellStyle name="Comma [0] 2 218" xfId="28146" hidden="1" xr:uid="{00000000-0005-0000-0000-0000F56D0000}"/>
    <cellStyle name="Comma [0] 2 218" xfId="28150" hidden="1" xr:uid="{00000000-0005-0000-0000-0000F96D0000}"/>
    <cellStyle name="Comma [0] 2 218" xfId="28151" hidden="1" xr:uid="{00000000-0005-0000-0000-0000FA6D0000}"/>
    <cellStyle name="Comma [0] 2 218" xfId="28153" hidden="1" xr:uid="{00000000-0005-0000-0000-0000FC6D0000}"/>
    <cellStyle name="Comma [0] 2 218" xfId="28157" hidden="1" xr:uid="{00000000-0005-0000-0000-0000006E0000}"/>
    <cellStyle name="Comma [0] 2 218" xfId="28159" hidden="1" xr:uid="{00000000-0005-0000-0000-0000026E0000}"/>
    <cellStyle name="Comma [0] 2 218" xfId="28161" hidden="1" xr:uid="{00000000-0005-0000-0000-0000046E0000}"/>
    <cellStyle name="Comma [0] 2 218" xfId="28166" hidden="1" xr:uid="{00000000-0005-0000-0000-0000096E0000}"/>
    <cellStyle name="Comma [0] 2 218" xfId="28171" hidden="1" xr:uid="{00000000-0005-0000-0000-00000E6E0000}"/>
    <cellStyle name="Comma [0] 2 218" xfId="28172" hidden="1" xr:uid="{00000000-0005-0000-0000-00000F6E0000}"/>
    <cellStyle name="Comma [0] 2 218" xfId="28176" hidden="1" xr:uid="{00000000-0005-0000-0000-0000136E0000}"/>
    <cellStyle name="Comma [0] 2 218" xfId="28179" hidden="1" xr:uid="{00000000-0005-0000-0000-0000166E0000}"/>
    <cellStyle name="Comma [0] 2 218" xfId="28180" hidden="1" xr:uid="{00000000-0005-0000-0000-0000176E0000}"/>
    <cellStyle name="Comma [0] 2 218" xfId="28183" hidden="1" xr:uid="{00000000-0005-0000-0000-00001A6E0000}"/>
    <cellStyle name="Comma [0] 2 218" xfId="28186" hidden="1" xr:uid="{00000000-0005-0000-0000-00001D6E0000}"/>
    <cellStyle name="Comma [0] 2 218" xfId="28187" hidden="1" xr:uid="{00000000-0005-0000-0000-00001E6E0000}"/>
    <cellStyle name="Comma [0] 2 218" xfId="28190" hidden="1" xr:uid="{00000000-0005-0000-0000-0000216E0000}"/>
    <cellStyle name="Comma [0] 2 218" xfId="28193" hidden="1" xr:uid="{00000000-0005-0000-0000-0000246E0000}"/>
    <cellStyle name="Comma [0] 2 218" xfId="28194" hidden="1" xr:uid="{00000000-0005-0000-0000-0000256E0000}"/>
    <cellStyle name="Comma [0] 2 218" xfId="28198" hidden="1" xr:uid="{00000000-0005-0000-0000-0000296E0000}"/>
    <cellStyle name="Comma [0] 2 218" xfId="28199" hidden="1" xr:uid="{00000000-0005-0000-0000-00002A6E0000}"/>
    <cellStyle name="Comma [0] 2 218" xfId="28205" hidden="1" xr:uid="{00000000-0005-0000-0000-0000306E0000}"/>
    <cellStyle name="Comma [0] 2 218" xfId="28206" hidden="1" xr:uid="{00000000-0005-0000-0000-0000316E0000}"/>
    <cellStyle name="Comma [0] 2 218" xfId="28208" hidden="1" xr:uid="{00000000-0005-0000-0000-0000336E0000}"/>
    <cellStyle name="Comma [0] 2 218" xfId="28210" hidden="1" xr:uid="{00000000-0005-0000-0000-0000356E0000}"/>
    <cellStyle name="Comma [0] 2 218" xfId="28211" hidden="1" xr:uid="{00000000-0005-0000-0000-0000366E0000}"/>
    <cellStyle name="Comma [0] 2 218" xfId="28214" hidden="1" xr:uid="{00000000-0005-0000-0000-0000396E0000}"/>
    <cellStyle name="Comma [0] 2 218" xfId="28216" hidden="1" xr:uid="{00000000-0005-0000-0000-00003B6E0000}"/>
    <cellStyle name="Comma [0] 2 218" xfId="28220" hidden="1" xr:uid="{00000000-0005-0000-0000-00003F6E0000}"/>
    <cellStyle name="Comma [0] 2 218" xfId="28221" hidden="1" xr:uid="{00000000-0005-0000-0000-0000406E0000}"/>
    <cellStyle name="Comma [0] 2 218" xfId="28225" hidden="1" xr:uid="{00000000-0005-0000-0000-0000446E0000}"/>
    <cellStyle name="Comma [0] 2 218" xfId="28226" hidden="1" xr:uid="{00000000-0005-0000-0000-0000456E0000}"/>
    <cellStyle name="Comma [0] 2 218" xfId="28228" hidden="1" xr:uid="{00000000-0005-0000-0000-0000476E0000}"/>
    <cellStyle name="Comma [0] 2 218" xfId="28230" hidden="1" xr:uid="{00000000-0005-0000-0000-0000496E0000}"/>
    <cellStyle name="Comma [0] 2 218" xfId="28232" hidden="1" xr:uid="{00000000-0005-0000-0000-00004B6E0000}"/>
    <cellStyle name="Comma [0] 2 218" xfId="28237" hidden="1" xr:uid="{00000000-0005-0000-0000-0000506E0000}"/>
    <cellStyle name="Comma [0] 2 218" xfId="28238" hidden="1" xr:uid="{00000000-0005-0000-0000-0000516E0000}"/>
    <cellStyle name="Comma [0] 2 218" xfId="28243" hidden="1" xr:uid="{00000000-0005-0000-0000-0000566E0000}"/>
    <cellStyle name="Comma [0] 2 218" xfId="28244" hidden="1" xr:uid="{00000000-0005-0000-0000-0000576E0000}"/>
    <cellStyle name="Comma [0] 2 218" xfId="28247" hidden="1" xr:uid="{00000000-0005-0000-0000-00005A6E0000}"/>
    <cellStyle name="Comma [0] 2 218" xfId="28250" hidden="1" xr:uid="{00000000-0005-0000-0000-00005D6E0000}"/>
    <cellStyle name="Comma [0] 2 218" xfId="28252" hidden="1" xr:uid="{00000000-0005-0000-0000-00005F6E0000}"/>
    <cellStyle name="Comma [0] 2 218" xfId="28256" hidden="1" xr:uid="{00000000-0005-0000-0000-0000636E0000}"/>
    <cellStyle name="Comma [0] 2 218" xfId="28259" hidden="1" xr:uid="{00000000-0005-0000-0000-0000666E0000}"/>
    <cellStyle name="Comma [0] 2 218" xfId="28262" hidden="1" xr:uid="{00000000-0005-0000-0000-0000696E0000}"/>
    <cellStyle name="Comma [0] 2 218" xfId="28264" hidden="1" xr:uid="{00000000-0005-0000-0000-00006B6E0000}"/>
    <cellStyle name="Comma [0] 2 218" xfId="28266" hidden="1" xr:uid="{00000000-0005-0000-0000-00006D6E0000}"/>
    <cellStyle name="Comma [0] 2 218" xfId="28269" hidden="1" xr:uid="{00000000-0005-0000-0000-0000706E0000}"/>
    <cellStyle name="Comma [0] 2 218" xfId="28271" hidden="1" xr:uid="{00000000-0005-0000-0000-0000726E0000}"/>
    <cellStyle name="Comma [0] 2 218" xfId="28277" hidden="1" xr:uid="{00000000-0005-0000-0000-0000786E0000}"/>
    <cellStyle name="Comma [0] 2 218" xfId="28280" hidden="1" xr:uid="{00000000-0005-0000-0000-00007B6E0000}"/>
    <cellStyle name="Comma [0] 2 218" xfId="28282" hidden="1" xr:uid="{00000000-0005-0000-0000-00007D6E0000}"/>
    <cellStyle name="Comma [0] 2 218" xfId="28285" hidden="1" xr:uid="{00000000-0005-0000-0000-0000806E0000}"/>
    <cellStyle name="Comma [0] 2 218" xfId="28287" hidden="1" xr:uid="{00000000-0005-0000-0000-0000826E0000}"/>
    <cellStyle name="Comma [0] 2 218" xfId="28289" hidden="1" xr:uid="{00000000-0005-0000-0000-0000846E0000}"/>
    <cellStyle name="Comma [0] 2 218" xfId="28291" hidden="1" xr:uid="{00000000-0005-0000-0000-0000866E0000}"/>
    <cellStyle name="Comma [0] 2 218" xfId="28294" hidden="1" xr:uid="{00000000-0005-0000-0000-0000896E0000}"/>
    <cellStyle name="Comma [0] 2 218" xfId="28297" hidden="1" xr:uid="{00000000-0005-0000-0000-00008C6E0000}"/>
    <cellStyle name="Comma [0] 2 218" xfId="28299" hidden="1" xr:uid="{00000000-0005-0000-0000-00008E6E0000}"/>
    <cellStyle name="Comma [0] 2 218" xfId="28301" hidden="1" xr:uid="{00000000-0005-0000-0000-0000906E0000}"/>
    <cellStyle name="Comma [0] 2 218" xfId="28304" hidden="1" xr:uid="{00000000-0005-0000-0000-0000936E0000}"/>
    <cellStyle name="Comma [0] 2 218" xfId="28307" hidden="1" xr:uid="{00000000-0005-0000-0000-0000966E0000}"/>
    <cellStyle name="Comma [0] 2 218" xfId="28308" hidden="1" xr:uid="{00000000-0005-0000-0000-0000976E0000}"/>
    <cellStyle name="Comma [0] 2 218" xfId="28313" hidden="1" xr:uid="{00000000-0005-0000-0000-00009C6E0000}"/>
    <cellStyle name="Comma [0] 2 218" xfId="28317" hidden="1" xr:uid="{00000000-0005-0000-0000-0000A06E0000}"/>
    <cellStyle name="Comma [0] 2 218" xfId="28318" hidden="1" xr:uid="{00000000-0005-0000-0000-0000A16E0000}"/>
    <cellStyle name="Comma [0] 2 218" xfId="28321" hidden="1" xr:uid="{00000000-0005-0000-0000-0000A46E0000}"/>
    <cellStyle name="Comma [0] 2 218" xfId="28324" hidden="1" xr:uid="{00000000-0005-0000-0000-0000A76E0000}"/>
    <cellStyle name="Comma [0] 2 218" xfId="28326" hidden="1" xr:uid="{00000000-0005-0000-0000-0000A96E0000}"/>
    <cellStyle name="Comma [0] 2 218" xfId="28328" hidden="1" xr:uid="{00000000-0005-0000-0000-0000AB6E0000}"/>
    <cellStyle name="Comma [0] 2 218" xfId="28332" hidden="1" xr:uid="{00000000-0005-0000-0000-0000AF6E0000}"/>
    <cellStyle name="Comma [0] 2 218" xfId="28334" hidden="1" xr:uid="{00000000-0005-0000-0000-0000B16E0000}"/>
    <cellStyle name="Comma [0] 2 218" xfId="28336" hidden="1" xr:uid="{00000000-0005-0000-0000-0000B36E0000}"/>
    <cellStyle name="Comma [0] 2 218" xfId="28339" hidden="1" xr:uid="{00000000-0005-0000-0000-0000B66E0000}"/>
    <cellStyle name="Comma [0] 2 218" xfId="28341" hidden="1" xr:uid="{00000000-0005-0000-0000-0000B86E0000}"/>
    <cellStyle name="Comma [0] 2 218" xfId="28344" hidden="1" xr:uid="{00000000-0005-0000-0000-0000BB6E0000}"/>
    <cellStyle name="Comma [0] 2 218" xfId="28346" hidden="1" xr:uid="{00000000-0005-0000-0000-0000BD6E0000}"/>
    <cellStyle name="Comma [0] 2 218" xfId="28351" hidden="1" xr:uid="{00000000-0005-0000-0000-0000C26E0000}"/>
    <cellStyle name="Comma [0] 2 218" xfId="28354" hidden="1" xr:uid="{00000000-0005-0000-0000-0000C56E0000}"/>
    <cellStyle name="Comma [0] 2 218" xfId="28357" hidden="1" xr:uid="{00000000-0005-0000-0000-0000C86E0000}"/>
    <cellStyle name="Comma [0] 2 218" xfId="28359" hidden="1" xr:uid="{00000000-0005-0000-0000-0000CA6E0000}"/>
    <cellStyle name="Comma [0] 2 218" xfId="28362" hidden="1" xr:uid="{00000000-0005-0000-0000-0000CD6E0000}"/>
    <cellStyle name="Comma [0] 2 218" xfId="28365" hidden="1" xr:uid="{00000000-0005-0000-0000-0000D06E0000}"/>
    <cellStyle name="Comma [0] 2 218" xfId="28367" hidden="1" xr:uid="{00000000-0005-0000-0000-0000D26E0000}"/>
    <cellStyle name="Comma [0] 2 218" xfId="28372" hidden="1" xr:uid="{00000000-0005-0000-0000-0000D76E0000}"/>
    <cellStyle name="Comma [0] 2 218" xfId="28375" hidden="1" xr:uid="{00000000-0005-0000-0000-0000DA6E0000}"/>
    <cellStyle name="Comma [0] 2 218" xfId="28377" hidden="1" xr:uid="{00000000-0005-0000-0000-0000DC6E0000}"/>
    <cellStyle name="Comma [0] 2 218" xfId="28380" hidden="1" xr:uid="{00000000-0005-0000-0000-0000DF6E0000}"/>
    <cellStyle name="Comma [0] 2 218" xfId="28383" hidden="1" xr:uid="{00000000-0005-0000-0000-0000E26E0000}"/>
    <cellStyle name="Comma [0] 2 218" xfId="28385" hidden="1" xr:uid="{00000000-0005-0000-0000-0000E46E0000}"/>
    <cellStyle name="Comma [0] 2 218" xfId="28388" hidden="1" xr:uid="{00000000-0005-0000-0000-0000E76E0000}"/>
    <cellStyle name="Comma [0] 2 218" xfId="28393" hidden="1" xr:uid="{00000000-0005-0000-0000-0000EC6E0000}"/>
    <cellStyle name="Comma [0] 2 218" xfId="28394" hidden="1" xr:uid="{00000000-0005-0000-0000-0000ED6E0000}"/>
    <cellStyle name="Comma [0] 2 218" xfId="28398" hidden="1" xr:uid="{00000000-0005-0000-0000-0000F16E0000}"/>
    <cellStyle name="Comma [0] 2 218" xfId="28400" hidden="1" xr:uid="{00000000-0005-0000-0000-0000F36E0000}"/>
    <cellStyle name="Comma [0] 2 218" xfId="28402" hidden="1" xr:uid="{00000000-0005-0000-0000-0000F56E0000}"/>
    <cellStyle name="Comma [0] 2 218" xfId="28405" hidden="1" xr:uid="{00000000-0005-0000-0000-0000F86E0000}"/>
    <cellStyle name="Comma [0] 2 218" xfId="28407" hidden="1" xr:uid="{00000000-0005-0000-0000-0000FA6E0000}"/>
    <cellStyle name="Comma [0] 2 218" xfId="29527" hidden="1" xr:uid="{00000000-0005-0000-0000-00005A730000}"/>
    <cellStyle name="Comma [0] 2 218" xfId="29532" hidden="1" xr:uid="{00000000-0005-0000-0000-00005F730000}"/>
    <cellStyle name="Comma [0] 2 218" xfId="29534" hidden="1" xr:uid="{00000000-0005-0000-0000-000061730000}"/>
    <cellStyle name="Comma [0] 2 218" xfId="29535" hidden="1" xr:uid="{00000000-0005-0000-0000-000062730000}"/>
    <cellStyle name="Comma [0] 2 218" xfId="29538" hidden="1" xr:uid="{00000000-0005-0000-0000-000065730000}"/>
    <cellStyle name="Comma [0] 2 218" xfId="29541" hidden="1" xr:uid="{00000000-0005-0000-0000-000068730000}"/>
    <cellStyle name="Comma [0] 2 218" xfId="29542" hidden="1" xr:uid="{00000000-0005-0000-0000-000069730000}"/>
    <cellStyle name="Comma [0] 2 218" xfId="29546" hidden="1" xr:uid="{00000000-0005-0000-0000-00006D730000}"/>
    <cellStyle name="Comma [0] 2 218" xfId="29548" hidden="1" xr:uid="{00000000-0005-0000-0000-00006F730000}"/>
    <cellStyle name="Comma [0] 2 218" xfId="29549" hidden="1" xr:uid="{00000000-0005-0000-0000-000070730000}"/>
    <cellStyle name="Comma [0] 2 218" xfId="29550" hidden="1" xr:uid="{00000000-0005-0000-0000-000071730000}"/>
    <cellStyle name="Comma [0] 2 218" xfId="29554" hidden="1" xr:uid="{00000000-0005-0000-0000-000075730000}"/>
    <cellStyle name="Comma [0] 2 218" xfId="29556" hidden="1" xr:uid="{00000000-0005-0000-0000-000077730000}"/>
    <cellStyle name="Comma [0] 2 218" xfId="29557" hidden="1" xr:uid="{00000000-0005-0000-0000-000078730000}"/>
    <cellStyle name="Comma [0] 2 218" xfId="29561" hidden="1" xr:uid="{00000000-0005-0000-0000-00007C730000}"/>
    <cellStyle name="Comma [0] 2 218" xfId="29565" hidden="1" xr:uid="{00000000-0005-0000-0000-000080730000}"/>
    <cellStyle name="Comma [0] 2 218" xfId="29566" hidden="1" xr:uid="{00000000-0005-0000-0000-000081730000}"/>
    <cellStyle name="Comma [0] 2 218" xfId="29569" hidden="1" xr:uid="{00000000-0005-0000-0000-000084730000}"/>
    <cellStyle name="Comma [0] 2 218" xfId="29572" hidden="1" xr:uid="{00000000-0005-0000-0000-000087730000}"/>
    <cellStyle name="Comma [0] 2 218" xfId="29574" hidden="1" xr:uid="{00000000-0005-0000-0000-000089730000}"/>
    <cellStyle name="Comma [0] 2 218" xfId="29578" hidden="1" xr:uid="{00000000-0005-0000-0000-00008D730000}"/>
    <cellStyle name="Comma [0] 2 218" xfId="29583" hidden="1" xr:uid="{00000000-0005-0000-0000-000092730000}"/>
    <cellStyle name="Comma [0] 2 218" xfId="29584" hidden="1" xr:uid="{00000000-0005-0000-0000-000093730000}"/>
    <cellStyle name="Comma [0] 2 218" xfId="29588" hidden="1" xr:uid="{00000000-0005-0000-0000-000097730000}"/>
    <cellStyle name="Comma [0] 2 218" xfId="29591" hidden="1" xr:uid="{00000000-0005-0000-0000-00009A730000}"/>
    <cellStyle name="Comma [0] 2 218" xfId="29592" hidden="1" xr:uid="{00000000-0005-0000-0000-00009B730000}"/>
    <cellStyle name="Comma [0] 2 218" xfId="29596" hidden="1" xr:uid="{00000000-0005-0000-0000-00009F730000}"/>
    <cellStyle name="Comma [0] 2 218" xfId="29597" hidden="1" xr:uid="{00000000-0005-0000-0000-0000A0730000}"/>
    <cellStyle name="Comma [0] 2 218" xfId="29603" hidden="1" xr:uid="{00000000-0005-0000-0000-0000A6730000}"/>
    <cellStyle name="Comma [0] 2 218" xfId="29607" hidden="1" xr:uid="{00000000-0005-0000-0000-0000AA730000}"/>
    <cellStyle name="Comma [0] 2 218" xfId="29610" hidden="1" xr:uid="{00000000-0005-0000-0000-0000AD730000}"/>
    <cellStyle name="Comma [0] 2 218" xfId="29611" hidden="1" xr:uid="{00000000-0005-0000-0000-0000AE730000}"/>
    <cellStyle name="Comma [0] 2 218" xfId="29615" hidden="1" xr:uid="{00000000-0005-0000-0000-0000B2730000}"/>
    <cellStyle name="Comma [0] 2 218" xfId="29617" hidden="1" xr:uid="{00000000-0005-0000-0000-0000B4730000}"/>
    <cellStyle name="Comma [0] 2 218" xfId="29618" hidden="1" xr:uid="{00000000-0005-0000-0000-0000B5730000}"/>
    <cellStyle name="Comma [0] 2 218" xfId="29623" hidden="1" xr:uid="{00000000-0005-0000-0000-0000BA730000}"/>
    <cellStyle name="Comma [0] 2 218" xfId="29627" hidden="1" xr:uid="{00000000-0005-0000-0000-0000BE730000}"/>
    <cellStyle name="Comma [0] 2 218" xfId="29629" hidden="1" xr:uid="{00000000-0005-0000-0000-0000C0730000}"/>
    <cellStyle name="Comma [0] 2 218" xfId="29630" hidden="1" xr:uid="{00000000-0005-0000-0000-0000C1730000}"/>
    <cellStyle name="Comma [0] 2 218" xfId="29634" hidden="1" xr:uid="{00000000-0005-0000-0000-0000C5730000}"/>
    <cellStyle name="Comma [0] 2 218" xfId="29637" hidden="1" xr:uid="{00000000-0005-0000-0000-0000C8730000}"/>
    <cellStyle name="Comma [0] 2 218" xfId="29638" hidden="1" xr:uid="{00000000-0005-0000-0000-0000C9730000}"/>
    <cellStyle name="Comma [0] 2 218" xfId="29643" hidden="1" xr:uid="{00000000-0005-0000-0000-0000CE730000}"/>
    <cellStyle name="Comma [0] 2 218" xfId="29649" hidden="1" xr:uid="{00000000-0005-0000-0000-0000D4730000}"/>
    <cellStyle name="Comma [0] 2 218" xfId="29650" hidden="1" xr:uid="{00000000-0005-0000-0000-0000D5730000}"/>
    <cellStyle name="Comma [0] 2 218" xfId="29653" hidden="1" xr:uid="{00000000-0005-0000-0000-0000D8730000}"/>
    <cellStyle name="Comma [0] 2 218" xfId="29657" hidden="1" xr:uid="{00000000-0005-0000-0000-0000DC730000}"/>
    <cellStyle name="Comma [0] 2 218" xfId="29658" hidden="1" xr:uid="{00000000-0005-0000-0000-0000DD730000}"/>
    <cellStyle name="Comma [0] 2 218" xfId="29662" hidden="1" xr:uid="{00000000-0005-0000-0000-0000E1730000}"/>
    <cellStyle name="Comma [0] 2 218" xfId="29667" hidden="1" xr:uid="{00000000-0005-0000-0000-0000E6730000}"/>
    <cellStyle name="Comma [0] 2 218" xfId="29668" hidden="1" xr:uid="{00000000-0005-0000-0000-0000E7730000}"/>
    <cellStyle name="Comma [0] 2 218" xfId="29672" hidden="1" xr:uid="{00000000-0005-0000-0000-0000EB730000}"/>
    <cellStyle name="Comma [0] 2 218" xfId="29675" hidden="1" xr:uid="{00000000-0005-0000-0000-0000EE730000}"/>
    <cellStyle name="Comma [0] 2 218" xfId="29676" hidden="1" xr:uid="{00000000-0005-0000-0000-0000EF730000}"/>
    <cellStyle name="Comma [0] 2 218" xfId="29679" hidden="1" xr:uid="{00000000-0005-0000-0000-0000F2730000}"/>
    <cellStyle name="Comma [0] 2 218" xfId="29681" hidden="1" xr:uid="{00000000-0005-0000-0000-0000F4730000}"/>
    <cellStyle name="Comma [0] 2 218" xfId="29687" hidden="1" xr:uid="{00000000-0005-0000-0000-0000FA730000}"/>
    <cellStyle name="Comma [0] 2 218" xfId="29691" hidden="1" xr:uid="{00000000-0005-0000-0000-0000FE730000}"/>
    <cellStyle name="Comma [0] 2 218" xfId="29693" hidden="1" xr:uid="{00000000-0005-0000-0000-000000740000}"/>
    <cellStyle name="Comma [0] 2 218" xfId="29695" hidden="1" xr:uid="{00000000-0005-0000-0000-000002740000}"/>
    <cellStyle name="Comma [0] 2 218" xfId="29698" hidden="1" xr:uid="{00000000-0005-0000-0000-000005740000}"/>
    <cellStyle name="Comma [0] 2 218" xfId="29700" hidden="1" xr:uid="{00000000-0005-0000-0000-000007740000}"/>
    <cellStyle name="Comma [0] 2 218" xfId="29702" hidden="1" xr:uid="{00000000-0005-0000-0000-000009740000}"/>
    <cellStyle name="Comma [0] 2 218" xfId="29707" hidden="1" xr:uid="{00000000-0005-0000-0000-00000E740000}"/>
    <cellStyle name="Comma [0] 2 218" xfId="29711" hidden="1" xr:uid="{00000000-0005-0000-0000-000012740000}"/>
    <cellStyle name="Comma [0] 2 218" xfId="29712" hidden="1" xr:uid="{00000000-0005-0000-0000-000013740000}"/>
    <cellStyle name="Comma [0] 2 218" xfId="29714" hidden="1" xr:uid="{00000000-0005-0000-0000-000015740000}"/>
    <cellStyle name="Comma [0] 2 218" xfId="29718" hidden="1" xr:uid="{00000000-0005-0000-0000-000019740000}"/>
    <cellStyle name="Comma [0] 2 218" xfId="29720" hidden="1" xr:uid="{00000000-0005-0000-0000-00001B740000}"/>
    <cellStyle name="Comma [0] 2 218" xfId="29722" hidden="1" xr:uid="{00000000-0005-0000-0000-00001D740000}"/>
    <cellStyle name="Comma [0] 2 218" xfId="29727" hidden="1" xr:uid="{00000000-0005-0000-0000-000022740000}"/>
    <cellStyle name="Comma [0] 2 218" xfId="29732" hidden="1" xr:uid="{00000000-0005-0000-0000-000027740000}"/>
    <cellStyle name="Comma [0] 2 218" xfId="29734" hidden="1" xr:uid="{00000000-0005-0000-0000-000029740000}"/>
    <cellStyle name="Comma [0] 2 218" xfId="29738" hidden="1" xr:uid="{00000000-0005-0000-0000-00002D740000}"/>
    <cellStyle name="Comma [0] 2 218" xfId="29740" hidden="1" xr:uid="{00000000-0005-0000-0000-00002F740000}"/>
    <cellStyle name="Comma [0] 2 218" xfId="29743" hidden="1" xr:uid="{00000000-0005-0000-0000-000032740000}"/>
    <cellStyle name="Comma [0] 2 218" xfId="29746" hidden="1" xr:uid="{00000000-0005-0000-0000-000035740000}"/>
    <cellStyle name="Comma [0] 2 218" xfId="29751" hidden="1" xr:uid="{00000000-0005-0000-0000-00003A740000}"/>
    <cellStyle name="Comma [0] 2 218" xfId="29753" hidden="1" xr:uid="{00000000-0005-0000-0000-00003C740000}"/>
    <cellStyle name="Comma [0] 2 218" xfId="29756" hidden="1" xr:uid="{00000000-0005-0000-0000-00003F740000}"/>
    <cellStyle name="Comma [0] 2 218" xfId="29759" hidden="1" xr:uid="{00000000-0005-0000-0000-000042740000}"/>
    <cellStyle name="Comma [0] 2 218" xfId="29761" hidden="1" xr:uid="{00000000-0005-0000-0000-000044740000}"/>
    <cellStyle name="Comma [0] 2 218" xfId="29764" hidden="1" xr:uid="{00000000-0005-0000-0000-000047740000}"/>
    <cellStyle name="Comma [0] 2 218" xfId="29765" hidden="1" xr:uid="{00000000-0005-0000-0000-000048740000}"/>
    <cellStyle name="Comma [0] 2 218" xfId="29772" hidden="1" xr:uid="{00000000-0005-0000-0000-00004F740000}"/>
    <cellStyle name="Comma [0] 2 218" xfId="29775" hidden="1" xr:uid="{00000000-0005-0000-0000-000052740000}"/>
    <cellStyle name="Comma [0] 2 218" xfId="29778" hidden="1" xr:uid="{00000000-0005-0000-0000-000055740000}"/>
    <cellStyle name="Comma [0] 2 218" xfId="29780" hidden="1" xr:uid="{00000000-0005-0000-0000-000057740000}"/>
    <cellStyle name="Comma [0] 2 218" xfId="29783" hidden="1" xr:uid="{00000000-0005-0000-0000-00005A740000}"/>
    <cellStyle name="Comma [0] 2 218" xfId="29785" hidden="1" xr:uid="{00000000-0005-0000-0000-00005C740000}"/>
    <cellStyle name="Comma [0] 2 218" xfId="29787" hidden="1" xr:uid="{00000000-0005-0000-0000-00005E740000}"/>
    <cellStyle name="Comma [0] 2 218" xfId="29792" hidden="1" xr:uid="{00000000-0005-0000-0000-000063740000}"/>
    <cellStyle name="Comma [0] 2 218" xfId="29796" hidden="1" xr:uid="{00000000-0005-0000-0000-000067740000}"/>
    <cellStyle name="Comma [0] 2 218" xfId="29797" hidden="1" xr:uid="{00000000-0005-0000-0000-000068740000}"/>
    <cellStyle name="Comma [0] 2 218" xfId="29799" hidden="1" xr:uid="{00000000-0005-0000-0000-00006A740000}"/>
    <cellStyle name="Comma [0] 2 218" xfId="29803" hidden="1" xr:uid="{00000000-0005-0000-0000-00006E740000}"/>
    <cellStyle name="Comma [0] 2 218" xfId="29805" hidden="1" xr:uid="{00000000-0005-0000-0000-000070740000}"/>
    <cellStyle name="Comma [0] 2 218" xfId="29807" hidden="1" xr:uid="{00000000-0005-0000-0000-000072740000}"/>
    <cellStyle name="Comma [0] 2 218" xfId="29812" hidden="1" xr:uid="{00000000-0005-0000-0000-000077740000}"/>
    <cellStyle name="Comma [0] 2 218" xfId="29817" hidden="1" xr:uid="{00000000-0005-0000-0000-00007C740000}"/>
    <cellStyle name="Comma [0] 2 218" xfId="29818" hidden="1" xr:uid="{00000000-0005-0000-0000-00007D740000}"/>
    <cellStyle name="Comma [0] 2 218" xfId="29822" hidden="1" xr:uid="{00000000-0005-0000-0000-000081740000}"/>
    <cellStyle name="Comma [0] 2 218" xfId="29825" hidden="1" xr:uid="{00000000-0005-0000-0000-000084740000}"/>
    <cellStyle name="Comma [0] 2 218" xfId="29826" hidden="1" xr:uid="{00000000-0005-0000-0000-000085740000}"/>
    <cellStyle name="Comma [0] 2 218" xfId="29828" hidden="1" xr:uid="{00000000-0005-0000-0000-000087740000}"/>
    <cellStyle name="Comma [0] 2 218" xfId="29831" hidden="1" xr:uid="{00000000-0005-0000-0000-00008A740000}"/>
    <cellStyle name="Comma [0] 2 218" xfId="29832" hidden="1" xr:uid="{00000000-0005-0000-0000-00008B740000}"/>
    <cellStyle name="Comma [0] 2 218" xfId="29834" hidden="1" xr:uid="{00000000-0005-0000-0000-00008D740000}"/>
    <cellStyle name="Comma [0] 2 218" xfId="29836" hidden="1" xr:uid="{00000000-0005-0000-0000-00008F740000}"/>
    <cellStyle name="Comma [0] 2 218" xfId="29837" hidden="1" xr:uid="{00000000-0005-0000-0000-000090740000}"/>
    <cellStyle name="Comma [0] 2 218" xfId="29840" hidden="1" xr:uid="{00000000-0005-0000-0000-000093740000}"/>
    <cellStyle name="Comma [0] 2 218" xfId="29841" hidden="1" xr:uid="{00000000-0005-0000-0000-000094740000}"/>
    <cellStyle name="Comma [0] 2 218" xfId="29847" hidden="1" xr:uid="{00000000-0005-0000-0000-00009A740000}"/>
    <cellStyle name="Comma [0] 2 218" xfId="29848" hidden="1" xr:uid="{00000000-0005-0000-0000-00009B740000}"/>
    <cellStyle name="Comma [0] 2 218" xfId="29850" hidden="1" xr:uid="{00000000-0005-0000-0000-00009D740000}"/>
    <cellStyle name="Comma [0] 2 218" xfId="29852" hidden="1" xr:uid="{00000000-0005-0000-0000-00009F740000}"/>
    <cellStyle name="Comma [0] 2 218" xfId="29853" hidden="1" xr:uid="{00000000-0005-0000-0000-0000A0740000}"/>
    <cellStyle name="Comma [0] 2 218" xfId="29855" hidden="1" xr:uid="{00000000-0005-0000-0000-0000A2740000}"/>
    <cellStyle name="Comma [0] 2 218" xfId="29857" hidden="1" xr:uid="{00000000-0005-0000-0000-0000A4740000}"/>
    <cellStyle name="Comma [0] 2 218" xfId="29860" hidden="1" xr:uid="{00000000-0005-0000-0000-0000A7740000}"/>
    <cellStyle name="Comma [0] 2 218" xfId="29861" hidden="1" xr:uid="{00000000-0005-0000-0000-0000A8740000}"/>
    <cellStyle name="Comma [0] 2 218" xfId="29864" hidden="1" xr:uid="{00000000-0005-0000-0000-0000AB740000}"/>
    <cellStyle name="Comma [0] 2 218" xfId="29865" hidden="1" xr:uid="{00000000-0005-0000-0000-0000AC740000}"/>
    <cellStyle name="Comma [0] 2 218" xfId="29867" hidden="1" xr:uid="{00000000-0005-0000-0000-0000AE740000}"/>
    <cellStyle name="Comma [0] 2 218" xfId="29869" hidden="1" xr:uid="{00000000-0005-0000-0000-0000B0740000}"/>
    <cellStyle name="Comma [0] 2 218" xfId="29871" hidden="1" xr:uid="{00000000-0005-0000-0000-0000B2740000}"/>
    <cellStyle name="Comma [0] 2 218" xfId="29875" hidden="1" xr:uid="{00000000-0005-0000-0000-0000B6740000}"/>
    <cellStyle name="Comma [0] 2 218" xfId="29876" hidden="1" xr:uid="{00000000-0005-0000-0000-0000B7740000}"/>
    <cellStyle name="Comma [0] 2 218" xfId="29881" hidden="1" xr:uid="{00000000-0005-0000-0000-0000BC740000}"/>
    <cellStyle name="Comma [0] 2 218" xfId="29882" hidden="1" xr:uid="{00000000-0005-0000-0000-0000BD740000}"/>
    <cellStyle name="Comma [0] 2 218" xfId="29885" hidden="1" xr:uid="{00000000-0005-0000-0000-0000C0740000}"/>
    <cellStyle name="Comma [0] 2 218" xfId="29888" hidden="1" xr:uid="{00000000-0005-0000-0000-0000C3740000}"/>
    <cellStyle name="Comma [0] 2 218" xfId="29890" hidden="1" xr:uid="{00000000-0005-0000-0000-0000C5740000}"/>
    <cellStyle name="Comma [0] 2 218" xfId="29894" hidden="1" xr:uid="{00000000-0005-0000-0000-0000C9740000}"/>
    <cellStyle name="Comma [0] 2 218" xfId="29897" hidden="1" xr:uid="{00000000-0005-0000-0000-0000CC740000}"/>
    <cellStyle name="Comma [0] 2 218" xfId="29900" hidden="1" xr:uid="{00000000-0005-0000-0000-0000CF740000}"/>
    <cellStyle name="Comma [0] 2 218" xfId="29902" hidden="1" xr:uid="{00000000-0005-0000-0000-0000D1740000}"/>
    <cellStyle name="Comma [0] 2 218" xfId="29904" hidden="1" xr:uid="{00000000-0005-0000-0000-0000D3740000}"/>
    <cellStyle name="Comma [0] 2 218" xfId="29907" hidden="1" xr:uid="{00000000-0005-0000-0000-0000D6740000}"/>
    <cellStyle name="Comma [0] 2 218" xfId="29909" hidden="1" xr:uid="{00000000-0005-0000-0000-0000D8740000}"/>
    <cellStyle name="Comma [0] 2 218" xfId="29914" hidden="1" xr:uid="{00000000-0005-0000-0000-0000DD740000}"/>
    <cellStyle name="Comma [0] 2 218" xfId="29917" hidden="1" xr:uid="{00000000-0005-0000-0000-0000E0740000}"/>
    <cellStyle name="Comma [0] 2 218" xfId="29919" hidden="1" xr:uid="{00000000-0005-0000-0000-0000E2740000}"/>
    <cellStyle name="Comma [0] 2 218" xfId="29922" hidden="1" xr:uid="{00000000-0005-0000-0000-0000E5740000}"/>
    <cellStyle name="Comma [0] 2 218" xfId="29924" hidden="1" xr:uid="{00000000-0005-0000-0000-0000E7740000}"/>
    <cellStyle name="Comma [0] 2 218" xfId="29926" hidden="1" xr:uid="{00000000-0005-0000-0000-0000E9740000}"/>
    <cellStyle name="Comma [0] 2 218" xfId="29928" hidden="1" xr:uid="{00000000-0005-0000-0000-0000EB740000}"/>
    <cellStyle name="Comma [0] 2 218" xfId="29931" hidden="1" xr:uid="{00000000-0005-0000-0000-0000EE740000}"/>
    <cellStyle name="Comma [0] 2 218" xfId="29933" hidden="1" xr:uid="{00000000-0005-0000-0000-0000F0740000}"/>
    <cellStyle name="Comma [0] 2 218" xfId="29935" hidden="1" xr:uid="{00000000-0005-0000-0000-0000F2740000}"/>
    <cellStyle name="Comma [0] 2 218" xfId="29937" hidden="1" xr:uid="{00000000-0005-0000-0000-0000F4740000}"/>
    <cellStyle name="Comma [0] 2 218" xfId="29940" hidden="1" xr:uid="{00000000-0005-0000-0000-0000F7740000}"/>
    <cellStyle name="Comma [0] 2 218" xfId="29943" hidden="1" xr:uid="{00000000-0005-0000-0000-0000FA740000}"/>
    <cellStyle name="Comma [0] 2 218" xfId="29944" hidden="1" xr:uid="{00000000-0005-0000-0000-0000FB740000}"/>
    <cellStyle name="Comma [0] 2 218" xfId="29949" hidden="1" xr:uid="{00000000-0005-0000-0000-000000750000}"/>
    <cellStyle name="Comma [0] 2 218" xfId="29953" hidden="1" xr:uid="{00000000-0005-0000-0000-000004750000}"/>
    <cellStyle name="Comma [0] 2 218" xfId="29954" hidden="1" xr:uid="{00000000-0005-0000-0000-000005750000}"/>
    <cellStyle name="Comma [0] 2 218" xfId="29957" hidden="1" xr:uid="{00000000-0005-0000-0000-000008750000}"/>
    <cellStyle name="Comma [0] 2 218" xfId="29960" hidden="1" xr:uid="{00000000-0005-0000-0000-00000B750000}"/>
    <cellStyle name="Comma [0] 2 218" xfId="29962" hidden="1" xr:uid="{00000000-0005-0000-0000-00000D750000}"/>
    <cellStyle name="Comma [0] 2 218" xfId="29964" hidden="1" xr:uid="{00000000-0005-0000-0000-00000F750000}"/>
    <cellStyle name="Comma [0] 2 218" xfId="29968" hidden="1" xr:uid="{00000000-0005-0000-0000-000013750000}"/>
    <cellStyle name="Comma [0] 2 218" xfId="29970" hidden="1" xr:uid="{00000000-0005-0000-0000-000015750000}"/>
    <cellStyle name="Comma [0] 2 218" xfId="29972" hidden="1" xr:uid="{00000000-0005-0000-0000-000017750000}"/>
    <cellStyle name="Comma [0] 2 218" xfId="29975" hidden="1" xr:uid="{00000000-0005-0000-0000-00001A750000}"/>
    <cellStyle name="Comma [0] 2 218" xfId="29977" hidden="1" xr:uid="{00000000-0005-0000-0000-00001C750000}"/>
    <cellStyle name="Comma [0] 2 218" xfId="29980" hidden="1" xr:uid="{00000000-0005-0000-0000-00001F750000}"/>
    <cellStyle name="Comma [0] 2 218" xfId="29982" hidden="1" xr:uid="{00000000-0005-0000-0000-000021750000}"/>
    <cellStyle name="Comma [0] 2 218" xfId="29987" hidden="1" xr:uid="{00000000-0005-0000-0000-000026750000}"/>
    <cellStyle name="Comma [0] 2 218" xfId="29990" hidden="1" xr:uid="{00000000-0005-0000-0000-000029750000}"/>
    <cellStyle name="Comma [0] 2 218" xfId="29993" hidden="1" xr:uid="{00000000-0005-0000-0000-00002C750000}"/>
    <cellStyle name="Comma [0] 2 218" xfId="29994" hidden="1" xr:uid="{00000000-0005-0000-0000-00002D750000}"/>
    <cellStyle name="Comma [0] 2 218" xfId="29997" hidden="1" xr:uid="{00000000-0005-0000-0000-000030750000}"/>
    <cellStyle name="Comma [0] 2 218" xfId="30000" hidden="1" xr:uid="{00000000-0005-0000-0000-000033750000}"/>
    <cellStyle name="Comma [0] 2 218" xfId="30002" hidden="1" xr:uid="{00000000-0005-0000-0000-000035750000}"/>
    <cellStyle name="Comma [0] 2 218" xfId="30007" hidden="1" xr:uid="{00000000-0005-0000-0000-00003A750000}"/>
    <cellStyle name="Comma [0] 2 218" xfId="30010" hidden="1" xr:uid="{00000000-0005-0000-0000-00003D750000}"/>
    <cellStyle name="Comma [0] 2 218" xfId="30012" hidden="1" xr:uid="{00000000-0005-0000-0000-00003F750000}"/>
    <cellStyle name="Comma [0] 2 218" xfId="30015" hidden="1" xr:uid="{00000000-0005-0000-0000-000042750000}"/>
    <cellStyle name="Comma [0] 2 218" xfId="30018" hidden="1" xr:uid="{00000000-0005-0000-0000-000045750000}"/>
    <cellStyle name="Comma [0] 2 218" xfId="30020" hidden="1" xr:uid="{00000000-0005-0000-0000-000047750000}"/>
    <cellStyle name="Comma [0] 2 218" xfId="30023" hidden="1" xr:uid="{00000000-0005-0000-0000-00004A750000}"/>
    <cellStyle name="Comma [0] 2 218" xfId="30028" hidden="1" xr:uid="{00000000-0005-0000-0000-00004F750000}"/>
    <cellStyle name="Comma [0] 2 218" xfId="30029" hidden="1" xr:uid="{00000000-0005-0000-0000-000050750000}"/>
    <cellStyle name="Comma [0] 2 218" xfId="30033" hidden="1" xr:uid="{00000000-0005-0000-0000-000054750000}"/>
    <cellStyle name="Comma [0] 2 218" xfId="30035" hidden="1" xr:uid="{00000000-0005-0000-0000-000056750000}"/>
    <cellStyle name="Comma [0] 2 218" xfId="30037" hidden="1" xr:uid="{00000000-0005-0000-0000-000058750000}"/>
    <cellStyle name="Comma [0] 2 218" xfId="30040" hidden="1" xr:uid="{00000000-0005-0000-0000-00005B750000}"/>
    <cellStyle name="Comma [0] 2 218" xfId="30042" hidden="1" xr:uid="{00000000-0005-0000-0000-00005D750000}"/>
    <cellStyle name="Comma [0] 2 218" xfId="31119" hidden="1" xr:uid="{00000000-0005-0000-0000-000092790000}"/>
    <cellStyle name="Comma [0] 2 218" xfId="31122" hidden="1" xr:uid="{00000000-0005-0000-0000-000095790000}"/>
    <cellStyle name="Comma [0] 2 218" xfId="31124" hidden="1" xr:uid="{00000000-0005-0000-0000-000097790000}"/>
    <cellStyle name="Comma [0] 2 218" xfId="31125" hidden="1" xr:uid="{00000000-0005-0000-0000-000098790000}"/>
    <cellStyle name="Comma [0] 2 218" xfId="31127" hidden="1" xr:uid="{00000000-0005-0000-0000-00009A790000}"/>
    <cellStyle name="Comma [0] 2 218" xfId="31129" hidden="1" xr:uid="{00000000-0005-0000-0000-00009C790000}"/>
    <cellStyle name="Comma [0] 2 218" xfId="31130" hidden="1" xr:uid="{00000000-0005-0000-0000-00009D790000}"/>
    <cellStyle name="Comma [0] 2 218" xfId="31133" hidden="1" xr:uid="{00000000-0005-0000-0000-0000A0790000}"/>
    <cellStyle name="Comma [0] 2 218" xfId="31135" hidden="1" xr:uid="{00000000-0005-0000-0000-0000A2790000}"/>
    <cellStyle name="Comma [0] 2 218" xfId="31136" hidden="1" xr:uid="{00000000-0005-0000-0000-0000A3790000}"/>
    <cellStyle name="Comma [0] 2 218" xfId="31137" hidden="1" xr:uid="{00000000-0005-0000-0000-0000A4790000}"/>
    <cellStyle name="Comma [0] 2 218" xfId="31139" hidden="1" xr:uid="{00000000-0005-0000-0000-0000A6790000}"/>
    <cellStyle name="Comma [0] 2 218" xfId="31141" hidden="1" xr:uid="{00000000-0005-0000-0000-0000A8790000}"/>
    <cellStyle name="Comma [0] 2 218" xfId="31142" hidden="1" xr:uid="{00000000-0005-0000-0000-0000A9790000}"/>
    <cellStyle name="Comma [0] 2 218" xfId="31145" hidden="1" xr:uid="{00000000-0005-0000-0000-0000AC790000}"/>
    <cellStyle name="Comma [0] 2 218" xfId="31148" hidden="1" xr:uid="{00000000-0005-0000-0000-0000AF790000}"/>
    <cellStyle name="Comma [0] 2 218" xfId="31149" hidden="1" xr:uid="{00000000-0005-0000-0000-0000B0790000}"/>
    <cellStyle name="Comma [0] 2 218" xfId="31152" hidden="1" xr:uid="{00000000-0005-0000-0000-0000B3790000}"/>
    <cellStyle name="Comma [0] 2 218" xfId="31155" hidden="1" xr:uid="{00000000-0005-0000-0000-0000B6790000}"/>
    <cellStyle name="Comma [0] 2 218" xfId="31156" hidden="1" xr:uid="{00000000-0005-0000-0000-0000B7790000}"/>
    <cellStyle name="Comma [0] 2 218" xfId="31160" hidden="1" xr:uid="{00000000-0005-0000-0000-0000BB790000}"/>
    <cellStyle name="Comma [0] 2 218" xfId="31165" hidden="1" xr:uid="{00000000-0005-0000-0000-0000C0790000}"/>
    <cellStyle name="Comma [0] 2 218" xfId="31166" hidden="1" xr:uid="{00000000-0005-0000-0000-0000C1790000}"/>
    <cellStyle name="Comma [0] 2 218" xfId="31170" hidden="1" xr:uid="{00000000-0005-0000-0000-0000C5790000}"/>
    <cellStyle name="Comma [0] 2 218" xfId="31173" hidden="1" xr:uid="{00000000-0005-0000-0000-0000C8790000}"/>
    <cellStyle name="Comma [0] 2 218" xfId="31174" hidden="1" xr:uid="{00000000-0005-0000-0000-0000C9790000}"/>
    <cellStyle name="Comma [0] 2 218" xfId="31178" hidden="1" xr:uid="{00000000-0005-0000-0000-0000CD790000}"/>
    <cellStyle name="Comma [0] 2 218" xfId="31179" hidden="1" xr:uid="{00000000-0005-0000-0000-0000CE790000}"/>
    <cellStyle name="Comma [0] 2 218" xfId="31185" hidden="1" xr:uid="{00000000-0005-0000-0000-0000D4790000}"/>
    <cellStyle name="Comma [0] 2 218" xfId="31189" hidden="1" xr:uid="{00000000-0005-0000-0000-0000D8790000}"/>
    <cellStyle name="Comma [0] 2 218" xfId="31192" hidden="1" xr:uid="{00000000-0005-0000-0000-0000DB790000}"/>
    <cellStyle name="Comma [0] 2 218" xfId="31193" hidden="1" xr:uid="{00000000-0005-0000-0000-0000DC790000}"/>
    <cellStyle name="Comma [0] 2 218" xfId="31197" hidden="1" xr:uid="{00000000-0005-0000-0000-0000E0790000}"/>
    <cellStyle name="Comma [0] 2 218" xfId="31199" hidden="1" xr:uid="{00000000-0005-0000-0000-0000E2790000}"/>
    <cellStyle name="Comma [0] 2 218" xfId="31200" hidden="1" xr:uid="{00000000-0005-0000-0000-0000E3790000}"/>
    <cellStyle name="Comma [0] 2 218" xfId="31205" hidden="1" xr:uid="{00000000-0005-0000-0000-0000E8790000}"/>
    <cellStyle name="Comma [0] 2 218" xfId="31207" hidden="1" xr:uid="{00000000-0005-0000-0000-0000EA790000}"/>
    <cellStyle name="Comma [0] 2 218" xfId="31208" hidden="1" xr:uid="{00000000-0005-0000-0000-0000EB790000}"/>
    <cellStyle name="Comma [0] 2 218" xfId="31209" hidden="1" xr:uid="{00000000-0005-0000-0000-0000EC790000}"/>
    <cellStyle name="Comma [0] 2 218" xfId="31212" hidden="1" xr:uid="{00000000-0005-0000-0000-0000EF790000}"/>
    <cellStyle name="Comma [0] 2 218" xfId="31214" hidden="1" xr:uid="{00000000-0005-0000-0000-0000F1790000}"/>
    <cellStyle name="Comma [0] 2 218" xfId="31215" hidden="1" xr:uid="{00000000-0005-0000-0000-0000F2790000}"/>
    <cellStyle name="Comma [0] 2 218" xfId="31220" hidden="1" xr:uid="{00000000-0005-0000-0000-0000F7790000}"/>
    <cellStyle name="Comma [0] 2 218" xfId="31226" hidden="1" xr:uid="{00000000-0005-0000-0000-0000FD790000}"/>
    <cellStyle name="Comma [0] 2 218" xfId="31227" hidden="1" xr:uid="{00000000-0005-0000-0000-0000FE790000}"/>
    <cellStyle name="Comma [0] 2 218" xfId="31230" hidden="1" xr:uid="{00000000-0005-0000-0000-0000017A0000}"/>
    <cellStyle name="Comma [0] 2 218" xfId="31234" hidden="1" xr:uid="{00000000-0005-0000-0000-0000057A0000}"/>
    <cellStyle name="Comma [0] 2 218" xfId="31235" hidden="1" xr:uid="{00000000-0005-0000-0000-0000067A0000}"/>
    <cellStyle name="Comma [0] 2 218" xfId="31239" hidden="1" xr:uid="{00000000-0005-0000-0000-00000A7A0000}"/>
    <cellStyle name="Comma [0] 2 218" xfId="31244" hidden="1" xr:uid="{00000000-0005-0000-0000-00000F7A0000}"/>
    <cellStyle name="Comma [0] 2 218" xfId="31245" hidden="1" xr:uid="{00000000-0005-0000-0000-0000107A0000}"/>
    <cellStyle name="Comma [0] 2 218" xfId="31249" hidden="1" xr:uid="{00000000-0005-0000-0000-0000147A0000}"/>
    <cellStyle name="Comma [0] 2 218" xfId="31252" hidden="1" xr:uid="{00000000-0005-0000-0000-0000177A0000}"/>
    <cellStyle name="Comma [0] 2 218" xfId="31253" hidden="1" xr:uid="{00000000-0005-0000-0000-0000187A0000}"/>
    <cellStyle name="Comma [0] 2 218" xfId="31256" hidden="1" xr:uid="{00000000-0005-0000-0000-00001B7A0000}"/>
    <cellStyle name="Comma [0] 2 218" xfId="31258" hidden="1" xr:uid="{00000000-0005-0000-0000-00001D7A0000}"/>
    <cellStyle name="Comma [0] 2 218" xfId="31264" hidden="1" xr:uid="{00000000-0005-0000-0000-0000237A0000}"/>
    <cellStyle name="Comma [0] 2 218" xfId="31268" hidden="1" xr:uid="{00000000-0005-0000-0000-0000277A0000}"/>
    <cellStyle name="Comma [0] 2 218" xfId="31270" hidden="1" xr:uid="{00000000-0005-0000-0000-0000297A0000}"/>
    <cellStyle name="Comma [0] 2 218" xfId="31272" hidden="1" xr:uid="{00000000-0005-0000-0000-00002B7A0000}"/>
    <cellStyle name="Comma [0] 2 218" xfId="31275" hidden="1" xr:uid="{00000000-0005-0000-0000-00002E7A0000}"/>
    <cellStyle name="Comma [0] 2 218" xfId="31277" hidden="1" xr:uid="{00000000-0005-0000-0000-0000307A0000}"/>
    <cellStyle name="Comma [0] 2 218" xfId="31279" hidden="1" xr:uid="{00000000-0005-0000-0000-0000327A0000}"/>
    <cellStyle name="Comma [0] 2 218" xfId="31284" hidden="1" xr:uid="{00000000-0005-0000-0000-0000377A0000}"/>
    <cellStyle name="Comma [0] 2 218" xfId="31288" hidden="1" xr:uid="{00000000-0005-0000-0000-00003B7A0000}"/>
    <cellStyle name="Comma [0] 2 218" xfId="31289" hidden="1" xr:uid="{00000000-0005-0000-0000-00003C7A0000}"/>
    <cellStyle name="Comma [0] 2 218" xfId="31290" hidden="1" xr:uid="{00000000-0005-0000-0000-00003D7A0000}"/>
    <cellStyle name="Comma [0] 2 218" xfId="31293" hidden="1" xr:uid="{00000000-0005-0000-0000-0000407A0000}"/>
    <cellStyle name="Comma [0] 2 218" xfId="31295" hidden="1" xr:uid="{00000000-0005-0000-0000-0000427A0000}"/>
    <cellStyle name="Comma [0] 2 218" xfId="31296" hidden="1" xr:uid="{00000000-0005-0000-0000-0000437A0000}"/>
    <cellStyle name="Comma [0] 2 218" xfId="31299" hidden="1" xr:uid="{00000000-0005-0000-0000-0000467A0000}"/>
    <cellStyle name="Comma [0] 2 218" xfId="31304" hidden="1" xr:uid="{00000000-0005-0000-0000-00004B7A0000}"/>
    <cellStyle name="Comma [0] 2 218" xfId="31306" hidden="1" xr:uid="{00000000-0005-0000-0000-00004D7A0000}"/>
    <cellStyle name="Comma [0] 2 218" xfId="31308" hidden="1" xr:uid="{00000000-0005-0000-0000-00004F7A0000}"/>
    <cellStyle name="Comma [0] 2 218" xfId="31310" hidden="1" xr:uid="{00000000-0005-0000-0000-0000517A0000}"/>
    <cellStyle name="Comma [0] 2 218" xfId="31313" hidden="1" xr:uid="{00000000-0005-0000-0000-0000547A0000}"/>
    <cellStyle name="Comma [0] 2 218" xfId="31316" hidden="1" xr:uid="{00000000-0005-0000-0000-0000577A0000}"/>
    <cellStyle name="Comma [0] 2 218" xfId="31321" hidden="1" xr:uid="{00000000-0005-0000-0000-00005C7A0000}"/>
    <cellStyle name="Comma [0] 2 218" xfId="31323" hidden="1" xr:uid="{00000000-0005-0000-0000-00005E7A0000}"/>
    <cellStyle name="Comma [0] 2 218" xfId="31326" hidden="1" xr:uid="{00000000-0005-0000-0000-0000617A0000}"/>
    <cellStyle name="Comma [0] 2 218" xfId="31329" hidden="1" xr:uid="{00000000-0005-0000-0000-0000647A0000}"/>
    <cellStyle name="Comma [0] 2 218" xfId="31331" hidden="1" xr:uid="{00000000-0005-0000-0000-0000667A0000}"/>
    <cellStyle name="Comma [0] 2 218" xfId="31334" hidden="1" xr:uid="{00000000-0005-0000-0000-0000697A0000}"/>
    <cellStyle name="Comma [0] 2 218" xfId="31335" hidden="1" xr:uid="{00000000-0005-0000-0000-00006A7A0000}"/>
    <cellStyle name="Comma [0] 2 218" xfId="31342" hidden="1" xr:uid="{00000000-0005-0000-0000-0000717A0000}"/>
    <cellStyle name="Comma [0] 2 218" xfId="31345" hidden="1" xr:uid="{00000000-0005-0000-0000-0000747A0000}"/>
    <cellStyle name="Comma [0] 2 218" xfId="31348" hidden="1" xr:uid="{00000000-0005-0000-0000-0000777A0000}"/>
    <cellStyle name="Comma [0] 2 218" xfId="31350" hidden="1" xr:uid="{00000000-0005-0000-0000-0000797A0000}"/>
    <cellStyle name="Comma [0] 2 218" xfId="31353" hidden="1" xr:uid="{00000000-0005-0000-0000-00007C7A0000}"/>
    <cellStyle name="Comma [0] 2 218" xfId="31355" hidden="1" xr:uid="{00000000-0005-0000-0000-00007E7A0000}"/>
    <cellStyle name="Comma [0] 2 218" xfId="31357" hidden="1" xr:uid="{00000000-0005-0000-0000-0000807A0000}"/>
    <cellStyle name="Comma [0] 2 218" xfId="31362" hidden="1" xr:uid="{00000000-0005-0000-0000-0000857A0000}"/>
    <cellStyle name="Comma [0] 2 218" xfId="31366" hidden="1" xr:uid="{00000000-0005-0000-0000-0000897A0000}"/>
    <cellStyle name="Comma [0] 2 218" xfId="31367" hidden="1" xr:uid="{00000000-0005-0000-0000-00008A7A0000}"/>
    <cellStyle name="Comma [0] 2 218" xfId="31369" hidden="1" xr:uid="{00000000-0005-0000-0000-00008C7A0000}"/>
    <cellStyle name="Comma [0] 2 218" xfId="31373" hidden="1" xr:uid="{00000000-0005-0000-0000-0000907A0000}"/>
    <cellStyle name="Comma [0] 2 218" xfId="31375" hidden="1" xr:uid="{00000000-0005-0000-0000-0000927A0000}"/>
    <cellStyle name="Comma [0] 2 218" xfId="31377" hidden="1" xr:uid="{00000000-0005-0000-0000-0000947A0000}"/>
    <cellStyle name="Comma [0] 2 218" xfId="31382" hidden="1" xr:uid="{00000000-0005-0000-0000-0000997A0000}"/>
    <cellStyle name="Comma [0] 2 218" xfId="31387" hidden="1" xr:uid="{00000000-0005-0000-0000-00009E7A0000}"/>
    <cellStyle name="Comma [0] 2 218" xfId="31388" hidden="1" xr:uid="{00000000-0005-0000-0000-00009F7A0000}"/>
    <cellStyle name="Comma [0] 2 218" xfId="31392" hidden="1" xr:uid="{00000000-0005-0000-0000-0000A37A0000}"/>
    <cellStyle name="Comma [0] 2 218" xfId="31395" hidden="1" xr:uid="{00000000-0005-0000-0000-0000A67A0000}"/>
    <cellStyle name="Comma [0] 2 218" xfId="31396" hidden="1" xr:uid="{00000000-0005-0000-0000-0000A77A0000}"/>
    <cellStyle name="Comma [0] 2 218" xfId="31398" hidden="1" xr:uid="{00000000-0005-0000-0000-0000A97A0000}"/>
    <cellStyle name="Comma [0] 2 218" xfId="31401" hidden="1" xr:uid="{00000000-0005-0000-0000-0000AC7A0000}"/>
    <cellStyle name="Comma [0] 2 218" xfId="31402" hidden="1" xr:uid="{00000000-0005-0000-0000-0000AD7A0000}"/>
    <cellStyle name="Comma [0] 2 218" xfId="31404" hidden="1" xr:uid="{00000000-0005-0000-0000-0000AF7A0000}"/>
    <cellStyle name="Comma [0] 2 218" xfId="31406" hidden="1" xr:uid="{00000000-0005-0000-0000-0000B17A0000}"/>
    <cellStyle name="Comma [0] 2 218" xfId="31407" hidden="1" xr:uid="{00000000-0005-0000-0000-0000B27A0000}"/>
    <cellStyle name="Comma [0] 2 218" xfId="31409" hidden="1" xr:uid="{00000000-0005-0000-0000-0000B47A0000}"/>
    <cellStyle name="Comma [0] 2 218" xfId="31410" hidden="1" xr:uid="{00000000-0005-0000-0000-0000B57A0000}"/>
    <cellStyle name="Comma [0] 2 218" xfId="31414" hidden="1" xr:uid="{00000000-0005-0000-0000-0000B97A0000}"/>
    <cellStyle name="Comma [0] 2 218" xfId="31415" hidden="1" xr:uid="{00000000-0005-0000-0000-0000BA7A0000}"/>
    <cellStyle name="Comma [0] 2 218" xfId="31417" hidden="1" xr:uid="{00000000-0005-0000-0000-0000BC7A0000}"/>
    <cellStyle name="Comma [0] 2 218" xfId="31419" hidden="1" xr:uid="{00000000-0005-0000-0000-0000BE7A0000}"/>
    <cellStyle name="Comma [0] 2 218" xfId="31420" hidden="1" xr:uid="{00000000-0005-0000-0000-0000BF7A0000}"/>
    <cellStyle name="Comma [0] 2 218" xfId="31422" hidden="1" xr:uid="{00000000-0005-0000-0000-0000C17A0000}"/>
    <cellStyle name="Comma [0] 2 218" xfId="31424" hidden="1" xr:uid="{00000000-0005-0000-0000-0000C37A0000}"/>
    <cellStyle name="Comma [0] 2 218" xfId="31427" hidden="1" xr:uid="{00000000-0005-0000-0000-0000C67A0000}"/>
    <cellStyle name="Comma [0] 2 218" xfId="31428" hidden="1" xr:uid="{00000000-0005-0000-0000-0000C77A0000}"/>
    <cellStyle name="Comma [0] 2 218" xfId="31430" hidden="1" xr:uid="{00000000-0005-0000-0000-0000C97A0000}"/>
    <cellStyle name="Comma [0] 2 218" xfId="31431" hidden="1" xr:uid="{00000000-0005-0000-0000-0000CA7A0000}"/>
    <cellStyle name="Comma [0] 2 218" xfId="31432" hidden="1" xr:uid="{00000000-0005-0000-0000-0000CB7A0000}"/>
    <cellStyle name="Comma [0] 2 218" xfId="31434" hidden="1" xr:uid="{00000000-0005-0000-0000-0000CD7A0000}"/>
    <cellStyle name="Comma [0] 2 218" xfId="31436" hidden="1" xr:uid="{00000000-0005-0000-0000-0000CF7A0000}"/>
    <cellStyle name="Comma [0] 2 218" xfId="31439" hidden="1" xr:uid="{00000000-0005-0000-0000-0000D27A0000}"/>
    <cellStyle name="Comma [0] 2 218" xfId="31440" hidden="1" xr:uid="{00000000-0005-0000-0000-0000D37A0000}"/>
    <cellStyle name="Comma [0] 2 218" xfId="31443" hidden="1" xr:uid="{00000000-0005-0000-0000-0000D67A0000}"/>
    <cellStyle name="Comma [0] 2 218" xfId="31444" hidden="1" xr:uid="{00000000-0005-0000-0000-0000D77A0000}"/>
    <cellStyle name="Comma [0] 2 218" xfId="31446" hidden="1" xr:uid="{00000000-0005-0000-0000-0000D97A0000}"/>
    <cellStyle name="Comma [0] 2 218" xfId="31448" hidden="1" xr:uid="{00000000-0005-0000-0000-0000DB7A0000}"/>
    <cellStyle name="Comma [0] 2 218" xfId="31449" hidden="1" xr:uid="{00000000-0005-0000-0000-0000DC7A0000}"/>
    <cellStyle name="Comma [0] 2 218" xfId="31452" hidden="1" xr:uid="{00000000-0005-0000-0000-0000DF7A0000}"/>
    <cellStyle name="Comma [0] 2 218" xfId="31454" hidden="1" xr:uid="{00000000-0005-0000-0000-0000E17A0000}"/>
    <cellStyle name="Comma [0] 2 218" xfId="31456" hidden="1" xr:uid="{00000000-0005-0000-0000-0000E37A0000}"/>
    <cellStyle name="Comma [0] 2 218" xfId="31458" hidden="1" xr:uid="{00000000-0005-0000-0000-0000E57A0000}"/>
    <cellStyle name="Comma [0] 2 218" xfId="31459" hidden="1" xr:uid="{00000000-0005-0000-0000-0000E67A0000}"/>
    <cellStyle name="Comma [0] 2 218" xfId="31461" hidden="1" xr:uid="{00000000-0005-0000-0000-0000E87A0000}"/>
    <cellStyle name="Comma [0] 2 218" xfId="31462" hidden="1" xr:uid="{00000000-0005-0000-0000-0000E97A0000}"/>
    <cellStyle name="Comma [0] 2 218" xfId="31466" hidden="1" xr:uid="{00000000-0005-0000-0000-0000ED7A0000}"/>
    <cellStyle name="Comma [0] 2 218" xfId="31468" hidden="1" xr:uid="{00000000-0005-0000-0000-0000EF7A0000}"/>
    <cellStyle name="Comma [0] 2 218" xfId="31470" hidden="1" xr:uid="{00000000-0005-0000-0000-0000F17A0000}"/>
    <cellStyle name="Comma [0] 2 218" xfId="31471" hidden="1" xr:uid="{00000000-0005-0000-0000-0000F27A0000}"/>
    <cellStyle name="Comma [0] 2 218" xfId="31473" hidden="1" xr:uid="{00000000-0005-0000-0000-0000F47A0000}"/>
    <cellStyle name="Comma [0] 2 218" xfId="31475" hidden="1" xr:uid="{00000000-0005-0000-0000-0000F67A0000}"/>
    <cellStyle name="Comma [0] 2 218" xfId="31476" hidden="1" xr:uid="{00000000-0005-0000-0000-0000F77A0000}"/>
    <cellStyle name="Comma [0] 2 218" xfId="31479" hidden="1" xr:uid="{00000000-0005-0000-0000-0000FA7A0000}"/>
    <cellStyle name="Comma [0] 2 218" xfId="31481" hidden="1" xr:uid="{00000000-0005-0000-0000-0000FC7A0000}"/>
    <cellStyle name="Comma [0] 2 218" xfId="31482" hidden="1" xr:uid="{00000000-0005-0000-0000-0000FD7A0000}"/>
    <cellStyle name="Comma [0] 2 218" xfId="31483" hidden="1" xr:uid="{00000000-0005-0000-0000-0000FE7A0000}"/>
    <cellStyle name="Comma [0] 2 218" xfId="31485" hidden="1" xr:uid="{00000000-0005-0000-0000-0000007B0000}"/>
    <cellStyle name="Comma [0] 2 218" xfId="31487" hidden="1" xr:uid="{00000000-0005-0000-0000-0000027B0000}"/>
    <cellStyle name="Comma [0] 2 218" xfId="31488" hidden="1" xr:uid="{00000000-0005-0000-0000-0000037B0000}"/>
    <cellStyle name="Comma [0] 2 218" xfId="31491" hidden="1" xr:uid="{00000000-0005-0000-0000-0000067B0000}"/>
    <cellStyle name="Comma [0] 2 218" xfId="31494" hidden="1" xr:uid="{00000000-0005-0000-0000-0000097B0000}"/>
    <cellStyle name="Comma [0] 2 218" xfId="31495" hidden="1" xr:uid="{00000000-0005-0000-0000-00000A7B0000}"/>
    <cellStyle name="Comma [0] 2 218" xfId="31497" hidden="1" xr:uid="{00000000-0005-0000-0000-00000C7B0000}"/>
    <cellStyle name="Comma [0] 2 218" xfId="31499" hidden="1" xr:uid="{00000000-0005-0000-0000-00000E7B0000}"/>
    <cellStyle name="Comma [0] 2 218" xfId="31500" hidden="1" xr:uid="{00000000-0005-0000-0000-00000F7B0000}"/>
    <cellStyle name="Comma [0] 2 218" xfId="31502" hidden="1" xr:uid="{00000000-0005-0000-0000-0000117B0000}"/>
    <cellStyle name="Comma [0] 2 218" xfId="31505" hidden="1" xr:uid="{00000000-0005-0000-0000-0000147B0000}"/>
    <cellStyle name="Comma [0] 2 218" xfId="31506" hidden="1" xr:uid="{00000000-0005-0000-0000-0000157B0000}"/>
    <cellStyle name="Comma [0] 2 218" xfId="31508" hidden="1" xr:uid="{00000000-0005-0000-0000-0000177B0000}"/>
    <cellStyle name="Comma [0] 2 218" xfId="31510" hidden="1" xr:uid="{00000000-0005-0000-0000-0000197B0000}"/>
    <cellStyle name="Comma [0] 2 218" xfId="31511" hidden="1" xr:uid="{00000000-0005-0000-0000-00001A7B0000}"/>
    <cellStyle name="Comma [0] 2 218" xfId="31513" hidden="1" xr:uid="{00000000-0005-0000-0000-00001C7B0000}"/>
    <cellStyle name="Comma [0] 2 218" xfId="31514" hidden="1" xr:uid="{00000000-0005-0000-0000-00001D7B0000}"/>
    <cellStyle name="Comma [0] 2 218" xfId="31518" hidden="1" xr:uid="{00000000-0005-0000-0000-0000217B0000}"/>
    <cellStyle name="Comma [0] 2 218" xfId="31520" hidden="1" xr:uid="{00000000-0005-0000-0000-0000237B0000}"/>
    <cellStyle name="Comma [0] 2 218" xfId="31522" hidden="1" xr:uid="{00000000-0005-0000-0000-0000257B0000}"/>
    <cellStyle name="Comma [0] 2 218" xfId="31523" hidden="1" xr:uid="{00000000-0005-0000-0000-0000267B0000}"/>
    <cellStyle name="Comma [0] 2 218" xfId="31525" hidden="1" xr:uid="{00000000-0005-0000-0000-0000287B0000}"/>
    <cellStyle name="Comma [0] 2 218" xfId="31527" hidden="1" xr:uid="{00000000-0005-0000-0000-00002A7B0000}"/>
    <cellStyle name="Comma [0] 2 218" xfId="31529" hidden="1" xr:uid="{00000000-0005-0000-0000-00002C7B0000}"/>
    <cellStyle name="Comma [0] 2 218" xfId="31534" hidden="1" xr:uid="{00000000-0005-0000-0000-0000317B0000}"/>
    <cellStyle name="Comma [0] 2 218" xfId="31537" hidden="1" xr:uid="{00000000-0005-0000-0000-0000347B0000}"/>
    <cellStyle name="Comma [0] 2 218" xfId="31539" hidden="1" xr:uid="{00000000-0005-0000-0000-0000367B0000}"/>
    <cellStyle name="Comma [0] 2 218" xfId="31542" hidden="1" xr:uid="{00000000-0005-0000-0000-0000397B0000}"/>
    <cellStyle name="Comma [0] 2 218" xfId="31545" hidden="1" xr:uid="{00000000-0005-0000-0000-00003C7B0000}"/>
    <cellStyle name="Comma [0] 2 218" xfId="31547" hidden="1" xr:uid="{00000000-0005-0000-0000-00003E7B0000}"/>
    <cellStyle name="Comma [0] 2 218" xfId="31549" hidden="1" xr:uid="{00000000-0005-0000-0000-0000407B0000}"/>
    <cellStyle name="Comma [0] 2 218" xfId="31554" hidden="1" xr:uid="{00000000-0005-0000-0000-0000457B0000}"/>
    <cellStyle name="Comma [0] 2 218" xfId="31555" hidden="1" xr:uid="{00000000-0005-0000-0000-0000467B0000}"/>
    <cellStyle name="Comma [0] 2 218" xfId="31557" hidden="1" xr:uid="{00000000-0005-0000-0000-0000487B0000}"/>
    <cellStyle name="Comma [0] 2 218" xfId="31559" hidden="1" xr:uid="{00000000-0005-0000-0000-00004A7B0000}"/>
    <cellStyle name="Comma [0] 2 218" xfId="31560" hidden="1" xr:uid="{00000000-0005-0000-0000-00004B7B0000}"/>
    <cellStyle name="Comma [0] 2 218" xfId="31563" hidden="1" xr:uid="{00000000-0005-0000-0000-00004E7B0000}"/>
    <cellStyle name="Comma [0] 2 218" xfId="31564" hidden="1" xr:uid="{00000000-0005-0000-0000-00004F7B0000}"/>
    <cellStyle name="Comma [0] 2 218" xfId="33064" hidden="1" xr:uid="{A6EF14A6-E432-46C3-A5A8-F306C7780B57}"/>
    <cellStyle name="Comma [0] 2 218" xfId="33069" hidden="1" xr:uid="{8910C670-3803-4E0E-A25C-3161554861F4}"/>
    <cellStyle name="Comma [0] 2 218" xfId="33071" hidden="1" xr:uid="{9600FCB1-37A8-4C39-9250-64CA3E781AE5}"/>
    <cellStyle name="Comma [0] 2 218" xfId="33073" hidden="1" xr:uid="{C36B6E6D-694E-4592-8856-6BDE16BD4233}"/>
    <cellStyle name="Comma [0] 2 218" xfId="33076" hidden="1" xr:uid="{3B6F6A89-E9AB-4893-B59E-575CFCDDB3D0}"/>
    <cellStyle name="Comma [0] 2 218" xfId="33079" hidden="1" xr:uid="{3DB5497D-6E01-4608-9012-6A644E0282F9}"/>
    <cellStyle name="Comma [0] 2 218" xfId="33080" hidden="1" xr:uid="{79183C6B-5833-41ED-8DD0-48287BD0A009}"/>
    <cellStyle name="Comma [0] 2 218" xfId="33085" hidden="1" xr:uid="{4AF9A5C5-3106-4999-BEB3-EAB8D7E98326}"/>
    <cellStyle name="Comma [0] 2 218" xfId="33089" hidden="1" xr:uid="{62EC5C5F-F712-4DAA-9A00-6506359517E8}"/>
    <cellStyle name="Comma [0] 2 218" xfId="33091" hidden="1" xr:uid="{B18EAED0-FC6A-4BCF-8836-73EEA543A2EA}"/>
    <cellStyle name="Comma [0] 2 218" xfId="33092" hidden="1" xr:uid="{42879048-3BBF-4680-91E5-B73639C711E0}"/>
    <cellStyle name="Comma [0] 2 218" xfId="33096" hidden="1" xr:uid="{BEF48E76-ABF6-4227-965C-AEFC0FD2452A}"/>
    <cellStyle name="Comma [0] 2 218" xfId="33098" hidden="1" xr:uid="{D9369ECB-C0BA-4516-8DEE-0F0044236BF2}"/>
    <cellStyle name="Comma [0] 2 218" xfId="33099" hidden="1" xr:uid="{608C8332-3E38-49F7-A6FF-30B3A6D02548}"/>
    <cellStyle name="Comma [0] 2 218" xfId="33104" hidden="1" xr:uid="{A87CEDDD-C96C-4445-8E2E-75C9C2E513FE}"/>
    <cellStyle name="Comma [0] 2 218" xfId="33109" hidden="1" xr:uid="{00257C17-3AAC-421C-AAEF-A5B010491440}"/>
    <cellStyle name="Comma [0] 2 218" xfId="33111" hidden="1" xr:uid="{2729EDE7-2B43-4B65-9061-CED188CA63DD}"/>
    <cellStyle name="Comma [0] 2 218" xfId="33114" hidden="1" xr:uid="{1B69E5F6-CB6D-45A9-A79E-720687410F99}"/>
    <cellStyle name="Comma [0] 2 218" xfId="33117" hidden="1" xr:uid="{9DF862FC-04A5-4F2D-A748-ADE30E22E0F3}"/>
    <cellStyle name="Comma [0] 2 218" xfId="33119" hidden="1" xr:uid="{C8281CFD-1223-4784-88A4-896E2DA293B5}"/>
    <cellStyle name="Comma [0] 2 218" xfId="33123" hidden="1" xr:uid="{DD591D58-2927-405F-A95A-69BF72DAB21B}"/>
    <cellStyle name="Comma [0] 2 218" xfId="33128" hidden="1" xr:uid="{D258D9E6-8FFC-47A5-BA4B-CC20818495A5}"/>
    <cellStyle name="Comma [0] 2 218" xfId="33129" hidden="1" xr:uid="{90986A57-949A-4EB4-BE98-2170668E1F1F}"/>
    <cellStyle name="Comma [0] 2 218" xfId="33133" hidden="1" xr:uid="{92CAEAC8-B2E1-4100-AAA6-D08CDE16918A}"/>
    <cellStyle name="Comma [0] 2 218" xfId="33136" hidden="1" xr:uid="{1C9F1622-3FA9-4BEE-A542-B3A6D0545265}"/>
    <cellStyle name="Comma [0] 2 218" xfId="33137" hidden="1" xr:uid="{EDF4CCD7-58EE-4273-A0DF-3CEAD10A5BA4}"/>
    <cellStyle name="Comma [0] 2 218" xfId="33141" hidden="1" xr:uid="{1A46DE02-A1E7-4A02-A705-593AB32EF530}"/>
    <cellStyle name="Comma [0] 2 218" xfId="33142" hidden="1" xr:uid="{01A70656-C3E4-44EE-A15F-9CACC3BDE6ED}"/>
    <cellStyle name="Comma [0] 2 218" xfId="33148" hidden="1" xr:uid="{F5B625A0-CD84-4786-8FA5-77D4A9636B98}"/>
    <cellStyle name="Comma [0] 2 218" xfId="33152" hidden="1" xr:uid="{7B7952B7-492F-49F5-9D4E-6C9635F0409D}"/>
    <cellStyle name="Comma [0] 2 218" xfId="33155" hidden="1" xr:uid="{A81C3BCC-8BFE-4E18-AC12-A4B3B22632A2}"/>
    <cellStyle name="Comma [0] 2 218" xfId="33156" hidden="1" xr:uid="{14C1D1EA-EEDB-452F-8C89-DD4901793C4A}"/>
    <cellStyle name="Comma [0] 2 218" xfId="33160" hidden="1" xr:uid="{2CFF29DD-B7C2-49F8-8F6D-7CE5805EB15C}"/>
    <cellStyle name="Comma [0] 2 218" xfId="33162" hidden="1" xr:uid="{10334568-4E5C-4C45-9E9A-A25641D20C8E}"/>
    <cellStyle name="Comma [0] 2 218" xfId="33163" hidden="1" xr:uid="{3C495E0F-450A-41DA-ADF6-3531813C6CEE}"/>
    <cellStyle name="Comma [0] 2 218" xfId="33168" hidden="1" xr:uid="{C561648B-DA73-4330-9D4E-04595DAD1830}"/>
    <cellStyle name="Comma [0] 2 218" xfId="33170" hidden="1" xr:uid="{A874ADBA-1A23-4712-A91B-CD02BE81DDF2}"/>
    <cellStyle name="Comma [0] 2 218" xfId="33171" hidden="1" xr:uid="{C8044BC5-B518-4B64-8DB0-D91D45940586}"/>
    <cellStyle name="Comma [0] 2 218" xfId="33172" hidden="1" xr:uid="{5B00764C-3643-4F9D-9EE7-F3EF2B8585CA}"/>
    <cellStyle name="Comma [0] 2 218" xfId="33176" hidden="1" xr:uid="{998F56C4-AC2C-4179-8341-B39B51262EA2}"/>
    <cellStyle name="Comma [0] 2 218" xfId="33178" hidden="1" xr:uid="{F8E4726A-51A4-49AD-AFAF-0B67E088DB7A}"/>
    <cellStyle name="Comma [0] 2 218" xfId="33179" hidden="1" xr:uid="{8EA3B30E-3552-48D0-8187-2B50A6CB877A}"/>
    <cellStyle name="Comma [0] 2 218" xfId="33184" hidden="1" xr:uid="{E0600516-F8C4-4C87-B446-6162AA1CD1D7}"/>
    <cellStyle name="Comma [0] 2 218" xfId="33190" hidden="1" xr:uid="{8F961929-2D20-46A9-8536-505FEE1AF1CF}"/>
    <cellStyle name="Comma [0] 2 218" xfId="33191" hidden="1" xr:uid="{07D7BE74-3174-464B-8EDA-81A8ABD75BFA}"/>
    <cellStyle name="Comma [0] 2 218" xfId="33194" hidden="1" xr:uid="{5CB4D681-831A-46F8-95EA-DDD79C35178B}"/>
    <cellStyle name="Comma [0] 2 218" xfId="33198" hidden="1" xr:uid="{BECB3D92-B226-40C1-851B-8CE5054344E4}"/>
    <cellStyle name="Comma [0] 2 218" xfId="33199" hidden="1" xr:uid="{6F6E430A-8F53-4C63-98ED-69CBB4982A8C}"/>
    <cellStyle name="Comma [0] 2 218" xfId="33203" hidden="1" xr:uid="{E0649FEC-3C02-4EEB-A2AD-2A83B319FBA2}"/>
    <cellStyle name="Comma [0] 2 218" xfId="33208" hidden="1" xr:uid="{A5DE1DB1-4400-4BB3-A3CF-F66376443AA7}"/>
    <cellStyle name="Comma [0] 2 218" xfId="33209" hidden="1" xr:uid="{AFC3E15D-EEA8-4367-9F9C-D230EE8638E9}"/>
    <cellStyle name="Comma [0] 2 218" xfId="33213" hidden="1" xr:uid="{845AB341-C158-476D-9D86-7D67356A31AF}"/>
    <cellStyle name="Comma [0] 2 218" xfId="33216" hidden="1" xr:uid="{53E89970-98C5-4DED-8C3C-504C9A475C27}"/>
    <cellStyle name="Comma [0] 2 218" xfId="33217" hidden="1" xr:uid="{4772A730-0FBA-493D-A792-2F571483851B}"/>
    <cellStyle name="Comma [0] 2 218" xfId="33220" hidden="1" xr:uid="{DB3A17A1-DF05-4E3C-BD68-FA465744F578}"/>
    <cellStyle name="Comma [0] 2 218" xfId="33222" hidden="1" xr:uid="{2F75B746-2F71-43D0-9745-9E8B6DBF7BC5}"/>
    <cellStyle name="Comma [0] 2 218" xfId="33228" hidden="1" xr:uid="{DC5B4FFD-08C1-4EA5-B3B1-F7F46A705A63}"/>
    <cellStyle name="Comma [0] 2 218" xfId="33232" hidden="1" xr:uid="{C683A7C2-6285-4600-B168-A16543B42796}"/>
    <cellStyle name="Comma [0] 2 218" xfId="33234" hidden="1" xr:uid="{920B5C68-522C-4D8C-8E1F-A731AA46CF89}"/>
    <cellStyle name="Comma [0] 2 218" xfId="33236" hidden="1" xr:uid="{15655C54-5E88-47BB-965D-887C9F1F0E5C}"/>
    <cellStyle name="Comma [0] 2 218" xfId="33239" hidden="1" xr:uid="{B695683C-9872-441C-913F-01E84105F3D6}"/>
    <cellStyle name="Comma [0] 2 218" xfId="33241" hidden="1" xr:uid="{9BA4E8BD-6EBD-4FE5-B333-1BAA753616EF}"/>
    <cellStyle name="Comma [0] 2 218" xfId="33243" hidden="1" xr:uid="{147EFDA9-8B1B-4DC0-8453-B9617B96F034}"/>
    <cellStyle name="Comma [0] 2 218" xfId="33248" hidden="1" xr:uid="{FD32C7A3-B710-46B5-98BA-C77E2A9555CF}"/>
    <cellStyle name="Comma [0] 2 218" xfId="33252" hidden="1" xr:uid="{7BEBA3AD-1C9B-49CA-AB84-BC0B98867D77}"/>
    <cellStyle name="Comma [0] 2 218" xfId="33253" hidden="1" xr:uid="{DCE779AB-CEAC-496E-A024-722213A05356}"/>
    <cellStyle name="Comma [0] 2 218" xfId="33255" hidden="1" xr:uid="{62914F07-DC52-4275-AE57-FFAEB1DE9A94}"/>
    <cellStyle name="Comma [0] 2 218" xfId="33259" hidden="1" xr:uid="{03ABB791-973A-498D-BD28-B6D55B7B49BC}"/>
    <cellStyle name="Comma [0] 2 218" xfId="33261" hidden="1" xr:uid="{307FFADA-1C26-4E2B-9094-510368A8E77B}"/>
    <cellStyle name="Comma [0] 2 218" xfId="33262" hidden="1" xr:uid="{5DBCCDE4-98B8-44D4-A4CF-5C2D3E45A742}"/>
    <cellStyle name="Comma [0] 2 218" xfId="33266" hidden="1" xr:uid="{7A17FC9C-03D3-48C2-99E5-9AAB72E7816E}"/>
    <cellStyle name="Comma [0] 2 218" xfId="33271" hidden="1" xr:uid="{38680F10-07F4-4E8C-84E7-07FD215590CA}"/>
    <cellStyle name="Comma [0] 2 218" xfId="33273" hidden="1" xr:uid="{06834E04-BCCD-4657-BFDC-DD97AB4B4F6B}"/>
    <cellStyle name="Comma [0] 2 218" xfId="33276" hidden="1" xr:uid="{66964454-5D43-46F2-A656-CA2C03B67607}"/>
    <cellStyle name="Comma [0] 2 218" xfId="33278" hidden="1" xr:uid="{1E2E24B1-525A-49A6-A32A-241E4142D08C}"/>
    <cellStyle name="Comma [0] 2 218" xfId="33281" hidden="1" xr:uid="{FAC4C020-9703-4A00-9904-BA9DEC0BB2E5}"/>
    <cellStyle name="Comma [0] 2 218" xfId="33284" hidden="1" xr:uid="{FB0B7BFB-A6B8-42C9-AFDD-29ECB3020973}"/>
    <cellStyle name="Comma [0] 2 218" xfId="33289" hidden="1" xr:uid="{0723A7E0-7C8F-4207-9327-CA3D71C849A3}"/>
    <cellStyle name="Comma [0] 2 218" xfId="33291" hidden="1" xr:uid="{D8575EA2-3D84-493A-B023-9FBF34EBF9BC}"/>
    <cellStyle name="Comma [0] 2 218" xfId="33294" hidden="1" xr:uid="{F8EEFE7F-2E65-4D8C-98D2-5222E0AB2721}"/>
    <cellStyle name="Comma [0] 2 218" xfId="33297" hidden="1" xr:uid="{10A624D4-0990-4A19-A377-5BC463B7BDEC}"/>
    <cellStyle name="Comma [0] 2 218" xfId="33299" hidden="1" xr:uid="{5D5BDAEA-31D2-4F4F-B725-BCD3310EB966}"/>
    <cellStyle name="Comma [0] 2 218" xfId="33302" hidden="1" xr:uid="{78D978AB-3209-45EF-8A65-A54D0D1942B1}"/>
    <cellStyle name="Comma [0] 2 218" xfId="33303" hidden="1" xr:uid="{02D7B574-6FD2-4CE6-A2B4-5C997A10913E}"/>
    <cellStyle name="Comma [0] 2 218" xfId="33310" hidden="1" xr:uid="{0B2E80C3-78E6-4F42-8291-D066C822D916}"/>
    <cellStyle name="Comma [0] 2 218" xfId="33313" hidden="1" xr:uid="{BFAE4AE3-7E26-4AD7-862A-25AF96986888}"/>
    <cellStyle name="Comma [0] 2 218" xfId="33316" hidden="1" xr:uid="{843C7002-5A11-4AF9-8C7C-765DF6A7CF9D}"/>
    <cellStyle name="Comma [0] 2 218" xfId="33318" hidden="1" xr:uid="{11F281B8-2CDF-41C9-BA1F-14E7483C770E}"/>
    <cellStyle name="Comma [0] 2 218" xfId="33321" hidden="1" xr:uid="{F4A3F5EE-D240-4E2C-A002-9BF5674E87F0}"/>
    <cellStyle name="Comma [0] 2 218" xfId="33323" hidden="1" xr:uid="{54651655-4B53-4770-ABF4-70764CFED1DC}"/>
    <cellStyle name="Comma [0] 2 218" xfId="33325" hidden="1" xr:uid="{99DD6260-D236-4E4E-A073-DEB55B41FD65}"/>
    <cellStyle name="Comma [0] 2 218" xfId="33330" hidden="1" xr:uid="{43CFEA12-F80D-40CE-A765-FBEB13506D13}"/>
    <cellStyle name="Comma [0] 2 218" xfId="33334" hidden="1" xr:uid="{0CE2C5A0-134A-4B72-AC10-0E803FD3DB23}"/>
    <cellStyle name="Comma [0] 2 218" xfId="33335" hidden="1" xr:uid="{D06983B6-4B39-4016-A795-D1F68A4D4EC2}"/>
    <cellStyle name="Comma [0] 2 218" xfId="33337" hidden="1" xr:uid="{919C538D-D1A7-472E-9C31-6B20126B7F6E}"/>
    <cellStyle name="Comma [0] 2 218" xfId="33341" hidden="1" xr:uid="{AB51FA26-DDD8-4B4A-A72B-24F93488189D}"/>
    <cellStyle name="Comma [0] 2 218" xfId="33343" hidden="1" xr:uid="{5DA1C8CC-3E7B-4BE3-8FBF-6DB1AA78C19B}"/>
    <cellStyle name="Comma [0] 2 218" xfId="33345" hidden="1" xr:uid="{49F4FFEC-5DBC-49ED-AE54-278F32DE3B82}"/>
    <cellStyle name="Comma [0] 2 218" xfId="33350" hidden="1" xr:uid="{D94586A0-4018-4E26-82D6-A9BC8117C1A2}"/>
    <cellStyle name="Comma [0] 2 218" xfId="33355" hidden="1" xr:uid="{6504C78F-046F-4AA5-91D4-A18D0A957D74}"/>
    <cellStyle name="Comma [0] 2 218" xfId="33356" hidden="1" xr:uid="{3C923A4E-B9A4-4725-B264-CFCEB1EAC9A2}"/>
    <cellStyle name="Comma [0] 2 218" xfId="33360" hidden="1" xr:uid="{C07218DA-BD98-4E8F-B164-C941F7F903F4}"/>
    <cellStyle name="Comma [0] 2 218" xfId="33363" hidden="1" xr:uid="{45C381F2-E9A6-4D7A-BCE2-B1D22987F824}"/>
    <cellStyle name="Comma [0] 2 218" xfId="33365" hidden="1" xr:uid="{395D9804-791D-49A5-BF5F-CBF2BDBF0CEF}"/>
    <cellStyle name="Comma [0] 2 218" xfId="33368" hidden="1" xr:uid="{7C632F06-FDA7-424C-8CDC-21C002B3832E}"/>
    <cellStyle name="Comma [0] 2 218" xfId="33373" hidden="1" xr:uid="{81DFF96C-1931-470C-9B4C-BE6A5320613D}"/>
    <cellStyle name="Comma [0] 2 218" xfId="33374" hidden="1" xr:uid="{F1BCB82D-9D41-4112-BA81-79ED3C50392B}"/>
    <cellStyle name="Comma [0] 2 218" xfId="33378" hidden="1" xr:uid="{237B2414-3BC9-4DB7-A13F-58F06F3FFF00}"/>
    <cellStyle name="Comma [0] 2 218" xfId="33381" hidden="1" xr:uid="{EC0FE063-D395-44D0-BB0C-C4C9B27077BC}"/>
    <cellStyle name="Comma [0] 2 218" xfId="33382" hidden="1" xr:uid="{C6CEDFA6-94DA-43CE-91D9-A9DBC29379B1}"/>
    <cellStyle name="Comma [0] 2 218" xfId="33386" hidden="1" xr:uid="{B4B82E0F-CE8C-4E1C-8040-EDB627E1E45F}"/>
    <cellStyle name="Comma [0] 2 218" xfId="33387" hidden="1" xr:uid="{E847F755-AEBD-4361-91EE-2AC6A4F4D1E9}"/>
    <cellStyle name="Comma [0] 2 218" xfId="33394" hidden="1" xr:uid="{C7E55BAE-B5BC-44DE-BCFC-A328A224D8D5}"/>
    <cellStyle name="Comma [0] 2 218" xfId="33395" hidden="1" xr:uid="{0DCDB8FF-0252-42DD-ABDE-4E7E1EDBDA18}"/>
    <cellStyle name="Comma [0] 2 218" xfId="33398" hidden="1" xr:uid="{30FB82DF-8748-4D43-B0B0-59FAAF8C59C2}"/>
    <cellStyle name="Comma [0] 2 218" xfId="33401" hidden="1" xr:uid="{A5438B21-6308-4C0F-ABC9-4F9DC02A0100}"/>
    <cellStyle name="Comma [0] 2 218" xfId="33402" hidden="1" xr:uid="{94DF64C8-6552-40A4-80AC-2DCDA4685D6E}"/>
    <cellStyle name="Comma [0] 2 218" xfId="33406" hidden="1" xr:uid="{4728DF29-A49B-4C68-A55C-BE45B11FD9BF}"/>
    <cellStyle name="Comma [0] 2 218" xfId="33408" hidden="1" xr:uid="{AA871A9B-5409-48B1-80C4-C8BCEC075012}"/>
    <cellStyle name="Comma [0] 2 218" xfId="33413" hidden="1" xr:uid="{98021B0E-18E1-4B79-BA18-5A8F59E6CEEB}"/>
    <cellStyle name="Comma [0] 2 218" xfId="33415" hidden="1" xr:uid="{6ABAE30F-AE56-48D6-B00F-2AC47281FD07}"/>
    <cellStyle name="Comma [0] 2 218" xfId="33419" hidden="1" xr:uid="{55FAEB3F-52CA-4F4D-ABBB-93E039A5E121}"/>
    <cellStyle name="Comma [0] 2 218" xfId="33420" hidden="1" xr:uid="{626917C8-3E1A-4C8C-B8E9-81134D6EA2FD}"/>
    <cellStyle name="Comma [0] 2 218" xfId="33422" hidden="1" xr:uid="{D182228A-FBD0-42B2-BD32-7BA932C2B3ED}"/>
    <cellStyle name="Comma [0] 2 218" xfId="33426" hidden="1" xr:uid="{7C4C158F-6EA0-4A1B-9ECB-F88C3B5D6D8F}"/>
    <cellStyle name="Comma [0] 2 218" xfId="33428" hidden="1" xr:uid="{F9C8A19B-35C6-473D-97FE-FE41BCAF49E6}"/>
    <cellStyle name="Comma [0] 2 218" xfId="33433" hidden="1" xr:uid="{8C24FEC8-DB8F-4EE3-8606-C4A84141F080}"/>
    <cellStyle name="Comma [0] 2 218" xfId="33435" hidden="1" xr:uid="{70296529-8C31-4357-BAE4-1B1A49AD5DD3}"/>
    <cellStyle name="Comma [0] 2 218" xfId="33440" hidden="1" xr:uid="{00293842-13DF-4E23-97A7-9CE9AE29C915}"/>
    <cellStyle name="Comma [0] 2 218" xfId="33441" hidden="1" xr:uid="{5B171C91-4FDD-4515-888E-4DEC27ECBF1B}"/>
    <cellStyle name="Comma [0] 2 218" xfId="33445" hidden="1" xr:uid="{73AAE4DF-F5D0-4952-9F53-479605FFAE94}"/>
    <cellStyle name="Comma [0] 2 218" xfId="33448" hidden="1" xr:uid="{5951A5CB-A1BB-4C6D-A4BB-E6166C3CED6E}"/>
    <cellStyle name="Comma [0] 2 218" xfId="33450" hidden="1" xr:uid="{FB24C946-7F2C-4942-96C7-4C23BF99D02F}"/>
    <cellStyle name="Comma [0] 2 218" xfId="33454" hidden="1" xr:uid="{FE1AF351-BC70-45FD-ADE6-31E6D3817AC4}"/>
    <cellStyle name="Comma [0] 2 218" xfId="33458" hidden="1" xr:uid="{CA4A695B-C3C3-453F-ACAE-3BCF6F49B67D}"/>
    <cellStyle name="Comma [0] 2 218" xfId="33461" hidden="1" xr:uid="{B9F6A654-555F-49C1-88A6-ED13CE99A3D4}"/>
    <cellStyle name="Comma [0] 2 218" xfId="33464" hidden="1" xr:uid="{22512359-E318-4C01-AD3C-E3D6D9451538}"/>
    <cellStyle name="Comma [0] 2 218" xfId="33466" hidden="1" xr:uid="{565A0CA2-3B5C-4046-9ECF-0437F5E93918}"/>
    <cellStyle name="Comma [0] 2 218" xfId="33469" hidden="1" xr:uid="{1D714796-F9AE-42F6-AD60-3D769F0CED9B}"/>
    <cellStyle name="Comma [0] 2 218" xfId="33471" hidden="1" xr:uid="{0CEC9BF3-A37C-4165-9B61-BC20161A91ED}"/>
    <cellStyle name="Comma [0] 2 218" xfId="33477" hidden="1" xr:uid="{D41142FE-EF6E-4C5B-A9C7-D64D4A60B95A}"/>
    <cellStyle name="Comma [0] 2 218" xfId="33480" hidden="1" xr:uid="{723D8380-7CC5-4083-9EA7-925B881689BD}"/>
    <cellStyle name="Comma [0] 2 218" xfId="33482" hidden="1" xr:uid="{E3BE6F18-8D41-4A26-A402-413DCB873DFF}"/>
    <cellStyle name="Comma [0] 2 218" xfId="33485" hidden="1" xr:uid="{4BA31458-B80B-4722-B5FC-6DBA7F481929}"/>
    <cellStyle name="Comma [0] 2 218" xfId="33488" hidden="1" xr:uid="{1DF8ECD3-5EC3-48C4-8E38-9F963F9D90A7}"/>
    <cellStyle name="Comma [0] 2 218" xfId="33490" hidden="1" xr:uid="{F8EDC07C-FEE0-46ED-850F-BE31677B5B82}"/>
    <cellStyle name="Comma [0] 2 218" xfId="33492" hidden="1" xr:uid="{6508ADAC-B5F6-4E61-B57B-25E3C33F34F1}"/>
    <cellStyle name="Comma [0] 2 218" xfId="33497" hidden="1" xr:uid="{31870022-562A-47F2-A8FE-C01A6FF6A9E3}"/>
    <cellStyle name="Comma [0] 2 218" xfId="33500" hidden="1" xr:uid="{415F7AAA-9651-40EE-9893-01160E674697}"/>
    <cellStyle name="Comma [0] 2 218" xfId="33502" hidden="1" xr:uid="{6E073819-9A93-4F61-A61B-F2E450813CDC}"/>
    <cellStyle name="Comma [0] 2 218" xfId="33504" hidden="1" xr:uid="{0FA89B43-08C2-4A3C-9228-80B614C80432}"/>
    <cellStyle name="Comma [0] 2 218" xfId="33507" hidden="1" xr:uid="{4938D68F-D790-4FB5-A299-84E593D3B5C9}"/>
    <cellStyle name="Comma [0] 2 218" xfId="33510" hidden="1" xr:uid="{963C434F-7D19-4801-B315-D45F8096FDD0}"/>
    <cellStyle name="Comma [0] 2 218" xfId="33512" hidden="1" xr:uid="{23079ECC-A968-4726-B2D0-28FF2CDBF863}"/>
    <cellStyle name="Comma [0] 2 218" xfId="33517" hidden="1" xr:uid="{E293C807-A6FE-4C96-9E9E-72B80E3EF939}"/>
    <cellStyle name="Comma [0] 2 218" xfId="33521" hidden="1" xr:uid="{EAA81DC6-2E84-4A6E-905A-6E38A321DAE7}"/>
    <cellStyle name="Comma [0] 2 218" xfId="33523" hidden="1" xr:uid="{D55E4E37-1E5A-4C35-8503-E41482AA7352}"/>
    <cellStyle name="Comma [0] 2 218" xfId="33526" hidden="1" xr:uid="{4D273048-032A-483D-9D2D-5332B6CA4ACD}"/>
    <cellStyle name="Comma [0] 2 218" xfId="33529" hidden="1" xr:uid="{6F05BFC6-D89F-482B-BAF8-3DA12F3A4DB9}"/>
    <cellStyle name="Comma [0] 2 218" xfId="33532" hidden="1" xr:uid="{F0D126FC-2199-494D-A71B-22E941761038}"/>
    <cellStyle name="Comma [0] 2 218" xfId="33535" hidden="1" xr:uid="{072CFBEB-13B8-4D89-801A-4B73ADD20400}"/>
    <cellStyle name="Comma [0] 2 218" xfId="33540" hidden="1" xr:uid="{4C749EAC-521B-47F5-A7D4-33CADF2951B0}"/>
    <cellStyle name="Comma [0] 2 218" xfId="33542" hidden="1" xr:uid="{AEB68847-2EAF-4F9E-A53F-48746B19A05E}"/>
    <cellStyle name="Comma [0] 2 218" xfId="33544" hidden="1" xr:uid="{FD1D3292-A0AD-4A42-8F14-1FCDBCF0ACB6}"/>
    <cellStyle name="Comma [0] 2 218" xfId="33547" hidden="1" xr:uid="{378EBCAE-59D5-4849-9338-B4904E5B32E0}"/>
    <cellStyle name="Comma [0] 2 218" xfId="33549" hidden="1" xr:uid="{FF27ABA9-6133-4FCE-BFC8-F986A49D28C9}"/>
    <cellStyle name="Comma [0] 2 218" xfId="33553" hidden="1" xr:uid="{08710549-A1C1-465E-A49B-5087E0AAC099}"/>
    <cellStyle name="Comma [0] 2 218" xfId="33555" hidden="1" xr:uid="{3D638018-1B4A-4321-83BA-56F459851C4E}"/>
    <cellStyle name="Comma [0] 2 218" xfId="33560" hidden="1" xr:uid="{F13E9D1B-51E5-4599-B07C-71993056C556}"/>
    <cellStyle name="Comma [0] 2 218" xfId="33563" hidden="1" xr:uid="{83F297FD-C612-4D25-A2F2-40E005CA6E77}"/>
    <cellStyle name="Comma [0] 2 218" xfId="33566" hidden="1" xr:uid="{90D5C8F1-E493-4B79-8838-BC36300A64F1}"/>
    <cellStyle name="Comma [0] 2 218" xfId="33568" hidden="1" xr:uid="{86E12AFA-B1E1-459E-A275-0794A1C0A3D6}"/>
    <cellStyle name="Comma [0] 2 218" xfId="33571" hidden="1" xr:uid="{24750422-767A-4C54-8FF0-72F2D6201505}"/>
    <cellStyle name="Comma [0] 2 218" xfId="33574" hidden="1" xr:uid="{B5F350C9-863E-46A4-B792-562611F13A7E}"/>
    <cellStyle name="Comma [0] 2 218" xfId="33576" hidden="1" xr:uid="{3BFB32BE-6625-4B48-A41F-11BF69EB7274}"/>
    <cellStyle name="Comma [0] 2 218" xfId="33581" hidden="1" xr:uid="{3DE75CE5-BE8A-4619-B327-64D98FEADF78}"/>
    <cellStyle name="Comma [0] 2 218" xfId="33584" hidden="1" xr:uid="{78AAE848-3257-4BCC-A85F-D82FD9B6CE3C}"/>
    <cellStyle name="Comma [0] 2 218" xfId="33586" hidden="1" xr:uid="{777B9629-8D15-42BF-8046-C2BDA39C718B}"/>
    <cellStyle name="Comma [0] 2 218" xfId="33589" hidden="1" xr:uid="{A96A6843-365F-461B-A377-762B3112E749}"/>
    <cellStyle name="Comma [0] 2 218" xfId="33592" hidden="1" xr:uid="{72219257-7D30-460E-AF92-DDE24150D5D9}"/>
    <cellStyle name="Comma [0] 2 218" xfId="33594" hidden="1" xr:uid="{ED1B9F3A-955A-49C9-8CE5-AC039104E717}"/>
    <cellStyle name="Comma [0] 2 218" xfId="33597" hidden="1" xr:uid="{9BD15098-B41D-4786-BF3F-CC6E3DD97B2D}"/>
    <cellStyle name="Comma [0] 2 218" xfId="33604" hidden="1" xr:uid="{A3A98C7B-970B-46C9-BF0A-D3EAEFD73934}"/>
    <cellStyle name="Comma [0] 2 218" xfId="33605" hidden="1" xr:uid="{8AA02C04-84F4-4E87-8341-EC1E43EB004B}"/>
    <cellStyle name="Comma [0] 2 218" xfId="33609" hidden="1" xr:uid="{6A3164C2-8B2F-4305-A008-12EFC829A37F}"/>
    <cellStyle name="Comma [0] 2 218" xfId="33611" hidden="1" xr:uid="{37E4135F-537F-4BA1-A9CC-14CAF6E3326D}"/>
    <cellStyle name="Comma [0] 2 218" xfId="33613" hidden="1" xr:uid="{AA475274-838C-4E3C-93E8-DC38449E9258}"/>
    <cellStyle name="Comma [0] 2 218" xfId="33617" hidden="1" xr:uid="{CBE61EA9-D9DB-43FC-99AE-B376E3A27C1E}"/>
    <cellStyle name="Comma [0] 2 218" xfId="33619" hidden="1" xr:uid="{4FAFA3DE-ACBE-4BEE-852F-18B12B84D1E5}"/>
    <cellStyle name="Comma [0] 2 218" xfId="34624" hidden="1" xr:uid="{E218CC41-A0CD-439E-A0BB-5A33943B452B}"/>
    <cellStyle name="Comma [0] 2 218" xfId="34626" hidden="1" xr:uid="{F6471EB9-D0DE-4A91-82A0-B73D8AE111A8}"/>
    <cellStyle name="Comma [0] 2 218" xfId="34628" hidden="1" xr:uid="{DD77E792-F752-451B-B198-4E6D2CE7A0C3}"/>
    <cellStyle name="Comma [0] 2 218" xfId="34629" hidden="1" xr:uid="{CC66562B-8861-4DD6-9845-BF3B2DA3180E}"/>
    <cellStyle name="Comma [0] 2 218" xfId="34631" hidden="1" xr:uid="{E89C3889-B8C3-4622-8C7F-1BF141DB3756}"/>
    <cellStyle name="Comma [0] 2 218" xfId="34633" hidden="1" xr:uid="{056EA7D7-70C1-44AE-A2B5-2E4EC5683725}"/>
    <cellStyle name="Comma [0] 2 218" xfId="34634" hidden="1" xr:uid="{BAA3292E-42AC-46AF-A80A-3D1EC091B30A}"/>
    <cellStyle name="Comma [0] 2 218" xfId="34637" hidden="1" xr:uid="{EFAC76A0-B087-438C-B496-DA798EAEAF6B}"/>
    <cellStyle name="Comma [0] 2 218" xfId="34639" hidden="1" xr:uid="{71CA9D20-B24C-40B2-9161-E3DF0BC3F208}"/>
    <cellStyle name="Comma [0] 2 218" xfId="34640" hidden="1" xr:uid="{857A254B-D2BC-499C-9DF5-969F2F7235BF}"/>
    <cellStyle name="Comma [0] 2 218" xfId="34641" hidden="1" xr:uid="{3FACE283-769F-4C85-A791-6A9F4F501A51}"/>
    <cellStyle name="Comma [0] 2 218" xfId="34643" hidden="1" xr:uid="{7A5A4738-BD44-499A-9D15-D4E8E3C9BAE7}"/>
    <cellStyle name="Comma [0] 2 218" xfId="34645" hidden="1" xr:uid="{4F990B09-B42B-4952-921F-811FD8167423}"/>
    <cellStyle name="Comma [0] 2 218" xfId="34646" hidden="1" xr:uid="{D419BC54-5E37-4527-AEA1-9AF714348300}"/>
    <cellStyle name="Comma [0] 2 218" xfId="34649" hidden="1" xr:uid="{44006804-FDC0-4AC3-A685-6FE90407C1BB}"/>
    <cellStyle name="Comma [0] 2 218" xfId="34652" hidden="1" xr:uid="{15275784-F35F-4FDD-8A03-5CBE1964CFFB}"/>
    <cellStyle name="Comma [0] 2 218" xfId="34653" hidden="1" xr:uid="{FBBDE192-9BDC-44DB-8736-58A9D670CC45}"/>
    <cellStyle name="Comma [0] 2 218" xfId="34655" hidden="1" xr:uid="{418308CE-E170-40CF-BAF1-A3B503D36B27}"/>
    <cellStyle name="Comma [0] 2 218" xfId="34657" hidden="1" xr:uid="{F99D2A8D-0902-4900-995C-F3BA53E46A1F}"/>
    <cellStyle name="Comma [0] 2 218" xfId="34658" hidden="1" xr:uid="{33239877-D679-4586-8F15-54D3726D15C2}"/>
    <cellStyle name="Comma [0] 2 218" xfId="34660" hidden="1" xr:uid="{56A6C43D-9D6F-41A1-9B5B-981580DF5B75}"/>
    <cellStyle name="Comma [0] 2 218" xfId="34663" hidden="1" xr:uid="{051920CA-3383-4BA2-9EBB-D6E5978A24BB}"/>
    <cellStyle name="Comma [0] 2 218" xfId="34664" hidden="1" xr:uid="{7EF69445-F492-48B6-836D-C89BEDE28E79}"/>
    <cellStyle name="Comma [0] 2 218" xfId="34666" hidden="1" xr:uid="{121889D8-B363-4D95-ABF4-E1906765E90C}"/>
    <cellStyle name="Comma [0] 2 218" xfId="34668" hidden="1" xr:uid="{822490BF-8A8D-47FF-A9ED-DE77A0356D05}"/>
    <cellStyle name="Comma [0] 2 218" xfId="34669" hidden="1" xr:uid="{6A68D13B-21C2-4005-9025-7685655F2D23}"/>
    <cellStyle name="Comma [0] 2 218" xfId="34671" hidden="1" xr:uid="{58F5E2CE-F322-4009-ADAC-A98E16204929}"/>
    <cellStyle name="Comma [0] 2 218" xfId="34672" hidden="1" xr:uid="{0ACDBA46-1F5C-42DB-89F2-78F04957719F}"/>
    <cellStyle name="Comma [0] 2 218" xfId="34676" hidden="1" xr:uid="{24D9F9B6-AC54-491E-842D-545AF5DB23EB}"/>
    <cellStyle name="Comma [0] 2 218" xfId="34678" hidden="1" xr:uid="{61BDBC97-14FD-481B-9A11-4BDDBCA6DF19}"/>
    <cellStyle name="Comma [0] 2 218" xfId="34680" hidden="1" xr:uid="{B696F177-919B-4E94-B9B1-B626B9162F59}"/>
    <cellStyle name="Comma [0] 2 218" xfId="34681" hidden="1" xr:uid="{F409B381-46E2-40E7-BF9C-904EEC9901E5}"/>
    <cellStyle name="Comma [0] 2 218" xfId="34683" hidden="1" xr:uid="{7585F601-CDF3-44C3-B152-04E3032CD92B}"/>
    <cellStyle name="Comma [0] 2 218" xfId="34685" hidden="1" xr:uid="{0DF1FF36-1B6B-4FE0-9D00-9DE88A388D25}"/>
    <cellStyle name="Comma [0] 2 218" xfId="34686" hidden="1" xr:uid="{2E28913D-845B-4B03-A03B-0D6E1437B092}"/>
    <cellStyle name="Comma [0] 2 218" xfId="34689" hidden="1" xr:uid="{89EE482D-09AB-4DF9-930F-C5E5DCCEDB5F}"/>
    <cellStyle name="Comma [0] 2 218" xfId="34691" hidden="1" xr:uid="{A80C06AD-E71C-4004-A3FB-3B3FADDDA82A}"/>
    <cellStyle name="Comma [0] 2 218" xfId="34692" hidden="1" xr:uid="{C71FB808-1094-4D5B-B24E-20E68AD01CB8}"/>
    <cellStyle name="Comma [0] 2 218" xfId="34693" hidden="1" xr:uid="{AE2DBAC6-F58C-41A7-88BB-8164F43AD143}"/>
    <cellStyle name="Comma [0] 2 218" xfId="34695" hidden="1" xr:uid="{D0D618AE-7BE6-4B38-AEA5-5861217AE07C}"/>
    <cellStyle name="Comma [0] 2 218" xfId="34697" hidden="1" xr:uid="{28A7B048-4401-4A34-96C3-7FAD9D36927F}"/>
    <cellStyle name="Comma [0] 2 218" xfId="34698" hidden="1" xr:uid="{C2DF00EC-4206-4EB7-A26F-2071EB22170A}"/>
    <cellStyle name="Comma [0] 2 218" xfId="34701" hidden="1" xr:uid="{5B12A446-7CBF-4B6B-BC2B-9091425FA1C5}"/>
    <cellStyle name="Comma [0] 2 218" xfId="34704" hidden="1" xr:uid="{1FE688A8-E725-4BBE-AAB9-BB63EB56DDA3}"/>
    <cellStyle name="Comma [0] 2 218" xfId="34705" hidden="1" xr:uid="{E7274BEB-E124-4EF5-8C62-18A682FBB83B}"/>
    <cellStyle name="Comma [0] 2 218" xfId="34707" hidden="1" xr:uid="{096B1CD3-D0E2-4756-82E9-C861D9925A01}"/>
    <cellStyle name="Comma [0] 2 218" xfId="34709" hidden="1" xr:uid="{7F531D0B-C1F7-4723-9945-4EE52241CC3B}"/>
    <cellStyle name="Comma [0] 2 218" xfId="34710" hidden="1" xr:uid="{AFE04E37-9A82-4F1A-82FF-77402D8B8F25}"/>
    <cellStyle name="Comma [0] 2 218" xfId="34712" hidden="1" xr:uid="{83AE688A-A38D-4974-A40D-C0C38AF859EF}"/>
    <cellStyle name="Comma [0] 2 218" xfId="34715" hidden="1" xr:uid="{863D5DA9-7CC6-4FF2-ACA3-E538407ABF67}"/>
    <cellStyle name="Comma [0] 2 218" xfId="34716" hidden="1" xr:uid="{C5DBC108-B833-4CC8-B0FB-36446D7B9FA6}"/>
    <cellStyle name="Comma [0] 2 218" xfId="34718" hidden="1" xr:uid="{3C27DEE1-5B35-46B5-B952-F48A1EEAA9E9}"/>
    <cellStyle name="Comma [0] 2 218" xfId="34720" hidden="1" xr:uid="{6AB39381-E867-438F-85BA-6EFA1CBBDDDF}"/>
    <cellStyle name="Comma [0] 2 218" xfId="34721" hidden="1" xr:uid="{CCAB1559-533D-4594-BCD4-4D97B01E65B8}"/>
    <cellStyle name="Comma [0] 2 218" xfId="34723" hidden="1" xr:uid="{2B410804-D46F-45EA-8E09-D36D70F8FDAB}"/>
    <cellStyle name="Comma [0] 2 218" xfId="34724" hidden="1" xr:uid="{3363BCBB-C3AC-438E-9072-FDF68411FD0E}"/>
    <cellStyle name="Comma [0] 2 218" xfId="34728" hidden="1" xr:uid="{2459273A-0464-4372-B8EF-B8086A89F472}"/>
    <cellStyle name="Comma [0] 2 218" xfId="34730" hidden="1" xr:uid="{902D43F0-CFD9-4F2E-ABBA-CA930BA8B979}"/>
    <cellStyle name="Comma [0] 2 218" xfId="34732" hidden="1" xr:uid="{67435E93-5266-4E94-B08A-5381EF600DA7}"/>
    <cellStyle name="Comma [0] 2 218" xfId="34733" hidden="1" xr:uid="{85CE5A0C-4741-455F-B93E-10FC25A53D93}"/>
    <cellStyle name="Comma [0] 2 218" xfId="34735" hidden="1" xr:uid="{640275D9-E8E8-4185-8300-E54878DF69DF}"/>
    <cellStyle name="Comma [0] 2 218" xfId="34737" hidden="1" xr:uid="{6E7278E2-951B-4D81-A8B6-3C1BCA96D245}"/>
    <cellStyle name="Comma [0] 2 218" xfId="34738" hidden="1" xr:uid="{0499630A-6B17-412A-BA09-5048C709C9BF}"/>
    <cellStyle name="Comma [0] 2 218" xfId="34741" hidden="1" xr:uid="{B2904BAB-B498-40D6-B379-5191503D98F7}"/>
    <cellStyle name="Comma [0] 2 218" xfId="34743" hidden="1" xr:uid="{E166BCB8-098D-4874-8C93-E74598727C31}"/>
    <cellStyle name="Comma [0] 2 218" xfId="34744" hidden="1" xr:uid="{D4B8ED45-1F50-4EC8-A29A-C0420C7DC5E9}"/>
    <cellStyle name="Comma [0] 2 218" xfId="34745" hidden="1" xr:uid="{677BDFAD-D56A-41D2-9BF3-50ADED0DF052}"/>
    <cellStyle name="Comma [0] 2 218" xfId="34747" hidden="1" xr:uid="{4E9687CD-8A38-4E3D-9A8D-91A1363A502C}"/>
    <cellStyle name="Comma [0] 2 218" xfId="34749" hidden="1" xr:uid="{59EA767A-8446-4A98-9E3B-25416811051B}"/>
    <cellStyle name="Comma [0] 2 218" xfId="34750" hidden="1" xr:uid="{DF834144-55D6-4834-934C-1A06C258261F}"/>
    <cellStyle name="Comma [0] 2 218" xfId="34753" hidden="1" xr:uid="{79704FCD-1E3A-477E-9376-8D66E42CBAF1}"/>
    <cellStyle name="Comma [0] 2 218" xfId="34756" hidden="1" xr:uid="{0F85236A-1E6C-47AB-83BF-0B2AEB74FBB1}"/>
    <cellStyle name="Comma [0] 2 218" xfId="34757" hidden="1" xr:uid="{FEE2964C-648D-4CB8-BBEE-125C59B4FACE}"/>
    <cellStyle name="Comma [0] 2 218" xfId="34759" hidden="1" xr:uid="{49D7EDFD-7CDB-4AD4-A6EF-327271AC317B}"/>
    <cellStyle name="Comma [0] 2 218" xfId="34761" hidden="1" xr:uid="{041A6E2F-2551-4773-98C7-A5375291C812}"/>
    <cellStyle name="Comma [0] 2 218" xfId="34762" hidden="1" xr:uid="{D8E4F554-9435-4154-8A75-2A15BC06851F}"/>
    <cellStyle name="Comma [0] 2 218" xfId="34764" hidden="1" xr:uid="{30607DFD-E7FC-4AE9-B545-8FEEBB0DD0D0}"/>
    <cellStyle name="Comma [0] 2 218" xfId="34767" hidden="1" xr:uid="{44446144-9A27-4C26-945B-8DABD2B42EDA}"/>
    <cellStyle name="Comma [0] 2 218" xfId="34768" hidden="1" xr:uid="{31FDC1E1-F512-4322-9147-A7977BE494E3}"/>
    <cellStyle name="Comma [0] 2 218" xfId="34770" hidden="1" xr:uid="{D201D1D5-CB8F-4C92-AD90-917134E0986A}"/>
    <cellStyle name="Comma [0] 2 218" xfId="34772" hidden="1" xr:uid="{BD579635-32F3-49C0-B0D3-C18D92F7079D}"/>
    <cellStyle name="Comma [0] 2 218" xfId="34773" hidden="1" xr:uid="{06EE17DC-F131-4E7D-96DE-71BD0A023688}"/>
    <cellStyle name="Comma [0] 2 218" xfId="34775" hidden="1" xr:uid="{2A9BF8B4-78CD-4525-A941-AF245186CA7F}"/>
    <cellStyle name="Comma [0] 2 218" xfId="34776" hidden="1" xr:uid="{B5F50DCD-10D6-4C7D-A49E-02B0ECCD71F4}"/>
    <cellStyle name="Comma [0] 2 218" xfId="34780" hidden="1" xr:uid="{E6EB46B1-C360-46CE-A7CE-5A439A191457}"/>
    <cellStyle name="Comma [0] 2 218" xfId="34782" hidden="1" xr:uid="{F175D4C9-5343-48CC-91AB-61C0F26616EA}"/>
    <cellStyle name="Comma [0] 2 218" xfId="34784" hidden="1" xr:uid="{0DAF28E1-B736-4BEB-880B-9E1C4A40F6CF}"/>
    <cellStyle name="Comma [0] 2 218" xfId="34785" hidden="1" xr:uid="{3FB4E8DB-C141-4E1A-99F4-1C7ED58F0DB8}"/>
    <cellStyle name="Comma [0] 2 218" xfId="34787" hidden="1" xr:uid="{38CC4403-FE7C-463B-AC33-5E60BCD75A6E}"/>
    <cellStyle name="Comma [0] 2 218" xfId="34789" hidden="1" xr:uid="{52B7AB87-5E4B-496F-8543-E101CAE502AD}"/>
    <cellStyle name="Comma [0] 2 218" xfId="34790" hidden="1" xr:uid="{FE79FD33-B503-44E9-A746-905FEB99DAA0}"/>
    <cellStyle name="Comma [0] 2 218" xfId="34793" hidden="1" xr:uid="{A8BC8DC3-29CA-4E17-8A16-006F6DE21061}"/>
    <cellStyle name="Comma [0] 2 218" xfId="34795" hidden="1" xr:uid="{43997DF0-6E21-4BF1-BE61-FFB98305D978}"/>
    <cellStyle name="Comma [0] 2 218" xfId="34796" hidden="1" xr:uid="{25056C70-C807-4E14-AB98-2C8A47F1132C}"/>
    <cellStyle name="Comma [0] 2 218" xfId="34797" hidden="1" xr:uid="{321ED8C6-AB6C-4DC6-957F-7014D3E17432}"/>
    <cellStyle name="Comma [0] 2 218" xfId="34799" hidden="1" xr:uid="{C01C8530-9317-4A9C-9900-1FE42A717F3B}"/>
    <cellStyle name="Comma [0] 2 218" xfId="34801" hidden="1" xr:uid="{5C024D58-75E4-4587-8AB1-65101C2614C0}"/>
    <cellStyle name="Comma [0] 2 218" xfId="34802" hidden="1" xr:uid="{6CE11960-43E9-4DE7-8894-D26D8A4629DE}"/>
    <cellStyle name="Comma [0] 2 218" xfId="34805" hidden="1" xr:uid="{FE99FF97-ECF4-4D44-9DF9-9B16EA17DF86}"/>
    <cellStyle name="Comma [0] 2 218" xfId="34808" hidden="1" xr:uid="{75FD2C0C-0B25-4B96-AD49-EFA8251CA0AC}"/>
    <cellStyle name="Comma [0] 2 218" xfId="34809" hidden="1" xr:uid="{F03FD0E1-2D20-4C85-BB9D-19521E00E0FC}"/>
    <cellStyle name="Comma [0] 2 218" xfId="34811" hidden="1" xr:uid="{BD110517-3D4D-470F-A756-B87E10D4708C}"/>
    <cellStyle name="Comma [0] 2 218" xfId="34813" hidden="1" xr:uid="{F317ABBC-E3D0-4755-8185-968ABA16AE88}"/>
    <cellStyle name="Comma [0] 2 218" xfId="34814" hidden="1" xr:uid="{AD316B8B-1BE6-4FCD-A0BF-F4E7C0AC0B8D}"/>
    <cellStyle name="Comma [0] 2 218" xfId="34816" hidden="1" xr:uid="{989E334E-F429-42FE-A1BA-0CBF76172980}"/>
    <cellStyle name="Comma [0] 2 218" xfId="34819" hidden="1" xr:uid="{21DA80D2-1393-453B-9FD0-E04E00748871}"/>
    <cellStyle name="Comma [0] 2 218" xfId="34820" hidden="1" xr:uid="{134BBF82-C96C-40B9-9CB3-6C9EE7305B78}"/>
    <cellStyle name="Comma [0] 2 218" xfId="34822" hidden="1" xr:uid="{D23E6A11-0287-4DE1-B973-2D78AA85E5C5}"/>
    <cellStyle name="Comma [0] 2 218" xfId="34824" hidden="1" xr:uid="{B5241E84-46B6-409C-A762-278B6B47BF29}"/>
    <cellStyle name="Comma [0] 2 218" xfId="34825" hidden="1" xr:uid="{803BF60C-33AE-47A8-88DE-780FBC989D73}"/>
    <cellStyle name="Comma [0] 2 218" xfId="34827" hidden="1" xr:uid="{05A91215-525B-462C-B3D2-3BCDA58A159D}"/>
    <cellStyle name="Comma [0] 2 218" xfId="34828" hidden="1" xr:uid="{89F4CF29-5A6C-4565-87DD-4EEF33A47235}"/>
    <cellStyle name="Comma [0] 2 218" xfId="34832" hidden="1" xr:uid="{8D5240C9-0FA2-4C1F-98CA-6373E64373AF}"/>
    <cellStyle name="Comma [0] 2 218" xfId="34833" hidden="1" xr:uid="{BB7BBACB-E15A-4782-9F3A-B4F47AC02648}"/>
    <cellStyle name="Comma [0] 2 218" xfId="34835" hidden="1" xr:uid="{9A2AF62E-1B2A-4885-863A-EBC933BE6DD2}"/>
    <cellStyle name="Comma [0] 2 218" xfId="34837" hidden="1" xr:uid="{5C29716B-4A22-4474-B4CD-C6371EFCB2B2}"/>
    <cellStyle name="Comma [0] 2 218" xfId="34838" hidden="1" xr:uid="{C1C8AEBA-7F58-478A-9BE6-1E6C7DC4BA29}"/>
    <cellStyle name="Comma [0] 2 218" xfId="34840" hidden="1" xr:uid="{A0E273A7-3112-4056-97A3-6659B6BBE5C6}"/>
    <cellStyle name="Comma [0] 2 218" xfId="34842" hidden="1" xr:uid="{328A3AE8-7419-48FE-9512-CA987D39AC24}"/>
    <cellStyle name="Comma [0] 2 218" xfId="34845" hidden="1" xr:uid="{D7EEB8B0-A212-4785-A96C-73C7AD8D5006}"/>
    <cellStyle name="Comma [0] 2 218" xfId="34846" hidden="1" xr:uid="{DCB8F0AF-94DB-4A6C-BC43-688C3CC17B9F}"/>
    <cellStyle name="Comma [0] 2 218" xfId="34848" hidden="1" xr:uid="{24C968EA-0AE5-4D5A-BA18-7D6D0BF75685}"/>
    <cellStyle name="Comma [0] 2 218" xfId="34849" hidden="1" xr:uid="{FC6B286E-026C-48FD-9FE9-28E57B88B296}"/>
    <cellStyle name="Comma [0] 2 218" xfId="34850" hidden="1" xr:uid="{A19746D9-E664-4F96-9173-4DAFEA8329D5}"/>
    <cellStyle name="Comma [0] 2 218" xfId="34852" hidden="1" xr:uid="{9F978DBC-A3A6-4FE0-BFC3-97CF45DCCE9E}"/>
    <cellStyle name="Comma [0] 2 218" xfId="34854" hidden="1" xr:uid="{B1309394-0E0D-468E-BA23-1309B195543C}"/>
    <cellStyle name="Comma [0] 2 218" xfId="34857" hidden="1" xr:uid="{50C55387-0F98-4F04-99EB-A1D7B52AFA64}"/>
    <cellStyle name="Comma [0] 2 218" xfId="34858" hidden="1" xr:uid="{42090A50-5A7A-49EE-A7E6-469952FF4C11}"/>
    <cellStyle name="Comma [0] 2 218" xfId="34861" hidden="1" xr:uid="{4774FB22-F79D-4C9D-8DC1-CC51046D5B3F}"/>
    <cellStyle name="Comma [0] 2 218" xfId="34862" hidden="1" xr:uid="{E5979E66-40C7-43FD-A1E9-6955A8743029}"/>
    <cellStyle name="Comma [0] 2 218" xfId="34864" hidden="1" xr:uid="{F5D0993B-A491-45DD-BC0A-A3F0851B6353}"/>
    <cellStyle name="Comma [0] 2 218" xfId="34866" hidden="1" xr:uid="{312FD9F3-907B-4087-9735-7BD68C82C952}"/>
    <cellStyle name="Comma [0] 2 218" xfId="34867" hidden="1" xr:uid="{DBCFBFC7-2B49-4DFE-8730-D22955CDE84C}"/>
    <cellStyle name="Comma [0] 2 218" xfId="34870" hidden="1" xr:uid="{43361FCB-13FA-463A-A620-A2758F763827}"/>
    <cellStyle name="Comma [0] 2 218" xfId="34872" hidden="1" xr:uid="{21D989D4-B86A-447D-A221-0E154D1F5916}"/>
    <cellStyle name="Comma [0] 2 218" xfId="34874" hidden="1" xr:uid="{B1F41EEA-14F9-41BE-B129-27DD40BDDFF7}"/>
    <cellStyle name="Comma [0] 2 218" xfId="34876" hidden="1" xr:uid="{66A083D8-B917-48F3-9B1C-CD626E1C70B9}"/>
    <cellStyle name="Comma [0] 2 218" xfId="34877" hidden="1" xr:uid="{C9A48E8C-7D9A-4E23-AFDE-0D5C7AB6B80B}"/>
    <cellStyle name="Comma [0] 2 218" xfId="34879" hidden="1" xr:uid="{378AA022-A856-4967-B477-6EFE2A99B111}"/>
    <cellStyle name="Comma [0] 2 218" xfId="34880" hidden="1" xr:uid="{EE3B231B-FE94-469A-84EC-73BAA8B4E5FE}"/>
    <cellStyle name="Comma [0] 2 218" xfId="34884" hidden="1" xr:uid="{DFB267C0-1F85-4648-8C1F-879DC08B120C}"/>
    <cellStyle name="Comma [0] 2 218" xfId="34886" hidden="1" xr:uid="{B292CE24-B38C-466E-8B6F-D2A46E1FB50C}"/>
    <cellStyle name="Comma [0] 2 218" xfId="34888" hidden="1" xr:uid="{5818576B-7340-4B26-88A6-803AA056C0FE}"/>
    <cellStyle name="Comma [0] 2 218" xfId="34889" hidden="1" xr:uid="{06D4D931-F4FC-46D8-99EB-4E8202CC2E04}"/>
    <cellStyle name="Comma [0] 2 218" xfId="34891" hidden="1" xr:uid="{C8130E4C-BB69-4B53-BE23-2D6113F55076}"/>
    <cellStyle name="Comma [0] 2 218" xfId="34893" hidden="1" xr:uid="{7021F03F-1619-4EAA-A592-494A78E9E214}"/>
    <cellStyle name="Comma [0] 2 218" xfId="34894" hidden="1" xr:uid="{3AC95A33-0019-4B66-9720-EFA88202EBA8}"/>
    <cellStyle name="Comma [0] 2 218" xfId="34897" hidden="1" xr:uid="{EEC2D2DB-54AE-4511-867E-0229E87DD19A}"/>
    <cellStyle name="Comma [0] 2 218" xfId="34899" hidden="1" xr:uid="{D66C1FFE-FA4D-470E-9ABE-316CF6F58C5E}"/>
    <cellStyle name="Comma [0] 2 218" xfId="34900" hidden="1" xr:uid="{5959437C-391D-4464-918E-38592262E384}"/>
    <cellStyle name="Comma [0] 2 218" xfId="34901" hidden="1" xr:uid="{4F400F91-99B3-43BB-ABCF-3035CBD98B75}"/>
    <cellStyle name="Comma [0] 2 218" xfId="34903" hidden="1" xr:uid="{CFEEE5D7-B378-4B45-BCBE-98CBFCE6272A}"/>
    <cellStyle name="Comma [0] 2 218" xfId="34905" hidden="1" xr:uid="{60A6E8E0-33F1-46E6-96B8-B648CA1F1906}"/>
    <cellStyle name="Comma [0] 2 218" xfId="34906" hidden="1" xr:uid="{A9F8E7E6-0CB1-40FE-A357-B4A64242935E}"/>
    <cellStyle name="Comma [0] 2 218" xfId="34909" hidden="1" xr:uid="{6FB64913-246A-4349-B72B-DD842ECC8C6B}"/>
    <cellStyle name="Comma [0] 2 218" xfId="34912" hidden="1" xr:uid="{39500F93-412A-4797-9542-1A1C87501E89}"/>
    <cellStyle name="Comma [0] 2 218" xfId="34913" hidden="1" xr:uid="{117D272C-8C72-4D80-8689-005660310CC3}"/>
    <cellStyle name="Comma [0] 2 218" xfId="34915" hidden="1" xr:uid="{3C98F6BC-1667-4F00-A100-DCA951C6BCC7}"/>
    <cellStyle name="Comma [0] 2 218" xfId="34917" hidden="1" xr:uid="{A1724AD4-5C82-4EAC-ACFC-4F6B99DDDEBE}"/>
    <cellStyle name="Comma [0] 2 218" xfId="34918" hidden="1" xr:uid="{F0181FDF-F4BB-4E1D-A813-A8F5F47F7A38}"/>
    <cellStyle name="Comma [0] 2 218" xfId="34920" hidden="1" xr:uid="{B8A35990-DDB0-485E-B0C0-5E35B35D1BD8}"/>
    <cellStyle name="Comma [0] 2 218" xfId="34923" hidden="1" xr:uid="{7198F77E-2B05-4BE3-B845-00F062441C90}"/>
    <cellStyle name="Comma [0] 2 218" xfId="34924" hidden="1" xr:uid="{B24244EC-029B-44BB-91FB-1F8308B40B53}"/>
    <cellStyle name="Comma [0] 2 218" xfId="34926" hidden="1" xr:uid="{CC475DF4-CAAB-4FD4-95B1-51373D745E07}"/>
    <cellStyle name="Comma [0] 2 218" xfId="34928" hidden="1" xr:uid="{785E41B0-F439-4B71-B4BE-4648EFA50524}"/>
    <cellStyle name="Comma [0] 2 218" xfId="34929" hidden="1" xr:uid="{C4F4E097-0B17-4DD7-9EA0-1CE7C68E6874}"/>
    <cellStyle name="Comma [0] 2 218" xfId="34931" hidden="1" xr:uid="{E9EEED8B-11F7-4F9E-83F8-2CA9955A9962}"/>
    <cellStyle name="Comma [0] 2 218" xfId="34932" hidden="1" xr:uid="{CD537B78-6BA1-49F8-86FB-B664BDB093EE}"/>
    <cellStyle name="Comma [0] 2 218" xfId="34936" hidden="1" xr:uid="{866C5D1A-2602-42EF-BD45-2C98BAD28939}"/>
    <cellStyle name="Comma [0] 2 218" xfId="34938" hidden="1" xr:uid="{D86432C6-BA3E-4F47-98C1-59FA2E2FD825}"/>
    <cellStyle name="Comma [0] 2 218" xfId="34940" hidden="1" xr:uid="{FD6328FA-0470-42A8-894C-5BFB6AF76C1D}"/>
    <cellStyle name="Comma [0] 2 218" xfId="34941" hidden="1" xr:uid="{A961BE45-A552-41EB-B74B-026B36F46298}"/>
    <cellStyle name="Comma [0] 2 218" xfId="34943" hidden="1" xr:uid="{33FE891D-23D7-4389-9D85-B2D54766096B}"/>
    <cellStyle name="Comma [0] 2 218" xfId="34945" hidden="1" xr:uid="{9D9D29D2-C68A-4D96-A744-04D5E7406B62}"/>
    <cellStyle name="Comma [0] 2 218" xfId="34946" hidden="1" xr:uid="{88FBB05E-54CE-4546-A0D6-DDB3CEDC197C}"/>
    <cellStyle name="Comma [0] 2 218" xfId="34949" hidden="1" xr:uid="{58686A30-C1F3-4263-85CA-1B216CC797C9}"/>
    <cellStyle name="Comma [0] 2 218" xfId="34951" hidden="1" xr:uid="{BA4B0396-FD09-4CD4-BBF7-989776C99DCA}"/>
    <cellStyle name="Comma [0] 2 218" xfId="34952" hidden="1" xr:uid="{50881D0F-9B78-42C5-8486-7313981E4C0C}"/>
    <cellStyle name="Comma [0] 2 218" xfId="34954" hidden="1" xr:uid="{979ACBCD-CAB9-4837-89EC-21568AD9E5CA}"/>
    <cellStyle name="Comma [0] 2 218" xfId="34956" hidden="1" xr:uid="{1C69852B-BCE1-4DB9-9F8B-12A4CD12C9C9}"/>
    <cellStyle name="Comma [0] 2 218" xfId="34957" hidden="1" xr:uid="{FA639E07-94E2-45D8-A8BA-4A8B00F56C43}"/>
    <cellStyle name="Comma [0] 2 218" xfId="34959" hidden="1" xr:uid="{9BB3A603-4B55-45D9-B7C8-B2477C611283}"/>
    <cellStyle name="Comma [0] 2 218" xfId="34963" hidden="1" xr:uid="{538C0430-1AD7-408D-B6ED-572E3D7287A1}"/>
    <cellStyle name="Comma [0] 2 218" xfId="34964" hidden="1" xr:uid="{492A94B2-143F-4B6D-AF71-7990F8A6B507}"/>
    <cellStyle name="Comma [0] 2 218" xfId="34966" hidden="1" xr:uid="{D7A62526-D0A4-4A49-9067-010B4826D679}"/>
    <cellStyle name="Comma [0] 2 218" xfId="34968" hidden="1" xr:uid="{96B29E60-1331-4FE2-8F23-53779625E02A}"/>
    <cellStyle name="Comma [0] 2 218" xfId="34969" hidden="1" xr:uid="{6C185B51-EA3E-4B71-8B8D-574D4A5601DD}"/>
    <cellStyle name="Comma [0] 2 218" xfId="34971" hidden="1" xr:uid="{B16CB62D-6F94-47B9-9FFF-4F9EDABA1211}"/>
    <cellStyle name="Comma [0] 2 218" xfId="34972" hidden="1" xr:uid="{D7214599-1438-40E7-A6BA-ACDC509AB12E}"/>
    <cellStyle name="Comma [0] 2 218" xfId="34977" hidden="1" xr:uid="{50A8C402-ADFC-4021-946D-1B4EF63D9BA5}"/>
    <cellStyle name="Comma [0] 2 218" xfId="34979" hidden="1" xr:uid="{B269834D-B6E0-44D8-9D9B-C391DAFC672F}"/>
    <cellStyle name="Comma [0] 2 218" xfId="34982" hidden="1" xr:uid="{88C9626A-BFFA-4B26-8EE4-AFFC6E63AF50}"/>
    <cellStyle name="Comma [0] 2 218" xfId="34983" hidden="1" xr:uid="{1C70C86F-AAFA-4A9D-A581-CD75F38440E7}"/>
    <cellStyle name="Comma [0] 2 218" xfId="34984" hidden="1" xr:uid="{00C0DA2B-E023-4137-BA52-155087753F40}"/>
    <cellStyle name="Comma [0] 2 218" xfId="34986" hidden="1" xr:uid="{A85BEB4A-86AD-402B-B228-3D0EC3FEC094}"/>
    <cellStyle name="Comma [0] 2 218" xfId="34988" hidden="1" xr:uid="{CC066777-7677-4602-ABC0-DF9D752B53D4}"/>
    <cellStyle name="Comma [0] 2 218" xfId="34991" hidden="1" xr:uid="{CFAFDBF2-5E79-46DD-B9E8-AD06A79496FE}"/>
    <cellStyle name="Comma [0] 2 218" xfId="34993" hidden="1" xr:uid="{A2F173D2-07C7-432D-920E-5753E090BFEC}"/>
    <cellStyle name="Comma [0] 2 218" xfId="34994" hidden="1" xr:uid="{FBE60F2C-ABFB-49DD-AAF4-C5641C5660D7}"/>
    <cellStyle name="Comma [0] 2 218" xfId="34996" hidden="1" xr:uid="{4E00ED79-F640-439C-80F9-1D7990093FDD}"/>
    <cellStyle name="Comma [0] 2 218" xfId="34998" hidden="1" xr:uid="{82024623-96A4-4CEF-8B59-90B60AD4733D}"/>
    <cellStyle name="Comma [0] 2 218" xfId="35000" hidden="1" xr:uid="{88FA27CC-9858-49F5-8AA8-6978F36D5977}"/>
    <cellStyle name="Comma [0] 2 218" xfId="35001" hidden="1" xr:uid="{E40494AC-3095-42C5-A307-F776DA542B5A}"/>
    <cellStyle name="Comma [0] 2 218" xfId="35004" hidden="1" xr:uid="{CDEF0F7B-2407-4678-8444-C4B51AB4CE2A}"/>
    <cellStyle name="Comma [0] 2 218" xfId="35007" hidden="1" xr:uid="{5B29B43B-44EB-4429-8390-7DA24B4A98BC}"/>
    <cellStyle name="Comma [0] 2 218" xfId="35010" hidden="1" xr:uid="{4E8A01BE-447B-4D90-B7B8-94B10D1524FF}"/>
    <cellStyle name="Comma [0] 2 218" xfId="35011" hidden="1" xr:uid="{2181437B-1800-4131-BCB3-550F8B792738}"/>
    <cellStyle name="Comma [0] 2 218" xfId="35012" hidden="1" xr:uid="{8661EBB7-B227-437F-9CF3-0A179478645A}"/>
    <cellStyle name="Comma [0] 2 218" xfId="35014" hidden="1" xr:uid="{BA89D5F7-B3F7-4D49-B975-7F612A69B006}"/>
    <cellStyle name="Comma [0] 2 218" xfId="35015" hidden="1" xr:uid="{9EF8BC3D-EE81-4108-892E-B96946CDC71B}"/>
    <cellStyle name="Comma [0] 2 218" xfId="35019" hidden="1" xr:uid="{2ED9A0CB-0E5E-4046-B7F5-81C9DDD7AC91}"/>
    <cellStyle name="Comma [0] 2 218" xfId="35020" hidden="1" xr:uid="{62D05DA6-EBAF-47E7-B236-FFFA91F8882D}"/>
    <cellStyle name="Comma [0] 2 218" xfId="35021" hidden="1" xr:uid="{A696258E-182E-451D-9B44-11B34574F684}"/>
    <cellStyle name="Comma [0] 2 218" xfId="35023" hidden="1" xr:uid="{BC2FE04E-5C47-43AC-BEED-1B7B20B940FC}"/>
    <cellStyle name="Comma [0] 2 218" xfId="35025" hidden="1" xr:uid="{C723377B-3BF6-4A9B-B97D-F2F31FA5615B}"/>
    <cellStyle name="Comma [0] 2 218" xfId="35027" hidden="1" xr:uid="{FEE9501C-086F-4C84-8D9B-95C87CA46F8D}"/>
    <cellStyle name="Comma [0] 2 218" xfId="35028" hidden="1" xr:uid="{E772B4B7-B42E-40B3-95E7-B2841D33EAEE}"/>
    <cellStyle name="Comma [0] 2 218" xfId="35030" hidden="1" xr:uid="{FCC39FAC-34C2-488B-9F9F-3FA6C992AF6D}"/>
    <cellStyle name="Comma [0] 2 218" xfId="35033" hidden="1" xr:uid="{E9D72870-117D-4C09-B156-8D686679ABB9}"/>
    <cellStyle name="Comma [0] 2 218" xfId="35034" hidden="1" xr:uid="{F51A3DB6-2DE1-4AC2-BF28-D5E7F586D497}"/>
    <cellStyle name="Comma [0] 2 218" xfId="35035" hidden="1" xr:uid="{A21DE83F-5711-4998-A11E-F57294045C98}"/>
    <cellStyle name="Comma [0] 2 218" xfId="35037" hidden="1" xr:uid="{9F50510D-4848-4B79-B95D-AB457041FCCF}"/>
    <cellStyle name="Comma [0] 2 218" xfId="35038" hidden="1" xr:uid="{6FB0D693-3C12-4D19-9CF4-BC50A098AF7F}"/>
    <cellStyle name="Comma [0] 2 218" xfId="35039" hidden="1" xr:uid="{9CAEDDF8-7480-4044-9D88-FFB89852CFF3}"/>
    <cellStyle name="Comma [0] 2 218" xfId="35044" hidden="1" xr:uid="{A7AAE696-DD6C-4C29-A2A2-74A5319A2FE0}"/>
    <cellStyle name="Comma [0] 2 218" xfId="35045" hidden="1" xr:uid="{15FFA40A-EC1E-473D-B1C5-6DBECCE31259}"/>
    <cellStyle name="Comma [0] 2 218" xfId="35046" hidden="1" xr:uid="{04C5C9FC-E600-454B-8FF6-3BB5FF5AD47A}"/>
    <cellStyle name="Comma [0] 2 218" xfId="35048" hidden="1" xr:uid="{B2DD0EAD-37B3-4423-8D55-1E7D02413A94}"/>
    <cellStyle name="Comma [0] 2 218" xfId="35049" hidden="1" xr:uid="{D31D5D07-77C0-4C91-95EF-92745D75F92F}"/>
    <cellStyle name="Comma [0] 2 218" xfId="35050" hidden="1" xr:uid="{FC7BF42C-B4F0-4584-8C35-9BA468988C80}"/>
    <cellStyle name="Comma [0] 2 218" xfId="35053" hidden="1" xr:uid="{B9963091-5373-4039-B232-E48BDDFB5E3D}"/>
    <cellStyle name="Comma [0] 2 218" xfId="35055" hidden="1" xr:uid="{6B29B3FD-34E9-4311-B245-364A3D12AB8E}"/>
    <cellStyle name="Comma [0] 2 218" xfId="35057" hidden="1" xr:uid="{70EC4C3D-913C-4ABC-AAE9-B5A9DFC8EF3C}"/>
    <cellStyle name="Comma [0] 2 218" xfId="35059" hidden="1" xr:uid="{D60A8D91-1817-43D1-A362-32D9994E1469}"/>
    <cellStyle name="Comma [0] 2 218" xfId="35062" hidden="1" xr:uid="{5A3BD8A6-6343-4D29-B0F1-4F392EE677DE}"/>
    <cellStyle name="Comma [0] 2 218" xfId="35063" hidden="1" xr:uid="{8A7A8DD5-A3D8-4955-B949-1B17E6DE6853}"/>
    <cellStyle name="Comma [0] 2 218" xfId="35064" hidden="1" xr:uid="{4F9B1F26-821F-4EB0-BFA9-E615DC6C9D27}"/>
    <cellStyle name="Comma [0] 2 218" xfId="35065" hidden="1" xr:uid="{8E98F3F5-A101-45D9-B597-6EA6C5506B2C}"/>
    <cellStyle name="Comma [0] 2 218" xfId="35070" hidden="1" xr:uid="{3EFF7861-8520-43BF-AA7E-C6B7EDB29E47}"/>
    <cellStyle name="Comma [0] 2 218" xfId="35071" hidden="1" xr:uid="{C267F3E7-BE41-4198-A051-17972B242E1B}"/>
    <cellStyle name="Comma [0] 2 218" xfId="35072" hidden="1" xr:uid="{AF900189-4E9D-46D2-B11F-BEDA52D3D568}"/>
    <cellStyle name="Comma [0] 2 218" xfId="35074" hidden="1" xr:uid="{0EA59E59-27F4-49B2-86C6-5898C63E90C9}"/>
    <cellStyle name="Comma [0] 2 218" xfId="35077" hidden="1" xr:uid="{A750C531-EA92-4E7F-9D54-A1398DBE61EE}"/>
    <cellStyle name="Comma [0] 2 218" xfId="35078" hidden="1" xr:uid="{DDC9A8F9-E392-47DF-9921-64668A3E6BC8}"/>
    <cellStyle name="Comma [0] 2 218" xfId="35079" hidden="1" xr:uid="{71BD3D2C-76D8-4FF3-A141-F8460BF4CE2E}"/>
    <cellStyle name="Comma [0] 2 218" xfId="35083" hidden="1" xr:uid="{CCCF5C2A-A323-4A3E-938A-FB45EBFCB996}"/>
    <cellStyle name="Comma [0] 2 218" xfId="35084" hidden="1" xr:uid="{83043E46-7D1C-4146-89EC-4C689A279EB6}"/>
    <cellStyle name="Comma [0] 2 218" xfId="35086" hidden="1" xr:uid="{72844F95-2564-46BE-8340-DA3FE426A805}"/>
    <cellStyle name="Comma [0] 2 218" xfId="35088" hidden="1" xr:uid="{DE7E6701-A0C4-47E8-9E28-653827352F8B}"/>
    <cellStyle name="Comma [0] 2 218" xfId="35090" hidden="1" xr:uid="{43DB3F53-4146-4E90-A84B-E9B7932867F8}"/>
    <cellStyle name="Comma [0] 2 218" xfId="35091" hidden="1" xr:uid="{03850FC2-4A56-4F52-8ABA-30F15E617B4A}"/>
    <cellStyle name="Comma [0] 2 218" xfId="35095" hidden="1" xr:uid="{A6722086-8230-45E5-A1BF-1D926F5AC77F}"/>
    <cellStyle name="Comma [0] 2 218" xfId="35097" hidden="1" xr:uid="{99C1503F-825D-4D03-9825-8A0848B4B951}"/>
    <cellStyle name="Comma [0] 2 218" xfId="35098" hidden="1" xr:uid="{85D97764-2C9E-43C2-BFA4-C159FB6B6AFD}"/>
    <cellStyle name="Comma [0] 2 218" xfId="35099" hidden="1" xr:uid="{CDF31C06-0410-43DE-8ED9-BAEE98B85892}"/>
    <cellStyle name="Comma [0] 2 218" xfId="35102" hidden="1" xr:uid="{95431482-95C2-43FA-9AB6-CE673FBE74FE}"/>
    <cellStyle name="Comma [0] 2 218" xfId="35103" hidden="1" xr:uid="{E1EFA63E-5DE9-42FD-81AF-0C151F2099B3}"/>
    <cellStyle name="Comma [0] 2 218" xfId="35104" hidden="1" xr:uid="{892C3F2D-19E9-4605-8FC2-B19A8D496F5A}"/>
    <cellStyle name="Comma [0] 2 218" xfId="35106" hidden="1" xr:uid="{43DC36E3-C4A0-4286-87CD-59E6FC80C363}"/>
    <cellStyle name="Comma [0] 2 218" xfId="35110" hidden="1" xr:uid="{D18DD160-CEF9-41DE-9F24-D35ED22A6501}"/>
    <cellStyle name="Comma [0] 2 218" xfId="35111" hidden="1" xr:uid="{8BA263A2-F1FC-431C-963B-87174453508C}"/>
    <cellStyle name="Comma [0] 2 218" xfId="35112" hidden="1" xr:uid="{56F7C4CE-3DAC-469B-9070-D22552A20CA9}"/>
    <cellStyle name="Comma [0] 2 218" xfId="35114" hidden="1" xr:uid="{0B7F5461-D361-4CD1-849B-D295879AB661}"/>
    <cellStyle name="Comma [0] 2 218" xfId="35117" hidden="1" xr:uid="{8445F591-77E8-4E40-AE9E-7C17A7D24242}"/>
    <cellStyle name="Comma [0] 2 218" xfId="35118" hidden="1" xr:uid="{E9D3C2EB-7ADE-4616-802E-51D0C2167F71}"/>
    <cellStyle name="Comma [0] 2 218" xfId="35119" hidden="1" xr:uid="{646DEDF8-686C-4185-BEB5-553A8C1A3E48}"/>
    <cellStyle name="Comma [0] 2 218" xfId="35122" hidden="1" xr:uid="{5F917AB9-28E5-4363-A519-7417B64C9F34}"/>
    <cellStyle name="Comma [0] 2 218" xfId="35123" hidden="1" xr:uid="{4E11C605-511E-4922-8A5C-C3075B8F860B}"/>
    <cellStyle name="Comma [0] 2 218" xfId="35125" hidden="1" xr:uid="{5B7B3911-7B23-4BD2-B9E5-31E6B81C734D}"/>
    <cellStyle name="Comma [0] 2 218" xfId="35127" hidden="1" xr:uid="{EEB8EA47-5E33-4DCF-AB31-6C65E50C4617}"/>
    <cellStyle name="Comma [0] 2 218" xfId="35129" hidden="1" xr:uid="{61D69A59-F7F0-4B64-8205-64DF13978E18}"/>
    <cellStyle name="Comma [0] 2 218" xfId="35130" hidden="1" xr:uid="{8E1854A8-8AC6-4DC4-8F24-9FD50A56C85F}"/>
    <cellStyle name="Comma [0] 2 218" xfId="35131" hidden="1" xr:uid="{9613C43A-D6D6-452B-82A0-30750EDDF576}"/>
    <cellStyle name="Comma [0] 2 218" xfId="35136" hidden="1" xr:uid="{819FDD57-1D5D-4E05-AE65-24B6D349A15E}"/>
    <cellStyle name="Comma [0] 2 218" xfId="35137" hidden="1" xr:uid="{C016C338-83FB-4824-B359-AECEB0C60C4C}"/>
    <cellStyle name="Comma [0] 2 218" xfId="35138" hidden="1" xr:uid="{8C40B7AB-F079-4FD5-B402-B03143AEFFC4}"/>
    <cellStyle name="Comma [0] 2 218" xfId="35140" hidden="1" xr:uid="{394D40AB-D461-49FF-8B1E-15DE087DA96E}"/>
    <cellStyle name="Comma [0] 2 218" xfId="35142" hidden="1" xr:uid="{1848BB13-41B6-47BB-8335-9ED016BEA949}"/>
    <cellStyle name="Comma [0] 2 218" xfId="35144" hidden="1" xr:uid="{86FBFFED-40CE-4C56-A70D-7E7327F77C07}"/>
    <cellStyle name="Comma [0] 2 218" xfId="35145" hidden="1" xr:uid="{114824BA-0756-4077-BD78-A43B9EB7265F}"/>
    <cellStyle name="Comma [0] 2 218" xfId="35148" hidden="1" xr:uid="{687CF297-E7EA-4ADC-A34B-2DD8B2AF9ED0}"/>
    <cellStyle name="Comma [0] 2 218" xfId="35151" hidden="1" xr:uid="{B0396F68-394B-4BDC-91E3-5F606CE271C8}"/>
    <cellStyle name="Comma [0] 2 218" xfId="35152" hidden="1" xr:uid="{59CE5EE9-E2B5-4E11-B216-DBD309099534}"/>
    <cellStyle name="Comma [0] 2 218" xfId="35153" hidden="1" xr:uid="{A22070AC-C3F3-4815-934C-2A79E87874D9}"/>
    <cellStyle name="Comma [0] 2 218" xfId="35155" hidden="1" xr:uid="{4AAD6F83-6F0B-4860-9865-F9B11FD68432}"/>
    <cellStyle name="Comma [0] 2 218" xfId="35157" hidden="1" xr:uid="{D21549AD-9AD4-48DD-8236-53F4FC40E3D4}"/>
    <cellStyle name="Comma [0] 2 218" xfId="35158" hidden="1" xr:uid="{E0458201-115B-4997-A9F8-80C7B6033003}"/>
    <cellStyle name="Comma [0] 2 218" xfId="35164" hidden="1" xr:uid="{2CE58B9E-8197-4C44-88F4-84F13AE364D4}"/>
    <cellStyle name="Comma [0] 2 218" xfId="35165" hidden="1" xr:uid="{31DDEE59-5B77-4092-AEAB-25E62C20FD98}"/>
    <cellStyle name="Comma [0] 2 218" xfId="35166" hidden="1" xr:uid="{8303D3CD-BA1A-4479-B85B-8B6E68FC404C}"/>
    <cellStyle name="Comma [0] 2 218" xfId="35168" hidden="1" xr:uid="{C85A8C40-8688-49FF-806C-B23A9D0909E0}"/>
    <cellStyle name="Comma [0] 2 218" xfId="35169" hidden="1" xr:uid="{8D8D8A48-2370-455D-BBCA-ADB5A9EEF082}"/>
    <cellStyle name="Comma [0] 2 218" xfId="35170" hidden="1" xr:uid="{53DBDFF8-16E6-4D4D-91FE-844836CCF0ED}"/>
    <cellStyle name="Comma [0] 2 218" xfId="35173" hidden="1" xr:uid="{8D46BE56-535F-44B6-9932-73442EB893CC}"/>
    <cellStyle name="Comma [0] 2 218" xfId="35175" hidden="1" xr:uid="{0EDA1DF7-F670-4545-A65A-4B4F9B0989B9}"/>
    <cellStyle name="Comma [0] 2 218" xfId="35177" hidden="1" xr:uid="{0550DC96-4D1B-40B9-A1C8-563366377D98}"/>
    <cellStyle name="Comma [0] 2 218" xfId="35179" hidden="1" xr:uid="{598060AE-35D9-4EFA-85F6-CAD16DAEE40D}"/>
    <cellStyle name="Comma [0] 2 218" xfId="35181" hidden="1" xr:uid="{3A5A2CF3-E2B8-41DF-A63F-E3855545EBEC}"/>
    <cellStyle name="Comma [0] 2 218" xfId="35182" hidden="1" xr:uid="{A28281C0-35CB-43A1-88D0-FD4F657BF1FA}"/>
    <cellStyle name="Comma [0] 2 218" xfId="35183" hidden="1" xr:uid="{5C743BD4-EDB5-4F15-8EB1-1F800814CF29}"/>
    <cellStyle name="Comma [0] 2 218" xfId="35184" hidden="1" xr:uid="{ABC93DC5-2F32-42A2-B8D8-77C2BF06A3D0}"/>
    <cellStyle name="Comma [0] 2 218" xfId="35188" hidden="1" xr:uid="{45F50EBC-88F9-4428-B1E3-6C2A92FA6F67}"/>
    <cellStyle name="Comma [0] 2 218" xfId="35189" hidden="1" xr:uid="{D1C29C88-79CD-4748-B9BC-052CE11A513C}"/>
    <cellStyle name="Comma [0] 2 218" xfId="35191" hidden="1" xr:uid="{50CC9548-800A-4903-BA19-4ED2ADA5E17C}"/>
    <cellStyle name="Comma [0] 2 218" xfId="35192" hidden="1" xr:uid="{5B51A2D8-5825-48C9-ADAD-678340A13531}"/>
    <cellStyle name="Comma [0] 2 218" xfId="35193" hidden="1" xr:uid="{7A480A78-195D-4B8A-8FE1-BC6FC288FA1C}"/>
    <cellStyle name="Comma [0] 2 218" xfId="35194" hidden="1" xr:uid="{A514235A-A35B-4AF9-A4C8-4D03F5A172B3}"/>
    <cellStyle name="Comma [0] 2 218" xfId="35195" hidden="1" xr:uid="{9DA78AF3-5F89-45C0-A36B-3645A2C4DFAB}"/>
    <cellStyle name="Comma [0] 2 218" xfId="35200" hidden="1" xr:uid="{98E240FE-41E0-4394-843A-17B80B66C064}"/>
    <cellStyle name="Comma [0] 2 218" xfId="35201" hidden="1" xr:uid="{7E4CB730-495E-45FA-A292-33BD3CFA9356}"/>
    <cellStyle name="Comma [0] 2 218" xfId="35202" hidden="1" xr:uid="{BA8BDF2D-2DF7-4828-859F-9502731E71FF}"/>
    <cellStyle name="Comma [0] 2 218" xfId="35204" hidden="1" xr:uid="{048D036B-27A7-4B64-8452-1CE9F0C8E236}"/>
    <cellStyle name="Comma [0] 2 218" xfId="35205" hidden="1" xr:uid="{E39D564F-1C3A-4482-B8A2-B097012F1843}"/>
    <cellStyle name="Comma [0] 2 218" xfId="35206" hidden="1" xr:uid="{FFED763A-8C2D-4723-AF09-A78CBA7B789B}"/>
    <cellStyle name="Comma [0] 2 218" xfId="35209" hidden="1" xr:uid="{36E366EC-EF2C-4FEE-AFA3-28E41372448D}"/>
    <cellStyle name="Comma [0] 2 218" xfId="35211" hidden="1" xr:uid="{D45BBE22-F8C6-4BEC-ABE7-C8A666367189}"/>
    <cellStyle name="Comma [0] 2 218" xfId="35213" hidden="1" xr:uid="{BA269648-70DA-451A-905D-74F35BB46D44}"/>
    <cellStyle name="Comma [0] 2 218" xfId="35215" hidden="1" xr:uid="{95FD1A79-2661-4F2D-96C8-EE594FC34A1C}"/>
    <cellStyle name="Comma [0] 2 218" xfId="35217" hidden="1" xr:uid="{4C5222F3-B23E-4E19-8052-90C74F02BBA4}"/>
    <cellStyle name="Comma [0] 2 218" xfId="35219" hidden="1" xr:uid="{1BE713F8-7A7A-4B9E-9E52-CDDE13A09C8E}"/>
    <cellStyle name="Comma [0] 2 218" xfId="35220" hidden="1" xr:uid="{5BBE2B4E-AB77-4BF5-A505-CEBC7DFE51C1}"/>
    <cellStyle name="Comma [0] 2 218" xfId="35222" hidden="1" xr:uid="{EA8AF9B0-5072-458E-B666-2CC5B0B85307}"/>
    <cellStyle name="Comma [0] 2 218" xfId="35226" hidden="1" xr:uid="{5C7036B9-0F74-4084-8A5A-3DD2D5582ECA}"/>
    <cellStyle name="Comma [0] 2 218" xfId="35227" hidden="1" xr:uid="{41B70FC5-32CE-4909-AA76-DB08A29505A6}"/>
    <cellStyle name="Comma [0] 2 218" xfId="35228" hidden="1" xr:uid="{1AFBE2DE-4001-443C-825E-23D7D41A40AD}"/>
    <cellStyle name="Comma [0] 2 218" xfId="35230" hidden="1" xr:uid="{01B2BFEB-408B-429F-9682-8362810D9332}"/>
    <cellStyle name="Comma [0] 2 218" xfId="35232" hidden="1" xr:uid="{3C48E222-7329-422C-8FC7-397DDA53461E}"/>
    <cellStyle name="Comma [0] 2 218" xfId="35234" hidden="1" xr:uid="{46A50E70-5446-48C8-98D6-D528789E0215}"/>
    <cellStyle name="Comma [0] 2 218" xfId="35235" hidden="1" xr:uid="{72EC3A3D-0592-40A5-907C-B38F3F88058C}"/>
    <cellStyle name="Comma [0] 2 218" xfId="35239" hidden="1" xr:uid="{564AD6A7-3406-41EA-B8B2-19F7CF869112}"/>
    <cellStyle name="Comma [0] 2 218" xfId="35241" hidden="1" xr:uid="{9E75D613-ED64-415C-8474-501ACBD429B8}"/>
    <cellStyle name="Comma [0] 2 218" xfId="35242" hidden="1" xr:uid="{C796E636-BA7D-441E-9027-AD041550DD89}"/>
    <cellStyle name="Comma [0] 2 218" xfId="35244" hidden="1" xr:uid="{D38EA303-C987-479F-832F-565E57E0B126}"/>
    <cellStyle name="Comma [0] 2 218" xfId="35246" hidden="1" xr:uid="{9C3281B2-7648-4F06-A2B6-5785B5DE4B6D}"/>
    <cellStyle name="Comma [0] 2 218" xfId="35248" hidden="1" xr:uid="{47AB672F-21B7-4320-8BCC-5A55C629FCAB}"/>
    <cellStyle name="Comma [0] 2 218" xfId="35250" hidden="1" xr:uid="{57DDA887-D15B-4294-A272-3451AFE430C9}"/>
    <cellStyle name="Comma [0] 2 218" xfId="35253" hidden="1" xr:uid="{22BB84D2-EC55-4462-887D-62AA003FCF10}"/>
    <cellStyle name="Comma [0] 2 218" xfId="35254" hidden="1" xr:uid="{BAF46EC6-AB89-410E-B5A5-D69995E46001}"/>
    <cellStyle name="Comma [0] 2 218" xfId="35255" hidden="1" xr:uid="{18954A12-1329-4B82-8922-93A3B6D200D4}"/>
    <cellStyle name="Comma [0] 2 218" xfId="35257" hidden="1" xr:uid="{587FAB05-A478-43CF-9593-17E4049CB612}"/>
    <cellStyle name="Comma [0] 2 218" xfId="35259" hidden="1" xr:uid="{621987A3-EAD5-4917-8632-29594BF6DD7B}"/>
    <cellStyle name="Comma [0] 2 218" xfId="35261" hidden="1" xr:uid="{A639F272-E843-484B-B855-92666DECCDE4}"/>
    <cellStyle name="Comma [0] 2 218" xfId="35262" hidden="1" xr:uid="{78CAF1BF-95AD-4C9E-AF58-E119D0B406E4}"/>
    <cellStyle name="Comma [0] 2 218" xfId="35265" hidden="1" xr:uid="{95DE92A0-2048-4696-83A9-48830CA5A137}"/>
    <cellStyle name="Comma [0] 2 218" xfId="35267" hidden="1" xr:uid="{88B09C28-1000-4195-AA5B-AC943CE49BA1}"/>
    <cellStyle name="Comma [0] 2 218" xfId="35269" hidden="1" xr:uid="{03BEA3C6-D2AA-4937-B780-F70070E18440}"/>
    <cellStyle name="Comma [0] 2 218" xfId="35270" hidden="1" xr:uid="{58D25540-50B7-448E-B03F-07445AB0FFE7}"/>
    <cellStyle name="Comma [0] 2 218" xfId="35272" hidden="1" xr:uid="{C5211104-91F7-435D-8315-1F9C8D41824D}"/>
    <cellStyle name="Comma [0] 2 218" xfId="35274" hidden="1" xr:uid="{EAFA5DCB-30F5-4DBC-A762-0CF6FA772C20}"/>
    <cellStyle name="Comma [0] 2 218" xfId="35276" hidden="1" xr:uid="{E393ADB1-2190-449C-A265-9717C1506F56}"/>
    <cellStyle name="Comma [0] 2 218" xfId="35280" hidden="1" xr:uid="{AA3E68D3-93C6-4243-999A-AF641D3C681C}"/>
    <cellStyle name="Comma [0] 2 218" xfId="35281" hidden="1" xr:uid="{2A2BDE61-5F91-41CE-8438-D1F71A7F9516}"/>
    <cellStyle name="Comma [0] 2 218" xfId="35282" hidden="1" xr:uid="{49FDA371-F7A1-4442-8958-3A0925021FBB}"/>
    <cellStyle name="Comma [0] 2 218" xfId="35283" hidden="1" xr:uid="{D8451BAA-6639-491F-8F60-A3D9042008DC}"/>
    <cellStyle name="Comma [0] 2 218" xfId="35285" hidden="1" xr:uid="{90E4FDEE-0F25-4A28-970F-BB15EB927371}"/>
    <cellStyle name="Comma [0] 2 218" xfId="35289" hidden="1" xr:uid="{B2765CCE-6E24-45AF-8E23-4E361D699D1A}"/>
    <cellStyle name="Comma [0] 2 218" xfId="35290" hidden="1" xr:uid="{036AB45E-0441-4018-B26D-011B5A271505}"/>
    <cellStyle name="Comma [0] 2 218" xfId="35292" hidden="1" xr:uid="{3B90B802-D57F-4158-8E04-3B278C12E477}"/>
    <cellStyle name="Comma [0] 2 218" xfId="35293" hidden="1" xr:uid="{342C066A-023B-4064-A355-847D8D05C8AD}"/>
    <cellStyle name="Comma [0] 2 218" xfId="35295" hidden="1" xr:uid="{866007EE-9AEB-403B-8ACB-0882CA2EDDC1}"/>
    <cellStyle name="Comma [0] 2 218" xfId="35298" hidden="1" xr:uid="{DA03BE16-491B-4713-8FD4-4343B15D5970}"/>
    <cellStyle name="Comma [0] 2 218" xfId="35299" hidden="1" xr:uid="{DA89C889-5FC9-48AA-B5DD-FAFDCF83EE36}"/>
    <cellStyle name="Comma [0] 2 218" xfId="35300" hidden="1" xr:uid="{EA979F49-8E2D-41B1-A11A-8CAEB36E8F57}"/>
    <cellStyle name="Comma [0] 2 218" xfId="35303" hidden="1" xr:uid="{9147FF5E-C749-4212-8259-D50908DDB843}"/>
    <cellStyle name="Comma [0] 2 218" xfId="35306" hidden="1" xr:uid="{4E71D5AD-3FA8-46DF-96DC-00D6168B202A}"/>
    <cellStyle name="Comma [0] 2 218" xfId="35307" hidden="1" xr:uid="{B4A89EFD-ADDA-462B-AFF1-44DFA3839CAD}"/>
    <cellStyle name="Comma [0] 2 218" xfId="35308" hidden="1" xr:uid="{C935AEB6-6482-4810-A11A-483C05C53331}"/>
    <cellStyle name="Comma [0] 2 218" xfId="35311" hidden="1" xr:uid="{97126505-B24B-499F-91C4-CB8F51F1030C}"/>
    <cellStyle name="Comma [0] 2 218" xfId="35313" hidden="1" xr:uid="{0B198065-04FF-4D50-9524-2AC22BAC2AAA}"/>
    <cellStyle name="Comma [0] 2 218" xfId="35317" hidden="1" xr:uid="{1EB240A4-4FC7-40E3-B23B-941F729FF896}"/>
    <cellStyle name="Comma [0] 2 218" xfId="35318" hidden="1" xr:uid="{952851EC-C2C0-4C77-9F3E-7388D51C5904}"/>
    <cellStyle name="Comma [0] 2 218" xfId="35320" hidden="1" xr:uid="{99997A58-CBAB-4838-A236-61028438E059}"/>
    <cellStyle name="Comma [0] 2 218" xfId="35321" hidden="1" xr:uid="{841B0A02-E35B-4764-8910-7273B1C50C4D}"/>
    <cellStyle name="Comma [0] 2 218" xfId="35322" hidden="1" xr:uid="{CFDF4168-7729-4E41-9AAC-EFAE7A372536}"/>
    <cellStyle name="Comma [0] 2 218" xfId="35326" hidden="1" xr:uid="{3280BDAE-5837-4817-B16C-8E71D317B347}"/>
    <cellStyle name="Comma [0] 2 218" xfId="35327" hidden="1" xr:uid="{F62ED6BE-F4C7-4099-99FF-A427E9648F88}"/>
    <cellStyle name="Comma [0] 2 218" xfId="35328" hidden="1" xr:uid="{65B1528E-70F8-42A3-8EF9-D578A1298A6A}"/>
    <cellStyle name="Comma [0] 2 218" xfId="35329" hidden="1" xr:uid="{B732F09B-6B71-42C3-B50E-B6CB6F0A164D}"/>
    <cellStyle name="Comma [0] 2 218" xfId="35332" hidden="1" xr:uid="{159F38AE-BD04-4635-A69B-0D8E8BA8DB72}"/>
    <cellStyle name="Comma [0] 2 218" xfId="35335" hidden="1" xr:uid="{1DF48C27-01DC-48B3-8D83-7FF7E59EE796}"/>
    <cellStyle name="Comma [0] 2 218" xfId="35336" hidden="1" xr:uid="{E33EAFE5-55F4-4383-A7D3-8C740D59C877}"/>
    <cellStyle name="Comma [0] 2 218" xfId="35337" hidden="1" xr:uid="{A2BCAF0A-8E03-433E-9085-685CD792CB4A}"/>
    <cellStyle name="Comma [0] 2 218" xfId="35339" hidden="1" xr:uid="{6E9876CF-EA39-4C1D-B62C-2D92CE250A50}"/>
    <cellStyle name="Comma [0] 2 218" xfId="35341" hidden="1" xr:uid="{224DA199-B7C9-4FE2-AA69-C848953644BF}"/>
    <cellStyle name="Comma [0] 2 218" xfId="35342" hidden="1" xr:uid="{1C343323-E4C7-4609-95A9-A7848806324F}"/>
    <cellStyle name="Comma [0] 2 218" xfId="35344" hidden="1" xr:uid="{04AACB48-75E5-44F5-9847-0778453CD404}"/>
    <cellStyle name="Comma [0] 2 218" xfId="35346" hidden="1" xr:uid="{D5E4BFDD-CE4C-4C46-A959-052FD3652290}"/>
    <cellStyle name="Comma [0] 2 218" xfId="35347" hidden="1" xr:uid="{A418BA7D-EB9C-4FCB-BC66-BCB3E11AE52B}"/>
    <cellStyle name="Comma [0] 2 218" xfId="35348" hidden="1" xr:uid="{3EBBDBCD-EABF-4C91-A66E-FF2E39639151}"/>
    <cellStyle name="Comma [0] 2 218" xfId="35349" hidden="1" xr:uid="{AD37E178-B8F2-42C3-A84E-74A1FB0A9B94}"/>
    <cellStyle name="Comma [0] 2 218" xfId="35352" hidden="1" xr:uid="{D1581ED2-3EC2-4E9C-AF8B-23632ABD32FC}"/>
    <cellStyle name="Comma [0] 2 218" xfId="35354" hidden="1" xr:uid="{986124FB-7742-4FB0-BDF6-89D1B95C1E90}"/>
    <cellStyle name="Comma [0] 2 218" xfId="35356" hidden="1" xr:uid="{8920D643-8536-4D7A-9521-CBF3CDF59EC4}"/>
    <cellStyle name="Comma [0] 2 218" xfId="35357" hidden="1" xr:uid="{DA96B0B1-4D9D-4BA7-B9E7-2FF4B99A7C51}"/>
    <cellStyle name="Comma [0] 2 218" xfId="35359" hidden="1" xr:uid="{74CF980B-B9DD-4C9A-B4DF-3B75A0823D69}"/>
    <cellStyle name="Comma [0] 2 218" xfId="35361" hidden="1" xr:uid="{147311D4-12D6-4656-B1CD-559CED5B855D}"/>
    <cellStyle name="Comma [0] 2 218" xfId="35363" hidden="1" xr:uid="{82EFED43-9167-4B5A-BC20-DBEF12005CA2}"/>
    <cellStyle name="Comma [0] 2 218" xfId="35364" hidden="1" xr:uid="{038D41FC-6697-4A13-AD16-B83CEEC8D13B}"/>
    <cellStyle name="Comma [0] 2 218" xfId="35365" hidden="1" xr:uid="{339EA9AA-A0EB-4FFC-B03E-626111707730}"/>
    <cellStyle name="Comma [0] 2 218" xfId="35369" hidden="1" xr:uid="{EC3AE047-39E9-4E9D-B3B3-D6BFBFEC895B}"/>
    <cellStyle name="Comma [0] 2 218" xfId="35371" hidden="1" xr:uid="{6CC67009-458F-444A-9900-0CDF86E34CA9}"/>
    <cellStyle name="Comma [0] 2 218" xfId="35372" hidden="1" xr:uid="{873F7BE1-0BF7-4327-B2FB-4775C6DBD5BF}"/>
    <cellStyle name="Comma [0] 2 218" xfId="35374" hidden="1" xr:uid="{3EE0C1A5-6D2A-4178-93A5-CF908B63826A}"/>
    <cellStyle name="Comma [0] 2 218" xfId="35377" hidden="1" xr:uid="{86F280B7-F0B1-4F84-A2E5-0015E2C8009D}"/>
    <cellStyle name="Comma [0] 2 218" xfId="35378" hidden="1" xr:uid="{0998F7E3-91BD-4E68-8286-9AB06DC55980}"/>
    <cellStyle name="Comma [0] 2 218" xfId="35379" hidden="1" xr:uid="{839F1B2E-AC9D-47E4-9692-D968D2BBF9E4}"/>
    <cellStyle name="Comma [0] 2 218" xfId="35383" hidden="1" xr:uid="{358AFC9B-ABD3-4A34-BD9F-17A5C43138F9}"/>
    <cellStyle name="Comma [0] 2 218" xfId="35385" hidden="1" xr:uid="{F916BFE5-EE65-4789-B78F-91ACBDE2889F}"/>
    <cellStyle name="Comma [0] 2 218" xfId="35386" hidden="1" xr:uid="{9DD3ADFE-F20F-4874-A555-9C85E30D4D95}"/>
    <cellStyle name="Comma [0] 2 218" xfId="35387" hidden="1" xr:uid="{0867D63C-3CDD-4E29-874E-2CCC2F62B4CD}"/>
    <cellStyle name="Comma [0] 2 218" xfId="35390" hidden="1" xr:uid="{05D7E7EF-21E0-489F-9EFE-9B930F419570}"/>
    <cellStyle name="Comma [0] 2 218" xfId="35391" hidden="1" xr:uid="{8CA12088-A094-4317-A51E-985542AAE905}"/>
    <cellStyle name="Comma [0] 2 218" xfId="35393" hidden="1" xr:uid="{1E453F6F-6B32-4F5F-83DC-B14BD5C6E783}"/>
    <cellStyle name="Comma [0] 2 218" xfId="35395" hidden="1" xr:uid="{4B7343F4-1148-4290-AE2C-73CD90F114D9}"/>
    <cellStyle name="Comma [0] 2 218" xfId="35396" hidden="1" xr:uid="{08C7B0B2-5845-46EB-BB52-C8A517DA21AD}"/>
    <cellStyle name="Comma [0] 2 218" xfId="35397" hidden="1" xr:uid="{36B6A66E-5C5A-4551-905A-1E164D5802EB}"/>
    <cellStyle name="Comma [0] 2 218" xfId="35400" hidden="1" xr:uid="{14488CC0-1F36-4CDA-B68C-015CDE56A232}"/>
    <cellStyle name="Comma [0] 2 218" xfId="35402" hidden="1" xr:uid="{0B5F6E59-6601-4F50-8D8C-1229EF3FC905}"/>
    <cellStyle name="Comma [0] 2 218" xfId="35405" hidden="1" xr:uid="{442F8DA9-0DF0-458C-B0B5-8A7DD45545E2}"/>
    <cellStyle name="Comma [0] 2 218" xfId="35406" hidden="1" xr:uid="{1377999E-E8F4-4732-9F43-A77912E25C35}"/>
    <cellStyle name="Comma [0] 2 218" xfId="35409" hidden="1" xr:uid="{EB91635B-3469-4D77-AF6F-456C3F942F95}"/>
    <cellStyle name="Comma [0] 2 218" xfId="35410" hidden="1" xr:uid="{C2A20EEA-66F4-4DC3-8940-DF31198A8C40}"/>
    <cellStyle name="Comma [0] 2 218" xfId="35411" hidden="1" xr:uid="{1ABAB6AD-E3A2-4F9E-A051-976EC80C94FA}"/>
    <cellStyle name="Comma [0] 2 218" xfId="35414" hidden="1" xr:uid="{56F108AB-3FA9-430D-B5FE-F735538860F3}"/>
    <cellStyle name="Comma [0] 2 218" xfId="35415" hidden="1" xr:uid="{A9FDDD52-CB49-45A0-B73A-58DD11A8B042}"/>
    <cellStyle name="Comma [0] 2 218" xfId="35416" hidden="1" xr:uid="{DD8F8F65-3A0D-4A6B-8E7F-9FF357D5AC7C}"/>
    <cellStyle name="Comma [0] 2 218" xfId="35418" hidden="1" xr:uid="{D103ADF0-6903-486D-9DC6-35B791146C2F}"/>
    <cellStyle name="Comma [0] 2 218" xfId="35421" hidden="1" xr:uid="{81906287-C14D-495A-81C4-24E3020DE7C3}"/>
    <cellStyle name="Comma [0] 2 218" xfId="35423" hidden="1" xr:uid="{E763CF72-6CD5-40EE-AF05-64410D8F95E9}"/>
    <cellStyle name="Comma [0] 2 218" xfId="35425" hidden="1" xr:uid="{AAF9D499-C4E8-4E7C-9760-1BFBABBF1148}"/>
    <cellStyle name="Comma [0] 2 218" xfId="35426" hidden="1" xr:uid="{391152FD-E249-4C5C-8226-2E1960D35DBA}"/>
    <cellStyle name="Comma [0] 2 218" xfId="35429" hidden="1" xr:uid="{64A263EC-8596-4B2B-8147-2F4ADAC14755}"/>
    <cellStyle name="Comma [0] 2 218" xfId="35430" hidden="1" xr:uid="{23886E54-B986-48CF-995A-79AA4F574E15}"/>
    <cellStyle name="Comma [0] 2 218" xfId="35431" hidden="1" xr:uid="{F03B6167-6364-463D-9C04-348886AF8DA2}"/>
    <cellStyle name="Comma [0] 2 218" xfId="35434" hidden="1" xr:uid="{BB1B80D8-D0E3-4378-8DA7-293763F88FC9}"/>
    <cellStyle name="Comma [0] 2 218" xfId="35435" hidden="1" xr:uid="{C47636B9-7DBE-4351-B6A7-2E9836A91113}"/>
    <cellStyle name="Comma [0] 2 218" xfId="35437" hidden="1" xr:uid="{6D87C209-3844-4FC2-A9F8-43C00E7B30DB}"/>
    <cellStyle name="Comma [0] 2 218" xfId="35439" hidden="1" xr:uid="{0E4D14CC-BBC6-4120-9663-A33E453913F5}"/>
    <cellStyle name="Comma [0] 2 218" xfId="35441" hidden="1" xr:uid="{63AA4790-129D-4BD8-A96E-11E47F91CB59}"/>
    <cellStyle name="Comma [0] 2 218" xfId="35442" hidden="1" xr:uid="{72FAF5AC-1511-470C-8DFC-FD82E52FAB43}"/>
    <cellStyle name="Comma [0] 2 218" xfId="35443" hidden="1" xr:uid="{A5EC21DC-C733-4842-AF34-BF1EDEE45483}"/>
    <cellStyle name="Comma [0] 2 218" xfId="35447" hidden="1" xr:uid="{4453AC85-6286-4EFB-9E2E-2188C01EED31}"/>
    <cellStyle name="Comma [0] 2 218" xfId="35449" hidden="1" xr:uid="{272486EE-9FCE-4E3D-A4E2-EFE3F6E66F5E}"/>
    <cellStyle name="Comma [0] 2 218" xfId="35450" hidden="1" xr:uid="{F4DF0068-7C68-4631-9BF3-2DC29C8560B1}"/>
    <cellStyle name="Comma [0] 2 218" xfId="35452" hidden="1" xr:uid="{E5F2D754-EAE2-4243-8F9E-924A53C16E0A}"/>
    <cellStyle name="Comma [0] 2 218" xfId="35454" hidden="1" xr:uid="{88C7A519-AD2C-4997-802C-B5D926D13388}"/>
    <cellStyle name="Comma [0] 2 218" xfId="35456" hidden="1" xr:uid="{8DD8B6E8-A95B-4FB4-A865-AD0293962ED4}"/>
    <cellStyle name="Comma [0] 2 218" xfId="35457" hidden="1" xr:uid="{39B4D5E4-F35C-4092-A28B-D3F15A0C20F9}"/>
    <cellStyle name="Comma [0] 2 218" xfId="35460" hidden="1" xr:uid="{3EFF94C9-2415-466A-BDE3-38467FED8692}"/>
    <cellStyle name="Comma [0] 2 218" xfId="35462" hidden="1" xr:uid="{8D102F24-16D3-47A5-A59B-2AF709029087}"/>
    <cellStyle name="Comma [0] 2 218" xfId="35463" hidden="1" xr:uid="{F5F0B391-D474-43A2-A757-10677E674C1C}"/>
    <cellStyle name="Comma [0] 2 218" xfId="35466" hidden="1" xr:uid="{CA956E91-65C0-4768-9898-F338D1A956D8}"/>
    <cellStyle name="Comma [0] 2 218" xfId="35467" hidden="1" xr:uid="{9389F559-3293-48DF-B1EF-569F58441783}"/>
    <cellStyle name="Comma [0] 2 218" xfId="35469" hidden="1" xr:uid="{35F9D905-4362-48B9-826F-671EE18155D5}"/>
    <cellStyle name="Comma [0] 2 218" xfId="35470" hidden="1" xr:uid="{044DA577-DFBB-4D46-9001-7A7B40BF4C8B}"/>
    <cellStyle name="Comma [0] 2 218" xfId="35475" hidden="1" xr:uid="{DF6389D3-8B20-49CE-A362-075BB8BB2276}"/>
    <cellStyle name="Comma [0] 2 218" xfId="35477" hidden="1" xr:uid="{90D5CB5B-B12E-4136-9232-FEDFD9DEE385}"/>
    <cellStyle name="Comma [0] 2 218" xfId="35478" hidden="1" xr:uid="{C5469717-4183-496C-8108-93F4C732570A}"/>
    <cellStyle name="Comma [0] 2 218" xfId="35479" hidden="1" xr:uid="{0B88502C-8D0E-4554-A099-87EACB9205CD}"/>
    <cellStyle name="Comma [0] 2 218" xfId="35481" hidden="1" xr:uid="{35E36634-1223-41E2-9367-D1F5A19B8287}"/>
    <cellStyle name="Comma [0] 2 218" xfId="35483" hidden="1" xr:uid="{89304989-D558-4FC0-ADF1-915C3294F30B}"/>
    <cellStyle name="Comma [0] 2 218" xfId="35484" hidden="1" xr:uid="{0B1FF107-F7ED-4147-A2AB-0BF5C9CD0541}"/>
    <cellStyle name="Comma [0] 2 218" xfId="35487" hidden="1" xr:uid="{36F063EF-B4E1-4F52-ACE1-3A406C370571}"/>
    <cellStyle name="Comma [0] 2 218" xfId="35488" hidden="1" xr:uid="{4EA20C7D-B11C-4EBF-A78E-FA768651822D}"/>
    <cellStyle name="Comma [0] 2 218" xfId="35491" hidden="1" xr:uid="{0FB66AE2-376C-464C-AE35-C4619011189A}"/>
    <cellStyle name="Comma [0] 2 218" xfId="35493" hidden="1" xr:uid="{EC2CC414-1733-4B32-87A3-D6C414F7DA4F}"/>
    <cellStyle name="Comma [0] 2 218" xfId="35494" hidden="1" xr:uid="{8BD8FFDD-A31E-45AB-B877-959844A3FE26}"/>
    <cellStyle name="Comma [0] 2 218" xfId="35495" hidden="1" xr:uid="{025849CF-EEBF-4EC5-AAE0-C24204562896}"/>
    <cellStyle name="Comma [0] 2 218" xfId="35496" hidden="1" xr:uid="{8D5EA7AE-0949-455B-885B-FD09EC7DF42A}"/>
    <cellStyle name="Comma [0] 2 218" xfId="35500" hidden="1" xr:uid="{54DB6908-C205-4994-8050-4615D578E7EB}"/>
    <cellStyle name="Comma [0] 2 218" xfId="35501" hidden="1" xr:uid="{3CB01F50-2B60-4AD3-AEA3-42ACF9D4237A}"/>
    <cellStyle name="Comma [0] 2 218" xfId="35503" hidden="1" xr:uid="{60CB1E29-5C7E-4978-8442-EE1335632007}"/>
    <cellStyle name="Comma [0] 2 218" xfId="35504" hidden="1" xr:uid="{B5D72B21-E620-4B05-BD52-785301377815}"/>
    <cellStyle name="Comma [0] 2 218" xfId="35505" hidden="1" xr:uid="{64D9BEDD-4E37-4599-BCC8-4E711F3D65FA}"/>
    <cellStyle name="Comma [0] 2 218" xfId="35506" hidden="1" xr:uid="{881F7A52-E6AA-46C9-A0D0-46D2A2A0529C}"/>
    <cellStyle name="Comma [0] 2 218" xfId="35507" hidden="1" xr:uid="{BEF6FD08-B71D-4EC9-BEB0-1F17F4A3BDA1}"/>
    <cellStyle name="Comma [0] 2 218" xfId="35511" hidden="1" xr:uid="{77B7B600-234B-4BEF-A234-02AD2BA31A26}"/>
    <cellStyle name="Comma [0] 2 218" xfId="35513" hidden="1" xr:uid="{8571A927-E05D-4052-83A3-6964FDD6F3F6}"/>
    <cellStyle name="Comma [0] 2 218" xfId="35514" hidden="1" xr:uid="{E82F1D66-970F-41F2-8D9B-8BA17D1B4100}"/>
    <cellStyle name="Comma [0] 2 218" xfId="35515" hidden="1" xr:uid="{3F89FA86-7B89-4F9B-8A78-F13EA654066D}"/>
    <cellStyle name="Comma [0] 2 218" xfId="35517" hidden="1" xr:uid="{620F4C3B-E3CB-42D1-ACAD-3E5B7E5A3694}"/>
    <cellStyle name="Comma [0] 2 218" xfId="35519" hidden="1" xr:uid="{7B86D98C-F522-400E-9D24-2B2FA5789C45}"/>
    <cellStyle name="Comma [0] 2 218" xfId="35520" hidden="1" xr:uid="{D3BF1189-2D46-4826-BDF0-9E723944C420}"/>
    <cellStyle name="Comma [0] 2 218" xfId="35523" hidden="1" xr:uid="{DAAD8320-2A9E-404B-AD87-F73975067AEC}"/>
    <cellStyle name="Comma [0] 2 218" xfId="35525" hidden="1" xr:uid="{6C8F5D9D-4901-41DE-8A9B-0C4653F44CD7}"/>
    <cellStyle name="Comma [0] 2 218" xfId="35527" hidden="1" xr:uid="{2268252F-64EE-4420-9CF4-E433CC6207B8}"/>
    <cellStyle name="Comma [0] 2 218" xfId="35529" hidden="1" xr:uid="{C19E52C2-086A-44E6-B926-36DBA849EC8A}"/>
    <cellStyle name="Comma [0] 2 218" xfId="35531" hidden="1" xr:uid="{AB8ACD1F-9E32-4D35-95A9-150C98B2903D}"/>
    <cellStyle name="Comma [0] 2 218" xfId="35532" hidden="1" xr:uid="{85541AB9-0864-435E-BAC0-01E64D0D7179}"/>
    <cellStyle name="Comma [0] 2 218" xfId="35534" hidden="1" xr:uid="{5E609FC5-0D11-40AB-AC6F-065899F66B86}"/>
    <cellStyle name="Comma [0] 2 218" xfId="35538" hidden="1" xr:uid="{56726F7C-7CA7-4C42-BF37-053A6321B718}"/>
    <cellStyle name="Comma [0] 2 218" xfId="35539" hidden="1" xr:uid="{1354B73B-A637-4F95-85E4-B43E5C52E67B}"/>
    <cellStyle name="Comma [0] 2 218" xfId="35541" hidden="1" xr:uid="{F47882A5-B53B-4E41-8ABA-74A019784D81}"/>
    <cellStyle name="Comma [0] 2 218" xfId="35542" hidden="1" xr:uid="{F2ACB24F-D588-4919-B6B6-71B2EEABC46C}"/>
    <cellStyle name="Comma [0] 2 218" xfId="35543" hidden="1" xr:uid="{2C60596A-A800-4443-B98A-20A82578B4C1}"/>
    <cellStyle name="Comma [0] 2 218" xfId="35546" hidden="1" xr:uid="{68ADDB05-24DD-42B0-9568-1F7D535737B5}"/>
    <cellStyle name="Comma [0] 2 218" xfId="35547" hidden="1" xr:uid="{D2520B10-DE9B-4AE4-8B9C-116835C641C7}"/>
    <cellStyle name="Comma [0] 2 218" xfId="35550" hidden="1" xr:uid="{FA79508E-8CBE-490F-AC33-215AB3AFA603}"/>
    <cellStyle name="Comma [0] 2 218" xfId="35553" hidden="1" xr:uid="{39197700-8F3D-4A23-B99A-F2C572636C16}"/>
    <cellStyle name="Comma [0] 2 218" xfId="35554" hidden="1" xr:uid="{5D2BAAB2-D75A-4865-AE51-08208E8C0B5F}"/>
    <cellStyle name="Comma [0] 2 218" xfId="35556" hidden="1" xr:uid="{33D44662-9ADE-4B40-9616-B0AA6223B015}"/>
    <cellStyle name="Comma [0] 2 218" xfId="35558" hidden="1" xr:uid="{7EA3EA85-75CF-44EA-B41D-52699B5B2547}"/>
    <cellStyle name="Comma [0] 2 218" xfId="35560" hidden="1" xr:uid="{0D100EEB-7EF0-42EF-BEED-178E7B53F77E}"/>
    <cellStyle name="Comma [0] 2 218" xfId="35561" hidden="1" xr:uid="{9CA4FD05-A5F3-4630-863B-C5E05AF243F2}"/>
    <cellStyle name="Comma [0] 2 218" xfId="35565" hidden="1" xr:uid="{2C6E55EB-24A6-4630-BBB1-8EB768FD88A0}"/>
    <cellStyle name="Comma [0] 2 218" xfId="35566" hidden="1" xr:uid="{A2D62C16-89B5-4797-8058-6919A74AC720}"/>
    <cellStyle name="Comma [0] 2 218" xfId="35567" hidden="1" xr:uid="{E056547A-40B8-4DA8-81FB-9D91733ACC36}"/>
    <cellStyle name="Comma [0] 2 218" xfId="35569" hidden="1" xr:uid="{D11AF777-F526-4521-8D2E-325948CF7997}"/>
    <cellStyle name="Comma [0] 2 218" xfId="35570" hidden="1" xr:uid="{20DBECFC-D7AC-4E2E-B957-AF254EBAE7E7}"/>
    <cellStyle name="Comma [0] 2 218" xfId="35573" hidden="1" xr:uid="{377626AD-07D2-49EC-8CB4-F21CC8ABF820}"/>
    <cellStyle name="Comma [0] 2 218" xfId="35574" hidden="1" xr:uid="{53FAA15D-6A95-4772-84FD-A4B851932979}"/>
    <cellStyle name="Comma [0] 2 218" xfId="35577" hidden="1" xr:uid="{C6E0212B-226B-4D23-809E-564FEA82E4AB}"/>
    <cellStyle name="Comma [0] 2 218" xfId="35578" hidden="1" xr:uid="{5874E5BB-F544-42A3-AA4F-61D5FAB00EB7}"/>
    <cellStyle name="Comma [0] 2 218" xfId="35581" hidden="1" xr:uid="{757135AD-E16A-44C3-A58A-F730B0D0C9CE}"/>
    <cellStyle name="Comma [0] 2 218" xfId="35582" hidden="1" xr:uid="{0C4C5495-D76D-404C-9AEA-FA8F8A88111A}"/>
    <cellStyle name="Comma [0] 2 218" xfId="35584" hidden="1" xr:uid="{855F4FA0-CD87-4219-AE19-7ADBD7971124}"/>
    <cellStyle name="Comma [0] 2 218" xfId="35585" hidden="1" xr:uid="{16C1C5F0-1007-404F-8B90-C5677D5C476E}"/>
    <cellStyle name="Comma [0] 2 218" xfId="35588" hidden="1" xr:uid="{0CEB1161-58E2-450E-8D40-9EE91A636464}"/>
    <cellStyle name="Comma [0] 2 218" xfId="35590" hidden="1" xr:uid="{BAE532BE-9534-43D3-BD27-8F3361ECEC00}"/>
    <cellStyle name="Comma [0] 2 218" xfId="35591" hidden="1" xr:uid="{CBFA83DF-7251-4E7A-9BD0-28CE9B520A5C}"/>
    <cellStyle name="Comma [0] 2 218" xfId="35593" hidden="1" xr:uid="{52B189B9-5051-41D1-A34B-397B2DECA600}"/>
    <cellStyle name="Comma [0] 2 218" xfId="35594" hidden="1" xr:uid="{D1023166-D5E1-48A7-A8BD-AF6C9824CDBD}"/>
    <cellStyle name="Comma [0] 2 218" xfId="35597" hidden="1" xr:uid="{79254B72-82B4-40CA-BFED-9EF94D29BAC4}"/>
    <cellStyle name="Comma [0] 2 218" xfId="35598" hidden="1" xr:uid="{028BA3B6-345B-4D9B-9812-C5183DB48C38}"/>
    <cellStyle name="Comma [0] 2 218" xfId="35599" hidden="1" xr:uid="{D3454258-371C-4B8D-BA31-69FB308E017E}"/>
    <cellStyle name="Comma [0] 2 218" xfId="35603" hidden="1" xr:uid="{A89F03BD-C246-4464-8781-020865C089FF}"/>
    <cellStyle name="Comma [0] 2 218" xfId="35604" hidden="1" xr:uid="{67B3A9EC-6FB7-4A7E-8388-37B288F4ABFF}"/>
    <cellStyle name="Comma [0] 2 218" xfId="35606" hidden="1" xr:uid="{23DB827D-6A97-4DB5-A542-985F84C43999}"/>
    <cellStyle name="Comma [0] 2 218" xfId="35608" hidden="1" xr:uid="{B07F91BA-EC1A-443C-B18E-E91BDB1B7301}"/>
    <cellStyle name="Comma [0] 2 218" xfId="35609" hidden="1" xr:uid="{E03D6988-C1FB-4963-A79A-22796134E10C}"/>
    <cellStyle name="Comma [0] 2 218" xfId="35611" hidden="1" xr:uid="{9F8B32C3-5E16-4A4E-A20D-79E336C0B1A6}"/>
    <cellStyle name="Comma [0] 2 218" xfId="35612" hidden="1" xr:uid="{93050C70-124F-452B-9519-2003013C2415}"/>
    <cellStyle name="Comma [0] 2 218" xfId="35616" hidden="1" xr:uid="{571A03A6-C48F-4773-B9F2-1A2DA7F22B7E}"/>
    <cellStyle name="Comma [0] 2 218" xfId="35618" hidden="1" xr:uid="{D3DF1404-01FF-472F-A434-88FFF24B3C60}"/>
    <cellStyle name="Comma [0] 2 218" xfId="35619" hidden="1" xr:uid="{4101FC7C-9962-4CCC-A029-213CF1801426}"/>
    <cellStyle name="Comma [0] 2 218" xfId="35620" hidden="1" xr:uid="{D0F274FF-957F-477A-B311-9BC637E57DE9}"/>
    <cellStyle name="Comma [0] 2 218" xfId="35623" hidden="1" xr:uid="{7C0A42FB-8BAC-4536-B9D8-73199AA0DD34}"/>
    <cellStyle name="Comma [0] 2 218" xfId="35624" hidden="1" xr:uid="{67F3ABA6-64E4-444F-8C66-E8FC3AA26D0A}"/>
    <cellStyle name="Comma [0] 2 218" xfId="35626" hidden="1" xr:uid="{198BDA8C-AFC8-4C4D-AC3A-B69FD23EFBFE}"/>
    <cellStyle name="Comma [0] 2 218" xfId="35630" hidden="1" xr:uid="{562011B1-4EEA-4B47-819E-AA0BD2EAE19B}"/>
    <cellStyle name="Comma [0] 2 218" xfId="35632" hidden="1" xr:uid="{BCD74DB3-FBC7-4E9C-AF1F-AD9DE09A71F7}"/>
    <cellStyle name="Comma [0] 2 218" xfId="35633" hidden="1" xr:uid="{271C5A43-142C-42B2-9E5C-C1D86E504E83}"/>
    <cellStyle name="Comma [0] 2 218" xfId="35636" hidden="1" xr:uid="{7298EDFF-93A5-4960-AC4F-1E138A02A269}"/>
    <cellStyle name="Comma [0] 2 218" xfId="35637" hidden="1" xr:uid="{E5EC0E35-D8BF-4B3A-9AA2-ECEA60B80885}"/>
    <cellStyle name="Comma [0] 2 218" xfId="35638" hidden="1" xr:uid="{8847D796-139E-4503-A14D-85BA385A7678}"/>
    <cellStyle name="Comma [0] 2 218" xfId="35639" hidden="1" xr:uid="{FF21A7D0-1A88-4FF5-96BB-C5300526964F}"/>
    <cellStyle name="Comma [0] 2 218" xfId="35642" hidden="1" xr:uid="{D14EEF23-57CC-494D-9B5F-13F76E72DFFB}"/>
    <cellStyle name="Comma [0] 2 218" xfId="35645" hidden="1" xr:uid="{891103B3-E7A7-48D3-AA86-98F28DB16A57}"/>
    <cellStyle name="Comma [0] 2 218" xfId="35646" hidden="1" xr:uid="{76697211-D6BB-44DF-A54F-D0710C93F44D}"/>
    <cellStyle name="Comma [0] 2 218" xfId="35648" hidden="1" xr:uid="{8A4E8CDB-9131-4AB4-8B23-BE755C04456D}"/>
    <cellStyle name="Comma [0] 2 218" xfId="35649" hidden="1" xr:uid="{487146B0-4C18-421F-AF27-7064833137B3}"/>
    <cellStyle name="Comma [0] 2 218" xfId="35651" hidden="1" xr:uid="{A56F2937-4BEE-47B0-A2D4-320F7E62EC05}"/>
    <cellStyle name="Comma [0] 2 218" xfId="35652" hidden="1" xr:uid="{5E85FAD7-9803-47C8-BBA2-BE7CA27C66FF}"/>
    <cellStyle name="Comma [0] 2 218" xfId="35655" hidden="1" xr:uid="{E5C2475E-B07F-4B20-903D-B7F8B985E898}"/>
    <cellStyle name="Comma [0] 2 218" xfId="35656" hidden="1" xr:uid="{019CE54D-5C57-4683-A1C5-EA6E3A6509C0}"/>
    <cellStyle name="Comma [0] 2 218" xfId="35659" hidden="1" xr:uid="{EA451EC3-2CCD-45F6-B812-A1A7C9A0FEDA}"/>
    <cellStyle name="Comma [0] 2 218" xfId="35660" hidden="1" xr:uid="{1CCDCAB9-0B2C-4359-AAF6-A4801C6D1582}"/>
    <cellStyle name="Comma [0] 2 218" xfId="35661" hidden="1" xr:uid="{0151D07F-8173-4F20-81E3-E6C3D2F02F9D}"/>
    <cellStyle name="Comma [0] 2 218" xfId="35662" hidden="1" xr:uid="{08286B81-1EBC-4064-B02E-280835546F44}"/>
    <cellStyle name="Comma [0] 2 218" xfId="35663" hidden="1" xr:uid="{BD69D4E7-2CA8-4720-A8E0-0BE68A0F6F60}"/>
    <cellStyle name="Comma [0] 2 218" xfId="35666" hidden="1" xr:uid="{E274F565-26BE-439B-8AF4-0459286B55F8}"/>
    <cellStyle name="Comma [0] 2 218" xfId="35668" hidden="1" xr:uid="{DAD06717-AB29-4F47-BD3C-CE8A2CA1BC20}"/>
    <cellStyle name="Comma [0] 2 218" xfId="35669" hidden="1" xr:uid="{EB20A20E-C282-4EC4-A4C7-81E81F773BE3}"/>
    <cellStyle name="Comma [0] 2 218" xfId="35672" hidden="1" xr:uid="{73DF307D-A96E-4DDA-ACBA-4ABAA1CBC374}"/>
    <cellStyle name="Comma [0] 2 218" xfId="35673" hidden="1" xr:uid="{4FD435E6-FFBC-4CDB-9FCA-CC809642A5D4}"/>
    <cellStyle name="Comma [0] 2 218" xfId="35674" hidden="1" xr:uid="{53B2A6E1-172E-482A-9F8C-6970E9983AD4}"/>
    <cellStyle name="Comma [0] 2 218" xfId="35675" hidden="1" xr:uid="{09B0FA3D-179B-459B-B681-C58242DC4130}"/>
    <cellStyle name="Comma [0] 2 218" xfId="35678" hidden="1" xr:uid="{C2B51A8E-9B11-4A71-8D36-FB1DF0D035E5}"/>
    <cellStyle name="Comma [0] 2 218" xfId="35681" hidden="1" xr:uid="{E7F8C509-89A0-42E9-959E-B7686615A040}"/>
    <cellStyle name="Comma [0] 2 218" xfId="35683" hidden="1" xr:uid="{F38A9CD4-9C8F-4862-9D95-CED43FB89047}"/>
    <cellStyle name="Comma [0] 2 218" xfId="35684" hidden="1" xr:uid="{FEE003F4-3519-460D-8A9C-D6D3BAF65326}"/>
    <cellStyle name="Comma [0] 2 218" xfId="35685" hidden="1" xr:uid="{97ABFDC1-AFA1-437F-A2CB-7B00C261EA84}"/>
    <cellStyle name="Comma [0] 2 218" xfId="35688" hidden="1" xr:uid="{E50696D4-F638-4334-8788-5A3618A55A0C}"/>
    <cellStyle name="Comma [0] 2 218" xfId="35690" hidden="1" xr:uid="{B19DF8D3-A627-4E84-A6C9-EF1C83A6E776}"/>
    <cellStyle name="Comma [0] 2 218" xfId="35692" hidden="1" xr:uid="{39CE2125-B75C-45A3-ADD7-2CE0B75B83A6}"/>
    <cellStyle name="Comma [0] 2 218" xfId="35695" hidden="1" xr:uid="{B6B6F6E7-1DD4-4D95-974F-F946ECDD054B}"/>
    <cellStyle name="Comma [0] 2 218" xfId="35697" hidden="1" xr:uid="{9E9352D4-514B-4EC8-83A5-7C5E5BF57286}"/>
    <cellStyle name="Comma [0] 2 218" xfId="35698" hidden="1" xr:uid="{FEEA7693-837A-4672-84D1-7E73D6534BE9}"/>
    <cellStyle name="Comma [0] 2 218" xfId="35699" hidden="1" xr:uid="{23F347E3-ABA2-43CE-95A0-162FB8C29E0A}"/>
    <cellStyle name="Comma [0] 2 218" xfId="35700" hidden="1" xr:uid="{D50FA2C0-60F9-4E05-A61D-22837B06CF80}"/>
    <cellStyle name="Comma [0] 2 218" xfId="35703" hidden="1" xr:uid="{255271F2-8C67-4655-ACBD-A217660F3573}"/>
    <cellStyle name="Comma [0] 2 218" xfId="35706" hidden="1" xr:uid="{128313F4-C2FE-47DF-9B7D-2EF5FAD665C8}"/>
    <cellStyle name="Comma [0] 2 218" xfId="35707" hidden="1" xr:uid="{578C6B0C-7CD0-4171-A17F-8EE1D91C63DC}"/>
    <cellStyle name="Comma [0] 2 218" xfId="35710" hidden="1" xr:uid="{7CFD90A7-D313-4543-84F9-EDBA68C7CD57}"/>
    <cellStyle name="Comma [0] 2 218" xfId="35712" hidden="1" xr:uid="{8DA8A02D-58EF-44B8-807A-B9A731E36CE7}"/>
    <cellStyle name="Comma [0] 2 218" xfId="35713" hidden="1" xr:uid="{40ACAA3F-0769-4A7C-8435-BF98D372902F}"/>
    <cellStyle name="Comma [0] 2 218" xfId="35714" hidden="1" xr:uid="{11BFC38C-41F9-4AA9-BC40-247F4D899282}"/>
    <cellStyle name="Comma [0] 2 218" xfId="35717" hidden="1" xr:uid="{34FEC971-7D15-48FC-B64C-364E483BD119}"/>
    <cellStyle name="Comma [0] 2 218" xfId="35721" hidden="1" xr:uid="{CDA92D6D-F085-4A91-BCF8-489AB283DE51}"/>
    <cellStyle name="Comma [0] 2 218" xfId="35722" hidden="1" xr:uid="{0D0AE34E-7A88-48BB-9724-44C57CAD0B80}"/>
    <cellStyle name="Comma [0] 2 218" xfId="35723" hidden="1" xr:uid="{738759FA-F72B-4A0D-9B58-70C0536D2041}"/>
    <cellStyle name="Comma [0] 2 218" xfId="35724" hidden="1" xr:uid="{11A3C48B-047A-4A1F-B868-B50F138A5993}"/>
    <cellStyle name="Comma [0] 2 218" xfId="35727" hidden="1" xr:uid="{BC9D158C-9AE7-4370-8A2C-7B2F0C43E541}"/>
    <cellStyle name="Comma [0] 2 218" xfId="35728" hidden="1" xr:uid="{4928087B-D565-422B-B432-411079F44A00}"/>
    <cellStyle name="Comma [0] 2 218" xfId="35730" hidden="1" xr:uid="{EB21765F-ECC7-42A1-8655-D77ECB2FDD19}"/>
    <cellStyle name="Comma [0] 2 218" xfId="35734" hidden="1" xr:uid="{088C8F14-A4AF-4E64-84B4-B3B217CDD2E8}"/>
    <cellStyle name="Comma [0] 2 218" xfId="35735" hidden="1" xr:uid="{E95F9AF8-193D-43F3-9819-0A2AAE7D70A2}"/>
    <cellStyle name="Comma [0] 2 218" xfId="35736" hidden="1" xr:uid="{60CDC8B4-E2B7-4CB4-966A-AD932C462F64}"/>
    <cellStyle name="Comma [0] 2 218" xfId="35738" hidden="1" xr:uid="{6B2E9058-D7CA-414B-8178-31C4AF206593}"/>
    <cellStyle name="Comma [0] 2 218" xfId="35741" hidden="1" xr:uid="{BFA5BEF7-FE2A-4FFE-A163-CD7E159B60A1}"/>
    <cellStyle name="Comma [0] 2 218" xfId="35742" hidden="1" xr:uid="{696AF5BE-7513-42C9-A993-2580E2265E6F}"/>
    <cellStyle name="Comma [0] 2 218" xfId="35744" hidden="1" xr:uid="{80DE1F33-AB91-4211-9599-999E90178D67}"/>
    <cellStyle name="Comma [0] 2 218" xfId="35746" hidden="1" xr:uid="{41ADDC9F-37A8-4106-84D5-D50F473364D6}"/>
    <cellStyle name="Comma [0] 2 218" xfId="35747" hidden="1" xr:uid="{82BF8CC6-8219-4BF9-A57D-941E1AA1726D}"/>
    <cellStyle name="Comma [0] 2 218" xfId="35748" hidden="1" xr:uid="{5C05752D-58BD-48AB-963D-F78775F7BFBF}"/>
    <cellStyle name="Comma [0] 2 218" xfId="35751" hidden="1" xr:uid="{109FD2B4-965C-49DB-8513-58694F5E5F15}"/>
    <cellStyle name="Comma [0] 2 218" xfId="35754" hidden="1" xr:uid="{9301E272-5EFC-445D-BDBF-B49BA4B38C2A}"/>
    <cellStyle name="Comma [0] 2 218" xfId="35755" hidden="1" xr:uid="{73F35E04-1DC4-4759-8066-FC3294BAC121}"/>
    <cellStyle name="Comma [0] 2 218" xfId="35756" hidden="1" xr:uid="{A8CBADFE-CE3C-422A-9970-3E9FC45920FF}"/>
    <cellStyle name="Comma [0] 2 218" xfId="35758" hidden="1" xr:uid="{DAE78D88-EA78-4379-B0E5-E65DEDCD7C9C}"/>
    <cellStyle name="Comma [0] 2 218" xfId="35761" hidden="1" xr:uid="{7C40E321-6FFE-42B1-9FAC-7A6120C42980}"/>
    <cellStyle name="Comma [0] 2 218" xfId="35762" hidden="1" xr:uid="{5AA201FE-B1CB-4EC0-B5E1-193656A663A4}"/>
    <cellStyle name="Comma [0] 2 218" xfId="35765" hidden="1" xr:uid="{0018B678-5019-41FF-B448-50E806F09AB5}"/>
    <cellStyle name="Comma [0] 2 218" xfId="35766" hidden="1" xr:uid="{B54A5454-794E-44D2-8218-4E131BCAE669}"/>
    <cellStyle name="Comma [0] 2 218" xfId="35768" hidden="1" xr:uid="{ACA1A53E-3A30-4454-ABCA-E00A943D0A59}"/>
    <cellStyle name="Comma [0] 2 218" xfId="35769" hidden="1" xr:uid="{B22DE285-E879-40C0-98E1-C0B9948A1565}"/>
    <cellStyle name="Comma [0] 2 218" xfId="35771" hidden="1" xr:uid="{659D9CF3-4A24-4BE4-87FB-498E26C3D831}"/>
    <cellStyle name="Comma [0] 2 218" xfId="35775" hidden="1" xr:uid="{37BA6203-EA41-4640-A209-BB6A745F9B92}"/>
    <cellStyle name="Comma [0] 2 218" xfId="35776" hidden="1" xr:uid="{482B7184-AB33-4A0D-824F-6DE7D19DA63C}"/>
    <cellStyle name="Comma [0] 2 218" xfId="35777" hidden="1" xr:uid="{DC358686-9B58-4292-9FDC-6D42FEF0DC95}"/>
    <cellStyle name="Comma [0] 2 218" xfId="35780" hidden="1" xr:uid="{FA2C42F2-D490-41E3-A21B-4BAF9C802E4A}"/>
    <cellStyle name="Comma [0] 2 218" xfId="35781" hidden="1" xr:uid="{328BD966-B8B9-409D-B6FA-A87FDDE904FA}"/>
    <cellStyle name="Comma [0] 2 218" xfId="35783" hidden="1" xr:uid="{DD3C8819-947D-4B0D-9997-44A31C953EC2}"/>
    <cellStyle name="Comma [0] 2 218" xfId="35785" hidden="1" xr:uid="{787DF518-1FA3-4405-9199-FF4DB0E57F28}"/>
    <cellStyle name="Comma [0] 2 218" xfId="35789" hidden="1" xr:uid="{5BF9A587-B4B2-402D-BEF5-F7F7AD91E2C2}"/>
    <cellStyle name="Comma [0] 2 218" xfId="35791" hidden="1" xr:uid="{3EA02537-B8AD-4F21-B5FD-EEF1727C5B9E}"/>
    <cellStyle name="Comma [0] 2 218" xfId="35792" hidden="1" xr:uid="{2D67F247-8CCB-48BA-826F-F7EDE5F6F70E}"/>
    <cellStyle name="Comma [0] 2 218" xfId="35793" hidden="1" xr:uid="{4634D28E-26FD-415E-86F5-1ACF68682425}"/>
    <cellStyle name="Comma [0] 2 218" xfId="35794" hidden="1" xr:uid="{51840973-CF82-4F17-8D69-4D9A9491ED5A}"/>
    <cellStyle name="Comma [0] 2 218" xfId="35795" hidden="1" xr:uid="{7D1E124A-BB06-449D-97CA-3DDD487C0C6B}"/>
    <cellStyle name="Comma [0] 2 218" xfId="35800" hidden="1" xr:uid="{AB0D5CB2-B728-442F-AC94-D92BAA53F451}"/>
    <cellStyle name="Comma [0] 2 218" xfId="35801" hidden="1" xr:uid="{A999B940-EAB5-4C65-BF10-86B81ECD8659}"/>
    <cellStyle name="Comma [0] 2 218" xfId="35803" hidden="1" xr:uid="{DAF45F42-FEDF-4D99-93D7-9A3D1DB18325}"/>
    <cellStyle name="Comma [0] 2 218" xfId="35804" hidden="1" xr:uid="{5A7E26B0-7286-4713-8281-9018A02E27D0}"/>
    <cellStyle name="Comma [0] 2 218" xfId="35805" hidden="1" xr:uid="{75E108B4-35E6-4DC8-9F79-2894549F7815}"/>
    <cellStyle name="Comma [0] 2 218" xfId="35806" hidden="1" xr:uid="{B4CB34EB-48B1-490C-92AD-A0B16C0FD1E7}"/>
    <cellStyle name="Comma [0] 2 218" xfId="35807" hidden="1" xr:uid="{D72C1D51-4E72-4AB9-9286-DF9481A7D580}"/>
    <cellStyle name="Comma [0] 2 218" xfId="35812" hidden="1" xr:uid="{A044F2BE-4A81-4DF2-BD86-49DD4BF24DD1}"/>
    <cellStyle name="Comma [0] 2 218" xfId="35813" hidden="1" xr:uid="{C180666F-9CB5-4EDE-B15B-1501DD1BB2AC}"/>
    <cellStyle name="Comma [0] 2 218" xfId="35815" hidden="1" xr:uid="{33F329BA-B354-44FC-8FC8-E1E7FE46C950}"/>
    <cellStyle name="Comma [0] 2 218" xfId="35817" hidden="1" xr:uid="{BA3B08D7-4F59-407E-A4F5-76287CF3C884}"/>
    <cellStyle name="Comma [0] 2 218" xfId="35818" hidden="1" xr:uid="{CF36753D-DB7A-487D-95A4-AFAAAD7B5943}"/>
    <cellStyle name="Comma [0] 2 218" xfId="35819" hidden="1" xr:uid="{D01C0AC7-51CE-4764-9D1E-6CAFEC9AF709}"/>
    <cellStyle name="Comma [0] 2 218" xfId="35820" hidden="1" xr:uid="{35727D3D-6646-4143-BECD-A90166B840D8}"/>
    <cellStyle name="Comma [0] 2 218" xfId="35824" hidden="1" xr:uid="{1616C4E6-3FB9-4F49-BA2E-C626AE30A40A}"/>
    <cellStyle name="Comma [0] 2 218" xfId="35825" hidden="1" xr:uid="{2629FFAC-18B3-4CBA-8DEE-FEBCEADA3F31}"/>
    <cellStyle name="Comma [0] 2 218" xfId="35827" hidden="1" xr:uid="{3F563BDE-B282-4AA1-B212-E998458FA1A1}"/>
    <cellStyle name="Comma [0] 2 218" xfId="35828" hidden="1" xr:uid="{CB08EE83-9D5C-425A-924C-C6B6F321C2DA}"/>
    <cellStyle name="Comma [0] 2 218" xfId="35829" hidden="1" xr:uid="{6F2EA237-91CF-4013-AF64-8494C6BC3495}"/>
    <cellStyle name="Comma [0] 2 218" xfId="35830" hidden="1" xr:uid="{039A5614-C899-4293-8A07-ACC54310E1D7}"/>
    <cellStyle name="Comma [0] 2 218" xfId="35831" hidden="1" xr:uid="{B1E62A80-9E51-4840-9515-5DECA0AB9FF6}"/>
    <cellStyle name="Comma [0] 2 218" xfId="35837" hidden="1" xr:uid="{843D5464-2E62-4518-A87F-EC236AA8D4CA}"/>
    <cellStyle name="Comma [0] 2 218" xfId="35838" hidden="1" xr:uid="{D0544501-546A-45AC-8BFD-3FADCB467846}"/>
    <cellStyle name="Comma [0] 2 218" xfId="35840" hidden="1" xr:uid="{746E0166-9567-414F-8462-EA1B8A22F475}"/>
    <cellStyle name="Comma [0] 2 218" xfId="35841" hidden="1" xr:uid="{78FD078D-2FDC-45D9-AD2A-5E23216589D0}"/>
    <cellStyle name="Comma [0] 2 218" xfId="35842" hidden="1" xr:uid="{CF26786B-006D-4469-A465-ADA7E27FA0D3}"/>
    <cellStyle name="Comma [0] 2 218" xfId="35843" hidden="1" xr:uid="{BA431D0A-9F3D-4938-B3C6-7C76010A3214}"/>
    <cellStyle name="Comma [0] 2 218" xfId="35847" hidden="1" xr:uid="{B4B83412-66DB-41A4-8E72-D002242F162E}"/>
    <cellStyle name="Comma [0] 2 218" xfId="35849" hidden="1" xr:uid="{755F1023-A44D-4E52-B502-8C86903C3FE8}"/>
    <cellStyle name="Comma [0] 2 218" xfId="35852" hidden="1" xr:uid="{DFC0A3F7-9998-4CE0-9F24-6B096E1B348F}"/>
    <cellStyle name="Comma [0] 2 218" xfId="35853" hidden="1" xr:uid="{2BDEC24A-9A74-4C0F-8882-767D5BABB7B1}"/>
    <cellStyle name="Comma [0] 2 218" xfId="35855" hidden="1" xr:uid="{FCB38E82-5FA2-413A-91F4-032362C5CD52}"/>
    <cellStyle name="Comma [0] 2 218" xfId="35856" hidden="1" xr:uid="{28C88299-F4DF-46B4-819F-C49B5ABB6722}"/>
    <cellStyle name="Comma [0] 2 218" xfId="35857" hidden="1" xr:uid="{3F54AB1E-3594-4065-AC3B-D7DA5F89389E}"/>
    <cellStyle name="Comma [0] 2 218" xfId="35858" hidden="1" xr:uid="{A2D86C5F-C06F-4A25-BCFF-769C6B954DBD}"/>
    <cellStyle name="Comma [0] 2 218" xfId="35863" hidden="1" xr:uid="{53F615EB-7744-405A-B893-CB1378FD63D3}"/>
    <cellStyle name="Comma [0] 2 218" xfId="35864" hidden="1" xr:uid="{3003D886-44D9-4730-8BF5-B51C22BAAD5E}"/>
    <cellStyle name="Comma [0] 2 218" xfId="35866" hidden="1" xr:uid="{D02DFFC5-23AC-4036-BB62-440C41D1192E}"/>
    <cellStyle name="Comma [0] 2 218" xfId="35868" hidden="1" xr:uid="{A482A75D-BE66-46E5-BBF6-8D41F42F6E1D}"/>
    <cellStyle name="Comma [0] 2 218" xfId="35869" hidden="1" xr:uid="{334E4DC9-1D30-4F6E-89B5-B34237CEA02D}"/>
    <cellStyle name="Comma [0] 2 218" xfId="35871" hidden="1" xr:uid="{4B7C7F56-560A-4278-B05E-1EC34CBD55FA}"/>
    <cellStyle name="Comma [0] 2 218" xfId="35874" hidden="1" xr:uid="{D7205312-B73B-4114-B969-632A420D0BB7}"/>
    <cellStyle name="Comma [0] 2 218" xfId="35877" hidden="1" xr:uid="{9CCE628D-BAE6-47A8-9104-132701F4ACCB}"/>
    <cellStyle name="Comma [0] 2 218" xfId="35878" hidden="1" xr:uid="{BA3C34AC-9B7B-4EC3-B988-CCBA72676E57}"/>
    <cellStyle name="Comma [0] 2 218" xfId="35879" hidden="1" xr:uid="{C79B9295-8DA9-493D-B49A-2F1D459A50DF}"/>
    <cellStyle name="Comma [0] 2 218" xfId="35882" hidden="1" xr:uid="{5AFB4BAA-922D-4EF6-AF73-2F9138D5EF93}"/>
    <cellStyle name="Comma [0] 2 218" xfId="35883" hidden="1" xr:uid="{05C45073-0673-473A-B1EA-5C55C75E2B0F}"/>
    <cellStyle name="Comma [0] 2 218" xfId="35884" hidden="1" xr:uid="{1E81DD39-02C4-4F54-A610-204F7A14CA80}"/>
    <cellStyle name="Comma [0] 2 218" xfId="35886" hidden="1" xr:uid="{A9FAF786-3D94-47D6-92BF-C37C7C066533}"/>
    <cellStyle name="Comma [0] 2 218" xfId="35890" hidden="1" xr:uid="{2EDD16CD-1985-4755-B4EF-2415241CE384}"/>
    <cellStyle name="Comma [0] 2 218" xfId="35891" hidden="1" xr:uid="{6206BC44-A9F5-4A40-9930-B52281E98126}"/>
    <cellStyle name="Comma [0] 2 218" xfId="35892" hidden="1" xr:uid="{01013C0B-7826-4711-B143-6AD11157F3CC}"/>
    <cellStyle name="Comma [0] 2 218" xfId="35894" hidden="1" xr:uid="{33B06BE9-F786-47E8-B9A7-19E4159A1924}"/>
    <cellStyle name="Comma [0] 2 218" xfId="35897" hidden="1" xr:uid="{09C0B8ED-25D0-4506-80A4-E03F741A8151}"/>
    <cellStyle name="Comma [0] 2 218" xfId="35898" hidden="1" xr:uid="{F37A99EF-06C5-421C-B441-D9B4128AD4A3}"/>
    <cellStyle name="Comma [0] 2 218" xfId="35899" hidden="1" xr:uid="{7D20D3B2-2FB8-4CB8-86ED-D532A53E62BD}"/>
    <cellStyle name="Comma [0] 2 218" xfId="35902" hidden="1" xr:uid="{DA722D39-D8FA-4423-993A-9A1DB2BDB259}"/>
    <cellStyle name="Comma [0] 2 218" xfId="35903" hidden="1" xr:uid="{3390812D-CC31-48E6-A058-CF35BE159DDB}"/>
    <cellStyle name="Comma [0] 2 218" xfId="35905" hidden="1" xr:uid="{B76AC2BC-748D-43C2-9673-A2E3C4FD3989}"/>
    <cellStyle name="Comma [0] 2 218" xfId="35908" hidden="1" xr:uid="{66C4D49B-D40A-4ED7-852A-0FDC7E2692B0}"/>
    <cellStyle name="Comma [0] 2 218" xfId="35909" hidden="1" xr:uid="{5496611E-3334-43E5-B990-2187125E52A9}"/>
    <cellStyle name="Comma [0] 2 218" xfId="35911" hidden="1" xr:uid="{70A43156-E22A-45E4-9E62-B75FEB8D5970}"/>
    <cellStyle name="Comma [0] 2 218" xfId="35912" hidden="1" xr:uid="{49821D2E-73AF-408B-AEF4-8933869CA043}"/>
    <cellStyle name="Comma [0] 2 218" xfId="35916" hidden="1" xr:uid="{EC5D6820-4573-4ED3-AA24-0FBE1454F935}"/>
    <cellStyle name="Comma [0] 2 218" xfId="35917" hidden="1" xr:uid="{0EF59DEF-8550-41E9-9613-287CBE7F6AE6}"/>
    <cellStyle name="Comma [0] 2 218" xfId="35918" hidden="1" xr:uid="{0256E652-4E55-4B05-A289-F14F55C58A26}"/>
    <cellStyle name="Comma [0] 2 218" xfId="35920" hidden="1" xr:uid="{67099E0C-D8BF-4466-B58B-A67EF53E09B5}"/>
    <cellStyle name="Comma [0] 2 218" xfId="35922" hidden="1" xr:uid="{FF3630E2-2986-47FC-A192-172AB19B64F5}"/>
    <cellStyle name="Comma [0] 2 218" xfId="35924" hidden="1" xr:uid="{6AD95915-6955-4FCF-96E5-B314BAF443CE}"/>
    <cellStyle name="Comma [0] 2 218" xfId="35925" hidden="1" xr:uid="{1546DE9A-9658-40BA-BA77-649F430A9C83}"/>
    <cellStyle name="Comma [0] 2 218" xfId="35928" hidden="1" xr:uid="{C6DEDC97-C3E0-4A61-8336-58B0EF03220C}"/>
    <cellStyle name="Comma [0] 2 218" xfId="35930" hidden="1" xr:uid="{90A18205-15C8-45E9-8D02-BE0819E899E7}"/>
    <cellStyle name="Comma [0] 2 218" xfId="35932" hidden="1" xr:uid="{D911E64D-5629-4E88-8C95-6AEDACAF4A92}"/>
    <cellStyle name="Comma [0] 2 218" xfId="35933" hidden="1" xr:uid="{768729B9-470B-41CD-A429-78081023254D}"/>
    <cellStyle name="Comma [0] 2 218" xfId="35935" hidden="1" xr:uid="{54C5A4C1-E223-4F9A-9986-23FCC23A62D2}"/>
    <cellStyle name="Comma [0] 2 218" xfId="35937" hidden="1" xr:uid="{BC33735A-4F79-4F03-89D1-3273B105A8EA}"/>
    <cellStyle name="Comma [0] 2 218" xfId="35939" hidden="1" xr:uid="{316A7E01-F805-4014-AB52-E67D03EB5B05}"/>
    <cellStyle name="Comma [0] 2 218" xfId="35943" hidden="1" xr:uid="{DE8C0518-3ED3-444B-B329-F4D59F743909}"/>
    <cellStyle name="Comma [0] 2 218" xfId="35945" hidden="1" xr:uid="{297E0278-EC66-4C28-AE63-EF22FC9796A9}"/>
    <cellStyle name="Comma [0] 2 218" xfId="35946" hidden="1" xr:uid="{C0B6BFC2-B419-4936-8A3B-416E1D9D6287}"/>
    <cellStyle name="Comma [0] 2 218" xfId="35948" hidden="1" xr:uid="{FE21BD92-2BC4-42F1-841D-01EFD53B1086}"/>
    <cellStyle name="Comma [0] 2 218" xfId="35949" hidden="1" xr:uid="{B4D6EA7F-80F8-42F5-879F-D6011D534380}"/>
    <cellStyle name="Comma [0] 2 218" xfId="35950" hidden="1" xr:uid="{A1050D2F-A371-42CB-A886-E68B305122F9}"/>
    <cellStyle name="Comma [0] 2 218" xfId="35953" hidden="1" xr:uid="{6F00B7F6-38B4-4983-BC6D-D98D1122A2BE}"/>
    <cellStyle name="Comma [0] 2 218" xfId="35955" hidden="1" xr:uid="{497AA4B9-74F8-4624-A015-95EE1D496746}"/>
    <cellStyle name="Comma [0] 2 218" xfId="35957" hidden="1" xr:uid="{9C13D729-D98A-4577-BDB2-A18DEF2293B1}"/>
    <cellStyle name="Comma [0] 2 218" xfId="35959" hidden="1" xr:uid="{158FBB0E-20E2-4C71-B7A4-CD9E3B6A5685}"/>
    <cellStyle name="Comma [0] 2 218" xfId="35960" hidden="1" xr:uid="{9E9F6F59-98B7-4BFB-B13D-9A8CA2352F9A}"/>
    <cellStyle name="Comma [0] 2 218" xfId="35961" hidden="1" xr:uid="{58D605F9-ED54-415F-82B3-3F9EC2DD681E}"/>
    <cellStyle name="Comma [0] 2 218" xfId="35963" hidden="1" xr:uid="{DBA10B3F-B7B3-4844-B545-6D07B26E0FB0}"/>
    <cellStyle name="Comma [0] 2 218" xfId="35966" hidden="1" xr:uid="{FD7EF6B0-5145-444D-B0C0-DD171A982304}"/>
    <cellStyle name="Comma [0] 2 218" xfId="35968" hidden="1" xr:uid="{77F65CF3-A713-4B2E-9A94-219536CC619C}"/>
    <cellStyle name="Comma [0] 2 218" xfId="35970" hidden="1" xr:uid="{6CE5255D-6C01-4DC1-A1C5-C249C4529ECE}"/>
    <cellStyle name="Comma [0] 2 218" xfId="35972" hidden="1" xr:uid="{97442114-EF80-473A-A09B-7AAE4619D392}"/>
    <cellStyle name="Comma [0] 2 218" xfId="35973" hidden="1" xr:uid="{34190486-F67E-447F-8549-691A47F4844F}"/>
    <cellStyle name="Comma [0] 2 218" xfId="35974" hidden="1" xr:uid="{6F00C2FF-4370-44FF-98F3-D3ACB1197AFD}"/>
    <cellStyle name="Comma [0] 2 218" xfId="35975" hidden="1" xr:uid="{63273AE3-445C-448B-8331-B0A909C65241}"/>
    <cellStyle name="Comma [0] 2 218" xfId="35977" hidden="1" xr:uid="{62B59118-F4E6-4026-A79C-36BC4AC61031}"/>
    <cellStyle name="Comma [0] 2 218" xfId="35980" hidden="1" xr:uid="{A7DF6B36-94BD-422D-9879-159A87959223}"/>
    <cellStyle name="Comma [0] 2 218" xfId="35981" hidden="1" xr:uid="{4AA86A34-0E90-439B-B848-A0813D559317}"/>
    <cellStyle name="Comma [0] 2 218" xfId="35983" hidden="1" xr:uid="{D723C78C-38AE-4995-A3A5-055F4F4B7177}"/>
    <cellStyle name="Comma [0] 2 218" xfId="35984" hidden="1" xr:uid="{19FE49EA-BC71-497A-AA1C-51396B34E815}"/>
    <cellStyle name="Comma [0] 2 218" xfId="35985" hidden="1" xr:uid="{7558848B-9558-4151-A91A-9758540DE3BF}"/>
    <cellStyle name="Comma [0] 2 218" xfId="35988" hidden="1" xr:uid="{CE070134-67F4-49C0-8E0E-86AB82CF0664}"/>
    <cellStyle name="Comma [0] 2 218" xfId="35989" hidden="1" xr:uid="{90E93BD8-1608-49B0-B0DA-5419E7597D72}"/>
    <cellStyle name="Comma [0] 2 218" xfId="35993" hidden="1" xr:uid="{54E8EE80-C0D4-4719-827B-DD2FE5D794EE}"/>
    <cellStyle name="Comma [0] 2 218" xfId="35994" hidden="1" xr:uid="{B3C04574-2F53-4C54-A6CA-0D1DCF99C32E}"/>
    <cellStyle name="Comma [0] 2 218" xfId="35996" hidden="1" xr:uid="{A797B7DB-A328-4A34-831A-C0387E80C3AF}"/>
    <cellStyle name="Comma [0] 2 218" xfId="35998" hidden="1" xr:uid="{06DC9111-87DB-4310-B088-A00EC44CD867}"/>
    <cellStyle name="Comma [0] 2 218" xfId="35999" hidden="1" xr:uid="{1B1F68A2-A9BD-4810-8404-85E880FFDF76}"/>
    <cellStyle name="Comma [0] 2 218" xfId="36000" hidden="1" xr:uid="{455497A1-DB89-420C-AA5D-196B716B8955}"/>
    <cellStyle name="Comma [0] 2 218" xfId="36004" hidden="1" xr:uid="{0A27A060-6B51-4F50-B403-ED8C0A2FCA12}"/>
    <cellStyle name="Comma [0] 2 218" xfId="36006" hidden="1" xr:uid="{6AB4085A-189B-4B9E-BEAB-D1F660169F17}"/>
    <cellStyle name="Comma [0] 2 218" xfId="36008" hidden="1" xr:uid="{D867FB90-1927-4C43-A62D-F1B8C71CD745}"/>
    <cellStyle name="Comma [0] 2 218" xfId="36009" hidden="1" xr:uid="{2DC26760-6A68-46F1-8800-E51436EA55BE}"/>
    <cellStyle name="Comma [0] 2 218" xfId="36011" hidden="1" xr:uid="{B77F0F01-75B3-4A43-B32C-FADDA66B5050}"/>
    <cellStyle name="Comma [0] 2 218" xfId="36013" hidden="1" xr:uid="{50D16C02-BC4D-4456-BA05-450AFAF8C4A1}"/>
    <cellStyle name="Comma [0] 2 218" xfId="36015" hidden="1" xr:uid="{900E5B88-1815-4A16-8022-20FEBBC2D259}"/>
    <cellStyle name="Comma [0] 2 218" xfId="36017" hidden="1" xr:uid="{357DCB32-7065-49B0-95B6-4A9F49C751DE}"/>
    <cellStyle name="Comma [0] 2 218" xfId="36019" hidden="1" xr:uid="{7041302E-536D-4666-863B-00836B32E22D}"/>
    <cellStyle name="Comma [0] 2 218" xfId="36020" hidden="1" xr:uid="{0456F705-BF27-4583-873C-A720357226E2}"/>
    <cellStyle name="Comma [0] 2 218" xfId="36021" hidden="1" xr:uid="{091AEF50-D894-40BE-91D8-A98F74019FAD}"/>
    <cellStyle name="Comma [0] 2 218" xfId="36024" hidden="1" xr:uid="{B085965C-F52F-4E3C-8375-B484B02BFD38}"/>
    <cellStyle name="Comma [0] 2 218" xfId="36025" hidden="1" xr:uid="{1012834E-C0F3-425C-A8D5-6BF285BBCE19}"/>
    <cellStyle name="Comma [0] 2 218" xfId="36029" hidden="1" xr:uid="{B4E53C9E-6964-4480-AC0C-93099AE8B5A2}"/>
    <cellStyle name="Comma [0] 2 218" xfId="36030" hidden="1" xr:uid="{CE52E9C8-8E27-4188-BF55-C7DE133C1CD6}"/>
    <cellStyle name="Comma [0] 2 218" xfId="36179" hidden="1" xr:uid="{9BCD8163-F490-4F84-A74E-2D79747229AB}"/>
    <cellStyle name="Comma [0] 2 218" xfId="36184" hidden="1" xr:uid="{54FBD4CE-9362-4BD7-AE7F-0DA42ADB1B5E}"/>
    <cellStyle name="Comma [0] 2 218" xfId="36186" hidden="1" xr:uid="{A0F157F8-D7E9-43FA-ACFC-CA0BD5267A32}"/>
    <cellStyle name="Comma [0] 2 218" xfId="36188" hidden="1" xr:uid="{F70479D2-9A73-4AEE-941E-88075E0F7F16}"/>
    <cellStyle name="Comma [0] 2 218" xfId="36191" hidden="1" xr:uid="{52677DF1-BFF8-4934-BA1C-EE3D306DF9FF}"/>
    <cellStyle name="Comma [0] 2 218" xfId="36194" hidden="1" xr:uid="{AEAB59E3-5D4E-418F-8E75-B3FC35EFC28C}"/>
    <cellStyle name="Comma [0] 2 218" xfId="36195" hidden="1" xr:uid="{CE220923-38FD-41DC-A33A-36522F960BDE}"/>
    <cellStyle name="Comma [0] 2 218" xfId="36200" hidden="1" xr:uid="{25D64209-F014-458B-8A91-28EE92F07B20}"/>
    <cellStyle name="Comma [0] 2 218" xfId="36204" hidden="1" xr:uid="{0F07BA36-1CF6-4129-B5E8-6CB409B4B76F}"/>
    <cellStyle name="Comma [0] 2 218" xfId="36206" hidden="1" xr:uid="{79E285F9-601E-4D0E-8647-28E3F2E8E7DE}"/>
    <cellStyle name="Comma [0] 2 218" xfId="36207" hidden="1" xr:uid="{E7E1E8D0-AE52-4E14-9A1F-D2692C61B8BA}"/>
    <cellStyle name="Comma [0] 2 218" xfId="36211" hidden="1" xr:uid="{F65AB1E9-927C-4ADF-8343-3113AA884D0D}"/>
    <cellStyle name="Comma [0] 2 218" xfId="36213" hidden="1" xr:uid="{03F832B0-A464-42D2-9A91-7196AD811885}"/>
    <cellStyle name="Comma [0] 2 218" xfId="36214" hidden="1" xr:uid="{3670FD09-2A41-483E-81A5-26ECDE5F9D62}"/>
    <cellStyle name="Comma [0] 2 218" xfId="36219" hidden="1" xr:uid="{7765F4FA-4DEA-4BE0-80E3-2A7335F274FE}"/>
    <cellStyle name="Comma [0] 2 218" xfId="36224" hidden="1" xr:uid="{F2B0122C-B1E6-4133-8C26-E86301BC73F4}"/>
    <cellStyle name="Comma [0] 2 218" xfId="36226" hidden="1" xr:uid="{8D443A34-D5A9-4A0F-B3A4-AB1DA05E1A42}"/>
    <cellStyle name="Comma [0] 2 218" xfId="36229" hidden="1" xr:uid="{E03E4400-4D30-4B10-8F85-C65F5F8C70E9}"/>
    <cellStyle name="Comma [0] 2 218" xfId="36232" hidden="1" xr:uid="{281C77EA-4DAB-4C07-85A5-D55FEF223107}"/>
    <cellStyle name="Comma [0] 2 218" xfId="36234" hidden="1" xr:uid="{3E0FFB3E-99DC-4EEE-9577-ACE5A243486F}"/>
    <cellStyle name="Comma [0] 2 218" xfId="36238" hidden="1" xr:uid="{BF6B518D-B3EE-473E-8824-D17E8DF20690}"/>
    <cellStyle name="Comma [0] 2 218" xfId="36243" hidden="1" xr:uid="{A6B1CF15-37DF-41A7-8EC3-6E611AF6D7BC}"/>
    <cellStyle name="Comma [0] 2 218" xfId="36244" hidden="1" xr:uid="{38CE04AB-E93F-447B-B606-A304C09435D9}"/>
    <cellStyle name="Comma [0] 2 218" xfId="36248" hidden="1" xr:uid="{5341A2E7-BFF7-4625-8629-413E684CE509}"/>
    <cellStyle name="Comma [0] 2 218" xfId="36251" hidden="1" xr:uid="{D10F307E-581B-4181-A60F-44A7794EC2B2}"/>
    <cellStyle name="Comma [0] 2 218" xfId="36252" hidden="1" xr:uid="{D2FDAE75-A026-4CEB-BA0B-E742E13504BD}"/>
    <cellStyle name="Comma [0] 2 218" xfId="36256" hidden="1" xr:uid="{A4FB8C9B-CFF8-41DE-973D-C667602DD479}"/>
    <cellStyle name="Comma [0] 2 218" xfId="36257" hidden="1" xr:uid="{405684FD-ACD1-422A-A07B-F9F6227DA150}"/>
    <cellStyle name="Comma [0] 2 218" xfId="36263" hidden="1" xr:uid="{EE5151C8-0B55-4767-A78A-2B578992A6C2}"/>
    <cellStyle name="Comma [0] 2 218" xfId="36267" hidden="1" xr:uid="{355A5952-CB08-4A81-9EF5-6B9E7414DBCA}"/>
    <cellStyle name="Comma [0] 2 218" xfId="36270" hidden="1" xr:uid="{4C9A4892-7464-44D4-AF53-39932CA27942}"/>
    <cellStyle name="Comma [0] 2 218" xfId="36271" hidden="1" xr:uid="{FBDE12C6-E0E3-40C0-91FE-4B1E43E726D8}"/>
    <cellStyle name="Comma [0] 2 218" xfId="36275" hidden="1" xr:uid="{1995E46E-9B56-4787-A974-ABC469D43E9F}"/>
    <cellStyle name="Comma [0] 2 218" xfId="36277" hidden="1" xr:uid="{1160B7B4-BA3C-4E87-9B59-DB2C5FCD3EBB}"/>
    <cellStyle name="Comma [0] 2 218" xfId="36278" hidden="1" xr:uid="{055A7205-CCEE-4621-B9CF-529CC66070AC}"/>
    <cellStyle name="Comma [0] 2 218" xfId="36283" hidden="1" xr:uid="{B5B88D11-80E9-473B-85D0-7F3F733BAE42}"/>
    <cellStyle name="Comma [0] 2 218" xfId="36287" hidden="1" xr:uid="{40253DEF-752F-435D-94A8-05B5405D2FDA}"/>
    <cellStyle name="Comma [0] 2 218" xfId="36289" hidden="1" xr:uid="{F361AD6F-3415-497D-8835-3D1F88A9CDA1}"/>
    <cellStyle name="Comma [0] 2 218" xfId="36290" hidden="1" xr:uid="{848DD98F-197F-4025-8731-982B8037E4B6}"/>
    <cellStyle name="Comma [0] 2 218" xfId="36294" hidden="1" xr:uid="{850C444F-B88C-42C3-B1EA-252553986187}"/>
    <cellStyle name="Comma [0] 2 218" xfId="36297" hidden="1" xr:uid="{F11DD19B-C174-4EFC-B413-78118E4DC78E}"/>
    <cellStyle name="Comma [0] 2 218" xfId="36298" hidden="1" xr:uid="{6797C5DD-46E1-4DE2-84BD-C139B2CB8E71}"/>
    <cellStyle name="Comma [0] 2 218" xfId="36303" hidden="1" xr:uid="{9792D5CE-3B17-474E-91DB-DE9A76886673}"/>
    <cellStyle name="Comma [0] 2 218" xfId="36309" hidden="1" xr:uid="{24F26FE6-2C04-4F13-AF10-B8F45642B093}"/>
    <cellStyle name="Comma [0] 2 218" xfId="36310" hidden="1" xr:uid="{6A598BF1-FD20-4D18-92F7-8B6AEFCC9D54}"/>
    <cellStyle name="Comma [0] 2 218" xfId="36313" hidden="1" xr:uid="{31452F4C-EB3D-47AD-ACEC-B5176F72413F}"/>
    <cellStyle name="Comma [0] 2 218" xfId="36317" hidden="1" xr:uid="{248D1000-1B46-44E8-881B-7B628ECC0313}"/>
    <cellStyle name="Comma [0] 2 218" xfId="36318" hidden="1" xr:uid="{EFA4D03C-EAFB-4269-B918-AA21BA63B50A}"/>
    <cellStyle name="Comma [0] 2 218" xfId="36322" hidden="1" xr:uid="{BB5F4AF1-4F17-4384-BE22-767A849EAD96}"/>
    <cellStyle name="Comma [0] 2 218" xfId="36327" hidden="1" xr:uid="{5FE0BA71-F0AE-461C-B534-CE004504AAA9}"/>
    <cellStyle name="Comma [0] 2 218" xfId="36328" hidden="1" xr:uid="{FDDA70D6-5B65-4149-AC80-732C4E83DCB2}"/>
    <cellStyle name="Comma [0] 2 218" xfId="36332" hidden="1" xr:uid="{567724EC-B89B-4A84-B068-D634967CD2D6}"/>
    <cellStyle name="Comma [0] 2 218" xfId="36335" hidden="1" xr:uid="{F0910B98-C6C4-49BE-A079-70CC9FB03496}"/>
    <cellStyle name="Comma [0] 2 218" xfId="36336" hidden="1" xr:uid="{AB0C7622-EEA5-4544-80D1-3E7E5C7B2743}"/>
    <cellStyle name="Comma [0] 2 218" xfId="36339" hidden="1" xr:uid="{AAA66EF3-770E-414B-9351-DE4D872E38D4}"/>
    <cellStyle name="Comma [0] 2 218" xfId="36341" hidden="1" xr:uid="{B144DC43-BBCE-4B48-A1B5-6F4F87251D9F}"/>
    <cellStyle name="Comma [0] 2 218" xfId="36347" hidden="1" xr:uid="{CFDD8ACF-7B8F-42D8-B334-315B84D31792}"/>
    <cellStyle name="Comma [0] 2 218" xfId="36351" hidden="1" xr:uid="{8F9EF91A-BF4D-4819-B5F2-BABA75257231}"/>
    <cellStyle name="Comma [0] 2 218" xfId="36353" hidden="1" xr:uid="{D80186A4-31A1-411E-96FD-847DE59DA038}"/>
    <cellStyle name="Comma [0] 2 218" xfId="36355" hidden="1" xr:uid="{0018DF41-8203-47AB-9E00-553C16E5A9F3}"/>
    <cellStyle name="Comma [0] 2 218" xfId="36358" hidden="1" xr:uid="{279A0437-A1F0-424D-8F91-2EDF0066F18A}"/>
    <cellStyle name="Comma [0] 2 218" xfId="36360" hidden="1" xr:uid="{EA937EFA-4A4B-46CC-BF9B-FA5072EE1896}"/>
    <cellStyle name="Comma [0] 2 218" xfId="36362" hidden="1" xr:uid="{477E9A90-276E-45F2-A21A-52F78131E031}"/>
    <cellStyle name="Comma [0] 2 218" xfId="36367" hidden="1" xr:uid="{4D1D04B1-D5BA-475B-924C-6575253E1121}"/>
    <cellStyle name="Comma [0] 2 218" xfId="36371" hidden="1" xr:uid="{A5A18312-C67B-4B02-98CB-A97409A98903}"/>
    <cellStyle name="Comma [0] 2 218" xfId="36372" hidden="1" xr:uid="{0D1D169E-10D5-4494-B118-22A4CE1C9562}"/>
    <cellStyle name="Comma [0] 2 218" xfId="36374" hidden="1" xr:uid="{FAACC488-B2AC-457F-8E98-AE5E5B973D28}"/>
    <cellStyle name="Comma [0] 2 218" xfId="36378" hidden="1" xr:uid="{C6BE2734-2D97-4592-B904-8EC8919D9BF1}"/>
    <cellStyle name="Comma [0] 2 218" xfId="36380" hidden="1" xr:uid="{B124C2D2-ABB4-4A2F-888E-966D73C67305}"/>
    <cellStyle name="Comma [0] 2 218" xfId="36382" hidden="1" xr:uid="{C91E0191-7A5B-401C-8DD9-B763CD130701}"/>
    <cellStyle name="Comma [0] 2 218" xfId="36387" hidden="1" xr:uid="{3F783188-5FFF-4705-AD2A-FCE9E99D5F53}"/>
    <cellStyle name="Comma [0] 2 218" xfId="36392" hidden="1" xr:uid="{7AFC52BF-EAFC-4E00-9F02-153B57F41FF3}"/>
    <cellStyle name="Comma [0] 2 218" xfId="36394" hidden="1" xr:uid="{AA1877F9-94A5-4B7B-9DD2-58868D795C46}"/>
    <cellStyle name="Comma [0] 2 218" xfId="36398" hidden="1" xr:uid="{1F81341A-6BC2-4CAA-B46C-3635B499EB1B}"/>
    <cellStyle name="Comma [0] 2 218" xfId="36400" hidden="1" xr:uid="{DA43315F-324A-407C-A445-670CD9EC645C}"/>
    <cellStyle name="Comma [0] 2 218" xfId="36403" hidden="1" xr:uid="{E68C4AC2-4504-47FE-83CB-BFFACEC65807}"/>
    <cellStyle name="Comma [0] 2 218" xfId="36406" hidden="1" xr:uid="{9F299393-AF69-4880-A86B-28D25E4ECEF6}"/>
    <cellStyle name="Comma [0] 2 218" xfId="36411" hidden="1" xr:uid="{B583579E-B9B2-4763-8AD6-94AB8F1CF208}"/>
    <cellStyle name="Comma [0] 2 218" xfId="36413" hidden="1" xr:uid="{84E9FC6F-BF98-41AD-8989-0E554A75019E}"/>
    <cellStyle name="Comma [0] 2 218" xfId="36416" hidden="1" xr:uid="{E055A052-98D7-44C3-A499-CE739AEC7326}"/>
    <cellStyle name="Comma [0] 2 218" xfId="36419" hidden="1" xr:uid="{93354D0C-9DFA-4D3E-A3E8-FEDF757E2B48}"/>
    <cellStyle name="Comma [0] 2 218" xfId="36421" hidden="1" xr:uid="{A79BDA01-576F-4FD5-80C3-FC3F78B4BCBF}"/>
    <cellStyle name="Comma [0] 2 218" xfId="36424" hidden="1" xr:uid="{58DE816D-B390-4BC9-960C-B8359F6E2E34}"/>
    <cellStyle name="Comma [0] 2 218" xfId="36425" hidden="1" xr:uid="{7A9DC4EB-A9C9-41BD-9802-743D4E699F6B}"/>
    <cellStyle name="Comma [0] 2 218" xfId="36432" hidden="1" xr:uid="{2898ED81-384F-430F-82AC-9BA86721C294}"/>
    <cellStyle name="Comma [0] 2 218" xfId="36435" hidden="1" xr:uid="{B705F623-F09C-4E96-8EAC-706ECEC73112}"/>
    <cellStyle name="Comma [0] 2 218" xfId="36438" hidden="1" xr:uid="{69AD6C64-C615-431C-8815-9B27D5E2FCE5}"/>
    <cellStyle name="Comma [0] 2 218" xfId="36440" hidden="1" xr:uid="{0FBA2A7D-AB54-457A-9811-BB3882A991D3}"/>
    <cellStyle name="Comma [0] 2 218" xfId="36443" hidden="1" xr:uid="{4FFC312C-7869-4C2E-B5C2-5A8B2685D4CF}"/>
    <cellStyle name="Comma [0] 2 218" xfId="36445" hidden="1" xr:uid="{EC9DD42A-5F64-40A9-8597-7430A679D344}"/>
    <cellStyle name="Comma [0] 2 218" xfId="36447" hidden="1" xr:uid="{013FF7E8-69F7-4635-A997-110283FC1846}"/>
    <cellStyle name="Comma [0] 2 218" xfId="36452" hidden="1" xr:uid="{75A1E820-3E71-4101-8817-0D54F6CE6C1E}"/>
    <cellStyle name="Comma [0] 2 218" xfId="36456" hidden="1" xr:uid="{E15C66C8-BADE-47F3-8CD4-138406F561D6}"/>
    <cellStyle name="Comma [0] 2 218" xfId="36457" hidden="1" xr:uid="{EA413D45-3416-4C3B-8A30-DB30C02CC32B}"/>
    <cellStyle name="Comma [0] 2 218" xfId="36459" hidden="1" xr:uid="{4CDD4504-684F-44E5-A329-9FD82E2AAC5F}"/>
    <cellStyle name="Comma [0] 2 218" xfId="36463" hidden="1" xr:uid="{A445BB36-E459-4A83-BA93-AAD3B554F78E}"/>
    <cellStyle name="Comma [0] 2 218" xfId="36465" hidden="1" xr:uid="{67D1158B-226E-47C0-9B05-5B2901E1275D}"/>
    <cellStyle name="Comma [0] 2 218" xfId="36467" hidden="1" xr:uid="{5864FFAF-4873-4A9D-AC2E-483295627A57}"/>
    <cellStyle name="Comma [0] 2 218" xfId="36472" hidden="1" xr:uid="{7370E10D-4B7E-4470-9C40-327019EBFD60}"/>
    <cellStyle name="Comma [0] 2 218" xfId="36477" hidden="1" xr:uid="{0B8C5474-7EC8-4CA1-AB1C-3FF0FACAFE3C}"/>
    <cellStyle name="Comma [0] 2 218" xfId="36478" hidden="1" xr:uid="{D4BF3774-F938-44D1-A12E-BF657CB23516}"/>
    <cellStyle name="Comma [0] 2 218" xfId="36482" hidden="1" xr:uid="{D31BAB16-E13B-492C-A15E-7EC632249358}"/>
    <cellStyle name="Comma [0] 2 218" xfId="36485" hidden="1" xr:uid="{CA9DBB39-9DCD-49C1-9C99-0D48BC36F859}"/>
    <cellStyle name="Comma [0] 2 218" xfId="36487" hidden="1" xr:uid="{95901075-8DEA-45D8-AF1E-26CA1D20620A}"/>
    <cellStyle name="Comma [0] 2 218" xfId="36490" hidden="1" xr:uid="{37394792-3D49-4CB3-92A0-D2D879F686B7}"/>
    <cellStyle name="Comma [0] 2 218" xfId="36495" hidden="1" xr:uid="{8BC53B68-5C31-412C-A0F7-6FD68326E68C}"/>
    <cellStyle name="Comma [0] 2 218" xfId="36496" hidden="1" xr:uid="{BECD5A08-BC9B-44C7-9050-F611721A2E58}"/>
    <cellStyle name="Comma [0] 2 218" xfId="36500" hidden="1" xr:uid="{A73C211A-C40D-4E96-B6EE-92283A7436C9}"/>
    <cellStyle name="Comma [0] 2 218" xfId="36503" hidden="1" xr:uid="{1709AFDF-3993-4DCF-A452-CE952D1C904A}"/>
    <cellStyle name="Comma [0] 2 218" xfId="36504" hidden="1" xr:uid="{F3D50357-F2FE-4038-8DB2-64D97D8FBBD7}"/>
    <cellStyle name="Comma [0] 2 218" xfId="36508" hidden="1" xr:uid="{E04AD75D-4B88-433F-A41D-9B158CE5C108}"/>
    <cellStyle name="Comma [0] 2 218" xfId="36509" hidden="1" xr:uid="{A050334E-F864-45C5-96BB-984CC4E1F399}"/>
    <cellStyle name="Comma [0] 2 218" xfId="36516" hidden="1" xr:uid="{C661DBFA-EFC8-42A8-9BD1-742A0793E012}"/>
    <cellStyle name="Comma [0] 2 218" xfId="36517" hidden="1" xr:uid="{76F92FB3-0108-4560-B770-58B066A9194F}"/>
    <cellStyle name="Comma [0] 2 218" xfId="36520" hidden="1" xr:uid="{E1202103-33B4-4B4D-B3CF-4E98961E8680}"/>
    <cellStyle name="Comma [0] 2 218" xfId="36523" hidden="1" xr:uid="{3DC42B6B-FB71-4723-AD15-E93451D86678}"/>
    <cellStyle name="Comma [0] 2 218" xfId="36524" hidden="1" xr:uid="{FCBAE0D9-8008-4FB6-BEF6-137FCF496FAE}"/>
    <cellStyle name="Comma [0] 2 218" xfId="36528" hidden="1" xr:uid="{917E95F1-2B67-4969-82AF-F6F63DD91F45}"/>
    <cellStyle name="Comma [0] 2 218" xfId="36530" hidden="1" xr:uid="{19EF6B03-4208-4B04-B62C-06EEFD4CE5E4}"/>
    <cellStyle name="Comma [0] 2 218" xfId="36535" hidden="1" xr:uid="{6252B860-A66B-461D-8C25-077BF00E317A}"/>
    <cellStyle name="Comma [0] 2 218" xfId="36537" hidden="1" xr:uid="{4026D81A-56B3-4FF2-866C-AA58D2AA8A35}"/>
    <cellStyle name="Comma [0] 2 218" xfId="36541" hidden="1" xr:uid="{6339C4BD-3D08-455E-B0F9-2E1A1257CA58}"/>
    <cellStyle name="Comma [0] 2 218" xfId="36542" hidden="1" xr:uid="{F5A87988-31EF-4664-A135-E6F17F51B2D3}"/>
    <cellStyle name="Comma [0] 2 218" xfId="36544" hidden="1" xr:uid="{3D2B1D38-2FBA-4EA2-8485-32EFC4C0BC7F}"/>
    <cellStyle name="Comma [0] 2 218" xfId="36548" hidden="1" xr:uid="{A1152853-46CA-4D25-A580-2684250F212E}"/>
    <cellStyle name="Comma [0] 2 218" xfId="36550" hidden="1" xr:uid="{FAFC2855-5595-4EB9-BAEB-DB06FD626686}"/>
    <cellStyle name="Comma [0] 2 218" xfId="36555" hidden="1" xr:uid="{495A80F6-2BF9-43AB-9A95-E7816C95302F}"/>
    <cellStyle name="Comma [0] 2 218" xfId="36557" hidden="1" xr:uid="{FA9D267A-2AE5-4EE3-A89A-0D899A92C7D2}"/>
    <cellStyle name="Comma [0] 2 218" xfId="36562" hidden="1" xr:uid="{B3703C1A-3D63-4528-A94A-F1FAC0BA20F4}"/>
    <cellStyle name="Comma [0] 2 218" xfId="36563" hidden="1" xr:uid="{D71127F5-BFBD-4F93-ADD0-2E9BFC200BE9}"/>
    <cellStyle name="Comma [0] 2 218" xfId="36567" hidden="1" xr:uid="{9DD13426-AA13-4750-891A-1FA2DB2961DC}"/>
    <cellStyle name="Comma [0] 2 218" xfId="36570" hidden="1" xr:uid="{1DAB87CD-D7F4-4EA7-B54C-E3566DA8C542}"/>
    <cellStyle name="Comma [0] 2 218" xfId="36572" hidden="1" xr:uid="{3E1ADFAF-9A67-4CB7-A24E-EBFC0910FE8B}"/>
    <cellStyle name="Comma [0] 2 218" xfId="36576" hidden="1" xr:uid="{B139C50A-ED6B-445A-BAA1-06024DF178B2}"/>
    <cellStyle name="Comma [0] 2 218" xfId="36580" hidden="1" xr:uid="{06ADEDFA-086B-4157-9234-4C96C1E963A3}"/>
    <cellStyle name="Comma [0] 2 218" xfId="36583" hidden="1" xr:uid="{C58F6CA2-9350-4CC5-A271-49C0D74E03D3}"/>
    <cellStyle name="Comma [0] 2 218" xfId="36586" hidden="1" xr:uid="{0D1D0375-3AF8-45FB-856C-21E37AE6A69B}"/>
    <cellStyle name="Comma [0] 2 218" xfId="36588" hidden="1" xr:uid="{347F0C51-958F-4E9A-B82F-7946EF448298}"/>
    <cellStyle name="Comma [0] 2 218" xfId="36591" hidden="1" xr:uid="{67B5D1A7-79D6-4CC6-9686-61097933EAA1}"/>
    <cellStyle name="Comma [0] 2 218" xfId="36593" hidden="1" xr:uid="{D54D9F57-A2B3-4F8E-8055-206ADEC6FA46}"/>
    <cellStyle name="Comma [0] 2 218" xfId="36599" hidden="1" xr:uid="{32F2F83C-E70D-47CD-B84A-D08BE0297328}"/>
    <cellStyle name="Comma [0] 2 218" xfId="36602" hidden="1" xr:uid="{6BC1B33F-6B4B-42B4-ADFF-35CA05EBF978}"/>
    <cellStyle name="Comma [0] 2 218" xfId="36604" hidden="1" xr:uid="{7358638F-4D54-4632-BF55-6DDA8BC5AF07}"/>
    <cellStyle name="Comma [0] 2 218" xfId="36607" hidden="1" xr:uid="{D22B1342-810F-4C34-9731-0CC0F7EDBD0A}"/>
    <cellStyle name="Comma [0] 2 218" xfId="36610" hidden="1" xr:uid="{E44CE154-E439-42E3-B796-3C2C48407AD7}"/>
    <cellStyle name="Comma [0] 2 218" xfId="36612" hidden="1" xr:uid="{823F63AC-B544-48E8-BA2F-E1BF4085A98D}"/>
    <cellStyle name="Comma [0] 2 218" xfId="36614" hidden="1" xr:uid="{11FFE957-BF77-4555-89F9-386D52F3154E}"/>
    <cellStyle name="Comma [0] 2 218" xfId="36619" hidden="1" xr:uid="{7F020EEB-EEFB-461D-9F2B-214B31CE1AFF}"/>
    <cellStyle name="Comma [0] 2 218" xfId="36622" hidden="1" xr:uid="{63976F91-5B91-4D8E-8821-8A9BC73EF937}"/>
    <cellStyle name="Comma [0] 2 218" xfId="36624" hidden="1" xr:uid="{B044731A-C2EB-430A-84D9-600359A8775C}"/>
    <cellStyle name="Comma [0] 2 218" xfId="36626" hidden="1" xr:uid="{AE879F6D-B557-452A-AC1D-CA382392C1AD}"/>
    <cellStyle name="Comma [0] 2 218" xfId="36629" hidden="1" xr:uid="{E6B6478F-C2DB-48AA-8567-315F64DB988B}"/>
    <cellStyle name="Comma [0] 2 218" xfId="36632" hidden="1" xr:uid="{BBCFF499-67A1-4BD2-926C-B20516177158}"/>
    <cellStyle name="Comma [0] 2 218" xfId="36634" hidden="1" xr:uid="{86E5020F-5776-4F13-B36F-7A1AB4D7F0EE}"/>
    <cellStyle name="Comma [0] 2 218" xfId="36639" hidden="1" xr:uid="{9B5778F5-C033-419B-BA86-EF4BABA234D7}"/>
    <cellStyle name="Comma [0] 2 218" xfId="36643" hidden="1" xr:uid="{6CD0B15E-BB66-4A73-8647-A0E53855E436}"/>
    <cellStyle name="Comma [0] 2 218" xfId="36645" hidden="1" xr:uid="{F79EAF21-15DB-4A4C-8AA9-8128F3B9970D}"/>
    <cellStyle name="Comma [0] 2 218" xfId="36648" hidden="1" xr:uid="{62840D80-4289-4320-889D-E41BEB20877B}"/>
    <cellStyle name="Comma [0] 2 218" xfId="36651" hidden="1" xr:uid="{C351B2B1-E99E-4319-83FC-6D3D1C2BA8D7}"/>
    <cellStyle name="Comma [0] 2 218" xfId="36654" hidden="1" xr:uid="{73A12EB9-A721-407A-B658-ECA4B73DDA62}"/>
    <cellStyle name="Comma [0] 2 218" xfId="36657" hidden="1" xr:uid="{91CA6A08-9850-44B8-98F2-2C3AE5598837}"/>
    <cellStyle name="Comma [0] 2 218" xfId="36662" hidden="1" xr:uid="{20570DD9-EE02-4364-A5E2-12349857BAAA}"/>
    <cellStyle name="Comma [0] 2 218" xfId="36664" hidden="1" xr:uid="{8B30EAEC-1687-47B3-842C-768A04EE76A8}"/>
    <cellStyle name="Comma [0] 2 218" xfId="36666" hidden="1" xr:uid="{EB51D85D-CCB7-462C-B9E5-15F539766D2E}"/>
    <cellStyle name="Comma [0] 2 218" xfId="36669" hidden="1" xr:uid="{DFDF82AE-3593-479B-A89D-709F40853E04}"/>
    <cellStyle name="Comma [0] 2 218" xfId="36671" hidden="1" xr:uid="{8A2DD037-C3E1-4BB7-AF62-558CAC077902}"/>
    <cellStyle name="Comma [0] 2 218" xfId="36675" hidden="1" xr:uid="{B4A16C2B-291A-492E-ABD6-0C66E8842F40}"/>
    <cellStyle name="Comma [0] 2 218" xfId="36677" hidden="1" xr:uid="{DBE367DA-122F-409F-8A02-DAAFA0D25F63}"/>
    <cellStyle name="Comma [0] 2 218" xfId="36682" hidden="1" xr:uid="{C890DCCC-BF6A-4173-A757-7B14859BE8AB}"/>
    <cellStyle name="Comma [0] 2 218" xfId="36685" hidden="1" xr:uid="{A494345B-0873-40AD-905D-CC7D15ABDA38}"/>
    <cellStyle name="Comma [0] 2 218" xfId="36688" hidden="1" xr:uid="{37DC49E0-840F-4FFD-BD71-9B0DA5C959EB}"/>
    <cellStyle name="Comma [0] 2 218" xfId="36690" hidden="1" xr:uid="{A5F5CB4D-4FD3-4916-9352-B2B24AE0E4C3}"/>
    <cellStyle name="Comma [0] 2 218" xfId="36693" hidden="1" xr:uid="{E0CE493C-0A30-42EE-BAC5-C4B30AB4A687}"/>
    <cellStyle name="Comma [0] 2 218" xfId="36696" hidden="1" xr:uid="{ECCDC642-F010-4801-9650-E52A84FA40B3}"/>
    <cellStyle name="Comma [0] 2 218" xfId="36698" hidden="1" xr:uid="{73BCDD54-6EF0-4EE7-825F-97155CDCAAE7}"/>
    <cellStyle name="Comma [0] 2 218" xfId="36703" hidden="1" xr:uid="{7BC87608-9678-4BEB-A889-554472F749CA}"/>
    <cellStyle name="Comma [0] 2 218" xfId="36706" hidden="1" xr:uid="{C2F7F487-60DA-4628-B3B0-E1018DF43A4B}"/>
    <cellStyle name="Comma [0] 2 218" xfId="36708" hidden="1" xr:uid="{99FE7CF7-962B-4D63-9D82-403ED9373784}"/>
    <cellStyle name="Comma [0] 2 218" xfId="36711" hidden="1" xr:uid="{AC556175-304A-41B0-B7D7-9ADEC5584BD0}"/>
    <cellStyle name="Comma [0] 2 218" xfId="36714" hidden="1" xr:uid="{B7D2ED46-2922-4C12-AC5A-093251F1093F}"/>
    <cellStyle name="Comma [0] 2 218" xfId="36716" hidden="1" xr:uid="{4DC51718-CA01-4268-8444-8243A3EF264A}"/>
    <cellStyle name="Comma [0] 2 218" xfId="36719" hidden="1" xr:uid="{EE51E933-7EF0-4B22-A00D-84C6038707F1}"/>
    <cellStyle name="Comma [0] 2 218" xfId="36726" hidden="1" xr:uid="{FE6B8FE0-B8E2-4438-9CAF-81B834971E4F}"/>
    <cellStyle name="Comma [0] 2 218" xfId="36727" hidden="1" xr:uid="{6EF5065E-D108-43DA-9AA6-9B9F8DB43C46}"/>
    <cellStyle name="Comma [0] 2 218" xfId="36731" hidden="1" xr:uid="{771A3A39-C9F2-4A59-9688-3FB565D3DCDB}"/>
    <cellStyle name="Comma [0] 2 218" xfId="36733" hidden="1" xr:uid="{8B8DE1C5-1BDA-4E94-8CA7-E1FB4F73073B}"/>
    <cellStyle name="Comma [0] 2 218" xfId="36735" hidden="1" xr:uid="{93147BEC-1030-4102-932F-6E51D7F0DD2A}"/>
    <cellStyle name="Comma [0] 2 218" xfId="36739" hidden="1" xr:uid="{F4F94AD3-AE9D-412A-AD3F-C853AA1F1EFA}"/>
    <cellStyle name="Comma [0] 2 218" xfId="36741" hidden="1" xr:uid="{01BE0C30-5D35-40D0-91C7-93BA2297A535}"/>
    <cellStyle name="Comma [0] 2 218" xfId="36840" hidden="1" xr:uid="{2E1896C7-E602-48EE-BB9A-7685B62545D1}"/>
    <cellStyle name="Comma [0] 2 218" xfId="36845" hidden="1" xr:uid="{E54D83E9-9C38-482E-B183-2B4616CEEDC3}"/>
    <cellStyle name="Comma [0] 2 218" xfId="36847" hidden="1" xr:uid="{0AE20A88-BDBC-49D6-86A6-5CBAFBB70734}"/>
    <cellStyle name="Comma [0] 2 218" xfId="36849" hidden="1" xr:uid="{1C64B28D-8079-489B-A462-1FB87BF7C3EF}"/>
    <cellStyle name="Comma [0] 2 218" xfId="36852" hidden="1" xr:uid="{34A9A2EE-DA26-410C-9F04-92F0E9B05EDE}"/>
    <cellStyle name="Comma [0] 2 218" xfId="36855" hidden="1" xr:uid="{5375D8FF-38D8-46C0-9706-E24017E73BBF}"/>
    <cellStyle name="Comma [0] 2 218" xfId="36856" hidden="1" xr:uid="{28DBAE91-E7B5-4FF5-91C6-BE3197A52895}"/>
    <cellStyle name="Comma [0] 2 218" xfId="36861" hidden="1" xr:uid="{9997A311-8CA6-4B33-A496-72CD3D2163DB}"/>
    <cellStyle name="Comma [0] 2 218" xfId="36865" hidden="1" xr:uid="{511999F9-7CCB-4A0C-9365-487158319A5E}"/>
    <cellStyle name="Comma [0] 2 218" xfId="36867" hidden="1" xr:uid="{73F7DB28-40CB-48D1-B658-57883F33A59A}"/>
    <cellStyle name="Comma [0] 2 218" xfId="36868" hidden="1" xr:uid="{5D274A75-31B9-4EE5-8CBD-72F0849139F7}"/>
    <cellStyle name="Comma [0] 2 218" xfId="36872" hidden="1" xr:uid="{37B24B1E-0080-4FB4-AE78-D82AC1478D7E}"/>
    <cellStyle name="Comma [0] 2 218" xfId="36874" hidden="1" xr:uid="{88042F12-67D4-4A3F-A0BE-513F4F63C3D1}"/>
    <cellStyle name="Comma [0] 2 218" xfId="36875" hidden="1" xr:uid="{582C9AB3-32FC-47F2-BB2F-F2BC558CE150}"/>
    <cellStyle name="Comma [0] 2 218" xfId="36880" hidden="1" xr:uid="{9FE471CB-C99C-4C01-A0BB-7A80BD5C6F60}"/>
    <cellStyle name="Comma [0] 2 218" xfId="36885" hidden="1" xr:uid="{C5AA03FE-972F-494E-99FF-75B15B27B5BB}"/>
    <cellStyle name="Comma [0] 2 218" xfId="36887" hidden="1" xr:uid="{C40B4958-9F3C-4BC4-8A57-0DC16874D44C}"/>
    <cellStyle name="Comma [0] 2 218" xfId="36890" hidden="1" xr:uid="{BFED3F61-7082-4175-B1BC-9BEB6B52282D}"/>
    <cellStyle name="Comma [0] 2 218" xfId="36893" hidden="1" xr:uid="{87326448-6603-49E4-BA9F-35BA0598F5A9}"/>
    <cellStyle name="Comma [0] 2 218" xfId="36895" hidden="1" xr:uid="{928376FA-AAE6-435A-B18E-4512953310E2}"/>
    <cellStyle name="Comma [0] 2 218" xfId="36899" hidden="1" xr:uid="{679BD930-17EE-44B9-82D4-9285D6334493}"/>
    <cellStyle name="Comma [0] 2 218" xfId="36904" hidden="1" xr:uid="{1437C93E-B2D5-4426-8502-F11B80C0331B}"/>
    <cellStyle name="Comma [0] 2 218" xfId="36905" hidden="1" xr:uid="{57A1EEC7-DC7F-44F4-9F2B-91058F73720E}"/>
    <cellStyle name="Comma [0] 2 218" xfId="36909" hidden="1" xr:uid="{BF66A95E-1232-4E96-8BC4-0F5AE53FBB6F}"/>
    <cellStyle name="Comma [0] 2 218" xfId="36912" hidden="1" xr:uid="{0596F425-8A9A-4C2C-AEC2-D61EBB66204A}"/>
    <cellStyle name="Comma [0] 2 218" xfId="36913" hidden="1" xr:uid="{54BDCBBB-00CE-43FA-AAD0-77D97605FFA2}"/>
    <cellStyle name="Comma [0] 2 218" xfId="36917" hidden="1" xr:uid="{FA25F36A-DB96-4531-BB2E-FF3E9DE97D89}"/>
    <cellStyle name="Comma [0] 2 218" xfId="36918" hidden="1" xr:uid="{1B417713-C5B5-40BC-8188-465B59078B0A}"/>
    <cellStyle name="Comma [0] 2 218" xfId="36924" hidden="1" xr:uid="{8F976AFB-E821-48D1-B785-7536C8CAD9B2}"/>
    <cellStyle name="Comma [0] 2 218" xfId="36928" hidden="1" xr:uid="{A849EA58-C78C-4E2D-8CAC-3C1E1824DD76}"/>
    <cellStyle name="Comma [0] 2 218" xfId="36931" hidden="1" xr:uid="{BE301737-7418-4D82-A263-E5AE48B73E8E}"/>
    <cellStyle name="Comma [0] 2 218" xfId="36932" hidden="1" xr:uid="{23C306D8-F0D1-4892-BF3F-12449E17B952}"/>
    <cellStyle name="Comma [0] 2 218" xfId="36936" hidden="1" xr:uid="{89D994EF-163D-47C5-BDC4-811DBDECB0CC}"/>
    <cellStyle name="Comma [0] 2 218" xfId="36938" hidden="1" xr:uid="{D5DDD34E-28E7-479F-B7EB-0BB5E13486E4}"/>
    <cellStyle name="Comma [0] 2 218" xfId="36939" hidden="1" xr:uid="{604010DE-F066-48D8-ADDA-BB54A8980828}"/>
    <cellStyle name="Comma [0] 2 218" xfId="36944" hidden="1" xr:uid="{B63F66C1-6AE7-4059-8F91-D9C2F78AB0AA}"/>
    <cellStyle name="Comma [0] 2 218" xfId="36948" hidden="1" xr:uid="{F50C9584-D4BB-472A-B24D-CEBB5DC2D7D8}"/>
    <cellStyle name="Comma [0] 2 218" xfId="36950" hidden="1" xr:uid="{D53B1460-A15A-4A76-BCC7-F5EB803099DB}"/>
    <cellStyle name="Comma [0] 2 218" xfId="36951" hidden="1" xr:uid="{FDBF0C0E-9B5F-4788-919C-3D3C9D909CA6}"/>
    <cellStyle name="Comma [0] 2 218" xfId="36955" hidden="1" xr:uid="{ED37B394-577B-4D56-BB85-9F13E258B055}"/>
    <cellStyle name="Comma [0] 2 218" xfId="36958" hidden="1" xr:uid="{555C8AC5-E019-4E66-A095-A9CE6B5F4F80}"/>
    <cellStyle name="Comma [0] 2 218" xfId="36959" hidden="1" xr:uid="{FBF9D5CB-2091-4B4C-8A1E-62397C3A1CBF}"/>
    <cellStyle name="Comma [0] 2 218" xfId="36964" hidden="1" xr:uid="{160ED121-EEB9-4E76-96AD-69CAF6373581}"/>
    <cellStyle name="Comma [0] 2 218" xfId="36970" hidden="1" xr:uid="{6935AD8E-44C6-4D91-B9E4-989F9ED6DB25}"/>
    <cellStyle name="Comma [0] 2 218" xfId="36971" hidden="1" xr:uid="{19EA6059-5AE5-4FC8-BBA7-A3E669A39532}"/>
    <cellStyle name="Comma [0] 2 218" xfId="36974" hidden="1" xr:uid="{562B0652-A454-4091-B2BF-48CC80A6FA13}"/>
    <cellStyle name="Comma [0] 2 218" xfId="36978" hidden="1" xr:uid="{BCEAC77C-ED6A-4499-9F30-089FBA6B7575}"/>
    <cellStyle name="Comma [0] 2 218" xfId="36979" hidden="1" xr:uid="{7FC8983D-D00C-403C-94F3-3F10DC203024}"/>
    <cellStyle name="Comma [0] 2 218" xfId="36983" hidden="1" xr:uid="{C09CF4BB-7A7C-470C-AB30-EE3560736B3D}"/>
    <cellStyle name="Comma [0] 2 218" xfId="36988" hidden="1" xr:uid="{78517F73-1DD1-4691-90AA-C0EF3F901EBE}"/>
    <cellStyle name="Comma [0] 2 218" xfId="36989" hidden="1" xr:uid="{DF5C401B-F786-4790-BB90-9723E7E21607}"/>
    <cellStyle name="Comma [0] 2 218" xfId="36993" hidden="1" xr:uid="{D9C3AEC5-870E-4CD5-A8C1-64186CD5B89A}"/>
    <cellStyle name="Comma [0] 2 218" xfId="36996" hidden="1" xr:uid="{8B46D543-FAC3-49C9-A764-46F589775E8F}"/>
    <cellStyle name="Comma [0] 2 218" xfId="36997" hidden="1" xr:uid="{3FDC76D7-0A08-422D-B2AD-879F1F3041B0}"/>
    <cellStyle name="Comma [0] 2 218" xfId="37000" hidden="1" xr:uid="{E8109559-0CD2-488D-85D9-424CF77491A5}"/>
    <cellStyle name="Comma [0] 2 218" xfId="37002" hidden="1" xr:uid="{8F98266C-A58C-47D1-A63F-21B1A556F780}"/>
    <cellStyle name="Comma [0] 2 218" xfId="37008" hidden="1" xr:uid="{9B9482B2-3867-47A9-A0A3-B9EB04439D3F}"/>
    <cellStyle name="Comma [0] 2 218" xfId="37012" hidden="1" xr:uid="{F0A1E2E5-78E1-4B72-A0DE-8EB891901E32}"/>
    <cellStyle name="Comma [0] 2 218" xfId="37014" hidden="1" xr:uid="{E4DF97FD-0555-471C-A03F-5E1B9DCB3451}"/>
    <cellStyle name="Comma [0] 2 218" xfId="37016" hidden="1" xr:uid="{64260919-612F-430A-8114-6FB7AA00FD40}"/>
    <cellStyle name="Comma [0] 2 218" xfId="37019" hidden="1" xr:uid="{9667ACB6-15A1-4835-9ACB-0196DFE87C67}"/>
    <cellStyle name="Comma [0] 2 218" xfId="37021" hidden="1" xr:uid="{55B878D2-CD32-4C54-8BF1-6EBF383773F4}"/>
    <cellStyle name="Comma [0] 2 218" xfId="37023" hidden="1" xr:uid="{A9A54CF2-D7A4-4A4D-8AA3-B6000D24634D}"/>
    <cellStyle name="Comma [0] 2 218" xfId="37028" hidden="1" xr:uid="{380859DB-8A0F-4DD3-A306-2FED1C45A0CE}"/>
    <cellStyle name="Comma [0] 2 218" xfId="37032" hidden="1" xr:uid="{8557BE3A-A2DF-4992-8CE2-DC8AD854A56E}"/>
    <cellStyle name="Comma [0] 2 218" xfId="37033" hidden="1" xr:uid="{8D0AA80D-CA83-4ECF-A6E8-A5FCCD4E2290}"/>
    <cellStyle name="Comma [0] 2 218" xfId="37035" hidden="1" xr:uid="{068E27A4-B7CA-4D10-95C9-A99786E0CCAD}"/>
    <cellStyle name="Comma [0] 2 218" xfId="37039" hidden="1" xr:uid="{0ED90D39-A1B5-4063-B6A9-F075F5C6FB63}"/>
    <cellStyle name="Comma [0] 2 218" xfId="37041" hidden="1" xr:uid="{1FD3DFED-9AE1-47FB-8F5F-5F577D99F789}"/>
    <cellStyle name="Comma [0] 2 218" xfId="37043" hidden="1" xr:uid="{7094C924-4967-434C-8970-2CF3F8EF2C3E}"/>
    <cellStyle name="Comma [0] 2 218" xfId="37048" hidden="1" xr:uid="{9478DDD1-310A-473E-9DD1-1C33F55028FF}"/>
    <cellStyle name="Comma [0] 2 218" xfId="37053" hidden="1" xr:uid="{BC15006B-6627-4487-9F4F-2362A0514C1A}"/>
    <cellStyle name="Comma [0] 2 218" xfId="37055" hidden="1" xr:uid="{F66F6DF7-A383-4EFD-BC90-567FB46A7B1F}"/>
    <cellStyle name="Comma [0] 2 218" xfId="37059" hidden="1" xr:uid="{F6708849-A205-4188-AEAA-307B157F452D}"/>
    <cellStyle name="Comma [0] 2 218" xfId="37061" hidden="1" xr:uid="{F5F5DBE4-93BE-4C2C-A675-FBFF17207385}"/>
    <cellStyle name="Comma [0] 2 218" xfId="37064" hidden="1" xr:uid="{CD9B0721-2503-4F76-8877-31A0491B18E5}"/>
    <cellStyle name="Comma [0] 2 218" xfId="37067" hidden="1" xr:uid="{F80077BB-331E-47E2-80E3-62EF8C50FEB7}"/>
    <cellStyle name="Comma [0] 2 218" xfId="37072" hidden="1" xr:uid="{0BEC24E1-DC10-46EB-8A43-C96FB1A42036}"/>
    <cellStyle name="Comma [0] 2 218" xfId="37074" hidden="1" xr:uid="{35EE1323-3514-49B3-94D9-B586D48252C0}"/>
    <cellStyle name="Comma [0] 2 218" xfId="37077" hidden="1" xr:uid="{98A64701-903A-481A-94DB-CBC64EF653E6}"/>
    <cellStyle name="Comma [0] 2 218" xfId="37080" hidden="1" xr:uid="{A53DB360-C162-48AF-A9D4-A08D6798FFB8}"/>
    <cellStyle name="Comma [0] 2 218" xfId="37082" hidden="1" xr:uid="{38395F9E-04D8-4E82-8659-8B89AFBB3063}"/>
    <cellStyle name="Comma [0] 2 218" xfId="37085" hidden="1" xr:uid="{5AF1E2BC-E6DB-4912-BBF8-21F75417B917}"/>
    <cellStyle name="Comma [0] 2 218" xfId="37086" hidden="1" xr:uid="{8EF4C676-72B2-467D-831A-2DCE598910A7}"/>
    <cellStyle name="Comma [0] 2 218" xfId="37093" hidden="1" xr:uid="{FBAC1E56-B6D1-4355-8AEA-996D49D5B139}"/>
    <cellStyle name="Comma [0] 2 218" xfId="37096" hidden="1" xr:uid="{D41B6ABB-2363-4A59-88D4-052429B3C13A}"/>
    <cellStyle name="Comma [0] 2 218" xfId="37099" hidden="1" xr:uid="{5C8C6C71-6AED-4491-BE32-CD488FF609FF}"/>
    <cellStyle name="Comma [0] 2 218" xfId="37101" hidden="1" xr:uid="{ECB3D259-EF89-4C91-B4E2-A94AFDB9A0E8}"/>
    <cellStyle name="Comma [0] 2 218" xfId="37104" hidden="1" xr:uid="{7B553728-8E85-4103-957A-54356EA8B902}"/>
    <cellStyle name="Comma [0] 2 218" xfId="37106" hidden="1" xr:uid="{6893B194-702F-47D6-B097-89675837CFA8}"/>
    <cellStyle name="Comma [0] 2 218" xfId="37108" hidden="1" xr:uid="{5E5718A8-B655-45F4-BCA5-4E1A316DE67B}"/>
    <cellStyle name="Comma [0] 2 218" xfId="37113" hidden="1" xr:uid="{D11CBA4C-1D6F-4F7D-BC67-8C934DB4CB10}"/>
    <cellStyle name="Comma [0] 2 218" xfId="37117" hidden="1" xr:uid="{B1AFF35C-AF45-488D-9565-39C551F016AD}"/>
    <cellStyle name="Comma [0] 2 218" xfId="37118" hidden="1" xr:uid="{A780AC9C-EDFA-4469-BB52-C48E76906C31}"/>
    <cellStyle name="Comma [0] 2 218" xfId="37120" hidden="1" xr:uid="{34D8DB6D-43DF-4E52-AEB4-58948D832BDE}"/>
    <cellStyle name="Comma [0] 2 218" xfId="37124" hidden="1" xr:uid="{5901229C-192C-4AFC-9211-47B459AB4F1A}"/>
    <cellStyle name="Comma [0] 2 218" xfId="37126" hidden="1" xr:uid="{8C30679A-8506-42C7-8CF7-D9927B5A06D6}"/>
    <cellStyle name="Comma [0] 2 218" xfId="37128" hidden="1" xr:uid="{5E2901F0-D210-47BD-9C3D-616CC2E942B0}"/>
    <cellStyle name="Comma [0] 2 218" xfId="37133" hidden="1" xr:uid="{B1825B47-753F-4D04-8D9F-6C409BF6CF22}"/>
    <cellStyle name="Comma [0] 2 218" xfId="37138" hidden="1" xr:uid="{7B16DBF6-F9F9-4271-B506-827F01CA95A5}"/>
    <cellStyle name="Comma [0] 2 218" xfId="37139" hidden="1" xr:uid="{58D22948-7635-4F0B-8C12-4703416BEE60}"/>
    <cellStyle name="Comma [0] 2 218" xfId="37143" hidden="1" xr:uid="{49AD11C5-353B-4AF0-B77F-02742DD3FB72}"/>
    <cellStyle name="Comma [0] 2 218" xfId="37146" hidden="1" xr:uid="{C8CA5DE2-F640-47EA-844A-D85212198740}"/>
    <cellStyle name="Comma [0] 2 218" xfId="37148" hidden="1" xr:uid="{1CC43A7D-33D2-454C-AE53-2CC642683BE7}"/>
    <cellStyle name="Comma [0] 2 218" xfId="37151" hidden="1" xr:uid="{7D602DE8-9E15-4282-A6FC-B5E8D1215AF5}"/>
    <cellStyle name="Comma [0] 2 218" xfId="37156" hidden="1" xr:uid="{BF9E82C4-E74C-482C-84A5-6100EE28A0F7}"/>
    <cellStyle name="Comma [0] 2 218" xfId="37157" hidden="1" xr:uid="{E170E3A7-25B3-4D5F-9F58-15D775CFFEA8}"/>
    <cellStyle name="Comma [0] 2 218" xfId="37161" hidden="1" xr:uid="{00B176D2-4893-4201-A95F-E8E3AA771400}"/>
    <cellStyle name="Comma [0] 2 218" xfId="37164" hidden="1" xr:uid="{E65E7047-0395-4198-ADA9-8F9DA2EEC59C}"/>
    <cellStyle name="Comma [0] 2 218" xfId="37165" hidden="1" xr:uid="{79138E21-CF4A-48E9-91C6-51F619D376F8}"/>
    <cellStyle name="Comma [0] 2 218" xfId="37169" hidden="1" xr:uid="{FA878EA5-FAD8-4CA6-A85D-E6AA11CE875E}"/>
    <cellStyle name="Comma [0] 2 218" xfId="37170" hidden="1" xr:uid="{3F5B0BB0-362B-4CF6-ADB2-2749EF706325}"/>
    <cellStyle name="Comma [0] 2 218" xfId="37177" hidden="1" xr:uid="{C01A5545-B788-4221-A3BF-535E5A11E307}"/>
    <cellStyle name="Comma [0] 2 218" xfId="37178" hidden="1" xr:uid="{5851C6E2-3C38-4EF6-BF8E-36AF7042F6FE}"/>
    <cellStyle name="Comma [0] 2 218" xfId="37181" hidden="1" xr:uid="{E4E3AE5B-7C78-420E-B170-48407812CA07}"/>
    <cellStyle name="Comma [0] 2 218" xfId="37184" hidden="1" xr:uid="{E95E9900-4131-4E51-9050-A2B85116F924}"/>
    <cellStyle name="Comma [0] 2 218" xfId="37185" hidden="1" xr:uid="{EF270F56-E116-493D-A901-318182354770}"/>
    <cellStyle name="Comma [0] 2 218" xfId="37189" hidden="1" xr:uid="{97F443B5-46B6-4F52-BAD5-8F203CA6C44A}"/>
    <cellStyle name="Comma [0] 2 218" xfId="37191" hidden="1" xr:uid="{983366A1-8B09-4292-BE08-44D44A63B58A}"/>
    <cellStyle name="Comma [0] 2 218" xfId="37196" hidden="1" xr:uid="{347F3AD7-181E-4ABA-A290-F70366F0A6B0}"/>
    <cellStyle name="Comma [0] 2 218" xfId="37198" hidden="1" xr:uid="{09A58719-C488-45EB-B7FF-1721F6129F51}"/>
    <cellStyle name="Comma [0] 2 218" xfId="37202" hidden="1" xr:uid="{09D9D223-4B9E-4656-BDC1-53A96F53E13D}"/>
    <cellStyle name="Comma [0] 2 218" xfId="37203" hidden="1" xr:uid="{E44572F7-72F3-4CF3-98E2-5BD8578C5068}"/>
    <cellStyle name="Comma [0] 2 218" xfId="37205" hidden="1" xr:uid="{1FADB8BF-0FAB-49AC-8803-5C5647E917AC}"/>
    <cellStyle name="Comma [0] 2 218" xfId="37209" hidden="1" xr:uid="{A59F6BF4-0620-4D6B-88C6-10F720BE9AA7}"/>
    <cellStyle name="Comma [0] 2 218" xfId="37211" hidden="1" xr:uid="{1DC49EDA-9C06-44E3-B78D-F08A64303D38}"/>
    <cellStyle name="Comma [0] 2 218" xfId="37216" hidden="1" xr:uid="{5F0143FB-E4BC-47F4-B940-77F46EB7EC0E}"/>
    <cellStyle name="Comma [0] 2 218" xfId="37218" hidden="1" xr:uid="{C8E177AE-7079-4EC3-AC78-48368FAB2152}"/>
    <cellStyle name="Comma [0] 2 218" xfId="37223" hidden="1" xr:uid="{F7442C2B-9B24-46AF-804E-46DFD8D28FAF}"/>
    <cellStyle name="Comma [0] 2 218" xfId="37224" hidden="1" xr:uid="{6DFB1695-D3EE-488C-AC9B-2E1DDF5A42F3}"/>
    <cellStyle name="Comma [0] 2 218" xfId="37228" hidden="1" xr:uid="{6249C022-1210-4CDA-81E1-3986AD9EC450}"/>
    <cellStyle name="Comma [0] 2 218" xfId="37231" hidden="1" xr:uid="{E9BA7BC7-AF54-4D21-851B-56070FB56E4B}"/>
    <cellStyle name="Comma [0] 2 218" xfId="37233" hidden="1" xr:uid="{1375B6F5-1407-4164-9F92-6B1AC5F5A448}"/>
    <cellStyle name="Comma [0] 2 218" xfId="37237" hidden="1" xr:uid="{BF65A7B0-53AA-4647-A548-58FADFCD13A1}"/>
    <cellStyle name="Comma [0] 2 218" xfId="37241" hidden="1" xr:uid="{03DDC0A1-71C4-4982-8501-18E1A460D3A1}"/>
    <cellStyle name="Comma [0] 2 218" xfId="37244" hidden="1" xr:uid="{0BF5AD2C-64FE-40F6-9768-E15794FE54E9}"/>
    <cellStyle name="Comma [0] 2 218" xfId="37247" hidden="1" xr:uid="{5ECE302C-9162-4511-84DC-90D2B5348B5D}"/>
    <cellStyle name="Comma [0] 2 218" xfId="37249" hidden="1" xr:uid="{FBE6899F-2BBC-4C56-B2BA-9099BCD4204F}"/>
    <cellStyle name="Comma [0] 2 218" xfId="37252" hidden="1" xr:uid="{BC5165E8-6932-4536-9691-111234C410BA}"/>
    <cellStyle name="Comma [0] 2 218" xfId="37254" hidden="1" xr:uid="{33F3C761-2F98-493E-BC05-6095F9BEE7FB}"/>
    <cellStyle name="Comma [0] 2 218" xfId="37260" hidden="1" xr:uid="{111F1E13-FB03-4EDE-A50B-58841F1C94D7}"/>
    <cellStyle name="Comma [0] 2 218" xfId="37263" hidden="1" xr:uid="{267027B0-6086-4BBB-8ECC-1B7B990753C9}"/>
    <cellStyle name="Comma [0] 2 218" xfId="37265" hidden="1" xr:uid="{F9988249-DD66-4C2C-AC49-DBAD9AAD84D4}"/>
    <cellStyle name="Comma [0] 2 218" xfId="37268" hidden="1" xr:uid="{9FF804AE-958B-4433-BF3C-38CD2CDA5E9A}"/>
    <cellStyle name="Comma [0] 2 218" xfId="37271" hidden="1" xr:uid="{1A7D6F58-74F5-4EB7-A78A-21FFDCABF265}"/>
    <cellStyle name="Comma [0] 2 218" xfId="37273" hidden="1" xr:uid="{C4EBCF57-65DF-4061-BFA0-30BB6470FB8F}"/>
    <cellStyle name="Comma [0] 2 218" xfId="37275" hidden="1" xr:uid="{CFD83541-D7C5-48D4-8758-F314314E0C20}"/>
    <cellStyle name="Comma [0] 2 218" xfId="37280" hidden="1" xr:uid="{E70B8D57-89B6-4E9E-BCAC-4AA5065A1F09}"/>
    <cellStyle name="Comma [0] 2 218" xfId="37283" hidden="1" xr:uid="{D8F2584E-54EC-462C-B48B-9D01020CFEEA}"/>
    <cellStyle name="Comma [0] 2 218" xfId="37285" hidden="1" xr:uid="{1F69740C-5CF4-43C9-95CA-56F24747E0DD}"/>
    <cellStyle name="Comma [0] 2 218" xfId="37287" hidden="1" xr:uid="{FE5DB698-6644-4403-81EF-36BA654C6086}"/>
    <cellStyle name="Comma [0] 2 218" xfId="37290" hidden="1" xr:uid="{22FD1C05-3057-4D29-A01F-E714615534C1}"/>
    <cellStyle name="Comma [0] 2 218" xfId="37293" hidden="1" xr:uid="{9A3CC75D-F8D1-4543-8418-C8AE4F2E162A}"/>
    <cellStyle name="Comma [0] 2 218" xfId="37295" hidden="1" xr:uid="{2A06C574-2689-4653-AEC4-4238E1249A07}"/>
    <cellStyle name="Comma [0] 2 218" xfId="37300" hidden="1" xr:uid="{34B9F082-58F8-4E1B-801C-8B9AF6193B3D}"/>
    <cellStyle name="Comma [0] 2 218" xfId="37304" hidden="1" xr:uid="{E20D923F-9C0F-493F-AF72-6B784D4E7984}"/>
    <cellStyle name="Comma [0] 2 218" xfId="37306" hidden="1" xr:uid="{3544C133-F897-43E2-93F3-C345726B2629}"/>
    <cellStyle name="Comma [0] 2 218" xfId="37309" hidden="1" xr:uid="{33FAB3B2-7C8C-409D-BAD6-95C4BC98AF01}"/>
    <cellStyle name="Comma [0] 2 218" xfId="37312" hidden="1" xr:uid="{643F7539-3491-4D0E-9F4D-FD336FEB4E77}"/>
    <cellStyle name="Comma [0] 2 218" xfId="37315" hidden="1" xr:uid="{2C723939-81FB-46E3-9357-82E63EF05A66}"/>
    <cellStyle name="Comma [0] 2 218" xfId="37318" hidden="1" xr:uid="{8D872EF4-B775-434B-8FB9-7B2080D2C5C9}"/>
    <cellStyle name="Comma [0] 2 218" xfId="37323" hidden="1" xr:uid="{B5B51CB8-40DE-42C8-A1FF-AEB1B481A5C0}"/>
    <cellStyle name="Comma [0] 2 218" xfId="37325" hidden="1" xr:uid="{7C16B6AB-7EEA-4763-B92E-8C5245AE4C4F}"/>
    <cellStyle name="Comma [0] 2 218" xfId="37327" hidden="1" xr:uid="{58519106-5B8E-4892-B847-1B523A22503A}"/>
    <cellStyle name="Comma [0] 2 218" xfId="37330" hidden="1" xr:uid="{78DADA40-6C64-41D9-977C-DB6246C0AC3D}"/>
    <cellStyle name="Comma [0] 2 218" xfId="37332" hidden="1" xr:uid="{CCD4A3FB-6F9C-49A9-8B3F-4553A0D21C66}"/>
    <cellStyle name="Comma [0] 2 218" xfId="37336" hidden="1" xr:uid="{8D27E85C-807C-4C50-8936-137EF8C788B0}"/>
    <cellStyle name="Comma [0] 2 218" xfId="37338" hidden="1" xr:uid="{2AC59D21-136F-4CD0-A9BD-D1FA4EC01558}"/>
    <cellStyle name="Comma [0] 2 218" xfId="37343" hidden="1" xr:uid="{0825E715-00DB-421E-827D-369EEAB6BEA3}"/>
    <cellStyle name="Comma [0] 2 218" xfId="37346" hidden="1" xr:uid="{3DA5205F-CD76-4411-8FFA-CFD899D2DC0D}"/>
    <cellStyle name="Comma [0] 2 218" xfId="37349" hidden="1" xr:uid="{E3DE51F7-EC91-48E1-B0D0-0DA738D6B013}"/>
    <cellStyle name="Comma [0] 2 218" xfId="37351" hidden="1" xr:uid="{7DEC4233-D3AB-4D41-8D91-D078E09A09B4}"/>
    <cellStyle name="Comma [0] 2 218" xfId="37354" hidden="1" xr:uid="{C6EE66A0-DF6F-4640-B5D0-0436FA7B6F40}"/>
    <cellStyle name="Comma [0] 2 218" xfId="37357" hidden="1" xr:uid="{5AB4C623-CC5B-4AD8-862D-1FEBB2737044}"/>
    <cellStyle name="Comma [0] 2 218" xfId="37359" hidden="1" xr:uid="{8478D7F8-03A2-44D0-A9B9-ED599B01D338}"/>
    <cellStyle name="Comma [0] 2 218" xfId="37364" hidden="1" xr:uid="{3325CC80-9A59-42E6-B1F1-51442C281EAE}"/>
    <cellStyle name="Comma [0] 2 218" xfId="37367" hidden="1" xr:uid="{64CD5D4B-1761-4443-9060-AF3CFD42CDF9}"/>
    <cellStyle name="Comma [0] 2 218" xfId="37369" hidden="1" xr:uid="{09F862D2-7085-4347-8895-698D3006D9F5}"/>
    <cellStyle name="Comma [0] 2 218" xfId="37372" hidden="1" xr:uid="{BC102EF0-1968-42DD-810D-C2BFFE1753F1}"/>
    <cellStyle name="Comma [0] 2 218" xfId="37375" hidden="1" xr:uid="{F4904898-11FC-4E9B-96E0-98BBDEA84EDC}"/>
    <cellStyle name="Comma [0] 2 218" xfId="37377" hidden="1" xr:uid="{9C2D536D-C0FC-4335-887B-5C4DA3AD90B6}"/>
    <cellStyle name="Comma [0] 2 218" xfId="37380" hidden="1" xr:uid="{7B297692-1D0A-4E03-9ECB-3677F50F956E}"/>
    <cellStyle name="Comma [0] 2 218" xfId="37387" hidden="1" xr:uid="{A26E1A07-9A4B-4F85-8F97-AAD8AB613DB0}"/>
    <cellStyle name="Comma [0] 2 218" xfId="37388" hidden="1" xr:uid="{01A08C80-E173-4338-81C3-C782A86309FF}"/>
    <cellStyle name="Comma [0] 2 218" xfId="37392" hidden="1" xr:uid="{99226EBB-2C55-4A0A-88E2-5990364F852C}"/>
    <cellStyle name="Comma [0] 2 218" xfId="37394" hidden="1" xr:uid="{C170028C-849E-4BFD-8E48-F3E3E23EA232}"/>
    <cellStyle name="Comma [0] 2 218" xfId="37396" hidden="1" xr:uid="{F9B06FF3-4541-4902-9422-03470742B647}"/>
    <cellStyle name="Comma [0] 2 218" xfId="37400" hidden="1" xr:uid="{CC152CE1-6CE9-4BD8-8802-E7D8A2B8C899}"/>
    <cellStyle name="Comma [0] 2 218" xfId="37402" hidden="1" xr:uid="{5E1F5FEF-96DA-41DB-8696-F81130C6397F}"/>
    <cellStyle name="Comma [0] 2 218" xfId="39059" hidden="1" xr:uid="{779EC213-6A98-4BAB-9071-BD1AA6CEB84A}"/>
    <cellStyle name="Comma [0] 2 218" xfId="39064" hidden="1" xr:uid="{50919344-F99B-4D1A-8D8F-41C179CE7891}"/>
    <cellStyle name="Comma [0] 2 218" xfId="39066" hidden="1" xr:uid="{0BA5552F-0E50-4BDC-A872-739C9E759AAA}"/>
    <cellStyle name="Comma [0] 2 218" xfId="39068" hidden="1" xr:uid="{3F591373-7628-47D4-9683-8B64307A8278}"/>
    <cellStyle name="Comma [0] 2 218" xfId="39071" hidden="1" xr:uid="{1CB00A7C-DC8A-4DCF-AF6E-3C05518E8842}"/>
    <cellStyle name="Comma [0] 2 218" xfId="39074" hidden="1" xr:uid="{34FADCF8-2FEC-4033-8CC2-864E85850994}"/>
    <cellStyle name="Comma [0] 2 218" xfId="39075" hidden="1" xr:uid="{377B4816-B9ED-4191-99FD-7A20C7B440D0}"/>
    <cellStyle name="Comma [0] 2 218" xfId="39080" hidden="1" xr:uid="{CC2834E4-32FB-48A0-ABEC-1EA4468A9F46}"/>
    <cellStyle name="Comma [0] 2 218" xfId="39084" hidden="1" xr:uid="{CF0C31E9-6747-433D-AE47-A2AA91075254}"/>
    <cellStyle name="Comma [0] 2 218" xfId="39086" hidden="1" xr:uid="{FBD30185-1470-4623-AB19-26DB6A04109C}"/>
    <cellStyle name="Comma [0] 2 218" xfId="39087" hidden="1" xr:uid="{5434231F-87A3-4EE9-A1B3-16F537BB8DBF}"/>
    <cellStyle name="Comma [0] 2 218" xfId="39091" hidden="1" xr:uid="{F967EBF4-44A0-4F02-835E-0F1EAD163B8E}"/>
    <cellStyle name="Comma [0] 2 218" xfId="39093" hidden="1" xr:uid="{41AE3E96-46DF-409D-984C-6DE74BA677DA}"/>
    <cellStyle name="Comma [0] 2 218" xfId="39094" hidden="1" xr:uid="{C82D48FE-2478-4360-94C7-538F5E9F082E}"/>
    <cellStyle name="Comma [0] 2 218" xfId="39099" hidden="1" xr:uid="{59F7FE64-2C8E-46D5-B4AF-195D3AB6E55E}"/>
    <cellStyle name="Comma [0] 2 218" xfId="39104" hidden="1" xr:uid="{AD5F0E59-6668-4EB4-A96E-2CEAA71894DB}"/>
    <cellStyle name="Comma [0] 2 218" xfId="39106" hidden="1" xr:uid="{67CD3CB0-FBFF-46B9-A576-8F677E155A56}"/>
    <cellStyle name="Comma [0] 2 218" xfId="39109" hidden="1" xr:uid="{2377DCBB-014E-4A34-AE9E-A0E5EBC015CA}"/>
    <cellStyle name="Comma [0] 2 218" xfId="39112" hidden="1" xr:uid="{2D0195B9-00A2-40D6-A30B-BFA58EEC3D20}"/>
    <cellStyle name="Comma [0] 2 218" xfId="39114" hidden="1" xr:uid="{0C8E1D87-FBFB-4D3E-BCE2-36109DE55170}"/>
    <cellStyle name="Comma [0] 2 218" xfId="39118" hidden="1" xr:uid="{01CFC864-E0A2-49CF-9C95-0BE8D2271928}"/>
    <cellStyle name="Comma [0] 2 218" xfId="39123" hidden="1" xr:uid="{1685F559-10C3-4569-8BD7-B335D4469C13}"/>
    <cellStyle name="Comma [0] 2 218" xfId="39124" hidden="1" xr:uid="{6D01F239-0E07-4E3A-801F-AB0974C78AE3}"/>
    <cellStyle name="Comma [0] 2 218" xfId="39128" hidden="1" xr:uid="{F74C33D3-4E32-4290-AD51-1DFCC794EB4B}"/>
    <cellStyle name="Comma [0] 2 218" xfId="39131" hidden="1" xr:uid="{52F6D919-6A6E-4A11-AD2F-E9B97C047A3D}"/>
    <cellStyle name="Comma [0] 2 218" xfId="39132" hidden="1" xr:uid="{20C41DFB-ED3C-41BD-BCF4-A547D8DAD1A6}"/>
    <cellStyle name="Comma [0] 2 218" xfId="39136" hidden="1" xr:uid="{C42F145F-6A64-4AF1-A9BE-F7607E6DC1C1}"/>
    <cellStyle name="Comma [0] 2 218" xfId="39137" hidden="1" xr:uid="{703945A4-DB5B-4BDC-B462-53143BF9C2B7}"/>
    <cellStyle name="Comma [0] 2 218" xfId="39143" hidden="1" xr:uid="{E020F9B5-83CC-4247-95D6-DC287D10F476}"/>
    <cellStyle name="Comma [0] 2 218" xfId="39147" hidden="1" xr:uid="{E017BE1F-BD30-4E71-813D-7D0AD2821D90}"/>
    <cellStyle name="Comma [0] 2 218" xfId="39150" hidden="1" xr:uid="{E488616C-09EC-4103-88D6-81EC85E49FA4}"/>
    <cellStyle name="Comma [0] 2 218" xfId="39151" hidden="1" xr:uid="{0F62F0AD-2D45-43D7-942C-BCD9957FC186}"/>
    <cellStyle name="Comma [0] 2 218" xfId="39155" hidden="1" xr:uid="{E1D8C555-8420-423B-85AE-6F35AAC1FBB7}"/>
    <cellStyle name="Comma [0] 2 218" xfId="39157" hidden="1" xr:uid="{8CE56EA4-B8ED-4FE3-B966-E2EBB46105DF}"/>
    <cellStyle name="Comma [0] 2 218" xfId="39158" hidden="1" xr:uid="{1AF59616-A861-4658-B57C-B10D4965CB0C}"/>
    <cellStyle name="Comma [0] 2 218" xfId="39163" hidden="1" xr:uid="{DDD32E86-2D56-4B22-955B-9C079508CFC6}"/>
    <cellStyle name="Comma [0] 2 218" xfId="39167" hidden="1" xr:uid="{F4183628-4175-483D-A1B8-46346678639F}"/>
    <cellStyle name="Comma [0] 2 218" xfId="39169" hidden="1" xr:uid="{0B850A6F-C3F9-467B-A156-A19FCEA3CF50}"/>
    <cellStyle name="Comma [0] 2 218" xfId="39170" hidden="1" xr:uid="{9D416138-3ACE-48A8-BD52-AA1DE6112532}"/>
    <cellStyle name="Comma [0] 2 218" xfId="39174" hidden="1" xr:uid="{9EBEA5F8-3D89-402D-99F5-EC5E09AE25B3}"/>
    <cellStyle name="Comma [0] 2 218" xfId="39177" hidden="1" xr:uid="{F0B05AC1-188A-494B-8FA0-E04C05C55062}"/>
    <cellStyle name="Comma [0] 2 218" xfId="39178" hidden="1" xr:uid="{0F729CBC-6122-492E-9B76-696BA7B37143}"/>
    <cellStyle name="Comma [0] 2 218" xfId="39183" hidden="1" xr:uid="{1D7665DF-0003-4C43-B383-02C091BF7173}"/>
    <cellStyle name="Comma [0] 2 218" xfId="39189" hidden="1" xr:uid="{7A8F0AA7-999F-47A5-AB76-663A99937CD9}"/>
    <cellStyle name="Comma [0] 2 218" xfId="39190" hidden="1" xr:uid="{6C770EB7-9FE1-4EB7-8BCB-8ABDC76F1FBD}"/>
    <cellStyle name="Comma [0] 2 218" xfId="39193" hidden="1" xr:uid="{06DDD479-2698-4127-AAC6-18C5034F81F1}"/>
    <cellStyle name="Comma [0] 2 218" xfId="39197" hidden="1" xr:uid="{058B7D0D-9E05-4D00-9589-00B6C6F7921B}"/>
    <cellStyle name="Comma [0] 2 218" xfId="39198" hidden="1" xr:uid="{5B5F345E-E9F8-487F-8524-44889750E755}"/>
    <cellStyle name="Comma [0] 2 218" xfId="39202" hidden="1" xr:uid="{07E0999D-1FD9-41FB-928C-E7926A5ADC8D}"/>
    <cellStyle name="Comma [0] 2 218" xfId="39207" hidden="1" xr:uid="{D042EC76-CCFB-4519-BCEC-40D29DB17251}"/>
    <cellStyle name="Comma [0] 2 218" xfId="39208" hidden="1" xr:uid="{92096D37-3210-444C-8A6F-E9D43C2801E9}"/>
    <cellStyle name="Comma [0] 2 218" xfId="39212" hidden="1" xr:uid="{38DBE9DA-11D2-415D-A624-B6D40FFB1339}"/>
    <cellStyle name="Comma [0] 2 218" xfId="39215" hidden="1" xr:uid="{EB4DBD40-F1D6-4C76-94D1-592DC1F1A405}"/>
    <cellStyle name="Comma [0] 2 218" xfId="39216" hidden="1" xr:uid="{CC869A63-B9B5-4E43-B565-089DE3CF1C55}"/>
    <cellStyle name="Comma [0] 2 218" xfId="39219" hidden="1" xr:uid="{FF9B26A4-B139-43D6-A084-3DA7BB93D00A}"/>
    <cellStyle name="Comma [0] 2 218" xfId="39221" hidden="1" xr:uid="{6F10EA48-D7F4-415A-9867-79E4188BB96D}"/>
    <cellStyle name="Comma [0] 2 218" xfId="39227" hidden="1" xr:uid="{E47D8904-4603-4780-AEF6-FC5F82E6F6C7}"/>
    <cellStyle name="Comma [0] 2 218" xfId="39231" hidden="1" xr:uid="{1FFB0511-F816-4A21-A3A9-9B6F23D6E11C}"/>
    <cellStyle name="Comma [0] 2 218" xfId="39233" hidden="1" xr:uid="{C1DF7128-2C50-438D-9529-F9726621A027}"/>
    <cellStyle name="Comma [0] 2 218" xfId="39235" hidden="1" xr:uid="{4FC7DBEE-5793-429D-B7E1-D217C19C3EB4}"/>
    <cellStyle name="Comma [0] 2 218" xfId="39238" hidden="1" xr:uid="{D6E1D742-C804-4140-9C8D-94062660F15A}"/>
    <cellStyle name="Comma [0] 2 218" xfId="39240" hidden="1" xr:uid="{50E7D052-72C7-4360-BFF1-498F4732CD7C}"/>
    <cellStyle name="Comma [0] 2 218" xfId="39242" hidden="1" xr:uid="{3177E96B-5B8E-4EE3-91E1-CC979012FD58}"/>
    <cellStyle name="Comma [0] 2 218" xfId="39247" hidden="1" xr:uid="{E41323A1-09D0-4350-9593-E17D714B2BD7}"/>
    <cellStyle name="Comma [0] 2 218" xfId="39251" hidden="1" xr:uid="{E52833E2-8C7A-4ABE-8C73-237C8561BFEF}"/>
    <cellStyle name="Comma [0] 2 218" xfId="39252" hidden="1" xr:uid="{8470ADF1-DEB2-4450-A0A1-4A0A0A724E2B}"/>
    <cellStyle name="Comma [0] 2 218" xfId="39254" hidden="1" xr:uid="{816A70C5-8901-4F4B-AAB3-77F87D6254CE}"/>
    <cellStyle name="Comma [0] 2 218" xfId="39258" hidden="1" xr:uid="{C5C2DACC-BED6-4BA1-816D-15E01BEAC5C6}"/>
    <cellStyle name="Comma [0] 2 218" xfId="39260" hidden="1" xr:uid="{2CA819C8-1636-4D85-BC55-87F318581133}"/>
    <cellStyle name="Comma [0] 2 218" xfId="39262" hidden="1" xr:uid="{FA23D87E-74F7-435C-A597-83554AAEC230}"/>
    <cellStyle name="Comma [0] 2 218" xfId="39267" hidden="1" xr:uid="{A77C74A5-8D78-467B-AE32-BA78254BA02A}"/>
    <cellStyle name="Comma [0] 2 218" xfId="39272" hidden="1" xr:uid="{0D19FACF-163A-497F-A6AE-B2C8D4E2B170}"/>
    <cellStyle name="Comma [0] 2 218" xfId="39274" hidden="1" xr:uid="{02200CEA-F813-4F18-A85B-F619647F8E4F}"/>
    <cellStyle name="Comma [0] 2 218" xfId="39278" hidden="1" xr:uid="{328480E8-EC26-4B2C-ABB9-ED1C4E6E11E5}"/>
    <cellStyle name="Comma [0] 2 218" xfId="39280" hidden="1" xr:uid="{E03D084D-A270-4B82-B266-8E75A3DBD325}"/>
    <cellStyle name="Comma [0] 2 218" xfId="39283" hidden="1" xr:uid="{25B91E2E-8164-471A-B6AD-5D00DD9EBDB5}"/>
    <cellStyle name="Comma [0] 2 218" xfId="39286" hidden="1" xr:uid="{778E9BF0-4895-4CBF-B15E-97C8C2A7A96A}"/>
    <cellStyle name="Comma [0] 2 218" xfId="39291" hidden="1" xr:uid="{C6ADE3B3-B33A-448B-A260-6AFD50101AE1}"/>
    <cellStyle name="Comma [0] 2 218" xfId="39293" hidden="1" xr:uid="{D1F56D8F-7A12-46BA-A5BF-C0BAF3F5000A}"/>
    <cellStyle name="Comma [0] 2 218" xfId="39296" hidden="1" xr:uid="{D4352368-81F1-4C6A-A59F-E7471D8F287F}"/>
    <cellStyle name="Comma [0] 2 218" xfId="39299" hidden="1" xr:uid="{D81A49CB-0159-49D0-A4ED-FCFAA7B6B67B}"/>
    <cellStyle name="Comma [0] 2 218" xfId="39301" hidden="1" xr:uid="{774D5250-623B-4072-86BE-B4409B1540B5}"/>
    <cellStyle name="Comma [0] 2 218" xfId="39304" hidden="1" xr:uid="{024E0A49-CADE-42C1-B9B7-476A67E8E111}"/>
    <cellStyle name="Comma [0] 2 218" xfId="39305" hidden="1" xr:uid="{F5FA425E-9C60-488A-91EA-753293A73A3C}"/>
    <cellStyle name="Comma [0] 2 218" xfId="39312" hidden="1" xr:uid="{577F02BE-BAF8-4E3F-990D-1CBF2D8702C4}"/>
    <cellStyle name="Comma [0] 2 218" xfId="39315" hidden="1" xr:uid="{5AD59A82-66DE-44FF-BF99-09B230D623B4}"/>
    <cellStyle name="Comma [0] 2 218" xfId="39318" hidden="1" xr:uid="{DEEA3BC6-8100-4EC3-9E03-52D7D0EDAA3B}"/>
    <cellStyle name="Comma [0] 2 218" xfId="39320" hidden="1" xr:uid="{B3EFE643-D4AB-4D90-895E-7786D2FD8025}"/>
    <cellStyle name="Comma [0] 2 218" xfId="39323" hidden="1" xr:uid="{A78BC5DC-E87A-4DF0-94F6-65E185C14E25}"/>
    <cellStyle name="Comma [0] 2 218" xfId="39325" hidden="1" xr:uid="{93D800C4-0946-40D3-8EAB-BD3CBCE36A09}"/>
    <cellStyle name="Comma [0] 2 218" xfId="39327" hidden="1" xr:uid="{5C0D877C-4A33-4F15-BD6F-7DC76D11C58F}"/>
    <cellStyle name="Comma [0] 2 218" xfId="39332" hidden="1" xr:uid="{3DFC9CCA-8A6B-4595-8E2C-CE00450DE690}"/>
    <cellStyle name="Comma [0] 2 218" xfId="39336" hidden="1" xr:uid="{DF396C05-6A00-4105-BAD9-8160E91F0E6E}"/>
    <cellStyle name="Comma [0] 2 218" xfId="39337" hidden="1" xr:uid="{1D3153D9-5A20-4BA8-AD78-8302C3F4B324}"/>
    <cellStyle name="Comma [0] 2 218" xfId="39339" hidden="1" xr:uid="{2F1B805D-BC32-4C95-B389-70404B490AE4}"/>
    <cellStyle name="Comma [0] 2 218" xfId="39343" hidden="1" xr:uid="{90180064-DFC3-4496-A8F0-06CD259FA4D2}"/>
    <cellStyle name="Comma [0] 2 218" xfId="39345" hidden="1" xr:uid="{3E661CAC-E461-4014-972D-3E33CCD084DC}"/>
    <cellStyle name="Comma [0] 2 218" xfId="39347" hidden="1" xr:uid="{C72C2379-90C3-4395-B861-613F00C08EF1}"/>
    <cellStyle name="Comma [0] 2 218" xfId="39352" hidden="1" xr:uid="{86CB398F-19E1-40A4-B16D-3DD197851918}"/>
    <cellStyle name="Comma [0] 2 218" xfId="39357" hidden="1" xr:uid="{D33E53E1-4164-4AAF-8B2C-23DF75ED7E63}"/>
    <cellStyle name="Comma [0] 2 218" xfId="39358" hidden="1" xr:uid="{AABB984C-84EE-4EF1-BD0B-B2C58315914B}"/>
    <cellStyle name="Comma [0] 2 218" xfId="39362" hidden="1" xr:uid="{75ED7D0E-A2CE-4F18-AE66-C1AB9EE70ACC}"/>
    <cellStyle name="Comma [0] 2 218" xfId="39365" hidden="1" xr:uid="{E72A9811-F18A-4086-B19C-476DC0E420FD}"/>
    <cellStyle name="Comma [0] 2 218" xfId="39367" hidden="1" xr:uid="{DE8BFA6B-D4D5-4FA7-95F7-A4180927D375}"/>
    <cellStyle name="Comma [0] 2 218" xfId="39370" hidden="1" xr:uid="{F8C15675-2CF1-48EC-9583-24397E2E2A63}"/>
    <cellStyle name="Comma [0] 2 218" xfId="39375" hidden="1" xr:uid="{A9A538EB-7C0C-4E59-8284-BA826146220E}"/>
    <cellStyle name="Comma [0] 2 218" xfId="39376" hidden="1" xr:uid="{1EE4FBB8-E6D1-4CB0-9E84-3A5E0CB5750A}"/>
    <cellStyle name="Comma [0] 2 218" xfId="39380" hidden="1" xr:uid="{C53169FA-21CB-4460-B179-CA2CD3B37A59}"/>
    <cellStyle name="Comma [0] 2 218" xfId="39383" hidden="1" xr:uid="{7DAE4ECE-2D33-442D-A7B8-334FCD8D493B}"/>
    <cellStyle name="Comma [0] 2 218" xfId="39384" hidden="1" xr:uid="{A0A8121A-B9D4-4B15-82A3-A08181119AC3}"/>
    <cellStyle name="Comma [0] 2 218" xfId="39388" hidden="1" xr:uid="{956CFBF9-6262-43E0-B269-3A49969FF7A3}"/>
    <cellStyle name="Comma [0] 2 218" xfId="39389" hidden="1" xr:uid="{67C6C849-2372-4369-8B46-E15B04C1BDF0}"/>
    <cellStyle name="Comma [0] 2 218" xfId="39396" hidden="1" xr:uid="{B8F28349-375C-48B4-917E-AEDD1434D251}"/>
    <cellStyle name="Comma [0] 2 218" xfId="39397" hidden="1" xr:uid="{D0563E2E-07BB-431E-ACDF-D8CCCAEA82AA}"/>
    <cellStyle name="Comma [0] 2 218" xfId="39400" hidden="1" xr:uid="{3925A50F-0C07-4FD9-93AA-E470B4977330}"/>
    <cellStyle name="Comma [0] 2 218" xfId="39403" hidden="1" xr:uid="{E4C3FCAE-7C50-4A9B-97F4-B5AE56D82E74}"/>
    <cellStyle name="Comma [0] 2 218" xfId="39404" hidden="1" xr:uid="{17C8247C-F40E-448D-9C92-EFF1E074D592}"/>
    <cellStyle name="Comma [0] 2 218" xfId="39408" hidden="1" xr:uid="{4FF09A84-43B2-4498-A729-94AB9B614283}"/>
    <cellStyle name="Comma [0] 2 218" xfId="39410" hidden="1" xr:uid="{45141381-456D-443C-858E-8500B88AFEF6}"/>
    <cellStyle name="Comma [0] 2 218" xfId="39415" hidden="1" xr:uid="{3255888C-3AB9-4FED-A6AE-6248B838D788}"/>
    <cellStyle name="Comma [0] 2 218" xfId="39417" hidden="1" xr:uid="{45C0AD20-08A2-4747-B972-6EEB66D9E186}"/>
    <cellStyle name="Comma [0] 2 218" xfId="39421" hidden="1" xr:uid="{F18531AB-09D2-48A4-999B-DA8169B2D9A8}"/>
    <cellStyle name="Comma [0] 2 218" xfId="39422" hidden="1" xr:uid="{2811AEBD-D344-4056-A34F-A4519E0D2934}"/>
    <cellStyle name="Comma [0] 2 218" xfId="39424" hidden="1" xr:uid="{25F708F6-19C4-4E62-8F7D-45BB3133BF2A}"/>
    <cellStyle name="Comma [0] 2 218" xfId="39428" hidden="1" xr:uid="{3346189D-4195-402E-8B41-48D5F2F8C3E6}"/>
    <cellStyle name="Comma [0] 2 218" xfId="39430" hidden="1" xr:uid="{3F623F0E-E5A4-4159-B433-E4D86A349E0C}"/>
    <cellStyle name="Comma [0] 2 218" xfId="39435" hidden="1" xr:uid="{799C1DED-97E4-4935-B29D-0847DF7CF6B3}"/>
    <cellStyle name="Comma [0] 2 218" xfId="39437" hidden="1" xr:uid="{0990A662-B3CD-470E-A6C4-BAA9FBFA624E}"/>
    <cellStyle name="Comma [0] 2 218" xfId="39442" hidden="1" xr:uid="{360BA7EE-4082-4BF1-8F66-033A7B9F7FA8}"/>
    <cellStyle name="Comma [0] 2 218" xfId="39443" hidden="1" xr:uid="{F055CF5E-69A6-4A30-88D2-000F931FBD7A}"/>
    <cellStyle name="Comma [0] 2 218" xfId="39447" hidden="1" xr:uid="{84193128-34B7-4996-82BE-62817B3D5254}"/>
    <cellStyle name="Comma [0] 2 218" xfId="39450" hidden="1" xr:uid="{8542C502-819C-4181-9529-BCDC3CFC139E}"/>
    <cellStyle name="Comma [0] 2 218" xfId="39452" hidden="1" xr:uid="{1FB8F094-EEE5-4378-9ADB-F32CC1AE406B}"/>
    <cellStyle name="Comma [0] 2 218" xfId="39456" hidden="1" xr:uid="{E736ED2B-0640-4A22-BC36-A3567971BA23}"/>
    <cellStyle name="Comma [0] 2 218" xfId="39460" hidden="1" xr:uid="{4934EB76-089C-4254-8BC1-A45341C9C019}"/>
    <cellStyle name="Comma [0] 2 218" xfId="39463" hidden="1" xr:uid="{78E72C6C-8F0B-4FC6-9539-1A1ED502567A}"/>
    <cellStyle name="Comma [0] 2 218" xfId="39466" hidden="1" xr:uid="{DC566749-CB45-4B9A-9582-205F38F5BF0F}"/>
    <cellStyle name="Comma [0] 2 218" xfId="39468" hidden="1" xr:uid="{07C65552-0C50-441B-B7B2-BC26B3940769}"/>
    <cellStyle name="Comma [0] 2 218" xfId="39471" hidden="1" xr:uid="{A17E5539-3F09-49BA-B7C0-7FC7EA46B6F1}"/>
    <cellStyle name="Comma [0] 2 218" xfId="39473" hidden="1" xr:uid="{A6DCCEB2-909F-4A5A-B2BA-9FCA4299F6BC}"/>
    <cellStyle name="Comma [0] 2 218" xfId="39479" hidden="1" xr:uid="{60B75103-A37D-4B6A-A8F4-95D98F5AA16E}"/>
    <cellStyle name="Comma [0] 2 218" xfId="39482" hidden="1" xr:uid="{96F9BF8C-1799-4456-AD40-5568F7FBE0FC}"/>
    <cellStyle name="Comma [0] 2 218" xfId="39484" hidden="1" xr:uid="{DAE64704-9E7E-477F-85F6-AD8797DAA8A7}"/>
    <cellStyle name="Comma [0] 2 218" xfId="39487" hidden="1" xr:uid="{6598A8F0-7DDB-4CF6-BC2F-62536BE69A80}"/>
    <cellStyle name="Comma [0] 2 218" xfId="39490" hidden="1" xr:uid="{716DCE04-6FCC-428B-9093-744983612A3D}"/>
    <cellStyle name="Comma [0] 2 218" xfId="39492" hidden="1" xr:uid="{C5DD9411-8A18-45A6-A02B-BB2E2661CCB5}"/>
    <cellStyle name="Comma [0] 2 218" xfId="39494" hidden="1" xr:uid="{0E4C7686-BF05-435F-A673-8184629A1FA0}"/>
    <cellStyle name="Comma [0] 2 218" xfId="39499" hidden="1" xr:uid="{2D06E002-8A8E-4CD1-9D3D-03D6288CEE4E}"/>
    <cellStyle name="Comma [0] 2 218" xfId="39502" hidden="1" xr:uid="{753BCAC3-2DB3-4A09-8C46-997F918B68C3}"/>
    <cellStyle name="Comma [0] 2 218" xfId="39504" hidden="1" xr:uid="{604EA187-7E21-4D04-BC89-1B048968C41F}"/>
    <cellStyle name="Comma [0] 2 218" xfId="39506" hidden="1" xr:uid="{FAE74332-135D-442A-84FE-4EC1F270EE94}"/>
    <cellStyle name="Comma [0] 2 218" xfId="39509" hidden="1" xr:uid="{A7DF3E4F-1D02-4161-9F79-E2EDE1C216F3}"/>
    <cellStyle name="Comma [0] 2 218" xfId="39512" hidden="1" xr:uid="{AF0A14F1-2F15-4BF3-A145-1CB776556AF4}"/>
    <cellStyle name="Comma [0] 2 218" xfId="39514" hidden="1" xr:uid="{B797E649-69E5-4139-98AB-CB6E65CAB765}"/>
    <cellStyle name="Comma [0] 2 218" xfId="39519" hidden="1" xr:uid="{813C7C1D-2F3E-417E-8AD3-DECDD54463A6}"/>
    <cellStyle name="Comma [0] 2 218" xfId="39523" hidden="1" xr:uid="{62FE9243-C672-4B85-9EF6-CD5D56B7D47C}"/>
    <cellStyle name="Comma [0] 2 218" xfId="39525" hidden="1" xr:uid="{463A441C-29C2-47A3-88AF-124812C2F878}"/>
    <cellStyle name="Comma [0] 2 218" xfId="39528" hidden="1" xr:uid="{3E2DFF59-975D-4D09-BB77-45A20DCDE830}"/>
    <cellStyle name="Comma [0] 2 218" xfId="39531" hidden="1" xr:uid="{7AF0865B-BFF3-4589-85FA-4552D4E0311C}"/>
    <cellStyle name="Comma [0] 2 218" xfId="39534" hidden="1" xr:uid="{AEA14E3A-D49F-4DD9-9FF8-3AC38A5F530F}"/>
    <cellStyle name="Comma [0] 2 218" xfId="39537" hidden="1" xr:uid="{5DB0A55F-1E5B-402F-8169-6FC998523504}"/>
    <cellStyle name="Comma [0] 2 218" xfId="39542" hidden="1" xr:uid="{F9D32335-9D1C-4EC6-8E72-D142CC0E1DDD}"/>
    <cellStyle name="Comma [0] 2 218" xfId="39544" hidden="1" xr:uid="{55F06377-BF6A-4B03-891F-3D38FFB256AE}"/>
    <cellStyle name="Comma [0] 2 218" xfId="39546" hidden="1" xr:uid="{72AC42EE-3206-4D40-A142-FD74F8934A28}"/>
    <cellStyle name="Comma [0] 2 218" xfId="39549" hidden="1" xr:uid="{A23DD6BA-01C5-44BB-8830-75E5359618F4}"/>
    <cellStyle name="Comma [0] 2 218" xfId="39551" hidden="1" xr:uid="{FCF04D7A-AEEC-4405-8A08-2BC713E519C5}"/>
    <cellStyle name="Comma [0] 2 218" xfId="39555" hidden="1" xr:uid="{221240DB-F457-481A-80A6-ED16665B09DD}"/>
    <cellStyle name="Comma [0] 2 218" xfId="39557" hidden="1" xr:uid="{070A6229-65C2-4566-9126-C8C46E3FD09D}"/>
    <cellStyle name="Comma [0] 2 218" xfId="39562" hidden="1" xr:uid="{56ECD0EA-D02C-4919-8F6A-96B731B74C3A}"/>
    <cellStyle name="Comma [0] 2 218" xfId="39565" hidden="1" xr:uid="{5CF70489-DB4E-4756-BD7C-B513842D5027}"/>
    <cellStyle name="Comma [0] 2 218" xfId="39568" hidden="1" xr:uid="{2703A1F1-6437-4FC4-AC41-180DA447C547}"/>
    <cellStyle name="Comma [0] 2 218" xfId="39570" hidden="1" xr:uid="{1DDE3E9D-B970-4F10-A85D-0D33B1B1EEE8}"/>
    <cellStyle name="Comma [0] 2 218" xfId="39573" hidden="1" xr:uid="{F0AD9A46-F5E1-42AF-A6C9-FA2347DD989A}"/>
    <cellStyle name="Comma [0] 2 218" xfId="39576" hidden="1" xr:uid="{8E0673D0-EF44-4245-945E-C68F3DB26AD9}"/>
    <cellStyle name="Comma [0] 2 218" xfId="39578" hidden="1" xr:uid="{D370B0FC-A6FA-4471-A431-52331A8D61FB}"/>
    <cellStyle name="Comma [0] 2 218" xfId="39583" hidden="1" xr:uid="{247A3A3B-E23C-4926-86D3-2496FFE4C4DB}"/>
    <cellStyle name="Comma [0] 2 218" xfId="39586" hidden="1" xr:uid="{FE69FC69-F504-492F-A7BF-3F37ACFAD9C9}"/>
    <cellStyle name="Comma [0] 2 218" xfId="39588" hidden="1" xr:uid="{BD8C547E-3A9C-488B-905B-A552F69D2D24}"/>
    <cellStyle name="Comma [0] 2 218" xfId="39591" hidden="1" xr:uid="{8E3E9821-29D8-4DA8-8D1F-211C7F87A608}"/>
    <cellStyle name="Comma [0] 2 218" xfId="39594" hidden="1" xr:uid="{63B3F2AC-715D-46C1-AB96-1CAEFF3D7C76}"/>
    <cellStyle name="Comma [0] 2 218" xfId="39596" hidden="1" xr:uid="{18B3221E-7692-45EB-8E3B-208F2FBAD849}"/>
    <cellStyle name="Comma [0] 2 218" xfId="39599" hidden="1" xr:uid="{9B198CEC-75C4-4A12-B658-70264C16017F}"/>
    <cellStyle name="Comma [0] 2 218" xfId="39606" hidden="1" xr:uid="{6FD97339-692F-4A71-83FC-81657B322C82}"/>
    <cellStyle name="Comma [0] 2 218" xfId="39607" hidden="1" xr:uid="{76C7B17F-8BCF-4376-9646-39B9A67859EE}"/>
    <cellStyle name="Comma [0] 2 218" xfId="39611" hidden="1" xr:uid="{717CF64C-1254-412E-B7D6-744BB345E9E7}"/>
    <cellStyle name="Comma [0] 2 218" xfId="39613" hidden="1" xr:uid="{989E20FF-9B2F-429F-879C-5B9D2267A38A}"/>
    <cellStyle name="Comma [0] 2 218" xfId="39615" hidden="1" xr:uid="{D4AE1ADC-D116-4115-9B5E-AE6F37F9736C}"/>
    <cellStyle name="Comma [0] 2 218" xfId="39619" hidden="1" xr:uid="{897D8052-F60B-4577-895A-55AB2C261C83}"/>
    <cellStyle name="Comma [0] 2 218" xfId="39621" hidden="1" xr:uid="{C1348B8B-F9E3-40F7-94F0-CF86BCC78B70}"/>
    <cellStyle name="Comma [0] 2 218" xfId="40815" hidden="1" xr:uid="{99E22428-E378-4C4E-B9B1-E0A14C63ECA6}"/>
    <cellStyle name="Comma [0] 2 218" xfId="40820" hidden="1" xr:uid="{E5B650BC-B55B-4948-AF9E-292745169080}"/>
    <cellStyle name="Comma [0] 2 218" xfId="40822" hidden="1" xr:uid="{66B0C8B9-D2C7-4E8A-9DC5-B1AC10B6D262}"/>
    <cellStyle name="Comma [0] 2 218" xfId="40824" hidden="1" xr:uid="{0395AD97-79BC-4EDD-BBE5-165C7197C6EE}"/>
    <cellStyle name="Comma [0] 2 218" xfId="40827" hidden="1" xr:uid="{92FBCAB1-7E8B-4C63-A01E-EA44AF4F1F79}"/>
    <cellStyle name="Comma [0] 2 218" xfId="40830" hidden="1" xr:uid="{4EFFB6C5-E81C-47BD-96FA-1553CEDB54CE}"/>
    <cellStyle name="Comma [0] 2 218" xfId="40831" hidden="1" xr:uid="{0DD8424C-652E-4093-8C52-6FD5A63E7876}"/>
    <cellStyle name="Comma [0] 2 218" xfId="40836" hidden="1" xr:uid="{002A1175-4944-488F-8F65-D63BC2487CBC}"/>
    <cellStyle name="Comma [0] 2 218" xfId="40840" hidden="1" xr:uid="{EE4FEBF6-3E28-49A1-9058-A07268F002D7}"/>
    <cellStyle name="Comma [0] 2 218" xfId="40842" hidden="1" xr:uid="{479F7734-FF08-4939-B449-9D7D55F50996}"/>
    <cellStyle name="Comma [0] 2 218" xfId="40843" hidden="1" xr:uid="{441048B3-609F-44FC-9EEB-7F0B4D55E971}"/>
    <cellStyle name="Comma [0] 2 218" xfId="40847" hidden="1" xr:uid="{4C206B76-7BFE-4E7B-8912-6FE6370A4102}"/>
    <cellStyle name="Comma [0] 2 218" xfId="40849" hidden="1" xr:uid="{9CAAF956-DB17-4145-8334-FF5A17A408F7}"/>
    <cellStyle name="Comma [0] 2 218" xfId="40850" hidden="1" xr:uid="{0ED7AC5F-58F1-4860-AD4E-FB6F5E0FD83E}"/>
    <cellStyle name="Comma [0] 2 218" xfId="40855" hidden="1" xr:uid="{4FD28DAA-6B42-4CA6-A91B-7E7A339B1E6E}"/>
    <cellStyle name="Comma [0] 2 218" xfId="40860" hidden="1" xr:uid="{1F7C4D1B-D124-4A7E-B9FF-5AE3D274617C}"/>
    <cellStyle name="Comma [0] 2 218" xfId="40862" hidden="1" xr:uid="{F2A20010-3FD3-42A1-8684-8B61A41A7FFB}"/>
    <cellStyle name="Comma [0] 2 218" xfId="40865" hidden="1" xr:uid="{63EBD878-E55D-41A0-997E-B7D3F429B635}"/>
    <cellStyle name="Comma [0] 2 218" xfId="40868" hidden="1" xr:uid="{20F07EAC-2D71-4DB3-9072-A99A46CBC9A3}"/>
    <cellStyle name="Comma [0] 2 218" xfId="40870" hidden="1" xr:uid="{5BE4946E-36A9-40B6-B1F0-243B8148B128}"/>
    <cellStyle name="Comma [0] 2 218" xfId="40874" hidden="1" xr:uid="{8FC52A30-89B8-4026-952F-9C41487570E0}"/>
    <cellStyle name="Comma [0] 2 218" xfId="40879" hidden="1" xr:uid="{70750852-AB0D-4AF0-A957-5655FE64516E}"/>
    <cellStyle name="Comma [0] 2 218" xfId="40880" hidden="1" xr:uid="{68D6C0EA-831A-4E8E-84CD-8B0B3412C171}"/>
    <cellStyle name="Comma [0] 2 218" xfId="40884" hidden="1" xr:uid="{61BD0F0C-6F40-49D1-815E-3E9274C35F5A}"/>
    <cellStyle name="Comma [0] 2 218" xfId="40887" hidden="1" xr:uid="{D96AC30D-4C9F-4FA2-8EF6-503269B4AE13}"/>
    <cellStyle name="Comma [0] 2 218" xfId="40888" hidden="1" xr:uid="{E602426C-2374-417D-8074-08C2FECD12CD}"/>
    <cellStyle name="Comma [0] 2 218" xfId="40892" hidden="1" xr:uid="{A93987EC-A759-4669-96C8-DB970F459D0C}"/>
    <cellStyle name="Comma [0] 2 218" xfId="40893" hidden="1" xr:uid="{7DFCF939-093C-41F5-B357-AA889CCFEBCD}"/>
    <cellStyle name="Comma [0] 2 218" xfId="40899" hidden="1" xr:uid="{91E5E1EB-C723-4C25-B881-4D2414472E62}"/>
    <cellStyle name="Comma [0] 2 218" xfId="40903" hidden="1" xr:uid="{B0F0ACD0-433F-447E-9504-C70404236137}"/>
    <cellStyle name="Comma [0] 2 218" xfId="40906" hidden="1" xr:uid="{8689987B-335F-45FF-BD8A-091B0AF2D116}"/>
    <cellStyle name="Comma [0] 2 218" xfId="40907" hidden="1" xr:uid="{3E24A884-C29C-447D-B221-8AB1634DCD24}"/>
    <cellStyle name="Comma [0] 2 218" xfId="40911" hidden="1" xr:uid="{FB953CBA-BA63-48EF-A352-2A0824C7B931}"/>
    <cellStyle name="Comma [0] 2 218" xfId="40913" hidden="1" xr:uid="{B0218C69-A867-4D31-9135-1097F3FDD5BF}"/>
    <cellStyle name="Comma [0] 2 218" xfId="40914" hidden="1" xr:uid="{5D9D40B4-81E8-4719-AD8C-01BB97B926BB}"/>
    <cellStyle name="Comma [0] 2 218" xfId="40919" hidden="1" xr:uid="{20275BDC-A20B-42DA-8E42-080E7E504B18}"/>
    <cellStyle name="Comma [0] 2 218" xfId="40923" hidden="1" xr:uid="{B911472A-F7B8-49EB-A103-F30E9D8EB80C}"/>
    <cellStyle name="Comma [0] 2 218" xfId="40925" hidden="1" xr:uid="{8FF12401-D70E-4658-9FC5-D69DD48D577A}"/>
    <cellStyle name="Comma [0] 2 218" xfId="40926" hidden="1" xr:uid="{DAA6E2D5-052F-45CD-AA8E-D067C05A606F}"/>
    <cellStyle name="Comma [0] 2 218" xfId="40930" hidden="1" xr:uid="{69A588B6-6097-4C65-BB2D-7B7949935550}"/>
    <cellStyle name="Comma [0] 2 218" xfId="40933" hidden="1" xr:uid="{E8531B47-EC88-4F0A-B7E0-FC5C4502526F}"/>
    <cellStyle name="Comma [0] 2 218" xfId="40934" hidden="1" xr:uid="{385A802C-2465-4EAB-96EC-80638D95E5D8}"/>
    <cellStyle name="Comma [0] 2 218" xfId="40939" hidden="1" xr:uid="{DB8F2993-E338-4A04-A11D-527885FD825F}"/>
    <cellStyle name="Comma [0] 2 218" xfId="40945" hidden="1" xr:uid="{5B405A5D-ECA5-4F50-847A-F03E92CE02EF}"/>
    <cellStyle name="Comma [0] 2 218" xfId="40946" hidden="1" xr:uid="{2B6EF3DD-2E0A-47D2-AC46-0702B5A2BFB4}"/>
    <cellStyle name="Comma [0] 2 218" xfId="40949" hidden="1" xr:uid="{77C80F80-17DD-4942-943B-2FF6F90C8370}"/>
    <cellStyle name="Comma [0] 2 218" xfId="40953" hidden="1" xr:uid="{C485AA86-0E59-497E-8E9F-985A1523F2EB}"/>
    <cellStyle name="Comma [0] 2 218" xfId="40954" hidden="1" xr:uid="{A8A16B05-B676-4036-8159-6F0E84C29449}"/>
    <cellStyle name="Comma [0] 2 218" xfId="40958" hidden="1" xr:uid="{1C1EA1D7-F009-4C99-BEF4-D419AC331513}"/>
    <cellStyle name="Comma [0] 2 218" xfId="40963" hidden="1" xr:uid="{5F3923ED-C006-41D9-9285-BC241965E550}"/>
    <cellStyle name="Comma [0] 2 218" xfId="40964" hidden="1" xr:uid="{EAD04CBD-DD0F-46AE-BF26-DED83842A2DC}"/>
    <cellStyle name="Comma [0] 2 218" xfId="40968" hidden="1" xr:uid="{A99B97C1-033C-4493-9CC1-63D119A01A81}"/>
    <cellStyle name="Comma [0] 2 218" xfId="40971" hidden="1" xr:uid="{438E1780-F21A-433D-B67B-06BC8C4B9BE8}"/>
    <cellStyle name="Comma [0] 2 218" xfId="40972" hidden="1" xr:uid="{53FC1C77-C65D-4B42-8957-C72D6328C631}"/>
    <cellStyle name="Comma [0] 2 218" xfId="40975" hidden="1" xr:uid="{B83DB1A5-1A07-44DE-9412-741207AAB9A1}"/>
    <cellStyle name="Comma [0] 2 218" xfId="40977" hidden="1" xr:uid="{C5EAF1F2-07FB-496C-BF45-B93602EE2AA1}"/>
    <cellStyle name="Comma [0] 2 218" xfId="40983" hidden="1" xr:uid="{0F4AB621-68F5-4CD1-A6C4-95FA567C3C5E}"/>
    <cellStyle name="Comma [0] 2 218" xfId="40987" hidden="1" xr:uid="{6AF97355-F4D1-4D85-B3E0-35E7690995FD}"/>
    <cellStyle name="Comma [0] 2 218" xfId="40989" hidden="1" xr:uid="{1A967523-4832-49DC-8F52-A25034DA5559}"/>
    <cellStyle name="Comma [0] 2 218" xfId="40991" hidden="1" xr:uid="{876AD7D1-289F-4CC2-A626-ED350B6123C4}"/>
    <cellStyle name="Comma [0] 2 218" xfId="40994" hidden="1" xr:uid="{973C6588-51F4-4311-998A-8F0D2CF6C4C1}"/>
    <cellStyle name="Comma [0] 2 218" xfId="40996" hidden="1" xr:uid="{A5C58465-C718-4C44-94D0-8E77BB5D91AC}"/>
    <cellStyle name="Comma [0] 2 218" xfId="40998" hidden="1" xr:uid="{A81AE243-FEE5-4DFD-952A-013DFF66117B}"/>
    <cellStyle name="Comma [0] 2 218" xfId="41003" hidden="1" xr:uid="{CA1F5E68-295D-405F-9D26-2CF76D578FD2}"/>
    <cellStyle name="Comma [0] 2 218" xfId="41007" hidden="1" xr:uid="{41C34A36-DD3B-4CD9-815B-18C16194E2A8}"/>
    <cellStyle name="Comma [0] 2 218" xfId="41008" hidden="1" xr:uid="{8E028935-50AE-4D07-9D16-8E86EF8C8ADF}"/>
    <cellStyle name="Comma [0] 2 218" xfId="41010" hidden="1" xr:uid="{23AD6951-122C-4607-95CB-E64B051C9305}"/>
    <cellStyle name="Comma [0] 2 218" xfId="41014" hidden="1" xr:uid="{D612EA77-0022-4AFA-9FD5-F4FBD559481F}"/>
    <cellStyle name="Comma [0] 2 218" xfId="41016" hidden="1" xr:uid="{3FDEE64D-3C89-4266-B253-D24F0BBFE7BA}"/>
    <cellStyle name="Comma [0] 2 218" xfId="41018" hidden="1" xr:uid="{A69EDA77-4D11-48C9-B56E-3458F7F5A152}"/>
    <cellStyle name="Comma [0] 2 218" xfId="41023" hidden="1" xr:uid="{14B7E442-94ED-4E92-9173-3CD89FA7620F}"/>
    <cellStyle name="Comma [0] 2 218" xfId="41028" hidden="1" xr:uid="{615462F2-2357-4CA2-927E-51C1DE213283}"/>
    <cellStyle name="Comma [0] 2 218" xfId="41030" hidden="1" xr:uid="{671D8293-495C-4592-9644-C0D13E2BFAB1}"/>
    <cellStyle name="Comma [0] 2 218" xfId="41034" hidden="1" xr:uid="{CBFF8DCA-AC60-49A3-A506-F58BF0580E82}"/>
    <cellStyle name="Comma [0] 2 218" xfId="41036" hidden="1" xr:uid="{8793E837-157E-4102-A54C-8088F6B9DBD1}"/>
    <cellStyle name="Comma [0] 2 218" xfId="41039" hidden="1" xr:uid="{3BE84209-BD9B-41A0-BBB6-204417947AFA}"/>
    <cellStyle name="Comma [0] 2 218" xfId="41042" hidden="1" xr:uid="{2E3C17E9-F184-487E-B904-7255AAE6FE48}"/>
    <cellStyle name="Comma [0] 2 218" xfId="41047" hidden="1" xr:uid="{043E9670-AEE3-499E-B800-F756D1890B3A}"/>
    <cellStyle name="Comma [0] 2 218" xfId="41049" hidden="1" xr:uid="{BE13596A-5A2E-4DC3-B8B8-0C669784499D}"/>
    <cellStyle name="Comma [0] 2 218" xfId="41052" hidden="1" xr:uid="{5ECE755B-5D45-42EA-A787-2A41D9CC2EAF}"/>
    <cellStyle name="Comma [0] 2 218" xfId="41055" hidden="1" xr:uid="{1C1399F8-B6AC-4DA1-95FA-18483F775C98}"/>
    <cellStyle name="Comma [0] 2 218" xfId="41057" hidden="1" xr:uid="{1E0ED9B4-6A3E-456D-9766-D3EA09282660}"/>
    <cellStyle name="Comma [0] 2 218" xfId="41060" hidden="1" xr:uid="{448BFD03-7F3E-435D-A86C-8A6EB1001B45}"/>
    <cellStyle name="Comma [0] 2 218" xfId="41061" hidden="1" xr:uid="{665C27E4-1ED3-4385-995A-16B407CCF94F}"/>
    <cellStyle name="Comma [0] 2 218" xfId="41068" hidden="1" xr:uid="{F25D0F9E-22AA-42A9-9597-6B370D02385A}"/>
    <cellStyle name="Comma [0] 2 218" xfId="41071" hidden="1" xr:uid="{D255B3A9-CF49-4547-8A6F-4A92F9597D5E}"/>
    <cellStyle name="Comma [0] 2 218" xfId="41074" hidden="1" xr:uid="{510822BA-6A8C-411E-BE27-D5261209645F}"/>
    <cellStyle name="Comma [0] 2 218" xfId="41076" hidden="1" xr:uid="{28DC6569-267B-4CB1-977A-B993429CC1D2}"/>
    <cellStyle name="Comma [0] 2 218" xfId="41079" hidden="1" xr:uid="{9F126DB4-CCE4-4813-8A4B-6E4F4604B6B4}"/>
    <cellStyle name="Comma [0] 2 218" xfId="41081" hidden="1" xr:uid="{395047B4-6C79-4D83-9812-0169EDD3CD99}"/>
    <cellStyle name="Comma [0] 2 218" xfId="41083" hidden="1" xr:uid="{264C22E3-9C1B-4CDE-9144-E6F467CF9128}"/>
    <cellStyle name="Comma [0] 2 218" xfId="41088" hidden="1" xr:uid="{13F7D2CD-4CDC-4E69-AE0B-B62E8F1155A4}"/>
    <cellStyle name="Comma [0] 2 218" xfId="41092" hidden="1" xr:uid="{39E897D8-F6EE-4EB3-860E-421263371290}"/>
    <cellStyle name="Comma [0] 2 218" xfId="41093" hidden="1" xr:uid="{5C48621D-13EF-458C-99F6-BDB4F7AA0933}"/>
    <cellStyle name="Comma [0] 2 218" xfId="41095" hidden="1" xr:uid="{52907D39-DFFD-470F-99EC-5637E16BB620}"/>
    <cellStyle name="Comma [0] 2 218" xfId="41099" hidden="1" xr:uid="{3AA6448E-9244-4328-96EF-255E1622FA90}"/>
    <cellStyle name="Comma [0] 2 218" xfId="41101" hidden="1" xr:uid="{B1114023-3CA2-4A2E-A320-9F8E45D79C02}"/>
    <cellStyle name="Comma [0] 2 218" xfId="41103" hidden="1" xr:uid="{0D4CA5E1-B14C-478F-9078-A269B1B8FA06}"/>
    <cellStyle name="Comma [0] 2 218" xfId="41108" hidden="1" xr:uid="{6069CBA2-840C-4473-9A0B-BEF592ED19D8}"/>
    <cellStyle name="Comma [0] 2 218" xfId="41113" hidden="1" xr:uid="{DB1CCF53-B160-43C0-B848-F4BE01318ED6}"/>
    <cellStyle name="Comma [0] 2 218" xfId="41114" hidden="1" xr:uid="{DE20A267-1ABD-4FF0-89F9-852F6DB0DDD7}"/>
    <cellStyle name="Comma [0] 2 218" xfId="41118" hidden="1" xr:uid="{AA67C7B8-A82C-4D39-9D8B-D69C9749621A}"/>
    <cellStyle name="Comma [0] 2 218" xfId="41121" hidden="1" xr:uid="{1B390579-5CEF-42CF-A300-07A6AD416669}"/>
    <cellStyle name="Comma [0] 2 218" xfId="41123" hidden="1" xr:uid="{935E96E5-ACFD-4A34-8431-3AC7EBCB1FAC}"/>
    <cellStyle name="Comma [0] 2 218" xfId="41126" hidden="1" xr:uid="{1E08A37F-48BA-4707-9375-362A99B9E26F}"/>
    <cellStyle name="Comma [0] 2 218" xfId="41131" hidden="1" xr:uid="{CA0979E8-44B4-47C5-A6E5-4610ECDB7135}"/>
    <cellStyle name="Comma [0] 2 218" xfId="41132" hidden="1" xr:uid="{AB3B3C8E-F3B2-4D87-819E-9BBFE7F69B60}"/>
    <cellStyle name="Comma [0] 2 218" xfId="41136" hidden="1" xr:uid="{18090E24-08DE-42C6-B2D0-49E04BFB0D45}"/>
    <cellStyle name="Comma [0] 2 218" xfId="41139" hidden="1" xr:uid="{5B4E652B-6E0F-456C-A1CD-51340D95B3CE}"/>
    <cellStyle name="Comma [0] 2 218" xfId="41140" hidden="1" xr:uid="{45ACDC58-0A4D-4E7B-B414-F8881B20EF92}"/>
    <cellStyle name="Comma [0] 2 218" xfId="41144" hidden="1" xr:uid="{18ABC185-1F69-4285-801F-1EC07C7798FB}"/>
    <cellStyle name="Comma [0] 2 218" xfId="41145" hidden="1" xr:uid="{AC81773E-14F9-4B74-9601-407E4298FFEF}"/>
    <cellStyle name="Comma [0] 2 218" xfId="41152" hidden="1" xr:uid="{B0E0AA7D-555D-43F7-83E8-FA0838133103}"/>
    <cellStyle name="Comma [0] 2 218" xfId="41153" hidden="1" xr:uid="{BB21BB86-E7D0-4696-974F-CEF8590DFF17}"/>
    <cellStyle name="Comma [0] 2 218" xfId="41156" hidden="1" xr:uid="{8CC02E69-05A7-47F8-A76A-69B3F95D099E}"/>
    <cellStyle name="Comma [0] 2 218" xfId="41159" hidden="1" xr:uid="{A1DBF2D7-9EC2-48B0-A5E8-4A5A838ECFF4}"/>
    <cellStyle name="Comma [0] 2 218" xfId="41160" hidden="1" xr:uid="{51D49DAE-FC16-40FE-916F-6D54D84022AE}"/>
    <cellStyle name="Comma [0] 2 218" xfId="41164" hidden="1" xr:uid="{87B25B0F-C899-40C3-BD1B-FAE92A2AC9EC}"/>
    <cellStyle name="Comma [0] 2 218" xfId="41166" hidden="1" xr:uid="{43482F8E-2CF0-46C4-976C-9AA257F03510}"/>
    <cellStyle name="Comma [0] 2 218" xfId="41171" hidden="1" xr:uid="{A423C66A-89D3-481D-8CF1-A0EA517A6E9D}"/>
    <cellStyle name="Comma [0] 2 218" xfId="41173" hidden="1" xr:uid="{3775A92C-11AA-4052-8CDF-EC0E74F5F7A5}"/>
    <cellStyle name="Comma [0] 2 218" xfId="41177" hidden="1" xr:uid="{B7DA8157-10C7-4A61-8E0D-1536C70C0CDD}"/>
    <cellStyle name="Comma [0] 2 218" xfId="41178" hidden="1" xr:uid="{550FA0ED-6593-4809-8C5F-62154758CD2F}"/>
    <cellStyle name="Comma [0] 2 218" xfId="41180" hidden="1" xr:uid="{BC783252-BC24-467A-81AB-DC0E8245266B}"/>
    <cellStyle name="Comma [0] 2 218" xfId="41184" hidden="1" xr:uid="{78107137-C8D5-4598-990D-9BABDA23BF51}"/>
    <cellStyle name="Comma [0] 2 218" xfId="41186" hidden="1" xr:uid="{D7BFE872-57D9-4B10-B2B2-DB2F0D0419FB}"/>
    <cellStyle name="Comma [0] 2 218" xfId="41191" hidden="1" xr:uid="{7958149A-E20F-4E77-A8C0-916E13CF5CE9}"/>
    <cellStyle name="Comma [0] 2 218" xfId="41193" hidden="1" xr:uid="{88C2099A-4ECB-462F-8850-46D757BE098F}"/>
    <cellStyle name="Comma [0] 2 218" xfId="41198" hidden="1" xr:uid="{3D748714-9CD3-4AAA-AD0E-2F8F3E503E08}"/>
    <cellStyle name="Comma [0] 2 218" xfId="41199" hidden="1" xr:uid="{DCA4CA0A-6731-4F0A-8D3E-8AFE38CFCDF3}"/>
    <cellStyle name="Comma [0] 2 218" xfId="41203" hidden="1" xr:uid="{2A40176F-06F5-4F3D-9446-6BC69A4604E8}"/>
    <cellStyle name="Comma [0] 2 218" xfId="41206" hidden="1" xr:uid="{5E11CF9F-F367-4F28-B200-D47B386E4AEF}"/>
    <cellStyle name="Comma [0] 2 218" xfId="41208" hidden="1" xr:uid="{29AFCA61-C182-4C17-9AB5-AECE14314D67}"/>
    <cellStyle name="Comma [0] 2 218" xfId="41212" hidden="1" xr:uid="{81F6DE57-E65C-43B4-B84E-C747A17AAA59}"/>
    <cellStyle name="Comma [0] 2 218" xfId="41216" hidden="1" xr:uid="{41327122-DC57-4214-A922-D7BBEB9F4772}"/>
    <cellStyle name="Comma [0] 2 218" xfId="41219" hidden="1" xr:uid="{232E9B8C-D17A-44B6-AD9E-7CFB0EED405D}"/>
    <cellStyle name="Comma [0] 2 218" xfId="41222" hidden="1" xr:uid="{0F37E408-A1C2-4AAE-902D-B3FDB84ED873}"/>
    <cellStyle name="Comma [0] 2 218" xfId="41224" hidden="1" xr:uid="{EFC47A29-2B6B-4583-BC0E-DF60C35D1298}"/>
    <cellStyle name="Comma [0] 2 218" xfId="41227" hidden="1" xr:uid="{975968F2-D610-44EE-A118-2855256FFEEF}"/>
    <cellStyle name="Comma [0] 2 218" xfId="41229" hidden="1" xr:uid="{D0EDE316-5834-4EA0-9E95-9955267EB5F8}"/>
    <cellStyle name="Comma [0] 2 218" xfId="41235" hidden="1" xr:uid="{204D56F9-F6D6-4277-B8EF-EFDE37B5AF62}"/>
    <cellStyle name="Comma [0] 2 218" xfId="41238" hidden="1" xr:uid="{996B3DAE-0621-42EF-8945-92948EC4A189}"/>
    <cellStyle name="Comma [0] 2 218" xfId="41240" hidden="1" xr:uid="{D0A0177D-FBA8-4715-8E34-BE3F9F848FCF}"/>
    <cellStyle name="Comma [0] 2 218" xfId="41243" hidden="1" xr:uid="{EECA79AE-6317-4178-942E-7F2F48811FF0}"/>
    <cellStyle name="Comma [0] 2 218" xfId="41246" hidden="1" xr:uid="{8B753808-970B-49FA-A91E-1FB114280A9B}"/>
    <cellStyle name="Comma [0] 2 218" xfId="41248" hidden="1" xr:uid="{DD00FA25-191E-4504-80A1-4BF566E4A195}"/>
    <cellStyle name="Comma [0] 2 218" xfId="41250" hidden="1" xr:uid="{7C2DF0DB-5CB0-4796-9876-359A2C8B1F3D}"/>
    <cellStyle name="Comma [0] 2 218" xfId="41255" hidden="1" xr:uid="{2AB58618-7C8C-4726-BD43-88FB750CBF4F}"/>
    <cellStyle name="Comma [0] 2 218" xfId="41258" hidden="1" xr:uid="{8CAE7719-8AB8-4B6D-871D-7F65778AEECC}"/>
    <cellStyle name="Comma [0] 2 218" xfId="41260" hidden="1" xr:uid="{04CC20F6-CA4C-47CD-948D-5599809DF6CA}"/>
    <cellStyle name="Comma [0] 2 218" xfId="41262" hidden="1" xr:uid="{1881E0DA-CFA1-496C-AD2C-08D3B10061DC}"/>
    <cellStyle name="Comma [0] 2 218" xfId="41265" hidden="1" xr:uid="{932E0F1F-E42C-4133-9862-4A0A27C556CF}"/>
    <cellStyle name="Comma [0] 2 218" xfId="41268" hidden="1" xr:uid="{C83F138A-7CA9-4A50-955B-0B443AA43E3F}"/>
    <cellStyle name="Comma [0] 2 218" xfId="41270" hidden="1" xr:uid="{B8DC2230-9AA3-48DB-9DC4-6066739F1B02}"/>
    <cellStyle name="Comma [0] 2 218" xfId="41275" hidden="1" xr:uid="{44989613-B075-4A0D-A301-D4FADA5A3FED}"/>
    <cellStyle name="Comma [0] 2 218" xfId="41279" hidden="1" xr:uid="{A3606017-AFF7-4267-BA4E-91E3E1B1F29B}"/>
    <cellStyle name="Comma [0] 2 218" xfId="41281" hidden="1" xr:uid="{172AEA83-2BC2-47D2-B6DD-2D567F63FEB9}"/>
    <cellStyle name="Comma [0] 2 218" xfId="41284" hidden="1" xr:uid="{7F8DBAF1-70D4-4EB4-AFD5-03ECBC688520}"/>
    <cellStyle name="Comma [0] 2 218" xfId="41287" hidden="1" xr:uid="{62571826-CBAA-44DB-89EA-8B3F18249767}"/>
    <cellStyle name="Comma [0] 2 218" xfId="41290" hidden="1" xr:uid="{9D70358E-2B15-4B95-A44F-E9F76ED498FC}"/>
    <cellStyle name="Comma [0] 2 218" xfId="41293" hidden="1" xr:uid="{9B6A7D32-94F0-4D96-898F-3EE5DBE732B3}"/>
    <cellStyle name="Comma [0] 2 218" xfId="41298" hidden="1" xr:uid="{1695FC00-73EC-40EB-8897-D62544562AAE}"/>
    <cellStyle name="Comma [0] 2 218" xfId="41300" hidden="1" xr:uid="{EE26B131-04B9-44EB-A0B1-34B774670BB3}"/>
    <cellStyle name="Comma [0] 2 218" xfId="41302" hidden="1" xr:uid="{A9243107-CFD6-4694-9C97-C2E16B47BABC}"/>
    <cellStyle name="Comma [0] 2 218" xfId="41305" hidden="1" xr:uid="{526DE34A-EDF6-420A-AB8B-30DE6808014F}"/>
    <cellStyle name="Comma [0] 2 218" xfId="41307" hidden="1" xr:uid="{D776B4A0-0EBE-40C8-A1C8-C3910BC5CB8E}"/>
    <cellStyle name="Comma [0] 2 218" xfId="41311" hidden="1" xr:uid="{045A668B-D307-41A2-81C0-7E74F309AAE9}"/>
    <cellStyle name="Comma [0] 2 218" xfId="41313" hidden="1" xr:uid="{E29AA1C8-0BA9-456A-A633-0885956700FC}"/>
    <cellStyle name="Comma [0] 2 218" xfId="41318" hidden="1" xr:uid="{B7FF9EAA-899C-4770-BEBF-5EE3173DBA49}"/>
    <cellStyle name="Comma [0] 2 218" xfId="41321" hidden="1" xr:uid="{4C89677A-4B60-444F-9C30-F99E954799C0}"/>
    <cellStyle name="Comma [0] 2 218" xfId="41324" hidden="1" xr:uid="{A5C158A1-2693-483A-93CA-46738FB4DD73}"/>
    <cellStyle name="Comma [0] 2 218" xfId="41326" hidden="1" xr:uid="{20A59150-A340-4DA3-8D08-26D994E5242E}"/>
    <cellStyle name="Comma [0] 2 218" xfId="41329" hidden="1" xr:uid="{BBD0E880-9510-45DA-87D1-68ABE41F581D}"/>
    <cellStyle name="Comma [0] 2 218" xfId="41332" hidden="1" xr:uid="{BAC810A0-5660-4C57-AF4A-3B274668841B}"/>
    <cellStyle name="Comma [0] 2 218" xfId="41334" hidden="1" xr:uid="{2BB3B336-17D5-4E6B-A7ED-6C88F1468A1D}"/>
    <cellStyle name="Comma [0] 2 218" xfId="41339" hidden="1" xr:uid="{4607104D-3976-4357-84E8-77DCA00681F8}"/>
    <cellStyle name="Comma [0] 2 218" xfId="41342" hidden="1" xr:uid="{1A5DE8E6-791B-4394-B340-018903899D49}"/>
    <cellStyle name="Comma [0] 2 218" xfId="41344" hidden="1" xr:uid="{9E16C30E-6F69-4CD2-A525-1231757CC0B7}"/>
    <cellStyle name="Comma [0] 2 218" xfId="41347" hidden="1" xr:uid="{527B699B-2F61-4877-B70E-00184707803F}"/>
    <cellStyle name="Comma [0] 2 218" xfId="41350" hidden="1" xr:uid="{90E9D338-5B94-42D9-A75C-AC39C406AE6B}"/>
    <cellStyle name="Comma [0] 2 218" xfId="41352" hidden="1" xr:uid="{77564F25-F04F-4732-BD62-E3C59F8DCA1C}"/>
    <cellStyle name="Comma [0] 2 218" xfId="41355" hidden="1" xr:uid="{121D1B87-B91F-429D-A61A-FB792F99057D}"/>
    <cellStyle name="Comma [0] 2 218" xfId="41362" hidden="1" xr:uid="{E9D70B97-0016-4BD5-B71F-63B093DA79B7}"/>
    <cellStyle name="Comma [0] 2 218" xfId="41363" hidden="1" xr:uid="{65DB449B-368A-45C1-8850-6FFA643C2267}"/>
    <cellStyle name="Comma [0] 2 218" xfId="41367" hidden="1" xr:uid="{BBC8C2F3-E617-41C6-A845-9AFB5B169393}"/>
    <cellStyle name="Comma [0] 2 218" xfId="41369" hidden="1" xr:uid="{00C0B141-5941-46E6-8369-67D5F4912F29}"/>
    <cellStyle name="Comma [0] 2 218" xfId="41371" hidden="1" xr:uid="{2EBB38CE-C20D-4457-A4C9-A24C65007FE0}"/>
    <cellStyle name="Comma [0] 2 218" xfId="41375" hidden="1" xr:uid="{B0A278FD-2353-4735-BC0C-EF93888B85B0}"/>
    <cellStyle name="Comma [0] 2 218" xfId="41377" hidden="1" xr:uid="{2270B9DC-1BBE-4DDC-AA8B-9C4D7480748F}"/>
    <cellStyle name="Comma [0] 2 218" xfId="42571" hidden="1" xr:uid="{C6178D25-67F6-4282-8932-20EAE64E6F6F}"/>
    <cellStyle name="Comma [0] 2 218" xfId="42576" hidden="1" xr:uid="{001FC5E5-984F-4D26-9C63-F6C225686978}"/>
    <cellStyle name="Comma [0] 2 218" xfId="42578" hidden="1" xr:uid="{52ADFA93-B3A9-4FE4-87A2-F442A5EBDEB0}"/>
    <cellStyle name="Comma [0] 2 218" xfId="42580" hidden="1" xr:uid="{3ED722D3-AF9C-4A83-94ED-419589FDFAA8}"/>
    <cellStyle name="Comma [0] 2 218" xfId="42583" hidden="1" xr:uid="{A1A722E1-C5A6-409B-9359-A8FEB5E57C4C}"/>
    <cellStyle name="Comma [0] 2 218" xfId="42586" hidden="1" xr:uid="{8D0ED322-0CCD-4E9B-BA46-BF0B68EF56F7}"/>
    <cellStyle name="Comma [0] 2 218" xfId="42587" hidden="1" xr:uid="{560EC51D-5DC2-47E0-A1BB-A285B751ED16}"/>
    <cellStyle name="Comma [0] 2 218" xfId="42592" hidden="1" xr:uid="{5C5495DA-28C8-4D13-B398-999828D97D1F}"/>
    <cellStyle name="Comma [0] 2 218" xfId="42596" hidden="1" xr:uid="{C7386C68-36FC-4038-8636-FAA0E7D0AC79}"/>
    <cellStyle name="Comma [0] 2 218" xfId="42598" hidden="1" xr:uid="{88922427-F3F3-4C8F-BEFA-0C5448C45A8C}"/>
    <cellStyle name="Comma [0] 2 218" xfId="42599" hidden="1" xr:uid="{E44E0E87-3082-4CA6-9382-C3BEF599D228}"/>
    <cellStyle name="Comma [0] 2 218" xfId="42603" hidden="1" xr:uid="{4E0E9FFE-58D2-453D-970E-B35BFDAA8ABE}"/>
    <cellStyle name="Comma [0] 2 218" xfId="42605" hidden="1" xr:uid="{8EFF509D-40A1-4E5E-A526-7FC34CB5E46D}"/>
    <cellStyle name="Comma [0] 2 218" xfId="42606" hidden="1" xr:uid="{D0D6C7EA-6383-4FC9-911C-A421B6553901}"/>
    <cellStyle name="Comma [0] 2 218" xfId="42611" hidden="1" xr:uid="{75ED1B0C-65FE-4C45-B46D-BAED72729C43}"/>
    <cellStyle name="Comma [0] 2 218" xfId="42616" hidden="1" xr:uid="{A66B6DA4-3FDD-4D65-AA16-65B68C4C6374}"/>
    <cellStyle name="Comma [0] 2 218" xfId="42618" hidden="1" xr:uid="{53D6E74D-2654-4E56-B69D-4EF49A2A23CC}"/>
    <cellStyle name="Comma [0] 2 218" xfId="42621" hidden="1" xr:uid="{AA05789D-5D75-4288-A691-C9B009F1A152}"/>
    <cellStyle name="Comma [0] 2 218" xfId="42624" hidden="1" xr:uid="{E47B395D-7FC2-4BAC-A6C4-41BE5F39ED60}"/>
    <cellStyle name="Comma [0] 2 218" xfId="42626" hidden="1" xr:uid="{535AAE35-A186-4A97-A85C-88B17B7313F4}"/>
    <cellStyle name="Comma [0] 2 218" xfId="42630" hidden="1" xr:uid="{479373CD-2667-4C3E-B2D1-16749D466F07}"/>
    <cellStyle name="Comma [0] 2 218" xfId="42635" hidden="1" xr:uid="{0FE35B35-D3B3-4EDA-9754-B44BF2C36F69}"/>
    <cellStyle name="Comma [0] 2 218" xfId="42636" hidden="1" xr:uid="{71613E39-D734-47C6-9DE5-2C3039A75A14}"/>
    <cellStyle name="Comma [0] 2 218" xfId="42640" hidden="1" xr:uid="{880DB7BE-E5FB-4DD0-8A07-401370966E98}"/>
    <cellStyle name="Comma [0] 2 218" xfId="42643" hidden="1" xr:uid="{833A0D3D-40E5-4873-81F8-91E23055D9E6}"/>
    <cellStyle name="Comma [0] 2 218" xfId="42644" hidden="1" xr:uid="{0FA63461-C11A-47D6-A692-1934D55E150C}"/>
    <cellStyle name="Comma [0] 2 218" xfId="42648" hidden="1" xr:uid="{0715631B-D866-4753-B07A-E56EDA38E39E}"/>
    <cellStyle name="Comma [0] 2 218" xfId="42649" hidden="1" xr:uid="{35BA3AC4-985B-4FF9-8249-6EEFF3531F3D}"/>
    <cellStyle name="Comma [0] 2 218" xfId="42655" hidden="1" xr:uid="{B78B1642-7FE2-4EC9-B437-5F30EEC3024E}"/>
    <cellStyle name="Comma [0] 2 218" xfId="42659" hidden="1" xr:uid="{4E4B0117-9189-41A9-9718-4B7ACC251C3D}"/>
    <cellStyle name="Comma [0] 2 218" xfId="42662" hidden="1" xr:uid="{8F93ABBA-7FA1-44E0-81A2-FFCE55BAE8BE}"/>
    <cellStyle name="Comma [0] 2 218" xfId="42663" hidden="1" xr:uid="{789EC9D2-07BB-432A-8F3A-6365E309B143}"/>
    <cellStyle name="Comma [0] 2 218" xfId="42667" hidden="1" xr:uid="{F5C7A128-C856-4AF5-962A-B660D8A13C74}"/>
    <cellStyle name="Comma [0] 2 218" xfId="42669" hidden="1" xr:uid="{61318689-C934-4198-90CB-5A45DC38FCB3}"/>
    <cellStyle name="Comma [0] 2 218" xfId="42670" hidden="1" xr:uid="{BA7354FD-A89E-4741-B7A7-D54394137C47}"/>
    <cellStyle name="Comma [0] 2 218" xfId="42675" hidden="1" xr:uid="{08FB6FC2-39DD-468D-943E-95A37432A2A3}"/>
    <cellStyle name="Comma [0] 2 218" xfId="42679" hidden="1" xr:uid="{E432DB78-B2CC-4825-A777-7F2CC40D28D6}"/>
    <cellStyle name="Comma [0] 2 218" xfId="42681" hidden="1" xr:uid="{80D095AB-82A3-44F6-94E6-F05FE2D920E9}"/>
    <cellStyle name="Comma [0] 2 218" xfId="42682" hidden="1" xr:uid="{D760A0FF-6AB8-4E2A-8458-091869641ABF}"/>
    <cellStyle name="Comma [0] 2 218" xfId="42686" hidden="1" xr:uid="{4F39B50D-1E77-4D59-852C-F302921C6299}"/>
    <cellStyle name="Comma [0] 2 218" xfId="42689" hidden="1" xr:uid="{323360A3-B4DF-40D3-BE89-7321886B41BF}"/>
    <cellStyle name="Comma [0] 2 218" xfId="42690" hidden="1" xr:uid="{CF3AA80B-8FF8-4EBF-A310-13FC6AA2F6B5}"/>
    <cellStyle name="Comma [0] 2 218" xfId="42695" hidden="1" xr:uid="{864C7760-3DDD-4036-94E3-9876EF528C9A}"/>
    <cellStyle name="Comma [0] 2 218" xfId="42701" hidden="1" xr:uid="{6E82371B-2157-4632-B896-F68FD1C9DCD6}"/>
    <cellStyle name="Comma [0] 2 218" xfId="42702" hidden="1" xr:uid="{C4A6ACE0-5DF1-4A66-800E-8F972D5374A8}"/>
    <cellStyle name="Comma [0] 2 218" xfId="42705" hidden="1" xr:uid="{57F4DA0D-6E4D-4F91-B75A-B1AC39E21D51}"/>
    <cellStyle name="Comma [0] 2 218" xfId="42709" hidden="1" xr:uid="{EE1977A4-B356-46ED-A942-BD9FC33FB58E}"/>
    <cellStyle name="Comma [0] 2 218" xfId="42710" hidden="1" xr:uid="{3BF439F4-38E4-4229-BB3C-5D3345E0E0D7}"/>
    <cellStyle name="Comma [0] 2 218" xfId="42714" hidden="1" xr:uid="{923E63DB-9D1E-43F1-938E-29E93259E0F3}"/>
    <cellStyle name="Comma [0] 2 218" xfId="42719" hidden="1" xr:uid="{329AF074-C3CC-46C5-BD53-BCE0DB933C1A}"/>
    <cellStyle name="Comma [0] 2 218" xfId="42720" hidden="1" xr:uid="{1EAA46A7-A3B8-48E3-835B-6CBB1651B0EA}"/>
    <cellStyle name="Comma [0] 2 218" xfId="42724" hidden="1" xr:uid="{8148E2B3-A288-4CC0-A74B-400C63BCA3EC}"/>
    <cellStyle name="Comma [0] 2 218" xfId="42727" hidden="1" xr:uid="{A8F91C00-5DC1-4D9D-A1FF-14CE31865395}"/>
    <cellStyle name="Comma [0] 2 218" xfId="42728" hidden="1" xr:uid="{9978E65B-8038-4D0E-B2D1-A03FE3F78DCE}"/>
    <cellStyle name="Comma [0] 2 218" xfId="42731" hidden="1" xr:uid="{CE547C1F-89BF-4C56-B029-FFFFC62F74AD}"/>
    <cellStyle name="Comma [0] 2 218" xfId="42733" hidden="1" xr:uid="{B08451F5-CD6C-4729-9EB3-97940BCCB977}"/>
    <cellStyle name="Comma [0] 2 218" xfId="42739" hidden="1" xr:uid="{CA86F950-E40D-40BB-8266-6A768A91640A}"/>
    <cellStyle name="Comma [0] 2 218" xfId="42743" hidden="1" xr:uid="{8AAA4C33-9E8C-4A1E-95D1-A7F4974EDF6A}"/>
    <cellStyle name="Comma [0] 2 218" xfId="42745" hidden="1" xr:uid="{EA0685BA-47AE-424E-A657-93313DA85494}"/>
    <cellStyle name="Comma [0] 2 218" xfId="42747" hidden="1" xr:uid="{1B60446B-544B-4779-9BB0-2517D917B304}"/>
    <cellStyle name="Comma [0] 2 218" xfId="42750" hidden="1" xr:uid="{E664DB45-B913-4F62-8036-AB00665FCD60}"/>
    <cellStyle name="Comma [0] 2 218" xfId="42752" hidden="1" xr:uid="{4123C7F9-D293-4B9F-8856-0945563C7AB5}"/>
    <cellStyle name="Comma [0] 2 218" xfId="42754" hidden="1" xr:uid="{F23B7A30-AA91-4A84-93B5-23CD8E537227}"/>
    <cellStyle name="Comma [0] 2 218" xfId="42759" hidden="1" xr:uid="{26F52217-4C20-4AFA-9B48-6F048E4A72D6}"/>
    <cellStyle name="Comma [0] 2 218" xfId="42763" hidden="1" xr:uid="{A6A0E0B1-8D6D-4A0A-AB24-73F013C26E14}"/>
    <cellStyle name="Comma [0] 2 218" xfId="42764" hidden="1" xr:uid="{D5A9B842-6985-4FC2-8850-C599A7B3EA33}"/>
    <cellStyle name="Comma [0] 2 218" xfId="42766" hidden="1" xr:uid="{1ABE8222-E90E-4CF1-B5BE-48F94C2CF72E}"/>
    <cellStyle name="Comma [0] 2 218" xfId="42770" hidden="1" xr:uid="{655C832F-50A4-4A76-9D4D-1268AECF4304}"/>
    <cellStyle name="Comma [0] 2 218" xfId="42772" hidden="1" xr:uid="{2D2E5FB3-B50D-4A6A-A23F-03D9B32885A2}"/>
    <cellStyle name="Comma [0] 2 218" xfId="42774" hidden="1" xr:uid="{FCFE9B37-E659-4446-B492-8CB34F72A6CF}"/>
    <cellStyle name="Comma [0] 2 218" xfId="42779" hidden="1" xr:uid="{5C048CE7-BD30-4FB9-B66A-39F6008BF59D}"/>
    <cellStyle name="Comma [0] 2 218" xfId="42784" hidden="1" xr:uid="{1D78CB90-0E8D-4AF9-979D-C3356BC1A051}"/>
    <cellStyle name="Comma [0] 2 218" xfId="42786" hidden="1" xr:uid="{B5756A00-CE45-4FCC-8E29-34710D7F745C}"/>
    <cellStyle name="Comma [0] 2 218" xfId="42790" hidden="1" xr:uid="{427196A4-554F-45DD-9CED-0B585BA5816F}"/>
    <cellStyle name="Comma [0] 2 218" xfId="42792" hidden="1" xr:uid="{FE4AA683-68B4-4E87-80A3-924A55EAEF6A}"/>
    <cellStyle name="Comma [0] 2 218" xfId="42795" hidden="1" xr:uid="{619D1C9F-F8FE-49BA-80B7-80B5BDEC7D7D}"/>
    <cellStyle name="Comma [0] 2 218" xfId="42798" hidden="1" xr:uid="{18F05BD9-9301-4A93-AFB1-9D2FF15EE589}"/>
    <cellStyle name="Comma [0] 2 218" xfId="42803" hidden="1" xr:uid="{AEEBC258-296E-42D7-B142-887EEEF4BAFC}"/>
    <cellStyle name="Comma [0] 2 218" xfId="42805" hidden="1" xr:uid="{3B4A6A12-F1C0-4B00-ABC7-A50397CBA17D}"/>
    <cellStyle name="Comma [0] 2 218" xfId="42808" hidden="1" xr:uid="{46F54ACF-29B3-4030-B58A-B01D5A7018A3}"/>
    <cellStyle name="Comma [0] 2 218" xfId="42811" hidden="1" xr:uid="{7D258FBA-F984-4C7D-A4F3-9C8FC2149352}"/>
    <cellStyle name="Comma [0] 2 218" xfId="42813" hidden="1" xr:uid="{66BA4483-D12C-47AC-B4DD-C2438CE2BE42}"/>
    <cellStyle name="Comma [0] 2 218" xfId="42816" hidden="1" xr:uid="{C3290AB5-8A48-4E13-B628-E3BC7AAF4970}"/>
    <cellStyle name="Comma [0] 2 218" xfId="42817" hidden="1" xr:uid="{75BAE906-92BA-40EE-80A3-74AA25C2E72E}"/>
    <cellStyle name="Comma [0] 2 218" xfId="42824" hidden="1" xr:uid="{726EC652-7858-4F37-85D4-7716D997B29E}"/>
    <cellStyle name="Comma [0] 2 218" xfId="42827" hidden="1" xr:uid="{E9DDEF79-0D6D-492D-84B7-F81DA71DE52B}"/>
    <cellStyle name="Comma [0] 2 218" xfId="42830" hidden="1" xr:uid="{600EFC56-D47A-49DD-B3ED-015A8F5CB2C4}"/>
    <cellStyle name="Comma [0] 2 218" xfId="42832" hidden="1" xr:uid="{B4584EA2-4202-4F5D-A155-A70116349011}"/>
    <cellStyle name="Comma [0] 2 218" xfId="42835" hidden="1" xr:uid="{06821087-C769-4276-8847-C4F0D3494650}"/>
    <cellStyle name="Comma [0] 2 218" xfId="42837" hidden="1" xr:uid="{F9F97F61-CFC1-45E9-9130-B8E26D7BF563}"/>
    <cellStyle name="Comma [0] 2 218" xfId="42839" hidden="1" xr:uid="{E87CD215-58F9-4DC3-9722-D406CED6E068}"/>
    <cellStyle name="Comma [0] 2 218" xfId="42844" hidden="1" xr:uid="{BBDF7F90-4680-4C95-9103-1557F9C65E3C}"/>
    <cellStyle name="Comma [0] 2 218" xfId="42848" hidden="1" xr:uid="{669CB204-D3DD-4D83-9E99-EFF7FAEB3C75}"/>
    <cellStyle name="Comma [0] 2 218" xfId="42849" hidden="1" xr:uid="{293F9ED0-A0F5-4BD3-94EE-EAB3A0B62C7F}"/>
    <cellStyle name="Comma [0] 2 218" xfId="42851" hidden="1" xr:uid="{AEA133E5-A9BB-4188-A952-A89C794D09B9}"/>
    <cellStyle name="Comma [0] 2 218" xfId="42855" hidden="1" xr:uid="{541CBC2C-C9D5-41B0-8664-EAA8C3022D58}"/>
    <cellStyle name="Comma [0] 2 218" xfId="42857" hidden="1" xr:uid="{3D8DEDED-7BBF-48B8-86A1-F36193DBF620}"/>
    <cellStyle name="Comma [0] 2 218" xfId="42859" hidden="1" xr:uid="{04A05FE8-9E5F-4E49-A527-0860A80CCFD2}"/>
    <cellStyle name="Comma [0] 2 218" xfId="42864" hidden="1" xr:uid="{AE6A9A95-2652-4ABC-A97F-24465F2B07BF}"/>
    <cellStyle name="Comma [0] 2 218" xfId="42869" hidden="1" xr:uid="{16BDE500-43B2-410F-B783-F29A993D2433}"/>
    <cellStyle name="Comma [0] 2 218" xfId="42870" hidden="1" xr:uid="{EC7FB6E9-6198-4D6F-B00B-EEED7D2EFD27}"/>
    <cellStyle name="Comma [0] 2 218" xfId="42874" hidden="1" xr:uid="{159E53E2-CC06-4B9F-9F42-E8A5437EBAD4}"/>
    <cellStyle name="Comma [0] 2 218" xfId="42877" hidden="1" xr:uid="{7B40A1FA-7FEE-419F-A2E6-568633A08D88}"/>
    <cellStyle name="Comma [0] 2 218" xfId="42879" hidden="1" xr:uid="{35FCDD7E-9836-4CBE-BA0A-945294841163}"/>
    <cellStyle name="Comma [0] 2 218" xfId="42882" hidden="1" xr:uid="{2C70CF40-38E5-4C57-BEA6-55855BF1B49D}"/>
    <cellStyle name="Comma [0] 2 218" xfId="42887" hidden="1" xr:uid="{85D6D63E-6DB2-44DB-A59B-65CC7B239507}"/>
    <cellStyle name="Comma [0] 2 218" xfId="42888" hidden="1" xr:uid="{95F70E10-0C5A-44B2-A6CA-0E9F6175EE9C}"/>
    <cellStyle name="Comma [0] 2 218" xfId="42892" hidden="1" xr:uid="{BDE13634-DD96-4FDE-A62E-AAC617E33245}"/>
    <cellStyle name="Comma [0] 2 218" xfId="42895" hidden="1" xr:uid="{8AFD0EA0-A1A1-44A6-A7E9-C13CAAB90867}"/>
    <cellStyle name="Comma [0] 2 218" xfId="42896" hidden="1" xr:uid="{34A16670-BA57-4642-958A-5C60B861E687}"/>
    <cellStyle name="Comma [0] 2 218" xfId="42900" hidden="1" xr:uid="{93230AAD-3068-4501-87CF-7A58C8878CFA}"/>
    <cellStyle name="Comma [0] 2 218" xfId="42901" hidden="1" xr:uid="{06932D1D-2139-40CA-B6E0-3C78E4E2D94D}"/>
    <cellStyle name="Comma [0] 2 218" xfId="42908" hidden="1" xr:uid="{5A71625B-FC01-4478-A547-D6E0808B05E1}"/>
    <cellStyle name="Comma [0] 2 218" xfId="42909" hidden="1" xr:uid="{C4922A90-32A9-4D49-8E66-B2E85567E01B}"/>
    <cellStyle name="Comma [0] 2 218" xfId="42912" hidden="1" xr:uid="{B914EBC1-7612-42A1-8F7C-99DC10577D9D}"/>
    <cellStyle name="Comma [0] 2 218" xfId="42915" hidden="1" xr:uid="{B5B07237-88CC-44D5-9A8C-7040987A2511}"/>
    <cellStyle name="Comma [0] 2 218" xfId="42916" hidden="1" xr:uid="{E97B30CE-6AED-4E4A-9F1E-07E1DE7A5325}"/>
    <cellStyle name="Comma [0] 2 218" xfId="42920" hidden="1" xr:uid="{6FAB3826-EA34-43F3-BACB-2190E5D97370}"/>
    <cellStyle name="Comma [0] 2 218" xfId="42922" hidden="1" xr:uid="{B88ADF77-64D5-4DA8-8769-B2F29690C9A5}"/>
    <cellStyle name="Comma [0] 2 218" xfId="42927" hidden="1" xr:uid="{DE141152-2980-404B-8C9F-900CC2DFC586}"/>
    <cellStyle name="Comma [0] 2 218" xfId="42929" hidden="1" xr:uid="{14A1EFB6-0BF2-428F-9974-315464C2DCD2}"/>
    <cellStyle name="Comma [0] 2 218" xfId="42933" hidden="1" xr:uid="{57B00BFE-7E81-42F3-88F8-45E89A116956}"/>
    <cellStyle name="Comma [0] 2 218" xfId="42934" hidden="1" xr:uid="{7EFA1E8B-C686-49D4-A19A-D96029DBDCFA}"/>
    <cellStyle name="Comma [0] 2 218" xfId="42936" hidden="1" xr:uid="{8A3994D6-E9EE-4138-84DF-908E48295322}"/>
    <cellStyle name="Comma [0] 2 218" xfId="42940" hidden="1" xr:uid="{4673D411-62D6-4C0C-8D1F-1D7221B82267}"/>
    <cellStyle name="Comma [0] 2 218" xfId="42942" hidden="1" xr:uid="{EC732280-65BF-4149-9EC7-889D260020EB}"/>
    <cellStyle name="Comma [0] 2 218" xfId="42947" hidden="1" xr:uid="{580DB08A-5961-4DED-B44E-82E14E7585BE}"/>
    <cellStyle name="Comma [0] 2 218" xfId="42949" hidden="1" xr:uid="{B4F60BFD-8955-4527-BCC0-208C804E8BB9}"/>
    <cellStyle name="Comma [0] 2 218" xfId="42954" hidden="1" xr:uid="{369E3E51-59EC-4676-8AEF-6FF0D27B4AD8}"/>
    <cellStyle name="Comma [0] 2 218" xfId="42955" hidden="1" xr:uid="{4AB7CA16-8088-4DA1-AE6E-54F36707C92B}"/>
    <cellStyle name="Comma [0] 2 218" xfId="42959" hidden="1" xr:uid="{726A6F6A-D387-4F8C-8E7E-E0865DADDAAA}"/>
    <cellStyle name="Comma [0] 2 218" xfId="42962" hidden="1" xr:uid="{90245A25-1AF9-4072-8B5B-C894AA5B490F}"/>
    <cellStyle name="Comma [0] 2 218" xfId="42964" hidden="1" xr:uid="{96F67F47-C421-45B2-AE84-378D951296B5}"/>
    <cellStyle name="Comma [0] 2 218" xfId="42968" hidden="1" xr:uid="{2E05BB18-8D46-4FA4-A779-826ABDBB2CFA}"/>
    <cellStyle name="Comma [0] 2 218" xfId="42972" hidden="1" xr:uid="{70F4D03B-8958-436E-9344-EF9E7F0F8AF3}"/>
    <cellStyle name="Comma [0] 2 218" xfId="42975" hidden="1" xr:uid="{E954A86A-46E0-43D0-854F-A1A57CFD33F7}"/>
    <cellStyle name="Comma [0] 2 218" xfId="42978" hidden="1" xr:uid="{1999A7F6-AB77-4196-9BF9-0F0219407835}"/>
    <cellStyle name="Comma [0] 2 218" xfId="42980" hidden="1" xr:uid="{18B58B87-F1BD-488A-B66F-87A210F6C9CF}"/>
    <cellStyle name="Comma [0] 2 218" xfId="42983" hidden="1" xr:uid="{936247B3-02CA-4D0F-AAA7-B9575EF42FFF}"/>
    <cellStyle name="Comma [0] 2 218" xfId="42985" hidden="1" xr:uid="{BCBB20F2-D0AD-4070-B9A7-43D41309F320}"/>
    <cellStyle name="Comma [0] 2 218" xfId="42991" hidden="1" xr:uid="{39C18BD5-FB30-4DF0-8E88-B6D54C3681C6}"/>
    <cellStyle name="Comma [0] 2 218" xfId="42994" hidden="1" xr:uid="{67F3EB95-A72C-4184-9EE3-3B9841CEB3E0}"/>
    <cellStyle name="Comma [0] 2 218" xfId="42996" hidden="1" xr:uid="{C555EF44-2105-4D8F-B28D-B6B7936AE15F}"/>
    <cellStyle name="Comma [0] 2 218" xfId="42999" hidden="1" xr:uid="{FEDBB9C6-8FC9-4CB4-98D7-9765E561A072}"/>
    <cellStyle name="Comma [0] 2 218" xfId="43002" hidden="1" xr:uid="{7F505F95-6935-4FF9-A3AA-52784693F6ED}"/>
    <cellStyle name="Comma [0] 2 218" xfId="43004" hidden="1" xr:uid="{5EE08C5E-D970-4000-BB6F-47AD70B5EA00}"/>
    <cellStyle name="Comma [0] 2 218" xfId="43006" hidden="1" xr:uid="{59759EB4-C2A3-4292-A1D1-1E4D150B72A5}"/>
    <cellStyle name="Comma [0] 2 218" xfId="43011" hidden="1" xr:uid="{AEDD332D-446E-4E24-822E-295FCF41EDE3}"/>
    <cellStyle name="Comma [0] 2 218" xfId="43014" hidden="1" xr:uid="{C1033AF4-69B6-4D5E-9AB4-4D4F9B13E01D}"/>
    <cellStyle name="Comma [0] 2 218" xfId="43016" hidden="1" xr:uid="{16F5A378-7EA7-4D87-A1FF-0E8FBF992835}"/>
    <cellStyle name="Comma [0] 2 218" xfId="43018" hidden="1" xr:uid="{C4D0ED31-3E70-455C-9484-77A6105ADC87}"/>
    <cellStyle name="Comma [0] 2 218" xfId="43021" hidden="1" xr:uid="{B5C13DAB-9C51-463D-B044-695797AF7012}"/>
    <cellStyle name="Comma [0] 2 218" xfId="43024" hidden="1" xr:uid="{12CF7F9B-170D-4015-B164-19EADFEF4D80}"/>
    <cellStyle name="Comma [0] 2 218" xfId="43026" hidden="1" xr:uid="{56DBABCE-EB24-4673-ACAC-73AA1530BCD3}"/>
    <cellStyle name="Comma [0] 2 218" xfId="43031" hidden="1" xr:uid="{7A6AA633-14D0-44FD-91A6-97F59921A0E2}"/>
    <cellStyle name="Comma [0] 2 218" xfId="43035" hidden="1" xr:uid="{D0D76697-58F9-4605-BB24-F7621EE5C7FE}"/>
    <cellStyle name="Comma [0] 2 218" xfId="43037" hidden="1" xr:uid="{8290FE3D-63E9-4ECC-A9F9-8F26C4275684}"/>
    <cellStyle name="Comma [0] 2 218" xfId="43040" hidden="1" xr:uid="{FD345A84-125D-459F-8992-C1F67CAF1190}"/>
    <cellStyle name="Comma [0] 2 218" xfId="43043" hidden="1" xr:uid="{9EEFE1D7-F44C-40DC-A587-1E218ADAD07D}"/>
    <cellStyle name="Comma [0] 2 218" xfId="43046" hidden="1" xr:uid="{601F7EAB-2757-4F63-A3FE-E310E0208BFA}"/>
    <cellStyle name="Comma [0] 2 218" xfId="43049" hidden="1" xr:uid="{013D4B7E-08C9-4C61-8DCD-184DDFF490C2}"/>
    <cellStyle name="Comma [0] 2 218" xfId="43054" hidden="1" xr:uid="{031C7327-E260-46D9-A1DC-B8DCDEE57BA7}"/>
    <cellStyle name="Comma [0] 2 218" xfId="43056" hidden="1" xr:uid="{3E0F4A1E-4DAC-48E3-B681-BF80FAC12B2D}"/>
    <cellStyle name="Comma [0] 2 218" xfId="43058" hidden="1" xr:uid="{3CD58906-1F7A-4DFB-B40C-62801E36756C}"/>
    <cellStyle name="Comma [0] 2 218" xfId="43061" hidden="1" xr:uid="{E25897A8-548A-4EA1-B365-0CBA4D8C8BF5}"/>
    <cellStyle name="Comma [0] 2 218" xfId="43063" hidden="1" xr:uid="{4DA0262F-F083-4589-9E7A-C869DF64503D}"/>
    <cellStyle name="Comma [0] 2 218" xfId="43067" hidden="1" xr:uid="{A467E5A7-FC9F-4E8F-91BF-D9EA631DA1D4}"/>
    <cellStyle name="Comma [0] 2 218" xfId="43069" hidden="1" xr:uid="{1D8F8002-B8E1-4301-B2EC-DC5DC1A6491C}"/>
    <cellStyle name="Comma [0] 2 218" xfId="43074" hidden="1" xr:uid="{D2BCD820-939C-46E8-9692-BC3F51812DA4}"/>
    <cellStyle name="Comma [0] 2 218" xfId="43077" hidden="1" xr:uid="{CBEAC294-39C4-4D90-A01D-7D8B136DAFED}"/>
    <cellStyle name="Comma [0] 2 218" xfId="43080" hidden="1" xr:uid="{6485BF9E-6C71-4F59-B531-EFA48D0131B1}"/>
    <cellStyle name="Comma [0] 2 218" xfId="43082" hidden="1" xr:uid="{A482CD4D-CDB8-4170-AF7B-CBEE226D80D8}"/>
    <cellStyle name="Comma [0] 2 218" xfId="43085" hidden="1" xr:uid="{284F6A14-04D0-4A98-A069-554F7E47DCDE}"/>
    <cellStyle name="Comma [0] 2 218" xfId="43088" hidden="1" xr:uid="{4A519394-32F0-46AB-A689-B0A42800F588}"/>
    <cellStyle name="Comma [0] 2 218" xfId="43090" hidden="1" xr:uid="{667D64EE-7A93-4EDA-AC5C-02F8A44E1106}"/>
    <cellStyle name="Comma [0] 2 218" xfId="43095" hidden="1" xr:uid="{ED5C8644-99C7-4CA9-93C8-9D8B1E92FA55}"/>
    <cellStyle name="Comma [0] 2 218" xfId="43098" hidden="1" xr:uid="{9593D999-66B1-4FB5-BE7D-21EBC45D06CF}"/>
    <cellStyle name="Comma [0] 2 218" xfId="43100" hidden="1" xr:uid="{405CAAD9-C617-45AE-8836-0351BFB1502D}"/>
    <cellStyle name="Comma [0] 2 218" xfId="43103" hidden="1" xr:uid="{7D8BD56E-1F3A-463E-9A7C-DCA46DA6A5F5}"/>
    <cellStyle name="Comma [0] 2 218" xfId="43106" hidden="1" xr:uid="{E013BCD2-6DF4-4ADA-AF56-AA003A04C9E9}"/>
    <cellStyle name="Comma [0] 2 218" xfId="43108" hidden="1" xr:uid="{FF20AD35-56D6-4BB8-83C1-6915C31DD1B2}"/>
    <cellStyle name="Comma [0] 2 218" xfId="43111" hidden="1" xr:uid="{DD05DE5B-53F3-4FA6-937A-733F373E82A9}"/>
    <cellStyle name="Comma [0] 2 218" xfId="43118" hidden="1" xr:uid="{7ECCD4E5-EA37-463D-AC81-07852DE7ED0B}"/>
    <cellStyle name="Comma [0] 2 218" xfId="43119" hidden="1" xr:uid="{D1190900-3AB6-4B63-8E06-A585CE4768CB}"/>
    <cellStyle name="Comma [0] 2 218" xfId="43123" hidden="1" xr:uid="{8D4A80D3-F3B4-4E89-832D-605DB8167008}"/>
    <cellStyle name="Comma [0] 2 218" xfId="43125" hidden="1" xr:uid="{D2921B4D-FD4F-4D76-B529-D578FBAF2B5B}"/>
    <cellStyle name="Comma [0] 2 218" xfId="43127" hidden="1" xr:uid="{D9B5A9FE-EDAB-4AD2-A64E-8942C3369D65}"/>
    <cellStyle name="Comma [0] 2 218" xfId="43131" hidden="1" xr:uid="{FE487F81-1F34-488E-B390-117596740BAE}"/>
    <cellStyle name="Comma [0] 2 218" xfId="43133" hidden="1" xr:uid="{49D3C9E2-E8A7-488E-A194-0D76FB3693E5}"/>
    <cellStyle name="Comma [0] 2 218" xfId="44327" hidden="1" xr:uid="{397D692B-7A07-4487-ADD6-D72CF18C2C6B}"/>
    <cellStyle name="Comma [0] 2 218" xfId="44332" hidden="1" xr:uid="{21754368-F067-4E7F-A782-B9C03434E20E}"/>
    <cellStyle name="Comma [0] 2 218" xfId="44334" hidden="1" xr:uid="{5EC91EBC-6B3B-493B-83BB-BA2BDAE89619}"/>
    <cellStyle name="Comma [0] 2 218" xfId="44336" hidden="1" xr:uid="{E43CB09B-22C6-48C0-9688-083F66ED8F06}"/>
    <cellStyle name="Comma [0] 2 218" xfId="44339" hidden="1" xr:uid="{0D30C17E-90FC-4CFD-A890-0555E9B167E7}"/>
    <cellStyle name="Comma [0] 2 218" xfId="44342" hidden="1" xr:uid="{8551F2F1-5E9B-462C-BC8E-386F58D8083D}"/>
    <cellStyle name="Comma [0] 2 218" xfId="44343" hidden="1" xr:uid="{A782A7EB-0DD3-4675-BFD5-DC618887CB29}"/>
    <cellStyle name="Comma [0] 2 218" xfId="44348" hidden="1" xr:uid="{D8F2162E-49F2-46D3-9502-0021891025E0}"/>
    <cellStyle name="Comma [0] 2 218" xfId="44352" hidden="1" xr:uid="{4BAB5DC2-6CF8-4AF8-AEAF-CA227A7E3D36}"/>
    <cellStyle name="Comma [0] 2 218" xfId="44354" hidden="1" xr:uid="{89261D78-02A2-4C5F-BF64-7DEC819DFE83}"/>
    <cellStyle name="Comma [0] 2 218" xfId="44355" hidden="1" xr:uid="{63BFEBA6-03FB-4FB3-8761-95E8A5AB0320}"/>
    <cellStyle name="Comma [0] 2 218" xfId="44359" hidden="1" xr:uid="{FD9218BF-85CB-42D6-BA50-E4C035DE7F47}"/>
    <cellStyle name="Comma [0] 2 218" xfId="44361" hidden="1" xr:uid="{52770D33-CDA7-439A-8820-8AEB61D1DD2C}"/>
    <cellStyle name="Comma [0] 2 218" xfId="44362" hidden="1" xr:uid="{4DEB1E10-AE0C-46E2-9005-19BDD01322B8}"/>
    <cellStyle name="Comma [0] 2 218" xfId="44367" hidden="1" xr:uid="{99561CD4-9659-4462-808A-7586E8EC0B8B}"/>
    <cellStyle name="Comma [0] 2 218" xfId="44372" hidden="1" xr:uid="{2A46A9F4-2370-4453-B3C1-7E06C2F31FC1}"/>
    <cellStyle name="Comma [0] 2 218" xfId="44374" hidden="1" xr:uid="{42691A65-DCDE-405B-A829-EFA38A4D5048}"/>
    <cellStyle name="Comma [0] 2 218" xfId="44377" hidden="1" xr:uid="{76DF2EEA-26D1-4158-AD39-F5A8420259B6}"/>
    <cellStyle name="Comma [0] 2 218" xfId="44380" hidden="1" xr:uid="{236F1EC8-679B-41E9-9F73-34C0D9F14CEA}"/>
    <cellStyle name="Comma [0] 2 218" xfId="44382" hidden="1" xr:uid="{BB93B41C-5C0C-4FCC-A8CE-DE0CF813EEB6}"/>
    <cellStyle name="Comma [0] 2 218" xfId="44386" hidden="1" xr:uid="{20FE1D38-75DD-420C-B382-D47EEA671D8F}"/>
    <cellStyle name="Comma [0] 2 218" xfId="44391" hidden="1" xr:uid="{F75DAE8D-4B41-4A25-9CA0-33CC25B5F4AC}"/>
    <cellStyle name="Comma [0] 2 218" xfId="44392" hidden="1" xr:uid="{D527BFCC-D2B5-49E8-9B29-E6E485A8FF3B}"/>
    <cellStyle name="Comma [0] 2 218" xfId="44396" hidden="1" xr:uid="{40D0E209-BF5E-44B5-B8EF-9D6DA1CB35AA}"/>
    <cellStyle name="Comma [0] 2 218" xfId="44399" hidden="1" xr:uid="{48AFE5B4-034D-4C34-BD03-89A30C9086E5}"/>
    <cellStyle name="Comma [0] 2 218" xfId="44400" hidden="1" xr:uid="{44F0D20A-3622-4DBE-8EC4-A81967304D1A}"/>
    <cellStyle name="Comma [0] 2 218" xfId="44404" hidden="1" xr:uid="{8A1DA5F8-6861-42C5-AD99-34961AD37E47}"/>
    <cellStyle name="Comma [0] 2 218" xfId="44405" hidden="1" xr:uid="{051652E5-3706-47AD-A141-F1814C9C3D6A}"/>
    <cellStyle name="Comma [0] 2 218" xfId="44411" hidden="1" xr:uid="{C3292640-8A35-4636-882D-8989A3DE9FC2}"/>
    <cellStyle name="Comma [0] 2 218" xfId="44415" hidden="1" xr:uid="{869DCAA7-3FE1-4EA5-8FE5-BCD5869861B4}"/>
    <cellStyle name="Comma [0] 2 218" xfId="44418" hidden="1" xr:uid="{A49E87F2-058D-452E-BD3C-C9A231DCA954}"/>
    <cellStyle name="Comma [0] 2 218" xfId="44419" hidden="1" xr:uid="{9BD38379-FD85-4F1E-A907-93585C68FD6F}"/>
    <cellStyle name="Comma [0] 2 218" xfId="44423" hidden="1" xr:uid="{5FDC00C0-1B0C-4785-9037-353D4EBBE04A}"/>
    <cellStyle name="Comma [0] 2 218" xfId="44425" hidden="1" xr:uid="{74E55652-2E0F-4417-BB4E-38978BDF1B58}"/>
    <cellStyle name="Comma [0] 2 218" xfId="44426" hidden="1" xr:uid="{4FB42111-A635-4518-8E74-2F6E10C07B2A}"/>
    <cellStyle name="Comma [0] 2 218" xfId="44431" hidden="1" xr:uid="{D74AB6B9-62CD-48C1-9987-7CB24F7A594B}"/>
    <cellStyle name="Comma [0] 2 218" xfId="44435" hidden="1" xr:uid="{2FAA2458-A4B9-42DF-BB8C-1DA93A4F9F3E}"/>
    <cellStyle name="Comma [0] 2 218" xfId="44437" hidden="1" xr:uid="{1DE216AA-8D99-472C-B1D5-01E3732A2D3E}"/>
    <cellStyle name="Comma [0] 2 218" xfId="44438" hidden="1" xr:uid="{6CDF6FB0-C579-4933-87A7-331EEDCAD588}"/>
    <cellStyle name="Comma [0] 2 218" xfId="44442" hidden="1" xr:uid="{D07C2BC3-E34F-4E1C-8E4A-4C41EC4F4A46}"/>
    <cellStyle name="Comma [0] 2 218" xfId="44445" hidden="1" xr:uid="{EB94C668-BB79-492F-A9C6-9C7EB3C6B604}"/>
    <cellStyle name="Comma [0] 2 218" xfId="44446" hidden="1" xr:uid="{2BC97EDE-722D-4E28-A7F0-A997F2BC5352}"/>
    <cellStyle name="Comma [0] 2 218" xfId="44451" hidden="1" xr:uid="{D1CB43CD-EBC5-4D56-84A5-176443CAA92A}"/>
    <cellStyle name="Comma [0] 2 218" xfId="44457" hidden="1" xr:uid="{469A5A95-B02C-43E0-B945-A8ED9E8E27DC}"/>
    <cellStyle name="Comma [0] 2 218" xfId="44458" hidden="1" xr:uid="{3EEE428B-C459-4F29-ADE6-9B7AA9A89A2A}"/>
    <cellStyle name="Comma [0] 2 218" xfId="44461" hidden="1" xr:uid="{321E7A85-A50C-4882-AAEC-72579F4D99CD}"/>
    <cellStyle name="Comma [0] 2 218" xfId="44465" hidden="1" xr:uid="{CB923347-F8A6-466C-A9F6-8B9E302CCAFF}"/>
    <cellStyle name="Comma [0] 2 218" xfId="44466" hidden="1" xr:uid="{38E4E5E7-39C2-4108-B7E7-B2211B7A090C}"/>
    <cellStyle name="Comma [0] 2 218" xfId="44470" hidden="1" xr:uid="{61564AE0-C7B3-49D9-A9FA-64263EE1E15D}"/>
    <cellStyle name="Comma [0] 2 218" xfId="44475" hidden="1" xr:uid="{49EDF968-D4A9-4E34-91B6-5A2EC907A9E2}"/>
    <cellStyle name="Comma [0] 2 218" xfId="44476" hidden="1" xr:uid="{8ADB26AF-F7A7-4080-8CB2-B29CCE0E76D4}"/>
    <cellStyle name="Comma [0] 2 218" xfId="44480" hidden="1" xr:uid="{9E7E2485-A1EB-46A2-9A6E-A4D6DDB957F2}"/>
    <cellStyle name="Comma [0] 2 218" xfId="44483" hidden="1" xr:uid="{4D7E2C50-1192-4117-A0DE-B9746EF37435}"/>
    <cellStyle name="Comma [0] 2 218" xfId="44484" hidden="1" xr:uid="{991E59FB-1207-427A-9710-504B8B4000BD}"/>
    <cellStyle name="Comma [0] 2 218" xfId="44487" hidden="1" xr:uid="{7B2044A5-9D1F-478C-94AE-93C1040FEAE8}"/>
    <cellStyle name="Comma [0] 2 218" xfId="44489" hidden="1" xr:uid="{DF70D4A8-77BA-45F8-95C8-ED2C47D4C040}"/>
    <cellStyle name="Comma [0] 2 218" xfId="44495" hidden="1" xr:uid="{A24C849C-B9B6-4144-898D-C66F979FC1BA}"/>
    <cellStyle name="Comma [0] 2 218" xfId="44499" hidden="1" xr:uid="{FC658D8B-2395-4486-90BF-403FAC11EBBD}"/>
    <cellStyle name="Comma [0] 2 218" xfId="44501" hidden="1" xr:uid="{62FDB4E7-4E9E-45B1-BC4B-36803FEA5BB1}"/>
    <cellStyle name="Comma [0] 2 218" xfId="44503" hidden="1" xr:uid="{2F983869-BF19-4F1E-AA5C-B5E2C00BD264}"/>
    <cellStyle name="Comma [0] 2 218" xfId="44506" hidden="1" xr:uid="{31530663-6F23-4BE8-BE1C-E42F9AE525AF}"/>
    <cellStyle name="Comma [0] 2 218" xfId="44508" hidden="1" xr:uid="{D7C1AED5-B29B-45EB-B10D-C20F952A1D44}"/>
    <cellStyle name="Comma [0] 2 218" xfId="44510" hidden="1" xr:uid="{8B92E7FF-0483-46E5-9C29-E1DFC249BD33}"/>
    <cellStyle name="Comma [0] 2 218" xfId="44515" hidden="1" xr:uid="{BFD891A3-CC10-4C39-AEA1-2194C5F240B0}"/>
    <cellStyle name="Comma [0] 2 218" xfId="44519" hidden="1" xr:uid="{C3C5983F-74CE-4658-B47E-DC05B4F13E1F}"/>
    <cellStyle name="Comma [0] 2 218" xfId="44520" hidden="1" xr:uid="{3DAD4863-48AC-4181-A408-E2A18A096DC2}"/>
    <cellStyle name="Comma [0] 2 218" xfId="44522" hidden="1" xr:uid="{8CA91433-A7AD-4995-9AE8-11D90E49DEB3}"/>
    <cellStyle name="Comma [0] 2 218" xfId="44526" hidden="1" xr:uid="{C46469E2-0AA8-4375-8FC5-B633B5147699}"/>
    <cellStyle name="Comma [0] 2 218" xfId="44528" hidden="1" xr:uid="{03536696-5BF4-41E7-A8DA-1D106D550713}"/>
    <cellStyle name="Comma [0] 2 218" xfId="44530" hidden="1" xr:uid="{2565617A-00DC-4E54-8C89-DABCAED51293}"/>
    <cellStyle name="Comma [0] 2 218" xfId="44535" hidden="1" xr:uid="{2B0881D5-8BDF-435A-AD41-6C89728EFC01}"/>
    <cellStyle name="Comma [0] 2 218" xfId="44540" hidden="1" xr:uid="{842EE08E-F41B-497B-A617-7D537A4CB09F}"/>
    <cellStyle name="Comma [0] 2 218" xfId="44542" hidden="1" xr:uid="{68BA2249-F0F9-4D8B-B104-B19453DDFD91}"/>
    <cellStyle name="Comma [0] 2 218" xfId="44546" hidden="1" xr:uid="{AF99D750-1C3D-4012-81CD-4763F68ED797}"/>
    <cellStyle name="Comma [0] 2 218" xfId="44548" hidden="1" xr:uid="{F4CB2A7C-A4E3-4B24-8E6B-8AE15734EB53}"/>
    <cellStyle name="Comma [0] 2 218" xfId="44551" hidden="1" xr:uid="{E885DCF1-2D8E-4C94-9B03-95FF94F38B5F}"/>
    <cellStyle name="Comma [0] 2 218" xfId="44533" hidden="1" xr:uid="{37AFB870-675C-40C9-9093-262C049854DA}"/>
    <cellStyle name="Comma [0] 2 218" xfId="44513" hidden="1" xr:uid="{E8741C38-E7AD-45CC-ADC6-8237207314C2}"/>
    <cellStyle name="Comma [0] 2 218" xfId="44493" hidden="1" xr:uid="{C9B92483-B090-43A5-8BB0-2C47862E2C9E}"/>
    <cellStyle name="Comma [0] 2 218" xfId="44471" hidden="1" xr:uid="{1C743082-CFC7-4B3E-B958-0C50FB626839}"/>
    <cellStyle name="Comma [0] 2 218" xfId="44450" hidden="1" xr:uid="{A538EE1F-2FD9-4C95-A778-7C9BAC1A3D49}"/>
    <cellStyle name="Comma [0] 2 218" xfId="44430" hidden="1" xr:uid="{CE852A85-21D2-4E28-BF0C-DFE32478BECD}"/>
    <cellStyle name="Comma [0] 2 218" xfId="44410" hidden="1" xr:uid="{86ACDA07-5D42-46DC-9AE1-755112F80EA4}"/>
    <cellStyle name="Comma [0] 2 218" xfId="44387" hidden="1" xr:uid="{6307BC64-CC4A-4E58-BF99-091559231B07}"/>
    <cellStyle name="Comma [0] 2 218" xfId="44366" hidden="1" xr:uid="{DE439B37-B59D-4EEF-9A55-9F903435A2DE}"/>
    <cellStyle name="Comma [0] 2 218" xfId="44347" hidden="1" xr:uid="{B8A7045D-4D6C-4166-B76C-4DBFADC184E7}"/>
    <cellStyle name="Comma [0] 2 218" xfId="44326" hidden="1" xr:uid="{EFA845D8-67AA-40C8-A997-90A28DE51903}"/>
    <cellStyle name="Comma [0] 2 218" xfId="43113" hidden="1" xr:uid="{FC5D0681-200B-43D1-B5F4-A0EB70803A30}"/>
    <cellStyle name="Comma [0] 2 218" xfId="43093" hidden="1" xr:uid="{E9FC1280-A92F-4A72-B8D3-26298D613C18}"/>
    <cellStyle name="Comma [0] 2 218" xfId="43072" hidden="1" xr:uid="{24C0F66C-C331-4783-9DAF-8DEE109B16A5}"/>
    <cellStyle name="Comma [0] 2 218" xfId="43051" hidden="1" xr:uid="{B17DBE73-3D92-4AC9-AADC-C59AFEAD3FE1}"/>
    <cellStyle name="Comma [0] 2 218" xfId="43029" hidden="1" xr:uid="{FFD97784-9B19-47AA-949F-4DA091DB87DE}"/>
    <cellStyle name="Comma [0] 2 218" xfId="43009" hidden="1" xr:uid="{B2BE7AB7-2A94-476B-92AA-8221AFCD3ECF}"/>
    <cellStyle name="Comma [0] 2 218" xfId="42989" hidden="1" xr:uid="{851CCE73-BDB0-45FE-96CA-AC1EA5061130}"/>
    <cellStyle name="Comma [0] 2 218" xfId="42967" hidden="1" xr:uid="{44222B45-506B-499F-A950-47D9B511886B}"/>
    <cellStyle name="Comma [0] 2 218" xfId="42944" hidden="1" xr:uid="{0C98F0C8-EF11-4185-A693-B56FCB1199FA}"/>
    <cellStyle name="Comma [0] 2 218" xfId="42924" hidden="1" xr:uid="{D353972E-78AC-41FB-B0E5-4D6DFAA53932}"/>
    <cellStyle name="Comma [0] 2 218" xfId="42906" hidden="1" xr:uid="{DC1E9E4B-BD30-4BE0-BF26-360EC39EDE8E}"/>
    <cellStyle name="Comma [0] 2 218" xfId="42883" hidden="1" xr:uid="{92413BF7-4887-4288-BFD3-E65FF2D3ED90}"/>
    <cellStyle name="Comma [0] 2 218" xfId="42862" hidden="1" xr:uid="{81F1DB3F-A1D8-43CE-8EC9-1842DECD1A57}"/>
    <cellStyle name="Comma [0] 2 218" xfId="42842" hidden="1" xr:uid="{D478DA44-662E-45A7-A2AA-0BC197CFE80A}"/>
    <cellStyle name="Comma [0] 2 218" xfId="42822" hidden="1" xr:uid="{36C6B3CE-9834-435C-9E57-0FFEEDBBDF41}"/>
    <cellStyle name="Comma [0] 2 218" xfId="42800" hidden="1" xr:uid="{D00E0FA4-7D21-4BAC-9407-1ADA59020F86}"/>
    <cellStyle name="Comma [0] 2 218" xfId="42777" hidden="1" xr:uid="{74BAC95E-C02B-4DF4-8E09-B71A293DB44D}"/>
    <cellStyle name="Comma [0] 2 218" xfId="42757" hidden="1" xr:uid="{C14D26B5-0539-4380-8750-45A516913D35}"/>
    <cellStyle name="Comma [0] 2 218" xfId="42737" hidden="1" xr:uid="{B465751D-E855-4D49-B9E2-CA004DEF64C7}"/>
    <cellStyle name="Comma [0] 2 218" xfId="42715" hidden="1" xr:uid="{394568CB-F8F6-4208-9EA0-9F43AA01A894}"/>
    <cellStyle name="Comma [0] 2 218" xfId="42694" hidden="1" xr:uid="{507AA4A4-8F85-4CDE-B171-0F0790A7A7FA}"/>
    <cellStyle name="Comma [0] 2 218" xfId="42674" hidden="1" xr:uid="{AAFEF6C8-BCBA-46E7-8B09-32EBBCE44635}"/>
    <cellStyle name="Comma [0] 2 218" xfId="42654" hidden="1" xr:uid="{DBA10C49-9A37-4A68-A122-079597ED9880}"/>
    <cellStyle name="Comma [0] 2 218" xfId="42631" hidden="1" xr:uid="{B94A1129-8ACF-4A90-BA15-8C28A7710711}"/>
    <cellStyle name="Comma [0] 2 218" xfId="42610" hidden="1" xr:uid="{266936D9-D5F4-4468-B556-F4AB3455B65C}"/>
    <cellStyle name="Comma [0] 2 218" xfId="42591" hidden="1" xr:uid="{7F81573F-6EBC-4077-BB53-1A0D61389C00}"/>
    <cellStyle name="Comma [0] 2 218" xfId="42570" hidden="1" xr:uid="{9B7E4C99-1DF0-4C10-86A7-4CB519F8CAA0}"/>
    <cellStyle name="Comma [0] 2 218" xfId="41357" hidden="1" xr:uid="{F23DFA80-52BB-41B0-A1DB-7C7FCCC7D1D4}"/>
    <cellStyle name="Comma [0] 2 218" xfId="41337" hidden="1" xr:uid="{BA8F0546-0DB5-4245-A5B4-EDB410AE29AC}"/>
    <cellStyle name="Comma [0] 2 218" xfId="41316" hidden="1" xr:uid="{9786D76D-D3DF-4098-9DC7-061D346F6514}"/>
    <cellStyle name="Comma [0] 2 218" xfId="41295" hidden="1" xr:uid="{995A3856-14C2-4646-B9B8-4EB72D106ECB}"/>
    <cellStyle name="Comma [0] 2 218" xfId="41273" hidden="1" xr:uid="{6CDE25CA-8869-4ECD-B971-035CCE5A6FEA}"/>
    <cellStyle name="Comma [0] 2 218" xfId="41253" hidden="1" xr:uid="{9B049445-22E5-45C2-9D85-9FF04C7C3DD9}"/>
    <cellStyle name="Comma [0] 2 218" xfId="41233" hidden="1" xr:uid="{092139C4-0CF7-4E47-BD9F-B14D6E88EDF6}"/>
    <cellStyle name="Comma [0] 2 218" xfId="41211" hidden="1" xr:uid="{5945CD45-8D11-4970-9AA4-B041481BCABD}"/>
    <cellStyle name="Comma [0] 2 218" xfId="41188" hidden="1" xr:uid="{F0B77C81-B5FC-4AEC-84F0-2D95831A8CD5}"/>
    <cellStyle name="Comma [0] 2 218" xfId="41168" hidden="1" xr:uid="{5364AC63-F612-49A8-877F-206043001095}"/>
    <cellStyle name="Comma [0] 2 218" xfId="41150" hidden="1" xr:uid="{84D011ED-7C24-458D-8AE2-A93F9FC38EC8}"/>
    <cellStyle name="Comma [0] 2 218" xfId="41127" hidden="1" xr:uid="{1C5029DD-713F-43F5-BDEA-3C1AC9C3BD60}"/>
    <cellStyle name="Comma [0] 2 218" xfId="41106" hidden="1" xr:uid="{C8A97946-4DD3-4C13-AE11-997CA49996BB}"/>
    <cellStyle name="Comma [0] 2 218" xfId="41086" hidden="1" xr:uid="{53BFC5AF-E3C4-4485-B040-DCA740FF2942}"/>
    <cellStyle name="Comma [0] 2 218" xfId="41066" hidden="1" xr:uid="{FBB0AAD0-2F5E-4A50-A0A8-6EBE4DD26432}"/>
    <cellStyle name="Comma [0] 2 218" xfId="41044" hidden="1" xr:uid="{4443E317-12E3-443D-83D0-6DA56FE506BE}"/>
    <cellStyle name="Comma [0] 2 218" xfId="41021" hidden="1" xr:uid="{479EFC12-CA3D-41D3-98E8-5E23E6B4E32B}"/>
    <cellStyle name="Comma [0] 2 218" xfId="41001" hidden="1" xr:uid="{0E168F52-32F7-4809-9709-ED4F319FE68A}"/>
    <cellStyle name="Comma [0] 2 218" xfId="40981" hidden="1" xr:uid="{E46EF2F6-C5B7-432D-9BB7-625B1A42ACBF}"/>
    <cellStyle name="Comma [0] 2 218" xfId="40959" hidden="1" xr:uid="{CE4E00E7-F37A-4C2D-9FC7-ED4DE870C1AD}"/>
    <cellStyle name="Comma [0] 2 218" xfId="40938" hidden="1" xr:uid="{DA637E4E-BABF-4A65-819D-6DAA1E7F9C1C}"/>
    <cellStyle name="Comma [0] 2 218" xfId="40918" hidden="1" xr:uid="{2671BB56-2B1C-42C2-AD69-17E68FED1A84}"/>
    <cellStyle name="Comma [0] 2 218" xfId="40898" hidden="1" xr:uid="{326E4ABB-4353-47AF-A7F9-4B066619410A}"/>
    <cellStyle name="Comma [0] 2 218" xfId="40875" hidden="1" xr:uid="{882ABF5C-0195-40A3-80FF-9411135F63B6}"/>
    <cellStyle name="Comma [0] 2 218" xfId="40854" hidden="1" xr:uid="{97293888-DC81-4304-ADC9-8CAD8F7B2975}"/>
    <cellStyle name="Comma [0] 2 218" xfId="40835" hidden="1" xr:uid="{431256F3-AD17-4AE2-BD90-174EE0351888}"/>
    <cellStyle name="Comma [0] 2 218" xfId="40814" hidden="1" xr:uid="{286E719D-C63A-4907-9329-083C6B4BED13}"/>
    <cellStyle name="Comma [0] 2 218" xfId="39601" hidden="1" xr:uid="{962BADBF-D904-4DBA-B82D-F8F20047FE86}"/>
    <cellStyle name="Comma [0] 2 218" xfId="39581" hidden="1" xr:uid="{045E2FA3-890E-44D6-863C-FD4E9FDC0F85}"/>
    <cellStyle name="Comma [0] 2 218" xfId="39560" hidden="1" xr:uid="{72B1FF62-9306-458D-95FC-6D28C1A9C753}"/>
    <cellStyle name="Comma [0] 2 218" xfId="39539" hidden="1" xr:uid="{204B539F-6702-4FC6-8478-CCAD22340A9D}"/>
    <cellStyle name="Comma [0] 2 218" xfId="39517" hidden="1" xr:uid="{DB97C9BB-F2B3-493A-8CF8-12EEC3FE2075}"/>
    <cellStyle name="Comma [0] 2 218" xfId="39497" hidden="1" xr:uid="{A08C1378-C3C2-4012-808C-D11C1DBF98A4}"/>
    <cellStyle name="Comma [0] 2 218" xfId="39477" hidden="1" xr:uid="{79C1165D-D000-4524-A44D-B705D6045ECF}"/>
    <cellStyle name="Comma [0] 2 218" xfId="39455" hidden="1" xr:uid="{5F0C4896-98E4-4749-B568-D7D59F75D8FF}"/>
    <cellStyle name="Comma [0] 2 218" xfId="39432" hidden="1" xr:uid="{3D04BC53-2FA6-4123-881A-B27A46F795CB}"/>
    <cellStyle name="Comma [0] 2 218" xfId="39412" hidden="1" xr:uid="{ABB79787-13A9-4F2E-8B99-B4B99C333E5B}"/>
    <cellStyle name="Comma [0] 2 218" xfId="39394" hidden="1" xr:uid="{B35698A3-F21A-41E5-BA08-F4A74AF6021A}"/>
    <cellStyle name="Comma [0] 2 218" xfId="39371" hidden="1" xr:uid="{8A54F582-35B2-4426-9FBA-1D9BB34EB3FD}"/>
    <cellStyle name="Comma [0] 2 218" xfId="39350" hidden="1" xr:uid="{1C826AAE-7C1A-41B0-9B05-606962590FFA}"/>
    <cellStyle name="Comma [0] 2 218" xfId="39330" hidden="1" xr:uid="{95EC90D6-A5E4-4292-8191-91E6346BFE6D}"/>
    <cellStyle name="Comma [0] 2 218" xfId="39310" hidden="1" xr:uid="{DF2B1C41-E65B-4877-A10B-A03E9F20C956}"/>
    <cellStyle name="Comma [0] 2 218" xfId="39288" hidden="1" xr:uid="{24168D45-40B1-4385-A041-C9D82B9356CA}"/>
    <cellStyle name="Comma [0] 2 218" xfId="39265" hidden="1" xr:uid="{A13DDF37-C5BC-4DA3-94A0-E2AE281C7A39}"/>
    <cellStyle name="Comma [0] 2 218" xfId="39245" hidden="1" xr:uid="{9660A7CC-6542-4512-A675-42434C1851D5}"/>
    <cellStyle name="Comma [0] 2 218" xfId="39225" hidden="1" xr:uid="{69992773-3989-4F11-9C8F-674EC1277F3A}"/>
    <cellStyle name="Comma [0] 2 218" xfId="39203" hidden="1" xr:uid="{CDBB08A8-E664-4802-A387-1CEC3590BCE9}"/>
    <cellStyle name="Comma [0] 2 218" xfId="39182" hidden="1" xr:uid="{94DDAD1B-21C8-4EDC-90C4-084384F25878}"/>
    <cellStyle name="Comma [0] 2 218" xfId="39162" hidden="1" xr:uid="{7FA3E6CA-EF7F-43C1-BEDE-D4A83D978346}"/>
    <cellStyle name="Comma [0] 2 218" xfId="39142" hidden="1" xr:uid="{467C30E8-29DD-4903-A93D-405CCC764249}"/>
    <cellStyle name="Comma [0] 2 218" xfId="39119" hidden="1" xr:uid="{D5865FF1-CAFC-45C0-83B4-AB318F2B0FE7}"/>
    <cellStyle name="Comma [0] 2 218" xfId="39098" hidden="1" xr:uid="{EDD3E702-F0B9-4BFD-A31A-3E2FB021CB49}"/>
    <cellStyle name="Comma [0] 2 218" xfId="39079" hidden="1" xr:uid="{799FBEA5-03DE-4CC0-B882-14E3EEC23F46}"/>
    <cellStyle name="Comma [0] 2 218" xfId="39058" hidden="1" xr:uid="{44F87C3D-5721-4995-B5E9-716C8FE6C2C9}"/>
    <cellStyle name="Comma [0] 2 218" xfId="37382" hidden="1" xr:uid="{C72BF89A-BB52-4202-96BC-71F9A7F2AA0E}"/>
    <cellStyle name="Comma [0] 2 218" xfId="37362" hidden="1" xr:uid="{B21AE2DE-AEDC-40E2-8C6E-FA17D0E61931}"/>
    <cellStyle name="Comma [0] 2 218" xfId="37341" hidden="1" xr:uid="{75F8EB37-4CAE-475C-90B8-2618B4A061A2}"/>
    <cellStyle name="Comma [0] 2 218" xfId="37320" hidden="1" xr:uid="{9263464F-D128-4AC7-B793-CB9B24AEF87F}"/>
    <cellStyle name="Comma [0] 2 218" xfId="37298" hidden="1" xr:uid="{F795B8FF-CE8B-45EB-8B9F-A6530661DEB1}"/>
    <cellStyle name="Comma [0] 2 218" xfId="37278" hidden="1" xr:uid="{89B7FC90-833C-4760-8EA6-58F0C5D6743C}"/>
    <cellStyle name="Comma [0] 2 218" xfId="37258" hidden="1" xr:uid="{90DD3C5F-914A-44CF-A6BF-53EEB3CD8424}"/>
    <cellStyle name="Comma [0] 2 218" xfId="37236" hidden="1" xr:uid="{E57E9606-6AFC-4A99-944E-A7D404498C1F}"/>
    <cellStyle name="Comma [0] 2 218" xfId="37213" hidden="1" xr:uid="{E5CC4904-B80B-46C3-B3F4-FC7BA0DD27E1}"/>
    <cellStyle name="Comma [0] 2 218" xfId="37193" hidden="1" xr:uid="{022A850C-43EE-419F-A1A2-CD235D4C47C7}"/>
    <cellStyle name="Comma [0] 2 218" xfId="37175" hidden="1" xr:uid="{E67FDB01-2E51-4349-939B-8CC498881175}"/>
    <cellStyle name="Comma [0] 2 218" xfId="37152" hidden="1" xr:uid="{4DCA500E-E3FC-41FF-BEB8-DC1B426331B5}"/>
    <cellStyle name="Comma [0] 2 218" xfId="37131" hidden="1" xr:uid="{B8EDBBB9-10F8-4730-AD64-50F6CCC62970}"/>
    <cellStyle name="Comma [0] 2 218" xfId="37111" hidden="1" xr:uid="{836B949E-5231-4E5B-976E-026A037ED1B4}"/>
    <cellStyle name="Comma [0] 2 218" xfId="37091" hidden="1" xr:uid="{C8551215-C488-4B3E-A200-315B7FE6312D}"/>
    <cellStyle name="Comma [0] 2 218" xfId="37069" hidden="1" xr:uid="{680E48B0-5F8A-4446-A6BB-7428B6042831}"/>
    <cellStyle name="Comma [0] 2 218" xfId="37046" hidden="1" xr:uid="{4302091F-0D13-479A-BC9A-3AE8B8399782}"/>
    <cellStyle name="Comma [0] 2 218" xfId="37026" hidden="1" xr:uid="{4ADBE0D5-9FFB-43F0-B37D-E91CDEF19016}"/>
    <cellStyle name="Comma [0] 2 218" xfId="37006" hidden="1" xr:uid="{F4E83836-FD7A-4381-B2F3-B9B7F004C539}"/>
    <cellStyle name="Comma [0] 2 218" xfId="36984" hidden="1" xr:uid="{C9858527-5D64-4213-87BF-682E068F2C48}"/>
    <cellStyle name="Comma [0] 2 218" xfId="36963" hidden="1" xr:uid="{44F1CEF3-CD0B-4815-B7C3-602DF3293F8A}"/>
    <cellStyle name="Comma [0] 2 218" xfId="36943" hidden="1" xr:uid="{C3A55BE2-0D70-4BFA-9A19-556A2ADB0379}"/>
    <cellStyle name="Comma [0] 2 218" xfId="36923" hidden="1" xr:uid="{B4B6C6B8-A541-42FB-BF1B-D297E0FDBFB6}"/>
    <cellStyle name="Comma [0] 2 218" xfId="36900" hidden="1" xr:uid="{CF0820C5-459B-4B26-B9C6-3BAB2FDFB3E3}"/>
    <cellStyle name="Comma [0] 2 218" xfId="36879" hidden="1" xr:uid="{916CAAB6-A1BB-472E-8A1D-114858C4A1E7}"/>
    <cellStyle name="Comma [0] 2 218" xfId="36860" hidden="1" xr:uid="{F70CE1FD-77EF-4355-9AEC-81C60445CC73}"/>
    <cellStyle name="Comma [0] 2 218" xfId="36839" hidden="1" xr:uid="{5B41A1AB-F34C-422E-9BC9-3CBD1023A331}"/>
    <cellStyle name="Comma [0] 2 218" xfId="36721" hidden="1" xr:uid="{105CEB6A-936F-4C66-9E6C-8BA9839338C2}"/>
    <cellStyle name="Comma [0] 2 218" xfId="36701" hidden="1" xr:uid="{8765E838-EFF7-43D3-9402-877F894CEB23}"/>
    <cellStyle name="Comma [0] 2 218" xfId="36680" hidden="1" xr:uid="{53AB5183-5400-4DF3-A704-BB4E3A5A95C9}"/>
    <cellStyle name="Comma [0] 2 218" xfId="36659" hidden="1" xr:uid="{A6AD9E47-DB23-4AC4-A7CD-B1B7A17C77A6}"/>
    <cellStyle name="Comma [0] 2 218" xfId="36637" hidden="1" xr:uid="{4749C65E-1B68-4241-BF2D-DE61D1798992}"/>
    <cellStyle name="Comma [0] 2 218" xfId="36617" hidden="1" xr:uid="{A0FDF82C-4F4C-464C-A546-525C471A2748}"/>
    <cellStyle name="Comma [0] 2 218" xfId="36597" hidden="1" xr:uid="{58EC846D-122A-4B8E-AFDD-4AF94BC21A5F}"/>
    <cellStyle name="Comma [0] 2 218" xfId="36575" hidden="1" xr:uid="{FD45DDCB-5213-44C2-8E69-A99BF9D25C27}"/>
    <cellStyle name="Comma [0] 2 218" xfId="36552" hidden="1" xr:uid="{7E6C702F-E107-4DD6-82A5-6B12EA33BB7E}"/>
    <cellStyle name="Comma [0] 2 218" xfId="36532" hidden="1" xr:uid="{3BA30593-7A24-4BBD-975D-9C164FC5F108}"/>
    <cellStyle name="Comma [0] 2 218" xfId="36514" hidden="1" xr:uid="{5DF78B9B-734E-4452-A4CA-CBB13A8F7B70}"/>
    <cellStyle name="Comma [0] 2 218" xfId="36491" hidden="1" xr:uid="{9CEA2E62-401A-45CC-BAEB-B351D9DBD8F6}"/>
    <cellStyle name="Comma [0] 2 218" xfId="36470" hidden="1" xr:uid="{4798CA99-6804-443E-87E8-B949814E2F04}"/>
    <cellStyle name="Comma [0] 2 218" xfId="36450" hidden="1" xr:uid="{8D94412F-3507-4331-9D01-01EFE7CBBDC8}"/>
    <cellStyle name="Comma [0] 2 218" xfId="36430" hidden="1" xr:uid="{09F76A34-FDC4-4E62-8243-FF8921751CAF}"/>
    <cellStyle name="Comma [0] 2 218" xfId="36408" hidden="1" xr:uid="{A0857B8F-6243-48C7-A8B1-88826D00658A}"/>
    <cellStyle name="Comma [0] 2 218" xfId="36385" hidden="1" xr:uid="{FA29B2BF-C9AD-4F83-8CA0-B2272359E9C6}"/>
    <cellStyle name="Comma [0] 2 218" xfId="36365" hidden="1" xr:uid="{016D8DAA-32E5-4050-9212-17B392D77503}"/>
    <cellStyle name="Comma [0] 2 218" xfId="36345" hidden="1" xr:uid="{3636B86C-1B68-45C2-9C9D-090A5E89A950}"/>
    <cellStyle name="Comma [0] 2 218" xfId="36323" hidden="1" xr:uid="{B0A33570-9E9E-4913-AE19-5AEC2D6E1C7E}"/>
    <cellStyle name="Comma [0] 2 218" xfId="36302" hidden="1" xr:uid="{B31FB19D-C5C5-47F5-BD93-2B2EF3A559EA}"/>
    <cellStyle name="Comma [0] 2 218" xfId="36282" hidden="1" xr:uid="{38BED2F3-FAAB-474E-AD8A-8B039B706971}"/>
    <cellStyle name="Comma [0] 2 218" xfId="36262" hidden="1" xr:uid="{41956542-CD94-4420-B9C7-461B15B0FD98}"/>
    <cellStyle name="Comma [0] 2 218" xfId="36239" hidden="1" xr:uid="{AC50AF96-AC09-4197-878B-35DE84DE487D}"/>
    <cellStyle name="Comma [0] 2 218" xfId="36218" hidden="1" xr:uid="{A30E8C32-76EE-4B78-88DF-CD2C015EAC3F}"/>
    <cellStyle name="Comma [0] 2 218" xfId="36199" hidden="1" xr:uid="{E637DD90-33AE-47AF-86C7-CC4CE8CAEB08}"/>
    <cellStyle name="Comma [0] 2 218" xfId="36178" hidden="1" xr:uid="{AC2F4B8A-09B6-4615-9EB4-FB06A731615B}"/>
    <cellStyle name="Comma [0] 2 218" xfId="36018" hidden="1" xr:uid="{2B839B39-7988-41E5-8F6F-C19ED638FC76}"/>
    <cellStyle name="Comma [0] 2 218" xfId="36005" hidden="1" xr:uid="{677DA430-1851-45F3-BA24-9BDC2B0C9EBC}"/>
    <cellStyle name="Comma [0] 2 218" xfId="35991" hidden="1" xr:uid="{0E4C54F3-8F1D-47D7-BD84-464C820FA336}"/>
    <cellStyle name="Comma [0] 2 218" xfId="35979" hidden="1" xr:uid="{E912427C-8E68-4A25-8787-FA1175D18961}"/>
    <cellStyle name="Comma [0] 2 218" xfId="35967" hidden="1" xr:uid="{F51946B9-4BE9-4218-AF35-BCAE5A593C50}"/>
    <cellStyle name="Comma [0] 2 218" xfId="35954" hidden="1" xr:uid="{3FA608D7-BC38-4EAF-8308-8B011A2EE390}"/>
    <cellStyle name="Comma [0] 2 218" xfId="35940" hidden="1" xr:uid="{77624DC1-5349-4E3E-B482-A4FE6E1ABE13}"/>
    <cellStyle name="Comma [0] 2 218" xfId="35927" hidden="1" xr:uid="{163ECF8D-F31B-440F-8723-50814C97333D}"/>
    <cellStyle name="Comma [0] 2 218" xfId="35913" hidden="1" xr:uid="{5DA10CC1-C9B3-4BE3-BD5B-BDD575BADDD1}"/>
    <cellStyle name="Comma [0] 2 218" xfId="35901" hidden="1" xr:uid="{9159C9DD-BB94-477A-AAC9-295CD3BC5B1F}"/>
    <cellStyle name="Comma [0] 2 218" xfId="35888" hidden="1" xr:uid="{443C1284-9889-4430-A118-041296A7BBA7}"/>
    <cellStyle name="Comma [0] 2 218" xfId="35875" hidden="1" xr:uid="{CA335031-91EC-4E38-BC90-F5255F2C2F6C}"/>
    <cellStyle name="Comma [0] 2 218" xfId="35862" hidden="1" xr:uid="{03CC3EC0-B74C-493C-8DC7-D21F3F671ABD}"/>
    <cellStyle name="Comma [0] 2 218" xfId="35848" hidden="1" xr:uid="{79110232-54A1-47E9-BE67-4792C98708D1}"/>
    <cellStyle name="Comma [0] 2 218" xfId="35834" hidden="1" xr:uid="{E0EA1188-F14B-4B47-9CB4-18E542C4072A}"/>
    <cellStyle name="Comma [0] 2 218" xfId="35821" hidden="1" xr:uid="{33F6F189-B8E5-421A-A9E5-A97771DB74AF}"/>
    <cellStyle name="Comma [0] 2 218" xfId="35811" hidden="1" xr:uid="{A947E56B-C8DE-44F2-BDFA-6F518447C8DA}"/>
    <cellStyle name="Comma [0] 2 218" xfId="35798" hidden="1" xr:uid="{A42FE3D1-C550-4506-99C3-74A26B5DB9D0}"/>
    <cellStyle name="Comma [0] 2 218" xfId="35784" hidden="1" xr:uid="{C8C1FCEB-A9C1-42DD-AE1D-575FF4BED669}"/>
    <cellStyle name="Comma [0] 2 218" xfId="35770" hidden="1" xr:uid="{D35CEDBF-7C2E-414D-9E87-97731285BE8D}"/>
    <cellStyle name="Comma [0] 2 218" xfId="35757" hidden="1" xr:uid="{78C0B451-3041-4348-B67F-3839C1477E98}"/>
    <cellStyle name="Comma [0] 2 218" xfId="35745" hidden="1" xr:uid="{4C8C6F87-7CE0-4214-B583-F7E6A2DDC05C}"/>
    <cellStyle name="Comma [0] 2 218" xfId="35732" hidden="1" xr:uid="{0D83D2BE-BB81-42CE-85D1-19E09CD77187}"/>
    <cellStyle name="Comma [0] 2 218" xfId="35718" hidden="1" xr:uid="{F3AD48E0-3A06-488E-B7A7-93F2D74BAC36}"/>
    <cellStyle name="Comma [0] 2 218" xfId="35705" hidden="1" xr:uid="{38D08586-D404-4B4B-8149-7733491BD67C}"/>
    <cellStyle name="Comma [0] 2 218" xfId="35691" hidden="1" xr:uid="{D71D5079-5241-4A37-8FAE-F9A4DE48F431}"/>
    <cellStyle name="Comma [0] 2 218" xfId="35677" hidden="1" xr:uid="{59C90C3A-5062-4374-8C1B-AAD511ACC6EE}"/>
    <cellStyle name="Comma [0] 2 218" xfId="35664" hidden="1" xr:uid="{47153E28-6D9A-4B92-96DA-05032A937458}"/>
    <cellStyle name="Comma [0] 2 218" xfId="35654" hidden="1" xr:uid="{ED317F64-4DC3-46DE-A49E-B2F80B40DA8A}"/>
    <cellStyle name="Comma [0] 2 218" xfId="35641" hidden="1" xr:uid="{CD088A3C-11B3-4E8C-8330-6F57082CBCB5}"/>
    <cellStyle name="Comma [0] 2 218" xfId="35627" hidden="1" xr:uid="{E06649DD-0454-4BAC-897D-0D2F91A940E5}"/>
    <cellStyle name="Comma [0] 2 218" xfId="35613" hidden="1" xr:uid="{3E25B8F5-C08B-4E1A-A495-3FD76980A396}"/>
    <cellStyle name="Comma [0] 2 218" xfId="35601" hidden="1" xr:uid="{4C72C0BD-81BF-44C1-A583-751754E9ACCC}"/>
    <cellStyle name="Comma [0] 2 218" xfId="35589" hidden="1" xr:uid="{07A0DD2F-74C3-4158-ADF4-AB74E866EDD2}"/>
    <cellStyle name="Comma [0] 2 218" xfId="35576" hidden="1" xr:uid="{610E9D6E-B599-4F5B-B592-E8D9D9ABAE54}"/>
    <cellStyle name="Comma [0] 2 218" xfId="35564" hidden="1" xr:uid="{BAA5B528-C384-46AD-B290-73C76BB7B86B}"/>
    <cellStyle name="Comma [0] 2 218" xfId="35549" hidden="1" xr:uid="{653823B9-1893-4FBD-A5FB-6DD73219C2B3}"/>
    <cellStyle name="Comma [0] 2 218" xfId="35535" hidden="1" xr:uid="{A942DB04-9FB2-46CC-AA7B-E5038E59BC2E}"/>
    <cellStyle name="Comma [0] 2 218" xfId="35522" hidden="1" xr:uid="{2A1E2079-9DEB-41A7-AA8F-D955BB10D092}"/>
    <cellStyle name="Comma [0] 2 218" xfId="35509" hidden="1" xr:uid="{E18FE252-3478-4B6D-895F-408A0947BEF7}"/>
    <cellStyle name="Comma [0] 2 218" xfId="35498" hidden="1" xr:uid="{05779091-885A-4035-92E0-52430821BC84}"/>
    <cellStyle name="Comma [0] 2 218" xfId="35486" hidden="1" xr:uid="{27936AF8-B5CD-447E-91A9-63661BD37C76}"/>
    <cellStyle name="Comma [0] 2 218" xfId="35474" hidden="1" xr:uid="{BE94BF70-492C-4232-9B71-39AB6C06196A}"/>
    <cellStyle name="Comma [0] 2 218" xfId="35459" hidden="1" xr:uid="{57DAF9B4-501F-42D6-814E-B651D5DA9674}"/>
    <cellStyle name="Comma [0] 2 218" xfId="35445" hidden="1" xr:uid="{904A9DF5-1F2A-4130-91D1-8CE972E94919}"/>
    <cellStyle name="Comma [0] 2 218" xfId="35433" hidden="1" xr:uid="{5B4B4D37-B7CB-4020-8CE2-6AFAD8E67807}"/>
    <cellStyle name="Comma [0] 2 218" xfId="35420" hidden="1" xr:uid="{14C6CFA3-3E28-44C6-A399-9C4C67F5994C}"/>
    <cellStyle name="Comma [0] 2 218" xfId="35407" hidden="1" xr:uid="{44E78153-EBE1-4E2F-8AC9-4E7696F55837}"/>
    <cellStyle name="Comma [0] 2 218" xfId="35394" hidden="1" xr:uid="{F2C6F4FC-81ED-4439-B110-2F5AC503B539}"/>
    <cellStyle name="Comma [0] 2 218" xfId="35381" hidden="1" xr:uid="{C8AE4652-AB0B-450D-BC39-2FD6FA0C424E}"/>
    <cellStyle name="Comma [0] 2 218" xfId="35366" hidden="1" xr:uid="{C34211A9-2C32-4426-BD6D-3F6C10B06604}"/>
    <cellStyle name="Comma [0] 2 218" xfId="35355" hidden="1" xr:uid="{1E4A20AA-5CEC-4644-A9F9-4DC0078A1109}"/>
    <cellStyle name="Comma [0] 2 218" xfId="35343" hidden="1" xr:uid="{338C3714-06E9-4694-87DF-FC9641DF7C02}"/>
    <cellStyle name="Comma [0] 2 218" xfId="35330" hidden="1" xr:uid="{B5F36005-4B82-41C0-92BE-6084FAE979CC}"/>
    <cellStyle name="Comma [0] 2 218" xfId="35319" hidden="1" xr:uid="{2A13968A-A490-4AB7-9B5F-E7C357F1E193}"/>
    <cellStyle name="Comma [0] 2 218" xfId="35305" hidden="1" xr:uid="{2FD582E3-3F10-4545-9E9F-0B6D4675A709}"/>
    <cellStyle name="Comma [0] 2 218" xfId="35291" hidden="1" xr:uid="{33F7F405-312D-4760-B565-79FEE17D5941}"/>
    <cellStyle name="Comma [0] 2 218" xfId="35278" hidden="1" xr:uid="{3CEC3A37-16D0-4B83-846E-C255C6C7AE78}"/>
    <cellStyle name="Comma [0] 2 218" xfId="35264" hidden="1" xr:uid="{4CAB7D0D-6128-446D-A3A7-5F8ABBD83777}"/>
    <cellStyle name="Comma [0] 2 218" xfId="35252" hidden="1" xr:uid="{D43C2F25-2F6A-48A7-9A69-06A7C28DBF94}"/>
    <cellStyle name="Comma [0] 2 218" xfId="35237" hidden="1" xr:uid="{EB52C4D6-1CE1-47A4-BC3D-BD6D1D5E8829}"/>
    <cellStyle name="Comma [0] 2 218" xfId="35224" hidden="1" xr:uid="{AC1DFCA8-EC5C-4B03-AA97-2FD30E702CD1}"/>
    <cellStyle name="Comma [0] 2 218" xfId="35210" hidden="1" xr:uid="{385FAE0A-024B-4DC6-B341-8A410C15203E}"/>
    <cellStyle name="Comma [0] 2 218" xfId="35197" hidden="1" xr:uid="{2FADC4DA-E01B-4F7D-8B5C-73A542A4EBA9}"/>
    <cellStyle name="Comma [0] 2 218" xfId="35187" hidden="1" xr:uid="{053DC698-2453-416A-A416-EFF110F7081B}"/>
    <cellStyle name="Comma [0] 2 218" xfId="35174" hidden="1" xr:uid="{6307DF7A-EA91-4A78-BC59-1978B35DDAB6}"/>
    <cellStyle name="Comma [0] 2 218" xfId="35161" hidden="1" xr:uid="{38715BEB-3A90-4F0E-9C5A-C3D1D4979989}"/>
    <cellStyle name="Comma [0] 2 218" xfId="35147" hidden="1" xr:uid="{C1678107-F193-4542-83E2-A1FA1A03E9B6}"/>
    <cellStyle name="Comma [0] 2 218" xfId="35133" hidden="1" xr:uid="{2667A0AA-347D-4564-A0AA-5C0C0E016A6C}"/>
    <cellStyle name="Comma [0] 2 218" xfId="35121" hidden="1" xr:uid="{15C7EBD1-B5EA-40F4-80C0-6824FC262F63}"/>
    <cellStyle name="Comma [0] 2 218" xfId="35108" hidden="1" xr:uid="{9F4B7DB8-AEDC-43F0-BE7B-2758ABC6545F}"/>
    <cellStyle name="Comma [0] 2 218" xfId="35096" hidden="1" xr:uid="{AA8BC1A0-3CA3-4E56-BFFD-7CF742CD459C}"/>
    <cellStyle name="Comma [0] 2 218" xfId="35082" hidden="1" xr:uid="{4B298505-3986-42E1-9089-36F1E8392764}"/>
    <cellStyle name="Comma [0] 2 218" xfId="35069" hidden="1" xr:uid="{C3256CB6-D225-43B6-BDD7-BEFDD8E72D89}"/>
    <cellStyle name="Comma [0] 2 218" xfId="35054" hidden="1" xr:uid="{B3E7F907-10E2-4D0A-A86C-69C93390EE84}"/>
    <cellStyle name="Comma [0] 2 218" xfId="35041" hidden="1" xr:uid="{846F6090-6393-4319-BAFB-8BE23228CCC4}"/>
    <cellStyle name="Comma [0] 2 218" xfId="35029" hidden="1" xr:uid="{48B38623-28F7-459C-8D85-3C54B185DE78}"/>
    <cellStyle name="Comma [0] 2 218" xfId="35016" hidden="1" xr:uid="{9745ECB2-8ACF-4C8E-B953-A6FB255B9E1E}"/>
    <cellStyle name="Comma [0] 2 218" xfId="35003" hidden="1" xr:uid="{EA62930C-CFAF-460B-83D7-C59733082810}"/>
    <cellStyle name="Comma [0] 2 218" xfId="34990" hidden="1" xr:uid="{0F508B07-7E95-42DD-8FE6-215196884B2E}"/>
    <cellStyle name="Comma [0] 2 218" xfId="34976" hidden="1" xr:uid="{A619260A-8336-48D6-BC0B-0572B5FE7A89}"/>
    <cellStyle name="Comma [0] 2 218" xfId="34960" hidden="1" xr:uid="{C3758586-DA4B-483D-B3A3-3472DE9A559A}"/>
    <cellStyle name="Comma [0] 2 218" xfId="34948" hidden="1" xr:uid="{F6EB49AA-18CE-4EF8-A084-67BE1E1B1F64}"/>
    <cellStyle name="Comma [0] 2 218" xfId="34935" hidden="1" xr:uid="{B4CC6035-D056-4F1E-AA9C-9AFEC1693507}"/>
    <cellStyle name="Comma [0] 2 218" xfId="34921" hidden="1" xr:uid="{77A78857-212B-4971-92C9-1B337106A857}"/>
    <cellStyle name="Comma [0] 2 218" xfId="34908" hidden="1" xr:uid="{AB277FA2-BD2F-471C-A01A-83B1D120A067}"/>
    <cellStyle name="Comma [0] 2 218" xfId="34896" hidden="1" xr:uid="{8E0BDA8B-E1A6-4CC6-B621-F7DE71EA83DD}"/>
    <cellStyle name="Comma [0] 2 218" xfId="34883" hidden="1" xr:uid="{C918751B-9C44-4330-A74F-A670C09E03C7}"/>
    <cellStyle name="Comma [0] 2 218" xfId="34869" hidden="1" xr:uid="{3189D387-8648-47F3-ADE4-7A6ECE6F236D}"/>
    <cellStyle name="Comma [0] 2 218" xfId="34855" hidden="1" xr:uid="{7DE71E25-19AE-4DCB-82A9-EEBFFFE75CE9}"/>
    <cellStyle name="Comma [0] 2 218" xfId="34843" hidden="1" xr:uid="{B56380EE-720A-47A0-98FC-E4826A3C9A0F}"/>
    <cellStyle name="Comma [0] 2 218" xfId="34831" hidden="1" xr:uid="{99174AD5-D930-4CBA-8A77-BF2065E1FE8C}"/>
    <cellStyle name="Comma [0] 2 218" xfId="34817" hidden="1" xr:uid="{C81BBD67-D22E-4452-B816-FF30785971DB}"/>
    <cellStyle name="Comma [0] 2 218" xfId="34804" hidden="1" xr:uid="{5BBEEE05-B5D7-4D14-8840-80670565377A}"/>
    <cellStyle name="Comma [0] 2 218" xfId="34792" hidden="1" xr:uid="{B1546FD6-FCD6-49BB-8A94-36FDF7C66F3E}"/>
    <cellStyle name="Comma [0] 2 218" xfId="34779" hidden="1" xr:uid="{8804778E-CC1F-4650-B13D-D384F924B189}"/>
    <cellStyle name="Comma [0] 2 218" xfId="34765" hidden="1" xr:uid="{77EAE4E4-51D4-487B-A21F-7C66F32921CB}"/>
    <cellStyle name="Comma [0] 2 218" xfId="34752" hidden="1" xr:uid="{6B667564-9817-441A-A746-AC1FCF71F540}"/>
    <cellStyle name="Comma [0] 2 218" xfId="34740" hidden="1" xr:uid="{9A416196-4DE2-447B-B82C-316AFE1B0B98}"/>
    <cellStyle name="Comma [0] 2 218" xfId="34727" hidden="1" xr:uid="{9A717DE8-CE1F-41D2-9236-20C4D657A457}"/>
    <cellStyle name="Comma [0] 2 218" xfId="34713" hidden="1" xr:uid="{5D87DEA3-2AD8-47B6-A911-559648031B4E}"/>
    <cellStyle name="Comma [0] 2 218" xfId="34700" hidden="1" xr:uid="{214A5D20-EB56-40CD-BD93-72D10AEE5C44}"/>
    <cellStyle name="Comma [0] 2 218" xfId="34688" hidden="1" xr:uid="{ADC50CCB-F5FA-4944-954B-C7CA0FC58707}"/>
    <cellStyle name="Comma [0] 2 218" xfId="34675" hidden="1" xr:uid="{193AFD8D-DDE4-4824-BB93-748F55226B13}"/>
    <cellStyle name="Comma [0] 2 218" xfId="34661" hidden="1" xr:uid="{2E306EBC-71D2-47BF-8079-80ACC7165C36}"/>
    <cellStyle name="Comma [0] 2 218" xfId="34648" hidden="1" xr:uid="{BE876C72-8E0D-4828-8F0C-8DA501EBA4AA}"/>
    <cellStyle name="Comma [0] 2 218" xfId="34636" hidden="1" xr:uid="{CEE64698-F433-4622-8934-96C6D47D53D6}"/>
    <cellStyle name="Comma [0] 2 218" xfId="34623" hidden="1" xr:uid="{AA1071FC-6A99-43AD-80B9-232989A2DE55}"/>
    <cellStyle name="Comma [0] 2 218" xfId="33599" hidden="1" xr:uid="{BA53FC5D-4CDF-4AD6-B276-7BB8035324E2}"/>
    <cellStyle name="Comma [0] 2 218" xfId="33579" hidden="1" xr:uid="{4E1B39A6-90B5-4C76-9CFA-F14D63C93A5F}"/>
    <cellStyle name="Comma [0] 2 218" xfId="33558" hidden="1" xr:uid="{8428F201-21DC-4892-A1A6-31F857DD7582}"/>
    <cellStyle name="Comma [0] 2 218" xfId="33537" hidden="1" xr:uid="{DD63AE0D-AC76-447F-BF47-D017B72BA826}"/>
    <cellStyle name="Comma [0] 2 218" xfId="33515" hidden="1" xr:uid="{B608A342-3AAE-4EF8-8152-69C73E933435}"/>
    <cellStyle name="Comma [0] 2 218" xfId="33495" hidden="1" xr:uid="{CD52ACC8-9B26-4057-94A2-49344E8DD68F}"/>
    <cellStyle name="Comma [0] 2 218" xfId="33475" hidden="1" xr:uid="{C7B4C5BD-18B4-42BA-AB5C-B6D9EF8C399B}"/>
    <cellStyle name="Comma [0] 2 218" xfId="33453" hidden="1" xr:uid="{4313DA8A-2D49-4930-B14F-908187D558F4}"/>
    <cellStyle name="Comma [0] 2 218" xfId="33430" hidden="1" xr:uid="{F8BA8F7F-921B-46D2-9446-77CDD36BBEC5}"/>
    <cellStyle name="Comma [0] 2 218" xfId="33410" hidden="1" xr:uid="{2121CF23-4018-429B-9016-F2FE97C712B7}"/>
    <cellStyle name="Comma [0] 2 218" xfId="33392" hidden="1" xr:uid="{E7FF59D2-F154-4E74-9908-EC3D02537686}"/>
    <cellStyle name="Comma [0] 2 218" xfId="33369" hidden="1" xr:uid="{FF00E078-FC36-4DA4-9E62-65C1C7C05A23}"/>
    <cellStyle name="Comma [0] 2 218" xfId="33348" hidden="1" xr:uid="{7BCF0436-004F-4E19-B452-E2CB9983B0D2}"/>
    <cellStyle name="Comma [0] 2 218" xfId="33328" hidden="1" xr:uid="{F072FDD3-6811-4EC2-B806-A85947DFE1A8}"/>
    <cellStyle name="Comma [0] 2 218" xfId="33308" hidden="1" xr:uid="{BE10917B-8F8A-4D1C-BF95-63485237D316}"/>
    <cellStyle name="Comma [0] 2 218" xfId="33286" hidden="1" xr:uid="{D7387D9A-B28D-4675-A07C-4B79285565A6}"/>
    <cellStyle name="Comma [0] 2 218" xfId="33264" hidden="1" xr:uid="{D5A8221F-48BF-4E61-A2DF-3FCF0DAD8169}"/>
    <cellStyle name="Comma [0] 2 218" xfId="33246" hidden="1" xr:uid="{43FC5A36-A40F-4A31-81A5-338A9E36B877}"/>
    <cellStyle name="Comma [0] 2 218" xfId="33226" hidden="1" xr:uid="{DB5F762E-57E0-4829-845F-41A619FDDF82}"/>
    <cellStyle name="Comma [0] 2 218" xfId="33204" hidden="1" xr:uid="{CC576FDC-652C-49FD-8584-49B63FB5B4EA}"/>
    <cellStyle name="Comma [0] 2 218" xfId="33183" hidden="1" xr:uid="{442C1E1E-6FC8-478B-8332-1E21A8B24C6C}"/>
    <cellStyle name="Comma [0] 2 218" xfId="33167" hidden="1" xr:uid="{F1C150CC-AA2B-4CB6-A50F-259C87DFF243}"/>
    <cellStyle name="Comma [0] 2 218" xfId="33147" hidden="1" xr:uid="{E996AC6B-0B91-4D98-9A49-F1070BD1AE71}"/>
    <cellStyle name="Comma [0] 2 218" xfId="33124" hidden="1" xr:uid="{45026CCE-9A89-4B34-B862-2B2D8913EDEE}"/>
    <cellStyle name="Comma [0] 2 218" xfId="33103" hidden="1" xr:uid="{D957D344-E793-452B-A521-6EA80CB1F31A}"/>
    <cellStyle name="Comma [0] 2 218" xfId="33084" hidden="1" xr:uid="{EC573D56-99A0-4FFB-9E34-87A2ACD1EABD}"/>
    <cellStyle name="Comma [0] 2 218" xfId="33063" hidden="1" xr:uid="{970D90DC-1A02-432D-8376-D7059BB624DC}"/>
    <cellStyle name="Comma [0] 2 218" xfId="31551" hidden="1" xr:uid="{00000000-0005-0000-0000-0000427B0000}"/>
    <cellStyle name="Comma [0] 2 218" xfId="31532" hidden="1" xr:uid="{00000000-0005-0000-0000-00002F7B0000}"/>
    <cellStyle name="Comma [0] 2 218" xfId="31517" hidden="1" xr:uid="{00000000-0005-0000-0000-0000207B0000}"/>
    <cellStyle name="Comma [0] 2 218" xfId="31503" hidden="1" xr:uid="{00000000-0005-0000-0000-0000127B0000}"/>
    <cellStyle name="Comma [0] 2 218" xfId="31490" hidden="1" xr:uid="{00000000-0005-0000-0000-0000057B0000}"/>
    <cellStyle name="Comma [0] 2 218" xfId="31478" hidden="1" xr:uid="{00000000-0005-0000-0000-0000F97A0000}"/>
    <cellStyle name="Comma [0] 2 218" xfId="31465" hidden="1" xr:uid="{00000000-0005-0000-0000-0000EC7A0000}"/>
    <cellStyle name="Comma [0] 2 218" xfId="31451" hidden="1" xr:uid="{00000000-0005-0000-0000-0000DE7A0000}"/>
    <cellStyle name="Comma [0] 2 218" xfId="31437" hidden="1" xr:uid="{00000000-0005-0000-0000-0000D07A0000}"/>
    <cellStyle name="Comma [0] 2 218" xfId="31425" hidden="1" xr:uid="{00000000-0005-0000-0000-0000C47A0000}"/>
    <cellStyle name="Comma [0] 2 218" xfId="31413" hidden="1" xr:uid="{00000000-0005-0000-0000-0000B87A0000}"/>
    <cellStyle name="Comma [0] 2 218" xfId="31399" hidden="1" xr:uid="{00000000-0005-0000-0000-0000AA7A0000}"/>
    <cellStyle name="Comma [0] 2 218" xfId="31380" hidden="1" xr:uid="{00000000-0005-0000-0000-0000977A0000}"/>
    <cellStyle name="Comma [0] 2 218" xfId="31360" hidden="1" xr:uid="{00000000-0005-0000-0000-0000837A0000}"/>
    <cellStyle name="Comma [0] 2 218" xfId="31340" hidden="1" xr:uid="{00000000-0005-0000-0000-00006F7A0000}"/>
    <cellStyle name="Comma [0] 2 218" xfId="31318" hidden="1" xr:uid="{00000000-0005-0000-0000-0000597A0000}"/>
    <cellStyle name="Comma [0] 2 218" xfId="31298" hidden="1" xr:uid="{00000000-0005-0000-0000-0000457A0000}"/>
    <cellStyle name="Comma [0] 2 218" xfId="31282" hidden="1" xr:uid="{00000000-0005-0000-0000-0000357A0000}"/>
    <cellStyle name="Comma [0] 2 218" xfId="31262" hidden="1" xr:uid="{00000000-0005-0000-0000-0000217A0000}"/>
    <cellStyle name="Comma [0] 2 218" xfId="31240" hidden="1" xr:uid="{00000000-0005-0000-0000-00000B7A0000}"/>
    <cellStyle name="Comma [0] 2 218" xfId="31219" hidden="1" xr:uid="{00000000-0005-0000-0000-0000F6790000}"/>
    <cellStyle name="Comma [0] 2 218" xfId="31204" hidden="1" xr:uid="{00000000-0005-0000-0000-0000E7790000}"/>
    <cellStyle name="Comma [0] 2 218" xfId="31184" hidden="1" xr:uid="{00000000-0005-0000-0000-0000D3790000}"/>
    <cellStyle name="Comma [0] 2 218" xfId="31161" hidden="1" xr:uid="{00000000-0005-0000-0000-0000BC790000}"/>
    <cellStyle name="Comma [0] 2 218" xfId="31144" hidden="1" xr:uid="{00000000-0005-0000-0000-0000AB790000}"/>
    <cellStyle name="Comma [0] 2 218" xfId="31132" hidden="1" xr:uid="{00000000-0005-0000-0000-00009F790000}"/>
    <cellStyle name="Comma [0] 2 218" xfId="31118" hidden="1" xr:uid="{00000000-0005-0000-0000-000091790000}"/>
    <cellStyle name="Comma [0] 2 218" xfId="30025" hidden="1" xr:uid="{00000000-0005-0000-0000-00004C750000}"/>
    <cellStyle name="Comma [0] 2 218" xfId="30005" hidden="1" xr:uid="{00000000-0005-0000-0000-000038750000}"/>
    <cellStyle name="Comma [0] 2 218" xfId="29985" hidden="1" xr:uid="{00000000-0005-0000-0000-000024750000}"/>
    <cellStyle name="Comma [0] 2 218" xfId="29966" hidden="1" xr:uid="{00000000-0005-0000-0000-000011750000}"/>
    <cellStyle name="Comma [0] 2 218" xfId="29947" hidden="1" xr:uid="{00000000-0005-0000-0000-0000FE740000}"/>
    <cellStyle name="Comma [0] 2 218" xfId="29930" hidden="1" xr:uid="{00000000-0005-0000-0000-0000ED740000}"/>
    <cellStyle name="Comma [0] 2 218" xfId="29913" hidden="1" xr:uid="{00000000-0005-0000-0000-0000DC740000}"/>
    <cellStyle name="Comma [0] 2 218" xfId="29893" hidden="1" xr:uid="{00000000-0005-0000-0000-0000C8740000}"/>
    <cellStyle name="Comma [0] 2 218" xfId="29873" hidden="1" xr:uid="{00000000-0005-0000-0000-0000B4740000}"/>
    <cellStyle name="Comma [0] 2 218" xfId="29858" hidden="1" xr:uid="{00000000-0005-0000-0000-0000A5740000}"/>
    <cellStyle name="Comma [0] 2 218" xfId="29845" hidden="1" xr:uid="{00000000-0005-0000-0000-000098740000}"/>
    <cellStyle name="Comma [0] 2 218" xfId="29829" hidden="1" xr:uid="{00000000-0005-0000-0000-000088740000}"/>
    <cellStyle name="Comma [0] 2 218" xfId="29810" hidden="1" xr:uid="{00000000-0005-0000-0000-000075740000}"/>
    <cellStyle name="Comma [0] 2 218" xfId="29790" hidden="1" xr:uid="{00000000-0005-0000-0000-000061740000}"/>
    <cellStyle name="Comma [0] 2 218" xfId="29770" hidden="1" xr:uid="{00000000-0005-0000-0000-00004D740000}"/>
    <cellStyle name="Comma [0] 2 218" xfId="29748" hidden="1" xr:uid="{00000000-0005-0000-0000-000037740000}"/>
    <cellStyle name="Comma [0] 2 218" xfId="29725" hidden="1" xr:uid="{00000000-0005-0000-0000-000020740000}"/>
    <cellStyle name="Comma [0] 2 218" xfId="29705" hidden="1" xr:uid="{00000000-0005-0000-0000-00000C740000}"/>
    <cellStyle name="Comma [0] 2 218" xfId="29685" hidden="1" xr:uid="{00000000-0005-0000-0000-0000F8730000}"/>
    <cellStyle name="Comma [0] 2 218" xfId="29663" hidden="1" xr:uid="{00000000-0005-0000-0000-0000E2730000}"/>
    <cellStyle name="Comma [0] 2 218" xfId="29642" hidden="1" xr:uid="{00000000-0005-0000-0000-0000CD730000}"/>
    <cellStyle name="Comma [0] 2 218" xfId="29622" hidden="1" xr:uid="{00000000-0005-0000-0000-0000B9730000}"/>
    <cellStyle name="Comma [0] 2 218" xfId="29602" hidden="1" xr:uid="{00000000-0005-0000-0000-0000A5730000}"/>
    <cellStyle name="Comma [0] 2 218" xfId="29579" hidden="1" xr:uid="{00000000-0005-0000-0000-00008E730000}"/>
    <cellStyle name="Comma [0] 2 218" xfId="29560" hidden="1" xr:uid="{00000000-0005-0000-0000-00007B730000}"/>
    <cellStyle name="Comma [0] 2 218" xfId="29545" hidden="1" xr:uid="{00000000-0005-0000-0000-00006C730000}"/>
    <cellStyle name="Comma [0] 2 218" xfId="29526" hidden="1" xr:uid="{00000000-0005-0000-0000-000059730000}"/>
    <cellStyle name="Comma [0] 2 218" xfId="28390" hidden="1" xr:uid="{00000000-0005-0000-0000-0000E96E0000}"/>
    <cellStyle name="Comma [0] 2 218" xfId="28370" hidden="1" xr:uid="{00000000-0005-0000-0000-0000D56E0000}"/>
    <cellStyle name="Comma [0] 2 218" xfId="28349" hidden="1" xr:uid="{00000000-0005-0000-0000-0000C06E0000}"/>
    <cellStyle name="Comma [0] 2 218" xfId="28330" hidden="1" xr:uid="{00000000-0005-0000-0000-0000AD6E0000}"/>
    <cellStyle name="Comma [0] 2 218" xfId="28311" hidden="1" xr:uid="{00000000-0005-0000-0000-00009A6E0000}"/>
    <cellStyle name="Comma [0] 2 218" xfId="28293" hidden="1" xr:uid="{00000000-0005-0000-0000-0000886E0000}"/>
    <cellStyle name="Comma [0] 2 218" xfId="28275" hidden="1" xr:uid="{00000000-0005-0000-0000-0000766E0000}"/>
    <cellStyle name="Comma [0] 2 218" xfId="28255" hidden="1" xr:uid="{00000000-0005-0000-0000-0000626E0000}"/>
    <cellStyle name="Comma [0] 2 218" xfId="28234" hidden="1" xr:uid="{00000000-0005-0000-0000-00004D6E0000}"/>
    <cellStyle name="Comma [0] 2 218" xfId="28218" hidden="1" xr:uid="{00000000-0005-0000-0000-00003D6E0000}"/>
    <cellStyle name="Comma [0] 2 218" xfId="28203" hidden="1" xr:uid="{00000000-0005-0000-0000-00002E6E0000}"/>
    <cellStyle name="Comma [0] 2 218" xfId="28184" hidden="1" xr:uid="{00000000-0005-0000-0000-00001B6E0000}"/>
    <cellStyle name="Comma [0] 2 218" xfId="28164" hidden="1" xr:uid="{00000000-0005-0000-0000-0000076E0000}"/>
    <cellStyle name="Comma [0] 2 218" xfId="28144" hidden="1" xr:uid="{00000000-0005-0000-0000-0000F36D0000}"/>
    <cellStyle name="Comma [0] 2 218" xfId="28124" hidden="1" xr:uid="{00000000-0005-0000-0000-0000DF6D0000}"/>
    <cellStyle name="Comma [0] 2 218" xfId="28102" hidden="1" xr:uid="{00000000-0005-0000-0000-0000C96D0000}"/>
    <cellStyle name="Comma [0] 2 218" xfId="28079" hidden="1" xr:uid="{00000000-0005-0000-0000-0000B26D0000}"/>
    <cellStyle name="Comma [0] 2 218" xfId="28059" hidden="1" xr:uid="{00000000-0005-0000-0000-00009E6D0000}"/>
    <cellStyle name="Comma [0] 2 218" xfId="28039" hidden="1" xr:uid="{00000000-0005-0000-0000-00008A6D0000}"/>
    <cellStyle name="Comma [0] 2 218" xfId="28017" hidden="1" xr:uid="{00000000-0005-0000-0000-0000746D0000}"/>
    <cellStyle name="Comma [0] 2 218" xfId="27996" hidden="1" xr:uid="{00000000-0005-0000-0000-00005F6D0000}"/>
    <cellStyle name="Comma [0] 2 218" xfId="27976" hidden="1" xr:uid="{00000000-0005-0000-0000-00004B6D0000}"/>
    <cellStyle name="Comma [0] 2 218" xfId="27956" hidden="1" xr:uid="{00000000-0005-0000-0000-0000376D0000}"/>
    <cellStyle name="Comma [0] 2 218" xfId="27933" hidden="1" xr:uid="{00000000-0005-0000-0000-0000206D0000}"/>
    <cellStyle name="Comma [0] 2 218" xfId="27913" hidden="1" xr:uid="{00000000-0005-0000-0000-00000C6D0000}"/>
    <cellStyle name="Comma [0] 2 218" xfId="27898" hidden="1" xr:uid="{00000000-0005-0000-0000-0000FD6C0000}"/>
    <cellStyle name="Comma [0] 2 218" xfId="27879" hidden="1" xr:uid="{00000000-0005-0000-0000-0000EA6C0000}"/>
    <cellStyle name="Comma [0] 2 218" xfId="26726" hidden="1" xr:uid="{00000000-0005-0000-0000-000069680000}"/>
    <cellStyle name="Comma [0] 2 218" xfId="26706" hidden="1" xr:uid="{00000000-0005-0000-0000-000055680000}"/>
    <cellStyle name="Comma [0] 2 218" xfId="26685" hidden="1" xr:uid="{00000000-0005-0000-0000-000040680000}"/>
    <cellStyle name="Comma [0] 2 218" xfId="26665" hidden="1" xr:uid="{00000000-0005-0000-0000-00002C680000}"/>
    <cellStyle name="Comma [0] 2 218" xfId="26644" hidden="1" xr:uid="{00000000-0005-0000-0000-000017680000}"/>
    <cellStyle name="Comma [0] 2 218" xfId="26626" hidden="1" xr:uid="{00000000-0005-0000-0000-000005680000}"/>
    <cellStyle name="Comma [0] 2 218" xfId="26607" hidden="1" xr:uid="{00000000-0005-0000-0000-0000F2670000}"/>
    <cellStyle name="Comma [0] 2 218" xfId="26586" hidden="1" xr:uid="{00000000-0005-0000-0000-0000DD670000}"/>
    <cellStyle name="Comma [0] 2 218" xfId="26563" hidden="1" xr:uid="{00000000-0005-0000-0000-0000C6670000}"/>
    <cellStyle name="Comma [0] 2 218" xfId="26545" hidden="1" xr:uid="{00000000-0005-0000-0000-0000B4670000}"/>
    <cellStyle name="Comma [0] 2 218" xfId="26530" hidden="1" xr:uid="{00000000-0005-0000-0000-0000A5670000}"/>
    <cellStyle name="Comma [0] 2 218" xfId="26510" hidden="1" xr:uid="{00000000-0005-0000-0000-000091670000}"/>
    <cellStyle name="Comma [0] 2 218" xfId="26489" hidden="1" xr:uid="{00000000-0005-0000-0000-00007C670000}"/>
    <cellStyle name="Comma [0] 2 218" xfId="26469" hidden="1" xr:uid="{00000000-0005-0000-0000-000068670000}"/>
    <cellStyle name="Comma [0] 2 218" xfId="26449" hidden="1" xr:uid="{00000000-0005-0000-0000-000054670000}"/>
    <cellStyle name="Comma [0] 2 218" xfId="26427" hidden="1" xr:uid="{00000000-0005-0000-0000-00003E670000}"/>
    <cellStyle name="Comma [0] 2 218" xfId="26404" hidden="1" xr:uid="{00000000-0005-0000-0000-000027670000}"/>
    <cellStyle name="Comma [0] 2 218" xfId="26384" hidden="1" xr:uid="{00000000-0005-0000-0000-000013670000}"/>
    <cellStyle name="Comma [0] 2 218" xfId="26364" hidden="1" xr:uid="{00000000-0005-0000-0000-0000FF660000}"/>
    <cellStyle name="Comma [0] 2 218" xfId="26342" hidden="1" xr:uid="{00000000-0005-0000-0000-0000E9660000}"/>
    <cellStyle name="Comma [0] 2 218" xfId="26321" hidden="1" xr:uid="{00000000-0005-0000-0000-0000D4660000}"/>
    <cellStyle name="Comma [0] 2 218" xfId="26301" hidden="1" xr:uid="{00000000-0005-0000-0000-0000C0660000}"/>
    <cellStyle name="Comma [0] 2 218" xfId="26281" hidden="1" xr:uid="{00000000-0005-0000-0000-0000AC660000}"/>
    <cellStyle name="Comma [0] 2 218" xfId="26258" hidden="1" xr:uid="{00000000-0005-0000-0000-000095660000}"/>
    <cellStyle name="Comma [0] 2 218" xfId="26237" hidden="1" xr:uid="{00000000-0005-0000-0000-000080660000}"/>
    <cellStyle name="Comma [0] 2 218" xfId="26219" hidden="1" xr:uid="{00000000-0005-0000-0000-00006E660000}"/>
    <cellStyle name="Comma [0] 2 218" xfId="26200" hidden="1" xr:uid="{00000000-0005-0000-0000-00005B660000}"/>
    <cellStyle name="Comma [0] 2 218" xfId="25031" hidden="1" xr:uid="{00000000-0005-0000-0000-0000CA610000}"/>
    <cellStyle name="Comma [0] 2 218" xfId="25011" hidden="1" xr:uid="{00000000-0005-0000-0000-0000B6610000}"/>
    <cellStyle name="Comma [0] 2 218" xfId="24990" hidden="1" xr:uid="{00000000-0005-0000-0000-0000A1610000}"/>
    <cellStyle name="Comma [0] 2 218" xfId="24970" hidden="1" xr:uid="{00000000-0005-0000-0000-00008D610000}"/>
    <cellStyle name="Comma [0] 2 218" xfId="24948" hidden="1" xr:uid="{00000000-0005-0000-0000-000077610000}"/>
    <cellStyle name="Comma [0] 2 218" xfId="24930" hidden="1" xr:uid="{00000000-0005-0000-0000-000065610000}"/>
    <cellStyle name="Comma [0] 2 218" xfId="24911" hidden="1" xr:uid="{00000000-0005-0000-0000-000052610000}"/>
    <cellStyle name="Comma [0] 2 218" xfId="24890" hidden="1" xr:uid="{00000000-0005-0000-0000-00003D610000}"/>
    <cellStyle name="Comma [0] 2 218" xfId="24867" hidden="1" xr:uid="{00000000-0005-0000-0000-000026610000}"/>
    <cellStyle name="Comma [0] 2 218" xfId="24849" hidden="1" xr:uid="{00000000-0005-0000-0000-000014610000}"/>
    <cellStyle name="Comma [0] 2 218" xfId="24833" hidden="1" xr:uid="{00000000-0005-0000-0000-000004610000}"/>
    <cellStyle name="Comma [0] 2 218" xfId="24813" hidden="1" xr:uid="{00000000-0005-0000-0000-0000F0600000}"/>
    <cellStyle name="Comma [0] 2 218" xfId="24792" hidden="1" xr:uid="{00000000-0005-0000-0000-0000DB600000}"/>
    <cellStyle name="Comma [0] 2 218" xfId="24772" hidden="1" xr:uid="{00000000-0005-0000-0000-0000C7600000}"/>
    <cellStyle name="Comma [0] 2 218" xfId="24752" hidden="1" xr:uid="{00000000-0005-0000-0000-0000B3600000}"/>
    <cellStyle name="Comma [0] 2 218" xfId="24730" hidden="1" xr:uid="{00000000-0005-0000-0000-00009D600000}"/>
    <cellStyle name="Comma [0] 2 218" xfId="24707" hidden="1" xr:uid="{00000000-0005-0000-0000-000086600000}"/>
    <cellStyle name="Comma [0] 2 218" xfId="24687" hidden="1" xr:uid="{00000000-0005-0000-0000-000072600000}"/>
    <cellStyle name="Comma [0] 2 218" xfId="24667" hidden="1" xr:uid="{00000000-0005-0000-0000-00005E600000}"/>
    <cellStyle name="Comma [0] 2 218" xfId="24645" hidden="1" xr:uid="{00000000-0005-0000-0000-000048600000}"/>
    <cellStyle name="Comma [0] 2 218" xfId="24624" hidden="1" xr:uid="{00000000-0005-0000-0000-000033600000}"/>
    <cellStyle name="Comma [0] 2 218" xfId="24604" hidden="1" xr:uid="{00000000-0005-0000-0000-00001F600000}"/>
    <cellStyle name="Comma [0] 2 218" xfId="24584" hidden="1" xr:uid="{00000000-0005-0000-0000-00000B600000}"/>
    <cellStyle name="Comma [0] 2 218" xfId="24561" hidden="1" xr:uid="{00000000-0005-0000-0000-0000F45F0000}"/>
    <cellStyle name="Comma [0] 2 218" xfId="24540" hidden="1" xr:uid="{00000000-0005-0000-0000-0000DF5F0000}"/>
    <cellStyle name="Comma [0] 2 218" xfId="24522" hidden="1" xr:uid="{00000000-0005-0000-0000-0000CD5F0000}"/>
    <cellStyle name="Comma [0] 2 218" xfId="24503" hidden="1" xr:uid="{00000000-0005-0000-0000-0000BA5F0000}"/>
    <cellStyle name="Comma [0] 2 218" xfId="23323" hidden="1" xr:uid="{00000000-0005-0000-0000-00001E5B0000}"/>
    <cellStyle name="Comma [0] 2 218" xfId="23303" hidden="1" xr:uid="{00000000-0005-0000-0000-00000A5B0000}"/>
    <cellStyle name="Comma [0] 2 218" xfId="23282" hidden="1" xr:uid="{00000000-0005-0000-0000-0000F55A0000}"/>
    <cellStyle name="Comma [0] 2 218" xfId="23261" hidden="1" xr:uid="{00000000-0005-0000-0000-0000E05A0000}"/>
    <cellStyle name="Comma [0] 2 218" xfId="23239" hidden="1" xr:uid="{00000000-0005-0000-0000-0000CA5A0000}"/>
    <cellStyle name="Comma [0] 2 218" xfId="23220" hidden="1" xr:uid="{00000000-0005-0000-0000-0000B75A0000}"/>
    <cellStyle name="Comma [0] 2 218" xfId="23201" hidden="1" xr:uid="{00000000-0005-0000-0000-0000A45A0000}"/>
    <cellStyle name="Comma [0] 2 218" xfId="23180" hidden="1" xr:uid="{00000000-0005-0000-0000-00008F5A0000}"/>
    <cellStyle name="Comma [0] 2 218" xfId="23157" hidden="1" xr:uid="{00000000-0005-0000-0000-0000785A0000}"/>
    <cellStyle name="Comma [0] 2 218" xfId="23137" hidden="1" xr:uid="{00000000-0005-0000-0000-0000645A0000}"/>
    <cellStyle name="Comma [0] 2 218" xfId="23120" hidden="1" xr:uid="{00000000-0005-0000-0000-0000535A0000}"/>
    <cellStyle name="Comma [0] 2 218" xfId="23100" hidden="1" xr:uid="{00000000-0005-0000-0000-00003F5A0000}"/>
    <cellStyle name="Comma [0] 2 218" xfId="23079" hidden="1" xr:uid="{00000000-0005-0000-0000-00002A5A0000}"/>
    <cellStyle name="Comma [0] 2 218" xfId="23059" hidden="1" xr:uid="{00000000-0005-0000-0000-0000165A0000}"/>
    <cellStyle name="Comma [0] 2 218" xfId="23039" hidden="1" xr:uid="{00000000-0005-0000-0000-0000025A0000}"/>
    <cellStyle name="Comma [0] 2 218" xfId="23017" hidden="1" xr:uid="{00000000-0005-0000-0000-0000EC590000}"/>
    <cellStyle name="Comma [0] 2 218" xfId="22994" hidden="1" xr:uid="{00000000-0005-0000-0000-0000D5590000}"/>
    <cellStyle name="Comma [0] 2 218" xfId="22974" hidden="1" xr:uid="{00000000-0005-0000-0000-0000C1590000}"/>
    <cellStyle name="Comma [0] 2 218" xfId="22954" hidden="1" xr:uid="{00000000-0005-0000-0000-0000AD590000}"/>
    <cellStyle name="Comma [0] 2 218" xfId="22932" hidden="1" xr:uid="{00000000-0005-0000-0000-000097590000}"/>
    <cellStyle name="Comma [0] 2 218" xfId="22911" hidden="1" xr:uid="{00000000-0005-0000-0000-000082590000}"/>
    <cellStyle name="Comma [0] 2 218" xfId="22891" hidden="1" xr:uid="{00000000-0005-0000-0000-00006E590000}"/>
    <cellStyle name="Comma [0] 2 218" xfId="22871" hidden="1" xr:uid="{00000000-0005-0000-0000-00005A590000}"/>
    <cellStyle name="Comma [0] 2 218" xfId="22848" hidden="1" xr:uid="{00000000-0005-0000-0000-000043590000}"/>
    <cellStyle name="Comma [0] 2 218" xfId="22827" hidden="1" xr:uid="{00000000-0005-0000-0000-00002E590000}"/>
    <cellStyle name="Comma [0] 2 218" xfId="22809" hidden="1" xr:uid="{00000000-0005-0000-0000-00001C590000}"/>
    <cellStyle name="Comma [0] 2 218" xfId="22788" hidden="1" xr:uid="{00000000-0005-0000-0000-000007590000}"/>
    <cellStyle name="Comma [0] 2 218" xfId="21597" hidden="1" xr:uid="{00000000-0005-0000-0000-000060540000}"/>
    <cellStyle name="Comma [0] 2 218" xfId="21577" hidden="1" xr:uid="{00000000-0005-0000-0000-00004C540000}"/>
    <cellStyle name="Comma [0] 2 218" xfId="21556" hidden="1" xr:uid="{00000000-0005-0000-0000-000037540000}"/>
    <cellStyle name="Comma [0] 2 218" xfId="21535" hidden="1" xr:uid="{00000000-0005-0000-0000-000022540000}"/>
    <cellStyle name="Comma [0] 2 218" xfId="21513" hidden="1" xr:uid="{00000000-0005-0000-0000-00000C540000}"/>
    <cellStyle name="Comma [0] 2 218" xfId="21494" hidden="1" xr:uid="{00000000-0005-0000-0000-0000F9530000}"/>
    <cellStyle name="Comma [0] 2 218" xfId="21475" hidden="1" xr:uid="{00000000-0005-0000-0000-0000E6530000}"/>
    <cellStyle name="Comma [0] 2 218" xfId="21453" hidden="1" xr:uid="{00000000-0005-0000-0000-0000D0530000}"/>
    <cellStyle name="Comma [0] 2 218" xfId="21430" hidden="1" xr:uid="{00000000-0005-0000-0000-0000B9530000}"/>
    <cellStyle name="Comma [0] 2 218" xfId="21410" hidden="1" xr:uid="{00000000-0005-0000-0000-0000A5530000}"/>
    <cellStyle name="Comma [0] 2 218" xfId="21392" hidden="1" xr:uid="{00000000-0005-0000-0000-000093530000}"/>
    <cellStyle name="Comma [0] 2 218" xfId="21372" hidden="1" xr:uid="{00000000-0005-0000-0000-00007F530000}"/>
    <cellStyle name="Comma [0] 2 218" xfId="21351" hidden="1" xr:uid="{00000000-0005-0000-0000-00006A530000}"/>
    <cellStyle name="Comma [0] 2 218" xfId="21331" hidden="1" xr:uid="{00000000-0005-0000-0000-000056530000}"/>
    <cellStyle name="Comma [0] 2 218" xfId="21311" hidden="1" xr:uid="{00000000-0005-0000-0000-000042530000}"/>
    <cellStyle name="Comma [0] 2 218" xfId="21289" hidden="1" xr:uid="{00000000-0005-0000-0000-00002C530000}"/>
    <cellStyle name="Comma [0] 2 218" xfId="21266" hidden="1" xr:uid="{00000000-0005-0000-0000-000015530000}"/>
    <cellStyle name="Comma [0] 2 218" xfId="21246" hidden="1" xr:uid="{00000000-0005-0000-0000-000001530000}"/>
    <cellStyle name="Comma [0] 2 218" xfId="21226" hidden="1" xr:uid="{00000000-0005-0000-0000-0000ED520000}"/>
    <cellStyle name="Comma [0] 2 218" xfId="21204" hidden="1" xr:uid="{00000000-0005-0000-0000-0000D7520000}"/>
    <cellStyle name="Comma [0] 2 218" xfId="21183" hidden="1" xr:uid="{00000000-0005-0000-0000-0000C2520000}"/>
    <cellStyle name="Comma [0] 2 218" xfId="21163" hidden="1" xr:uid="{00000000-0005-0000-0000-0000AE520000}"/>
    <cellStyle name="Comma [0] 2 218" xfId="21143" hidden="1" xr:uid="{00000000-0005-0000-0000-00009A520000}"/>
    <cellStyle name="Comma [0] 2 218" xfId="21120" hidden="1" xr:uid="{00000000-0005-0000-0000-000083520000}"/>
    <cellStyle name="Comma [0] 2 218" xfId="21099" hidden="1" xr:uid="{00000000-0005-0000-0000-00006E520000}"/>
    <cellStyle name="Comma [0] 2 218" xfId="21081" hidden="1" xr:uid="{00000000-0005-0000-0000-00005C520000}"/>
    <cellStyle name="Comma [0] 2 218" xfId="21060" hidden="1" xr:uid="{00000000-0005-0000-0000-000047520000}"/>
    <cellStyle name="Comma [0] 2 218" xfId="19863" hidden="1" xr:uid="{00000000-0005-0000-0000-00009A4D0000}"/>
    <cellStyle name="Comma [0] 2 218" xfId="19843" hidden="1" xr:uid="{00000000-0005-0000-0000-0000864D0000}"/>
    <cellStyle name="Comma [0] 2 218" xfId="19822" hidden="1" xr:uid="{00000000-0005-0000-0000-0000714D0000}"/>
    <cellStyle name="Comma [0] 2 218" xfId="19801" hidden="1" xr:uid="{00000000-0005-0000-0000-00005C4D0000}"/>
    <cellStyle name="Comma [0] 2 218" xfId="19779" hidden="1" xr:uid="{00000000-0005-0000-0000-0000464D0000}"/>
    <cellStyle name="Comma [0] 2 218" xfId="19759" hidden="1" xr:uid="{00000000-0005-0000-0000-0000324D0000}"/>
    <cellStyle name="Comma [0] 2 218" xfId="19739" hidden="1" xr:uid="{00000000-0005-0000-0000-00001E4D0000}"/>
    <cellStyle name="Comma [0] 2 218" xfId="19717" hidden="1" xr:uid="{00000000-0005-0000-0000-0000084D0000}"/>
    <cellStyle name="Comma [0] 2 218" xfId="19694" hidden="1" xr:uid="{00000000-0005-0000-0000-0000F14C0000}"/>
    <cellStyle name="Comma [0] 2 218" xfId="19674" hidden="1" xr:uid="{00000000-0005-0000-0000-0000DD4C0000}"/>
    <cellStyle name="Comma [0] 2 218" xfId="19656" hidden="1" xr:uid="{00000000-0005-0000-0000-0000CB4C0000}"/>
    <cellStyle name="Comma [0] 2 218" xfId="19634" hidden="1" xr:uid="{00000000-0005-0000-0000-0000B54C0000}"/>
    <cellStyle name="Comma [0] 2 218" xfId="19613" hidden="1" xr:uid="{00000000-0005-0000-0000-0000A04C0000}"/>
    <cellStyle name="Comma [0] 2 218" xfId="19593" hidden="1" xr:uid="{00000000-0005-0000-0000-00008C4C0000}"/>
    <cellStyle name="Comma [0] 2 218" xfId="19573" hidden="1" xr:uid="{00000000-0005-0000-0000-0000784C0000}"/>
    <cellStyle name="Comma [0] 2 218" xfId="19551" hidden="1" xr:uid="{00000000-0005-0000-0000-0000624C0000}"/>
    <cellStyle name="Comma [0] 2 218" xfId="19528" hidden="1" xr:uid="{00000000-0005-0000-0000-00004B4C0000}"/>
    <cellStyle name="Comma [0] 2 218" xfId="19508" hidden="1" xr:uid="{00000000-0005-0000-0000-0000374C0000}"/>
    <cellStyle name="Comma [0] 2 218" xfId="19488" hidden="1" xr:uid="{00000000-0005-0000-0000-0000234C0000}"/>
    <cellStyle name="Comma [0] 2 218" xfId="19466" hidden="1" xr:uid="{00000000-0005-0000-0000-00000D4C0000}"/>
    <cellStyle name="Comma [0] 2 218" xfId="19445" hidden="1" xr:uid="{00000000-0005-0000-0000-0000F84B0000}"/>
    <cellStyle name="Comma [0] 2 218" xfId="19425" hidden="1" xr:uid="{00000000-0005-0000-0000-0000E44B0000}"/>
    <cellStyle name="Comma [0] 2 218" xfId="19405" hidden="1" xr:uid="{00000000-0005-0000-0000-0000D04B0000}"/>
    <cellStyle name="Comma [0] 2 218" xfId="19382" hidden="1" xr:uid="{00000000-0005-0000-0000-0000B94B0000}"/>
    <cellStyle name="Comma [0] 2 218" xfId="19361" hidden="1" xr:uid="{00000000-0005-0000-0000-0000A44B0000}"/>
    <cellStyle name="Comma [0] 2 218" xfId="19343" hidden="1" xr:uid="{00000000-0005-0000-0000-0000924B0000}"/>
    <cellStyle name="Comma [0] 2 218" xfId="19322" hidden="1" xr:uid="{00000000-0005-0000-0000-00007D4B0000}"/>
    <cellStyle name="Comma [0] 2 218" xfId="18119" hidden="1" xr:uid="{00000000-0005-0000-0000-0000CA460000}"/>
    <cellStyle name="Comma [0] 2 218" xfId="18099" hidden="1" xr:uid="{00000000-0005-0000-0000-0000B6460000}"/>
    <cellStyle name="Comma [0] 2 218" xfId="18078" hidden="1" xr:uid="{00000000-0005-0000-0000-0000A1460000}"/>
    <cellStyle name="Comma [0] 2 218" xfId="5099" hidden="1" xr:uid="{00000000-0005-0000-0000-0000EE130000}"/>
    <cellStyle name="Comma [0] 2 218" xfId="5104" hidden="1" xr:uid="{00000000-0005-0000-0000-0000F3130000}"/>
    <cellStyle name="Comma [0] 2 218" xfId="5108" hidden="1" xr:uid="{00000000-0005-0000-0000-0000F7130000}"/>
    <cellStyle name="Comma [0] 2 218" xfId="5109" hidden="1" xr:uid="{00000000-0005-0000-0000-0000F8130000}"/>
    <cellStyle name="Comma [0] 2 218" xfId="5111" hidden="1" xr:uid="{00000000-0005-0000-0000-0000FA130000}"/>
    <cellStyle name="Comma [0] 2 218" xfId="5115" hidden="1" xr:uid="{00000000-0005-0000-0000-0000FE130000}"/>
    <cellStyle name="Comma [0] 2 218" xfId="5117" hidden="1" xr:uid="{00000000-0005-0000-0000-000000140000}"/>
    <cellStyle name="Comma [0] 2 218" xfId="5119" hidden="1" xr:uid="{00000000-0005-0000-0000-000002140000}"/>
    <cellStyle name="Comma [0] 2 218" xfId="5122" hidden="1" xr:uid="{00000000-0005-0000-0000-000005140000}"/>
    <cellStyle name="Comma [0] 2 218" xfId="5124" hidden="1" xr:uid="{00000000-0005-0000-0000-000007140000}"/>
    <cellStyle name="Comma [0] 2 218" xfId="5129" hidden="1" xr:uid="{00000000-0005-0000-0000-00000C140000}"/>
    <cellStyle name="Comma [0] 2 218" xfId="5130" hidden="1" xr:uid="{00000000-0005-0000-0000-00000D140000}"/>
    <cellStyle name="Comma [0] 2 218" xfId="5134" hidden="1" xr:uid="{00000000-0005-0000-0000-000011140000}"/>
    <cellStyle name="Comma [0] 2 218" xfId="5137" hidden="1" xr:uid="{00000000-0005-0000-0000-000014140000}"/>
    <cellStyle name="Comma [0] 2 218" xfId="5139" hidden="1" xr:uid="{00000000-0005-0000-0000-000016140000}"/>
    <cellStyle name="Comma [0] 2 218" xfId="5142" hidden="1" xr:uid="{00000000-0005-0000-0000-000019140000}"/>
    <cellStyle name="Comma [0] 2 218" xfId="5147" hidden="1" xr:uid="{00000000-0005-0000-0000-00001E140000}"/>
    <cellStyle name="Comma [0] 2 218" xfId="5148" hidden="1" xr:uid="{00000000-0005-0000-0000-00001F140000}"/>
    <cellStyle name="Comma [0] 2 218" xfId="5152" hidden="1" xr:uid="{00000000-0005-0000-0000-000023140000}"/>
    <cellStyle name="Comma [0] 2 218" xfId="5155" hidden="1" xr:uid="{00000000-0005-0000-0000-000026140000}"/>
    <cellStyle name="Comma [0] 2 218" xfId="5156" hidden="1" xr:uid="{00000000-0005-0000-0000-000027140000}"/>
    <cellStyle name="Comma [0] 2 218" xfId="5160" hidden="1" xr:uid="{00000000-0005-0000-0000-00002B140000}"/>
    <cellStyle name="Comma [0] 2 218" xfId="5161" hidden="1" xr:uid="{00000000-0005-0000-0000-00002C140000}"/>
    <cellStyle name="Comma [0] 2 218" xfId="5166" hidden="1" xr:uid="{00000000-0005-0000-0000-000031140000}"/>
    <cellStyle name="Comma [0] 2 218" xfId="5168" hidden="1" xr:uid="{00000000-0005-0000-0000-000033140000}"/>
    <cellStyle name="Comma [0] 2 218" xfId="5169" hidden="1" xr:uid="{00000000-0005-0000-0000-000034140000}"/>
    <cellStyle name="Comma [0] 2 218" xfId="5172" hidden="1" xr:uid="{00000000-0005-0000-0000-000037140000}"/>
    <cellStyle name="Comma [0] 2 218" xfId="5175" hidden="1" xr:uid="{00000000-0005-0000-0000-00003A140000}"/>
    <cellStyle name="Comma [0] 2 218" xfId="5176" hidden="1" xr:uid="{00000000-0005-0000-0000-00003B140000}"/>
    <cellStyle name="Comma [0] 2 218" xfId="5180" hidden="1" xr:uid="{00000000-0005-0000-0000-00003F140000}"/>
    <cellStyle name="Comma [0] 2 218" xfId="5182" hidden="1" xr:uid="{00000000-0005-0000-0000-000041140000}"/>
    <cellStyle name="Comma [0] 2 218" xfId="5187" hidden="1" xr:uid="{00000000-0005-0000-0000-000046140000}"/>
    <cellStyle name="Comma [0] 2 218" xfId="5189" hidden="1" xr:uid="{00000000-0005-0000-0000-000048140000}"/>
    <cellStyle name="Comma [0] 2 218" xfId="5193" hidden="1" xr:uid="{00000000-0005-0000-0000-00004C140000}"/>
    <cellStyle name="Comma [0] 2 218" xfId="5194" hidden="1" xr:uid="{00000000-0005-0000-0000-00004D140000}"/>
    <cellStyle name="Comma [0] 2 218" xfId="5196" hidden="1" xr:uid="{00000000-0005-0000-0000-00004F140000}"/>
    <cellStyle name="Comma [0] 2 218" xfId="5200" hidden="1" xr:uid="{00000000-0005-0000-0000-000053140000}"/>
    <cellStyle name="Comma [0] 2 218" xfId="5202" hidden="1" xr:uid="{00000000-0005-0000-0000-000055140000}"/>
    <cellStyle name="Comma [0] 2 218" xfId="5204" hidden="1" xr:uid="{00000000-0005-0000-0000-000057140000}"/>
    <cellStyle name="Comma [0] 2 218" xfId="5207" hidden="1" xr:uid="{00000000-0005-0000-0000-00005A140000}"/>
    <cellStyle name="Comma [0] 2 218" xfId="5209" hidden="1" xr:uid="{00000000-0005-0000-0000-00005C140000}"/>
    <cellStyle name="Comma [0] 2 218" xfId="5214" hidden="1" xr:uid="{00000000-0005-0000-0000-000061140000}"/>
    <cellStyle name="Comma [0] 2 218" xfId="5215" hidden="1" xr:uid="{00000000-0005-0000-0000-000062140000}"/>
    <cellStyle name="Comma [0] 2 218" xfId="5219" hidden="1" xr:uid="{00000000-0005-0000-0000-000066140000}"/>
    <cellStyle name="Comma [0] 2 218" xfId="5222" hidden="1" xr:uid="{00000000-0005-0000-0000-000069140000}"/>
    <cellStyle name="Comma [0] 2 218" xfId="5224" hidden="1" xr:uid="{00000000-0005-0000-0000-00006B140000}"/>
    <cellStyle name="Comma [0] 2 218" xfId="5228" hidden="1" xr:uid="{00000000-0005-0000-0000-00006F140000}"/>
    <cellStyle name="Comma [0] 2 218" xfId="5232" hidden="1" xr:uid="{00000000-0005-0000-0000-000073140000}"/>
    <cellStyle name="Comma [0] 2 218" xfId="5235" hidden="1" xr:uid="{00000000-0005-0000-0000-000076140000}"/>
    <cellStyle name="Comma [0] 2 218" xfId="5238" hidden="1" xr:uid="{00000000-0005-0000-0000-000079140000}"/>
    <cellStyle name="Comma [0] 2 218" xfId="5240" hidden="1" xr:uid="{00000000-0005-0000-0000-00007B140000}"/>
    <cellStyle name="Comma [0] 2 218" xfId="5243" hidden="1" xr:uid="{00000000-0005-0000-0000-00007E140000}"/>
    <cellStyle name="Comma [0] 2 218" xfId="5245" hidden="1" xr:uid="{00000000-0005-0000-0000-000080140000}"/>
    <cellStyle name="Comma [0] 2 218" xfId="5249" hidden="1" xr:uid="{00000000-0005-0000-0000-000084140000}"/>
    <cellStyle name="Comma [0] 2 218" xfId="5251" hidden="1" xr:uid="{00000000-0005-0000-0000-000086140000}"/>
    <cellStyle name="Comma [0] 2 218" xfId="5254" hidden="1" xr:uid="{00000000-0005-0000-0000-000089140000}"/>
    <cellStyle name="Comma [0] 2 218" xfId="5256" hidden="1" xr:uid="{00000000-0005-0000-0000-00008B140000}"/>
    <cellStyle name="Comma [0] 2 218" xfId="5259" hidden="1" xr:uid="{00000000-0005-0000-0000-00008E140000}"/>
    <cellStyle name="Comma [0] 2 218" xfId="5262" hidden="1" xr:uid="{00000000-0005-0000-0000-000091140000}"/>
    <cellStyle name="Comma [0] 2 218" xfId="5264" hidden="1" xr:uid="{00000000-0005-0000-0000-000093140000}"/>
    <cellStyle name="Comma [0] 2 218" xfId="5266" hidden="1" xr:uid="{00000000-0005-0000-0000-000095140000}"/>
    <cellStyle name="Comma [0] 2 218" xfId="5271" hidden="1" xr:uid="{00000000-0005-0000-0000-00009A140000}"/>
    <cellStyle name="Comma [0] 2 218" xfId="5274" hidden="1" xr:uid="{00000000-0005-0000-0000-00009D140000}"/>
    <cellStyle name="Comma [0] 2 218" xfId="5276" hidden="1" xr:uid="{00000000-0005-0000-0000-00009F140000}"/>
    <cellStyle name="Comma [0] 2 218" xfId="5278" hidden="1" xr:uid="{00000000-0005-0000-0000-0000A1140000}"/>
    <cellStyle name="Comma [0] 2 218" xfId="5281" hidden="1" xr:uid="{00000000-0005-0000-0000-0000A4140000}"/>
    <cellStyle name="Comma [0] 2 218" xfId="5284" hidden="1" xr:uid="{00000000-0005-0000-0000-0000A7140000}"/>
    <cellStyle name="Comma [0] 2 218" xfId="5286" hidden="1" xr:uid="{00000000-0005-0000-0000-0000A9140000}"/>
    <cellStyle name="Comma [0] 2 218" xfId="5289" hidden="1" xr:uid="{00000000-0005-0000-0000-0000AC140000}"/>
    <cellStyle name="Comma [0] 2 218" xfId="5291" hidden="1" xr:uid="{00000000-0005-0000-0000-0000AE140000}"/>
    <cellStyle name="Comma [0] 2 218" xfId="5295" hidden="1" xr:uid="{00000000-0005-0000-0000-0000B2140000}"/>
    <cellStyle name="Comma [0] 2 218" xfId="5297" hidden="1" xr:uid="{00000000-0005-0000-0000-0000B4140000}"/>
    <cellStyle name="Comma [0] 2 218" xfId="5300" hidden="1" xr:uid="{00000000-0005-0000-0000-0000B7140000}"/>
    <cellStyle name="Comma [0] 2 218" xfId="5303" hidden="1" xr:uid="{00000000-0005-0000-0000-0000BA140000}"/>
    <cellStyle name="Comma [0] 2 218" xfId="5306" hidden="1" xr:uid="{00000000-0005-0000-0000-0000BD140000}"/>
    <cellStyle name="Comma [0] 2 218" xfId="5309" hidden="1" xr:uid="{00000000-0005-0000-0000-0000C0140000}"/>
    <cellStyle name="Comma [0] 2 218" xfId="5314" hidden="1" xr:uid="{00000000-0005-0000-0000-0000C5140000}"/>
    <cellStyle name="Comma [0] 2 218" xfId="5316" hidden="1" xr:uid="{00000000-0005-0000-0000-0000C7140000}"/>
    <cellStyle name="Comma [0] 2 218" xfId="5318" hidden="1" xr:uid="{00000000-0005-0000-0000-0000C9140000}"/>
    <cellStyle name="Comma [0] 2 218" xfId="5321" hidden="1" xr:uid="{00000000-0005-0000-0000-0000CC140000}"/>
    <cellStyle name="Comma [0] 2 218" xfId="5323" hidden="1" xr:uid="{00000000-0005-0000-0000-0000CE140000}"/>
    <cellStyle name="Comma [0] 2 218" xfId="5327" hidden="1" xr:uid="{00000000-0005-0000-0000-0000D2140000}"/>
    <cellStyle name="Comma [0] 2 218" xfId="5329" hidden="1" xr:uid="{00000000-0005-0000-0000-0000D4140000}"/>
    <cellStyle name="Comma [0] 2 218" xfId="5332" hidden="1" xr:uid="{00000000-0005-0000-0000-0000D7140000}"/>
    <cellStyle name="Comma [0] 2 218" xfId="5334" hidden="1" xr:uid="{00000000-0005-0000-0000-0000D9140000}"/>
    <cellStyle name="Comma [0] 2 218" xfId="5337" hidden="1" xr:uid="{00000000-0005-0000-0000-0000DC140000}"/>
    <cellStyle name="Comma [0] 2 218" xfId="5340" hidden="1" xr:uid="{00000000-0005-0000-0000-0000DF140000}"/>
    <cellStyle name="Comma [0] 2 218" xfId="5342" hidden="1" xr:uid="{00000000-0005-0000-0000-0000E1140000}"/>
    <cellStyle name="Comma [0] 2 218" xfId="5345" hidden="1" xr:uid="{00000000-0005-0000-0000-0000E4140000}"/>
    <cellStyle name="Comma [0] 2 218" xfId="5348" hidden="1" xr:uid="{00000000-0005-0000-0000-0000E7140000}"/>
    <cellStyle name="Comma [0] 2 218" xfId="5350" hidden="1" xr:uid="{00000000-0005-0000-0000-0000E9140000}"/>
    <cellStyle name="Comma [0] 2 218" xfId="5355" hidden="1" xr:uid="{00000000-0005-0000-0000-0000EE140000}"/>
    <cellStyle name="Comma [0] 2 218" xfId="5358" hidden="1" xr:uid="{00000000-0005-0000-0000-0000F1140000}"/>
    <cellStyle name="Comma [0] 2 218" xfId="5360" hidden="1" xr:uid="{00000000-0005-0000-0000-0000F3140000}"/>
    <cellStyle name="Comma [0] 2 218" xfId="5363" hidden="1" xr:uid="{00000000-0005-0000-0000-0000F6140000}"/>
    <cellStyle name="Comma [0] 2 218" xfId="5366" hidden="1" xr:uid="{00000000-0005-0000-0000-0000F9140000}"/>
    <cellStyle name="Comma [0] 2 218" xfId="5368" hidden="1" xr:uid="{00000000-0005-0000-0000-0000FB140000}"/>
    <cellStyle name="Comma [0] 2 218" xfId="5371" hidden="1" xr:uid="{00000000-0005-0000-0000-0000FE140000}"/>
    <cellStyle name="Comma [0] 2 218" xfId="5373" hidden="1" xr:uid="{00000000-0005-0000-0000-000000150000}"/>
    <cellStyle name="Comma [0] 2 218" xfId="5378" hidden="1" xr:uid="{00000000-0005-0000-0000-000005150000}"/>
    <cellStyle name="Comma [0] 2 218" xfId="5379" hidden="1" xr:uid="{00000000-0005-0000-0000-000006150000}"/>
    <cellStyle name="Comma [0] 2 218" xfId="5383" hidden="1" xr:uid="{00000000-0005-0000-0000-00000A150000}"/>
    <cellStyle name="Comma [0] 2 218" xfId="5385" hidden="1" xr:uid="{00000000-0005-0000-0000-00000C150000}"/>
    <cellStyle name="Comma [0] 2 218" xfId="5387" hidden="1" xr:uid="{00000000-0005-0000-0000-00000E150000}"/>
    <cellStyle name="Comma [0] 2 218" xfId="5391" hidden="1" xr:uid="{00000000-0005-0000-0000-000012150000}"/>
    <cellStyle name="Comma [0] 2 218" xfId="5393" hidden="1" xr:uid="{00000000-0005-0000-0000-000014150000}"/>
    <cellStyle name="Comma [0] 2 218" xfId="7050" hidden="1" xr:uid="{00000000-0005-0000-0000-00008D1B0000}"/>
    <cellStyle name="Comma [0] 2 218" xfId="7055" hidden="1" xr:uid="{00000000-0005-0000-0000-0000921B0000}"/>
    <cellStyle name="Comma [0] 2 218" xfId="7057" hidden="1" xr:uid="{00000000-0005-0000-0000-0000941B0000}"/>
    <cellStyle name="Comma [0] 2 218" xfId="7059" hidden="1" xr:uid="{00000000-0005-0000-0000-0000961B0000}"/>
    <cellStyle name="Comma [0] 2 218" xfId="7062" hidden="1" xr:uid="{00000000-0005-0000-0000-0000991B0000}"/>
    <cellStyle name="Comma [0] 2 218" xfId="7065" hidden="1" xr:uid="{00000000-0005-0000-0000-00009C1B0000}"/>
    <cellStyle name="Comma [0] 2 218" xfId="7066" hidden="1" xr:uid="{00000000-0005-0000-0000-00009D1B0000}"/>
    <cellStyle name="Comma [0] 2 218" xfId="7070" hidden="1" xr:uid="{00000000-0005-0000-0000-0000A11B0000}"/>
    <cellStyle name="Comma [0] 2 218" xfId="7071" hidden="1" xr:uid="{00000000-0005-0000-0000-0000A21B0000}"/>
    <cellStyle name="Comma [0] 2 218" xfId="7075" hidden="1" xr:uid="{00000000-0005-0000-0000-0000A61B0000}"/>
    <cellStyle name="Comma [0] 2 218" xfId="7077" hidden="1" xr:uid="{00000000-0005-0000-0000-0000A81B0000}"/>
    <cellStyle name="Comma [0] 2 218" xfId="7078" hidden="1" xr:uid="{00000000-0005-0000-0000-0000A91B0000}"/>
    <cellStyle name="Comma [0] 2 218" xfId="7082" hidden="1" xr:uid="{00000000-0005-0000-0000-0000AD1B0000}"/>
    <cellStyle name="Comma [0] 2 218" xfId="7084" hidden="1" xr:uid="{00000000-0005-0000-0000-0000AF1B0000}"/>
    <cellStyle name="Comma [0] 2 218" xfId="7085" hidden="1" xr:uid="{00000000-0005-0000-0000-0000B01B0000}"/>
    <cellStyle name="Comma [0] 2 218" xfId="7090" hidden="1" xr:uid="{00000000-0005-0000-0000-0000B51B0000}"/>
    <cellStyle name="Comma [0] 2 218" xfId="7095" hidden="1" xr:uid="{00000000-0005-0000-0000-0000BA1B0000}"/>
    <cellStyle name="Comma [0] 2 218" xfId="7097" hidden="1" xr:uid="{00000000-0005-0000-0000-0000BC1B0000}"/>
    <cellStyle name="Comma [0] 2 218" xfId="7100" hidden="1" xr:uid="{00000000-0005-0000-0000-0000BF1B0000}"/>
    <cellStyle name="Comma [0] 2 218" xfId="7103" hidden="1" xr:uid="{00000000-0005-0000-0000-0000C21B0000}"/>
    <cellStyle name="Comma [0] 2 218" xfId="7105" hidden="1" xr:uid="{00000000-0005-0000-0000-0000C41B0000}"/>
    <cellStyle name="Comma [0] 2 218" xfId="7109" hidden="1" xr:uid="{00000000-0005-0000-0000-0000C81B0000}"/>
    <cellStyle name="Comma [0] 2 218" xfId="7110" hidden="1" xr:uid="{00000000-0005-0000-0000-0000C91B0000}"/>
    <cellStyle name="Comma [0] 2 218" xfId="7114" hidden="1" xr:uid="{00000000-0005-0000-0000-0000CD1B0000}"/>
    <cellStyle name="Comma [0] 2 218" xfId="7115" hidden="1" xr:uid="{00000000-0005-0000-0000-0000CE1B0000}"/>
    <cellStyle name="Comma [0] 2 218" xfId="7119" hidden="1" xr:uid="{00000000-0005-0000-0000-0000D21B0000}"/>
    <cellStyle name="Comma [0] 2 218" xfId="7122" hidden="1" xr:uid="{00000000-0005-0000-0000-0000D51B0000}"/>
    <cellStyle name="Comma [0] 2 218" xfId="7123" hidden="1" xr:uid="{00000000-0005-0000-0000-0000D61B0000}"/>
    <cellStyle name="Comma [0] 2 218" xfId="7127" hidden="1" xr:uid="{00000000-0005-0000-0000-0000DA1B0000}"/>
    <cellStyle name="Comma [0] 2 218" xfId="7128" hidden="1" xr:uid="{00000000-0005-0000-0000-0000DB1B0000}"/>
    <cellStyle name="Comma [0] 2 218" xfId="7134" hidden="1" xr:uid="{00000000-0005-0000-0000-0000E11B0000}"/>
    <cellStyle name="Comma [0] 2 218" xfId="7138" hidden="1" xr:uid="{00000000-0005-0000-0000-0000E51B0000}"/>
    <cellStyle name="Comma [0] 2 218" xfId="7141" hidden="1" xr:uid="{00000000-0005-0000-0000-0000E81B0000}"/>
    <cellStyle name="Comma [0] 2 218" xfId="7142" hidden="1" xr:uid="{00000000-0005-0000-0000-0000E91B0000}"/>
    <cellStyle name="Comma [0] 2 218" xfId="7146" hidden="1" xr:uid="{00000000-0005-0000-0000-0000ED1B0000}"/>
    <cellStyle name="Comma [0] 2 218" xfId="7148" hidden="1" xr:uid="{00000000-0005-0000-0000-0000EF1B0000}"/>
    <cellStyle name="Comma [0] 2 218" xfId="7149" hidden="1" xr:uid="{00000000-0005-0000-0000-0000F01B0000}"/>
    <cellStyle name="Comma [0] 2 218" xfId="7153" hidden="1" xr:uid="{00000000-0005-0000-0000-0000F41B0000}"/>
    <cellStyle name="Comma [0] 2 218" xfId="7154" hidden="1" xr:uid="{00000000-0005-0000-0000-0000F51B0000}"/>
    <cellStyle name="Comma [0] 2 218" xfId="7158" hidden="1" xr:uid="{00000000-0005-0000-0000-0000F91B0000}"/>
    <cellStyle name="Comma [0] 2 218" xfId="7160" hidden="1" xr:uid="{00000000-0005-0000-0000-0000FB1B0000}"/>
    <cellStyle name="Comma [0] 2 218" xfId="7161" hidden="1" xr:uid="{00000000-0005-0000-0000-0000FC1B0000}"/>
    <cellStyle name="Comma [0] 2 218" xfId="7165" hidden="1" xr:uid="{00000000-0005-0000-0000-0000001C0000}"/>
    <cellStyle name="Comma [0] 2 218" xfId="7168" hidden="1" xr:uid="{00000000-0005-0000-0000-0000031C0000}"/>
    <cellStyle name="Comma [0] 2 218" xfId="7169" hidden="1" xr:uid="{00000000-0005-0000-0000-0000041C0000}"/>
    <cellStyle name="Comma [0] 2 218" xfId="7174" hidden="1" xr:uid="{00000000-0005-0000-0000-0000091C0000}"/>
    <cellStyle name="Comma [0] 2 218" xfId="7180" hidden="1" xr:uid="{00000000-0005-0000-0000-00000F1C0000}"/>
    <cellStyle name="Comma [0] 2 218" xfId="7181" hidden="1" xr:uid="{00000000-0005-0000-0000-0000101C0000}"/>
    <cellStyle name="Comma [0] 2 218" xfId="7184" hidden="1" xr:uid="{00000000-0005-0000-0000-0000131C0000}"/>
    <cellStyle name="Comma [0] 2 218" xfId="7188" hidden="1" xr:uid="{00000000-0005-0000-0000-0000171C0000}"/>
    <cellStyle name="Comma [0] 2 218" xfId="7189" hidden="1" xr:uid="{00000000-0005-0000-0000-0000181C0000}"/>
    <cellStyle name="Comma [0] 2 218" xfId="7193" hidden="1" xr:uid="{00000000-0005-0000-0000-00001C1C0000}"/>
    <cellStyle name="Comma [0] 2 218" xfId="7194" hidden="1" xr:uid="{00000000-0005-0000-0000-00001D1C0000}"/>
    <cellStyle name="Comma [0] 2 218" xfId="7198" hidden="1" xr:uid="{00000000-0005-0000-0000-0000211C0000}"/>
    <cellStyle name="Comma [0] 2 218" xfId="7199" hidden="1" xr:uid="{00000000-0005-0000-0000-0000221C0000}"/>
    <cellStyle name="Comma [0] 2 218" xfId="7203" hidden="1" xr:uid="{00000000-0005-0000-0000-0000261C0000}"/>
    <cellStyle name="Comma [0] 2 218" xfId="7206" hidden="1" xr:uid="{00000000-0005-0000-0000-0000291C0000}"/>
    <cellStyle name="Comma [0] 2 218" xfId="7207" hidden="1" xr:uid="{00000000-0005-0000-0000-00002A1C0000}"/>
    <cellStyle name="Comma [0] 2 218" xfId="7210" hidden="1" xr:uid="{00000000-0005-0000-0000-00002D1C0000}"/>
    <cellStyle name="Comma [0] 2 218" xfId="7212" hidden="1" xr:uid="{00000000-0005-0000-0000-00002F1C0000}"/>
    <cellStyle name="Comma [0] 2 218" xfId="7218" hidden="1" xr:uid="{00000000-0005-0000-0000-0000351C0000}"/>
    <cellStyle name="Comma [0] 2 218" xfId="7222" hidden="1" xr:uid="{00000000-0005-0000-0000-0000391C0000}"/>
    <cellStyle name="Comma [0] 2 218" xfId="7224" hidden="1" xr:uid="{00000000-0005-0000-0000-00003B1C0000}"/>
    <cellStyle name="Comma [0] 2 218" xfId="7226" hidden="1" xr:uid="{00000000-0005-0000-0000-00003D1C0000}"/>
    <cellStyle name="Comma [0] 2 218" xfId="7229" hidden="1" xr:uid="{00000000-0005-0000-0000-0000401C0000}"/>
    <cellStyle name="Comma [0] 2 218" xfId="7231" hidden="1" xr:uid="{00000000-0005-0000-0000-0000421C0000}"/>
    <cellStyle name="Comma [0] 2 218" xfId="7233" hidden="1" xr:uid="{00000000-0005-0000-0000-0000441C0000}"/>
    <cellStyle name="Comma [0] 2 218" xfId="7236" hidden="1" xr:uid="{00000000-0005-0000-0000-0000471C0000}"/>
    <cellStyle name="Comma [0] 2 218" xfId="7238" hidden="1" xr:uid="{00000000-0005-0000-0000-0000491C0000}"/>
    <cellStyle name="Comma [0] 2 218" xfId="7242" hidden="1" xr:uid="{00000000-0005-0000-0000-00004D1C0000}"/>
    <cellStyle name="Comma [0] 2 218" xfId="7243" hidden="1" xr:uid="{00000000-0005-0000-0000-00004E1C0000}"/>
    <cellStyle name="Comma [0] 2 218" xfId="7245" hidden="1" xr:uid="{00000000-0005-0000-0000-0000501C0000}"/>
    <cellStyle name="Comma [0] 2 218" xfId="7249" hidden="1" xr:uid="{00000000-0005-0000-0000-0000541C0000}"/>
    <cellStyle name="Comma [0] 2 218" xfId="7251" hidden="1" xr:uid="{00000000-0005-0000-0000-0000561C0000}"/>
    <cellStyle name="Comma [0] 2 218" xfId="7253" hidden="1" xr:uid="{00000000-0005-0000-0000-0000581C0000}"/>
    <cellStyle name="Comma [0] 2 218" xfId="7258" hidden="1" xr:uid="{00000000-0005-0000-0000-00005D1C0000}"/>
    <cellStyle name="Comma [0] 2 218" xfId="7263" hidden="1" xr:uid="{00000000-0005-0000-0000-0000621C0000}"/>
    <cellStyle name="Comma [0] 2 218" xfId="7265" hidden="1" xr:uid="{00000000-0005-0000-0000-0000641C0000}"/>
    <cellStyle name="Comma [0] 2 218" xfId="7269" hidden="1" xr:uid="{00000000-0005-0000-0000-0000681C0000}"/>
    <cellStyle name="Comma [0] 2 218" xfId="7271" hidden="1" xr:uid="{00000000-0005-0000-0000-00006A1C0000}"/>
    <cellStyle name="Comma [0] 2 218" xfId="7274" hidden="1" xr:uid="{00000000-0005-0000-0000-00006D1C0000}"/>
    <cellStyle name="Comma [0] 2 218" xfId="7277" hidden="1" xr:uid="{00000000-0005-0000-0000-0000701C0000}"/>
    <cellStyle name="Comma [0] 2 218" xfId="7279" hidden="1" xr:uid="{00000000-0005-0000-0000-0000721C0000}"/>
    <cellStyle name="Comma [0] 2 218" xfId="7282" hidden="1" xr:uid="{00000000-0005-0000-0000-0000751C0000}"/>
    <cellStyle name="Comma [0] 2 218" xfId="7284" hidden="1" xr:uid="{00000000-0005-0000-0000-0000771C0000}"/>
    <cellStyle name="Comma [0] 2 218" xfId="7287" hidden="1" xr:uid="{00000000-0005-0000-0000-00007A1C0000}"/>
    <cellStyle name="Comma [0] 2 218" xfId="7290" hidden="1" xr:uid="{00000000-0005-0000-0000-00007D1C0000}"/>
    <cellStyle name="Comma [0] 2 218" xfId="7292" hidden="1" xr:uid="{00000000-0005-0000-0000-00007F1C0000}"/>
    <cellStyle name="Comma [0] 2 218" xfId="7295" hidden="1" xr:uid="{00000000-0005-0000-0000-0000821C0000}"/>
    <cellStyle name="Comma [0] 2 218" xfId="7296" hidden="1" xr:uid="{00000000-0005-0000-0000-0000831C0000}"/>
    <cellStyle name="Comma [0] 2 218" xfId="7303" hidden="1" xr:uid="{00000000-0005-0000-0000-00008A1C0000}"/>
    <cellStyle name="Comma [0] 2 218" xfId="7306" hidden="1" xr:uid="{00000000-0005-0000-0000-00008D1C0000}"/>
    <cellStyle name="Comma [0] 2 218" xfId="7309" hidden="1" xr:uid="{00000000-0005-0000-0000-0000901C0000}"/>
    <cellStyle name="Comma [0] 2 218" xfId="7311" hidden="1" xr:uid="{00000000-0005-0000-0000-0000921C0000}"/>
    <cellStyle name="Comma [0] 2 218" xfId="7314" hidden="1" xr:uid="{00000000-0005-0000-0000-0000951C0000}"/>
    <cellStyle name="Comma [0] 2 218" xfId="7316" hidden="1" xr:uid="{00000000-0005-0000-0000-0000971C0000}"/>
    <cellStyle name="Comma [0] 2 218" xfId="7318" hidden="1" xr:uid="{00000000-0005-0000-0000-0000991C0000}"/>
    <cellStyle name="Comma [0] 2 218" xfId="7321" hidden="1" xr:uid="{00000000-0005-0000-0000-00009C1C0000}"/>
    <cellStyle name="Comma [0] 2 218" xfId="7323" hidden="1" xr:uid="{00000000-0005-0000-0000-00009E1C0000}"/>
    <cellStyle name="Comma [0] 2 218" xfId="7327" hidden="1" xr:uid="{00000000-0005-0000-0000-0000A21C0000}"/>
    <cellStyle name="Comma [0] 2 218" xfId="7328" hidden="1" xr:uid="{00000000-0005-0000-0000-0000A31C0000}"/>
    <cellStyle name="Comma [0] 2 218" xfId="7330" hidden="1" xr:uid="{00000000-0005-0000-0000-0000A51C0000}"/>
    <cellStyle name="Comma [0] 2 218" xfId="7334" hidden="1" xr:uid="{00000000-0005-0000-0000-0000A91C0000}"/>
    <cellStyle name="Comma [0] 2 218" xfId="7336" hidden="1" xr:uid="{00000000-0005-0000-0000-0000AB1C0000}"/>
    <cellStyle name="Comma [0] 2 218" xfId="7338" hidden="1" xr:uid="{00000000-0005-0000-0000-0000AD1C0000}"/>
    <cellStyle name="Comma [0] 2 218" xfId="7343" hidden="1" xr:uid="{00000000-0005-0000-0000-0000B21C0000}"/>
    <cellStyle name="Comma [0] 2 218" xfId="7348" hidden="1" xr:uid="{00000000-0005-0000-0000-0000B71C0000}"/>
    <cellStyle name="Comma [0] 2 218" xfId="7349" hidden="1" xr:uid="{00000000-0005-0000-0000-0000B81C0000}"/>
    <cellStyle name="Comma [0] 2 218" xfId="7353" hidden="1" xr:uid="{00000000-0005-0000-0000-0000BC1C0000}"/>
    <cellStyle name="Comma [0] 2 218" xfId="7356" hidden="1" xr:uid="{00000000-0005-0000-0000-0000BF1C0000}"/>
    <cellStyle name="Comma [0] 2 218" xfId="7358" hidden="1" xr:uid="{00000000-0005-0000-0000-0000C11C0000}"/>
    <cellStyle name="Comma [0] 2 218" xfId="7361" hidden="1" xr:uid="{00000000-0005-0000-0000-0000C41C0000}"/>
    <cellStyle name="Comma [0] 2 218" xfId="7362" hidden="1" xr:uid="{00000000-0005-0000-0000-0000C51C0000}"/>
    <cellStyle name="Comma [0] 2 218" xfId="7366" hidden="1" xr:uid="{00000000-0005-0000-0000-0000C91C0000}"/>
    <cellStyle name="Comma [0] 2 218" xfId="7367" hidden="1" xr:uid="{00000000-0005-0000-0000-0000CA1C0000}"/>
    <cellStyle name="Comma [0] 2 218" xfId="7371" hidden="1" xr:uid="{00000000-0005-0000-0000-0000CE1C0000}"/>
    <cellStyle name="Comma [0] 2 218" xfId="7374" hidden="1" xr:uid="{00000000-0005-0000-0000-0000D11C0000}"/>
    <cellStyle name="Comma [0] 2 218" xfId="7375" hidden="1" xr:uid="{00000000-0005-0000-0000-0000D21C0000}"/>
    <cellStyle name="Comma [0] 2 218" xfId="7379" hidden="1" xr:uid="{00000000-0005-0000-0000-0000D61C0000}"/>
    <cellStyle name="Comma [0] 2 218" xfId="7380" hidden="1" xr:uid="{00000000-0005-0000-0000-0000D71C0000}"/>
    <cellStyle name="Comma [0] 2 218" xfId="7387" hidden="1" xr:uid="{00000000-0005-0000-0000-0000DE1C0000}"/>
    <cellStyle name="Comma [0] 2 218" xfId="7388" hidden="1" xr:uid="{00000000-0005-0000-0000-0000DF1C0000}"/>
    <cellStyle name="Comma [0] 2 218" xfId="7391" hidden="1" xr:uid="{00000000-0005-0000-0000-0000E21C0000}"/>
    <cellStyle name="Comma [0] 2 218" xfId="7394" hidden="1" xr:uid="{00000000-0005-0000-0000-0000E51C0000}"/>
    <cellStyle name="Comma [0] 2 218" xfId="7395" hidden="1" xr:uid="{00000000-0005-0000-0000-0000E61C0000}"/>
    <cellStyle name="Comma [0] 2 218" xfId="7399" hidden="1" xr:uid="{00000000-0005-0000-0000-0000EA1C0000}"/>
    <cellStyle name="Comma [0] 2 218" xfId="7401" hidden="1" xr:uid="{00000000-0005-0000-0000-0000EC1C0000}"/>
    <cellStyle name="Comma [0] 2 218" xfId="7403" hidden="1" xr:uid="{00000000-0005-0000-0000-0000EE1C0000}"/>
    <cellStyle name="Comma [0] 2 218" xfId="7406" hidden="1" xr:uid="{00000000-0005-0000-0000-0000F11C0000}"/>
    <cellStyle name="Comma [0] 2 218" xfId="7408" hidden="1" xr:uid="{00000000-0005-0000-0000-0000F31C0000}"/>
    <cellStyle name="Comma [0] 2 218" xfId="7412" hidden="1" xr:uid="{00000000-0005-0000-0000-0000F71C0000}"/>
    <cellStyle name="Comma [0] 2 218" xfId="7413" hidden="1" xr:uid="{00000000-0005-0000-0000-0000F81C0000}"/>
    <cellStyle name="Comma [0] 2 218" xfId="7415" hidden="1" xr:uid="{00000000-0005-0000-0000-0000FA1C0000}"/>
    <cellStyle name="Comma [0] 2 218" xfId="7419" hidden="1" xr:uid="{00000000-0005-0000-0000-0000FE1C0000}"/>
    <cellStyle name="Comma [0] 2 218" xfId="7421" hidden="1" xr:uid="{00000000-0005-0000-0000-0000001D0000}"/>
    <cellStyle name="Comma [0] 2 218" xfId="7426" hidden="1" xr:uid="{00000000-0005-0000-0000-0000051D0000}"/>
    <cellStyle name="Comma [0] 2 218" xfId="7428" hidden="1" xr:uid="{00000000-0005-0000-0000-0000071D0000}"/>
    <cellStyle name="Comma [0] 2 218" xfId="7433" hidden="1" xr:uid="{00000000-0005-0000-0000-00000C1D0000}"/>
    <cellStyle name="Comma [0] 2 218" xfId="7434" hidden="1" xr:uid="{00000000-0005-0000-0000-00000D1D0000}"/>
    <cellStyle name="Comma [0] 2 218" xfId="7438" hidden="1" xr:uid="{00000000-0005-0000-0000-0000111D0000}"/>
    <cellStyle name="Comma [0] 2 218" xfId="7441" hidden="1" xr:uid="{00000000-0005-0000-0000-0000141D0000}"/>
    <cellStyle name="Comma [0] 2 218" xfId="7443" hidden="1" xr:uid="{00000000-0005-0000-0000-0000161D0000}"/>
    <cellStyle name="Comma [0] 2 218" xfId="7446" hidden="1" xr:uid="{00000000-0005-0000-0000-0000191D0000}"/>
    <cellStyle name="Comma [0] 2 218" xfId="7447" hidden="1" xr:uid="{00000000-0005-0000-0000-00001A1D0000}"/>
    <cellStyle name="Comma [0] 2 218" xfId="7451" hidden="1" xr:uid="{00000000-0005-0000-0000-00001E1D0000}"/>
    <cellStyle name="Comma [0] 2 218" xfId="7454" hidden="1" xr:uid="{00000000-0005-0000-0000-0000211D0000}"/>
    <cellStyle name="Comma [0] 2 218" xfId="7457" hidden="1" xr:uid="{00000000-0005-0000-0000-0000241D0000}"/>
    <cellStyle name="Comma [0] 2 218" xfId="7459" hidden="1" xr:uid="{00000000-0005-0000-0000-0000261D0000}"/>
    <cellStyle name="Comma [0] 2 218" xfId="7462" hidden="1" xr:uid="{00000000-0005-0000-0000-0000291D0000}"/>
    <cellStyle name="Comma [0] 2 218" xfId="7464" hidden="1" xr:uid="{00000000-0005-0000-0000-00002B1D0000}"/>
    <cellStyle name="Comma [0] 2 218" xfId="7470" hidden="1" xr:uid="{00000000-0005-0000-0000-0000311D0000}"/>
    <cellStyle name="Comma [0] 2 218" xfId="7473" hidden="1" xr:uid="{00000000-0005-0000-0000-0000341D0000}"/>
    <cellStyle name="Comma [0] 2 218" xfId="7475" hidden="1" xr:uid="{00000000-0005-0000-0000-0000361D0000}"/>
    <cellStyle name="Comma [0] 2 218" xfId="7478" hidden="1" xr:uid="{00000000-0005-0000-0000-0000391D0000}"/>
    <cellStyle name="Comma [0] 2 218" xfId="7481" hidden="1" xr:uid="{00000000-0005-0000-0000-00003C1D0000}"/>
    <cellStyle name="Comma [0] 2 218" xfId="7483" hidden="1" xr:uid="{00000000-0005-0000-0000-00003E1D0000}"/>
    <cellStyle name="Comma [0] 2 218" xfId="7485" hidden="1" xr:uid="{00000000-0005-0000-0000-0000401D0000}"/>
    <cellStyle name="Comma [0] 2 218" xfId="7488" hidden="1" xr:uid="{00000000-0005-0000-0000-0000431D0000}"/>
    <cellStyle name="Comma [0] 2 218" xfId="7490" hidden="1" xr:uid="{00000000-0005-0000-0000-0000451D0000}"/>
    <cellStyle name="Comma [0] 2 218" xfId="7493" hidden="1" xr:uid="{00000000-0005-0000-0000-0000481D0000}"/>
    <cellStyle name="Comma [0] 2 218" xfId="7495" hidden="1" xr:uid="{00000000-0005-0000-0000-00004A1D0000}"/>
    <cellStyle name="Comma [0] 2 218" xfId="7497" hidden="1" xr:uid="{00000000-0005-0000-0000-00004C1D0000}"/>
    <cellStyle name="Comma [0] 2 218" xfId="7500" hidden="1" xr:uid="{00000000-0005-0000-0000-00004F1D0000}"/>
    <cellStyle name="Comma [0] 2 218" xfId="7503" hidden="1" xr:uid="{00000000-0005-0000-0000-0000521D0000}"/>
    <cellStyle name="Comma [0] 2 218" xfId="7505" hidden="1" xr:uid="{00000000-0005-0000-0000-0000541D0000}"/>
    <cellStyle name="Comma [0] 2 218" xfId="7510" hidden="1" xr:uid="{00000000-0005-0000-0000-0000591D0000}"/>
    <cellStyle name="Comma [0] 2 218" xfId="7514" hidden="1" xr:uid="{00000000-0005-0000-0000-00005D1D0000}"/>
    <cellStyle name="Comma [0] 2 218" xfId="7516" hidden="1" xr:uid="{00000000-0005-0000-0000-00005F1D0000}"/>
    <cellStyle name="Comma [0] 2 218" xfId="7519" hidden="1" xr:uid="{00000000-0005-0000-0000-0000621D0000}"/>
    <cellStyle name="Comma [0] 2 218" xfId="7522" hidden="1" xr:uid="{00000000-0005-0000-0000-0000651D0000}"/>
    <cellStyle name="Comma [0] 2 218" xfId="7525" hidden="1" xr:uid="{00000000-0005-0000-0000-0000681D0000}"/>
    <cellStyle name="Comma [0] 2 218" xfId="7528" hidden="1" xr:uid="{00000000-0005-0000-0000-00006B1D0000}"/>
    <cellStyle name="Comma [0] 2 218" xfId="7530" hidden="1" xr:uid="{00000000-0005-0000-0000-00006D1D0000}"/>
    <cellStyle name="Comma [0] 2 218" xfId="7533" hidden="1" xr:uid="{00000000-0005-0000-0000-0000701D0000}"/>
    <cellStyle name="Comma [0] 2 218" xfId="7535" hidden="1" xr:uid="{00000000-0005-0000-0000-0000721D0000}"/>
    <cellStyle name="Comma [0] 2 218" xfId="7537" hidden="1" xr:uid="{00000000-0005-0000-0000-0000741D0000}"/>
    <cellStyle name="Comma [0] 2 218" xfId="7540" hidden="1" xr:uid="{00000000-0005-0000-0000-0000771D0000}"/>
    <cellStyle name="Comma [0] 2 218" xfId="7542" hidden="1" xr:uid="{00000000-0005-0000-0000-0000791D0000}"/>
    <cellStyle name="Comma [0] 2 218" xfId="7546" hidden="1" xr:uid="{00000000-0005-0000-0000-00007D1D0000}"/>
    <cellStyle name="Comma [0] 2 218" xfId="7548" hidden="1" xr:uid="{00000000-0005-0000-0000-00007F1D0000}"/>
    <cellStyle name="Comma [0] 2 218" xfId="7553" hidden="1" xr:uid="{00000000-0005-0000-0000-0000841D0000}"/>
    <cellStyle name="Comma [0] 2 218" xfId="7556" hidden="1" xr:uid="{00000000-0005-0000-0000-0000871D0000}"/>
    <cellStyle name="Comma [0] 2 218" xfId="7559" hidden="1" xr:uid="{00000000-0005-0000-0000-00008A1D0000}"/>
    <cellStyle name="Comma [0] 2 218" xfId="7561" hidden="1" xr:uid="{00000000-0005-0000-0000-00008C1D0000}"/>
    <cellStyle name="Comma [0] 2 218" xfId="7564" hidden="1" xr:uid="{00000000-0005-0000-0000-00008F1D0000}"/>
    <cellStyle name="Comma [0] 2 218" xfId="7567" hidden="1" xr:uid="{00000000-0005-0000-0000-0000921D0000}"/>
    <cellStyle name="Comma [0] 2 218" xfId="7569" hidden="1" xr:uid="{00000000-0005-0000-0000-0000941D0000}"/>
    <cellStyle name="Comma [0] 2 218" xfId="7572" hidden="1" xr:uid="{00000000-0005-0000-0000-0000971D0000}"/>
    <cellStyle name="Comma [0] 2 218" xfId="7574" hidden="1" xr:uid="{00000000-0005-0000-0000-0000991D0000}"/>
    <cellStyle name="Comma [0] 2 218" xfId="7577" hidden="1" xr:uid="{00000000-0005-0000-0000-00009C1D0000}"/>
    <cellStyle name="Comma [0] 2 218" xfId="7579" hidden="1" xr:uid="{00000000-0005-0000-0000-00009E1D0000}"/>
    <cellStyle name="Comma [0] 2 218" xfId="7582" hidden="1" xr:uid="{00000000-0005-0000-0000-0000A11D0000}"/>
    <cellStyle name="Comma [0] 2 218" xfId="7585" hidden="1" xr:uid="{00000000-0005-0000-0000-0000A41D0000}"/>
    <cellStyle name="Comma [0] 2 218" xfId="7587" hidden="1" xr:uid="{00000000-0005-0000-0000-0000A61D0000}"/>
    <cellStyle name="Comma [0] 2 218" xfId="7590" hidden="1" xr:uid="{00000000-0005-0000-0000-0000A91D0000}"/>
    <cellStyle name="Comma [0] 2 218" xfId="7597" hidden="1" xr:uid="{00000000-0005-0000-0000-0000B01D0000}"/>
    <cellStyle name="Comma [0] 2 218" xfId="7598" hidden="1" xr:uid="{00000000-0005-0000-0000-0000B11D0000}"/>
    <cellStyle name="Comma [0] 2 218" xfId="7602" hidden="1" xr:uid="{00000000-0005-0000-0000-0000B51D0000}"/>
    <cellStyle name="Comma [0] 2 218" xfId="7604" hidden="1" xr:uid="{00000000-0005-0000-0000-0000B71D0000}"/>
    <cellStyle name="Comma [0] 2 218" xfId="7606" hidden="1" xr:uid="{00000000-0005-0000-0000-0000B91D0000}"/>
    <cellStyle name="Comma [0] 2 218" xfId="7610" hidden="1" xr:uid="{00000000-0005-0000-0000-0000BD1D0000}"/>
    <cellStyle name="Comma [0] 2 218" xfId="7612" hidden="1" xr:uid="{00000000-0005-0000-0000-0000BF1D0000}"/>
    <cellStyle name="Comma [0] 2 218" xfId="8805" hidden="1" xr:uid="{00000000-0005-0000-0000-000068220000}"/>
    <cellStyle name="Comma [0] 2 218" xfId="8806" hidden="1" xr:uid="{00000000-0005-0000-0000-000069220000}"/>
    <cellStyle name="Comma [0] 2 218" xfId="8811" hidden="1" xr:uid="{00000000-0005-0000-0000-00006E220000}"/>
    <cellStyle name="Comma [0] 2 218" xfId="8813" hidden="1" xr:uid="{00000000-0005-0000-0000-000070220000}"/>
    <cellStyle name="Comma [0] 2 218" xfId="8815" hidden="1" xr:uid="{00000000-0005-0000-0000-000072220000}"/>
    <cellStyle name="Comma [0] 2 218" xfId="8818" hidden="1" xr:uid="{00000000-0005-0000-0000-000075220000}"/>
    <cellStyle name="Comma [0] 2 218" xfId="8821" hidden="1" xr:uid="{00000000-0005-0000-0000-000078220000}"/>
    <cellStyle name="Comma [0] 2 218" xfId="8822" hidden="1" xr:uid="{00000000-0005-0000-0000-000079220000}"/>
    <cellStyle name="Comma [0] 2 218" xfId="8827" hidden="1" xr:uid="{00000000-0005-0000-0000-00007E220000}"/>
    <cellStyle name="Comma [0] 2 218" xfId="8831" hidden="1" xr:uid="{00000000-0005-0000-0000-000082220000}"/>
    <cellStyle name="Comma [0] 2 218" xfId="8833" hidden="1" xr:uid="{00000000-0005-0000-0000-000084220000}"/>
    <cellStyle name="Comma [0] 2 218" xfId="8834" hidden="1" xr:uid="{00000000-0005-0000-0000-000085220000}"/>
    <cellStyle name="Comma [0] 2 218" xfId="8838" hidden="1" xr:uid="{00000000-0005-0000-0000-000089220000}"/>
    <cellStyle name="Comma [0] 2 218" xfId="8840" hidden="1" xr:uid="{00000000-0005-0000-0000-00008B220000}"/>
    <cellStyle name="Comma [0] 2 218" xfId="8841" hidden="1" xr:uid="{00000000-0005-0000-0000-00008C220000}"/>
    <cellStyle name="Comma [0] 2 218" xfId="8845" hidden="1" xr:uid="{00000000-0005-0000-0000-000090220000}"/>
    <cellStyle name="Comma [0] 2 218" xfId="8846" hidden="1" xr:uid="{00000000-0005-0000-0000-000091220000}"/>
    <cellStyle name="Comma [0] 2 218" xfId="8851" hidden="1" xr:uid="{00000000-0005-0000-0000-000096220000}"/>
    <cellStyle name="Comma [0] 2 218" xfId="8853" hidden="1" xr:uid="{00000000-0005-0000-0000-000098220000}"/>
    <cellStyle name="Comma [0] 2 218" xfId="8856" hidden="1" xr:uid="{00000000-0005-0000-0000-00009B220000}"/>
    <cellStyle name="Comma [0] 2 218" xfId="8859" hidden="1" xr:uid="{00000000-0005-0000-0000-00009E220000}"/>
    <cellStyle name="Comma [0] 2 218" xfId="8861" hidden="1" xr:uid="{00000000-0005-0000-0000-0000A0220000}"/>
    <cellStyle name="Comma [0] 2 218" xfId="8865" hidden="1" xr:uid="{00000000-0005-0000-0000-0000A4220000}"/>
    <cellStyle name="Comma [0] 2 218" xfId="8870" hidden="1" xr:uid="{00000000-0005-0000-0000-0000A9220000}"/>
    <cellStyle name="Comma [0] 2 218" xfId="8871" hidden="1" xr:uid="{00000000-0005-0000-0000-0000AA220000}"/>
    <cellStyle name="Comma [0] 2 218" xfId="8875" hidden="1" xr:uid="{00000000-0005-0000-0000-0000AE220000}"/>
    <cellStyle name="Comma [0] 2 218" xfId="8878" hidden="1" xr:uid="{00000000-0005-0000-0000-0000B1220000}"/>
    <cellStyle name="Comma [0] 2 218" xfId="8879" hidden="1" xr:uid="{00000000-0005-0000-0000-0000B2220000}"/>
    <cellStyle name="Comma [0] 2 218" xfId="8883" hidden="1" xr:uid="{00000000-0005-0000-0000-0000B6220000}"/>
    <cellStyle name="Comma [0] 2 218" xfId="8884" hidden="1" xr:uid="{00000000-0005-0000-0000-0000B7220000}"/>
    <cellStyle name="Comma [0] 2 218" xfId="8889" hidden="1" xr:uid="{00000000-0005-0000-0000-0000BC220000}"/>
    <cellStyle name="Comma [0] 2 218" xfId="8890" hidden="1" xr:uid="{00000000-0005-0000-0000-0000BD220000}"/>
    <cellStyle name="Comma [0] 2 218" xfId="8894" hidden="1" xr:uid="{00000000-0005-0000-0000-0000C1220000}"/>
    <cellStyle name="Comma [0] 2 218" xfId="8897" hidden="1" xr:uid="{00000000-0005-0000-0000-0000C4220000}"/>
    <cellStyle name="Comma [0] 2 218" xfId="8898" hidden="1" xr:uid="{00000000-0005-0000-0000-0000C5220000}"/>
    <cellStyle name="Comma [0] 2 218" xfId="8902" hidden="1" xr:uid="{00000000-0005-0000-0000-0000C9220000}"/>
    <cellStyle name="Comma [0] 2 218" xfId="8904" hidden="1" xr:uid="{00000000-0005-0000-0000-0000CB220000}"/>
    <cellStyle name="Comma [0] 2 218" xfId="8905" hidden="1" xr:uid="{00000000-0005-0000-0000-0000CC220000}"/>
    <cellStyle name="Comma [0] 2 218" xfId="8910" hidden="1" xr:uid="{00000000-0005-0000-0000-0000D1220000}"/>
    <cellStyle name="Comma [0] 2 218" xfId="8914" hidden="1" xr:uid="{00000000-0005-0000-0000-0000D5220000}"/>
    <cellStyle name="Comma [0] 2 218" xfId="8916" hidden="1" xr:uid="{00000000-0005-0000-0000-0000D7220000}"/>
    <cellStyle name="Comma [0] 2 218" xfId="8917" hidden="1" xr:uid="{00000000-0005-0000-0000-0000D8220000}"/>
    <cellStyle name="Comma [0] 2 218" xfId="8921" hidden="1" xr:uid="{00000000-0005-0000-0000-0000DC220000}"/>
    <cellStyle name="Comma [0] 2 218" xfId="8924" hidden="1" xr:uid="{00000000-0005-0000-0000-0000DF220000}"/>
    <cellStyle name="Comma [0] 2 218" xfId="8925" hidden="1" xr:uid="{00000000-0005-0000-0000-0000E0220000}"/>
    <cellStyle name="Comma [0] 2 218" xfId="8929" hidden="1" xr:uid="{00000000-0005-0000-0000-0000E4220000}"/>
    <cellStyle name="Comma [0] 2 218" xfId="8930" hidden="1" xr:uid="{00000000-0005-0000-0000-0000E5220000}"/>
    <cellStyle name="Comma [0] 2 218" xfId="8936" hidden="1" xr:uid="{00000000-0005-0000-0000-0000EB220000}"/>
    <cellStyle name="Comma [0] 2 218" xfId="8937" hidden="1" xr:uid="{00000000-0005-0000-0000-0000EC220000}"/>
    <cellStyle name="Comma [0] 2 218" xfId="8940" hidden="1" xr:uid="{00000000-0005-0000-0000-0000EF220000}"/>
    <cellStyle name="Comma [0] 2 218" xfId="8944" hidden="1" xr:uid="{00000000-0005-0000-0000-0000F3220000}"/>
    <cellStyle name="Comma [0] 2 218" xfId="8945" hidden="1" xr:uid="{00000000-0005-0000-0000-0000F4220000}"/>
    <cellStyle name="Comma [0] 2 218" xfId="8949" hidden="1" xr:uid="{00000000-0005-0000-0000-0000F8220000}"/>
    <cellStyle name="Comma [0] 2 218" xfId="8954" hidden="1" xr:uid="{00000000-0005-0000-0000-0000FD220000}"/>
    <cellStyle name="Comma [0] 2 218" xfId="8955" hidden="1" xr:uid="{00000000-0005-0000-0000-0000FE220000}"/>
    <cellStyle name="Comma [0] 2 218" xfId="8959" hidden="1" xr:uid="{00000000-0005-0000-0000-000002230000}"/>
    <cellStyle name="Comma [0] 2 218" xfId="8962" hidden="1" xr:uid="{00000000-0005-0000-0000-000005230000}"/>
    <cellStyle name="Comma [0] 2 218" xfId="8963" hidden="1" xr:uid="{00000000-0005-0000-0000-000006230000}"/>
    <cellStyle name="Comma [0] 2 218" xfId="8966" hidden="1" xr:uid="{00000000-0005-0000-0000-000009230000}"/>
    <cellStyle name="Comma [0] 2 218" xfId="8968" hidden="1" xr:uid="{00000000-0005-0000-0000-00000B230000}"/>
    <cellStyle name="Comma [0] 2 218" xfId="8972" hidden="1" xr:uid="{00000000-0005-0000-0000-00000F230000}"/>
    <cellStyle name="Comma [0] 2 218" xfId="8974" hidden="1" xr:uid="{00000000-0005-0000-0000-000011230000}"/>
    <cellStyle name="Comma [0] 2 218" xfId="8978" hidden="1" xr:uid="{00000000-0005-0000-0000-000015230000}"/>
    <cellStyle name="Comma [0] 2 218" xfId="8980" hidden="1" xr:uid="{00000000-0005-0000-0000-000017230000}"/>
    <cellStyle name="Comma [0] 2 218" xfId="8982" hidden="1" xr:uid="{00000000-0005-0000-0000-000019230000}"/>
    <cellStyle name="Comma [0] 2 218" xfId="8985" hidden="1" xr:uid="{00000000-0005-0000-0000-00001C230000}"/>
    <cellStyle name="Comma [0] 2 218" xfId="8987" hidden="1" xr:uid="{00000000-0005-0000-0000-00001E230000}"/>
    <cellStyle name="Comma [0] 2 218" xfId="8989" hidden="1" xr:uid="{00000000-0005-0000-0000-000020230000}"/>
    <cellStyle name="Comma [0] 2 218" xfId="8994" hidden="1" xr:uid="{00000000-0005-0000-0000-000025230000}"/>
    <cellStyle name="Comma [0] 2 218" xfId="8998" hidden="1" xr:uid="{00000000-0005-0000-0000-000029230000}"/>
    <cellStyle name="Comma [0] 2 218" xfId="8999" hidden="1" xr:uid="{00000000-0005-0000-0000-00002A230000}"/>
    <cellStyle name="Comma [0] 2 218" xfId="9001" hidden="1" xr:uid="{00000000-0005-0000-0000-00002C230000}"/>
    <cellStyle name="Comma [0] 2 218" xfId="9005" hidden="1" xr:uid="{00000000-0005-0000-0000-000030230000}"/>
    <cellStyle name="Comma [0] 2 218" xfId="9007" hidden="1" xr:uid="{00000000-0005-0000-0000-000032230000}"/>
    <cellStyle name="Comma [0] 2 218" xfId="9009" hidden="1" xr:uid="{00000000-0005-0000-0000-000034230000}"/>
    <cellStyle name="Comma [0] 2 218" xfId="9012" hidden="1" xr:uid="{00000000-0005-0000-0000-000037230000}"/>
    <cellStyle name="Comma [0] 2 218" xfId="9014" hidden="1" xr:uid="{00000000-0005-0000-0000-000039230000}"/>
    <cellStyle name="Comma [0] 2 218" xfId="9019" hidden="1" xr:uid="{00000000-0005-0000-0000-00003E230000}"/>
    <cellStyle name="Comma [0] 2 218" xfId="9021" hidden="1" xr:uid="{00000000-0005-0000-0000-000040230000}"/>
    <cellStyle name="Comma [0] 2 218" xfId="9025" hidden="1" xr:uid="{00000000-0005-0000-0000-000044230000}"/>
    <cellStyle name="Comma [0] 2 218" xfId="9027" hidden="1" xr:uid="{00000000-0005-0000-0000-000046230000}"/>
    <cellStyle name="Comma [0] 2 218" xfId="9030" hidden="1" xr:uid="{00000000-0005-0000-0000-000049230000}"/>
    <cellStyle name="Comma [0] 2 218" xfId="9033" hidden="1" xr:uid="{00000000-0005-0000-0000-00004C230000}"/>
    <cellStyle name="Comma [0] 2 218" xfId="9038" hidden="1" xr:uid="{00000000-0005-0000-0000-000051230000}"/>
    <cellStyle name="Comma [0] 2 218" xfId="9040" hidden="1" xr:uid="{00000000-0005-0000-0000-000053230000}"/>
    <cellStyle name="Comma [0] 2 218" xfId="9043" hidden="1" xr:uid="{00000000-0005-0000-0000-000056230000}"/>
    <cellStyle name="Comma [0] 2 218" xfId="9046" hidden="1" xr:uid="{00000000-0005-0000-0000-000059230000}"/>
    <cellStyle name="Comma [0] 2 218" xfId="9048" hidden="1" xr:uid="{00000000-0005-0000-0000-00005B230000}"/>
    <cellStyle name="Comma [0] 2 218" xfId="9051" hidden="1" xr:uid="{00000000-0005-0000-0000-00005E230000}"/>
    <cellStyle name="Comma [0] 2 218" xfId="9052" hidden="1" xr:uid="{00000000-0005-0000-0000-00005F230000}"/>
    <cellStyle name="Comma [0] 2 218" xfId="9057" hidden="1" xr:uid="{00000000-0005-0000-0000-000064230000}"/>
    <cellStyle name="Comma [0] 2 218" xfId="9059" hidden="1" xr:uid="{00000000-0005-0000-0000-000066230000}"/>
    <cellStyle name="Comma [0] 2 218" xfId="9062" hidden="1" xr:uid="{00000000-0005-0000-0000-000069230000}"/>
    <cellStyle name="Comma [0] 2 218" xfId="9065" hidden="1" xr:uid="{00000000-0005-0000-0000-00006C230000}"/>
    <cellStyle name="Comma [0] 2 218" xfId="9067" hidden="1" xr:uid="{00000000-0005-0000-0000-00006E230000}"/>
    <cellStyle name="Comma [0] 2 218" xfId="9070" hidden="1" xr:uid="{00000000-0005-0000-0000-000071230000}"/>
    <cellStyle name="Comma [0] 2 218" xfId="9072" hidden="1" xr:uid="{00000000-0005-0000-0000-000073230000}"/>
    <cellStyle name="Comma [0] 2 218" xfId="9074" hidden="1" xr:uid="{00000000-0005-0000-0000-000075230000}"/>
    <cellStyle name="Comma [0] 2 218" xfId="9079" hidden="1" xr:uid="{00000000-0005-0000-0000-00007A230000}"/>
    <cellStyle name="Comma [0] 2 218" xfId="9083" hidden="1" xr:uid="{00000000-0005-0000-0000-00007E230000}"/>
    <cellStyle name="Comma [0] 2 218" xfId="9084" hidden="1" xr:uid="{00000000-0005-0000-0000-00007F230000}"/>
    <cellStyle name="Comma [0] 2 218" xfId="9086" hidden="1" xr:uid="{00000000-0005-0000-0000-000081230000}"/>
    <cellStyle name="Comma [0] 2 218" xfId="9090" hidden="1" xr:uid="{00000000-0005-0000-0000-000085230000}"/>
    <cellStyle name="Comma [0] 2 218" xfId="9092" hidden="1" xr:uid="{00000000-0005-0000-0000-000087230000}"/>
    <cellStyle name="Comma [0] 2 218" xfId="9094" hidden="1" xr:uid="{00000000-0005-0000-0000-000089230000}"/>
    <cellStyle name="Comma [0] 2 218" xfId="9097" hidden="1" xr:uid="{00000000-0005-0000-0000-00008C230000}"/>
    <cellStyle name="Comma [0] 2 218" xfId="9099" hidden="1" xr:uid="{00000000-0005-0000-0000-00008E230000}"/>
    <cellStyle name="Comma [0] 2 218" xfId="9104" hidden="1" xr:uid="{00000000-0005-0000-0000-000093230000}"/>
    <cellStyle name="Comma [0] 2 218" xfId="9105" hidden="1" xr:uid="{00000000-0005-0000-0000-000094230000}"/>
    <cellStyle name="Comma [0] 2 218" xfId="9109" hidden="1" xr:uid="{00000000-0005-0000-0000-000098230000}"/>
    <cellStyle name="Comma [0] 2 218" xfId="9112" hidden="1" xr:uid="{00000000-0005-0000-0000-00009B230000}"/>
    <cellStyle name="Comma [0] 2 218" xfId="9114" hidden="1" xr:uid="{00000000-0005-0000-0000-00009D230000}"/>
    <cellStyle name="Comma [0] 2 218" xfId="9117" hidden="1" xr:uid="{00000000-0005-0000-0000-0000A0230000}"/>
    <cellStyle name="Comma [0] 2 218" xfId="9122" hidden="1" xr:uid="{00000000-0005-0000-0000-0000A5230000}"/>
    <cellStyle name="Comma [0] 2 218" xfId="9123" hidden="1" xr:uid="{00000000-0005-0000-0000-0000A6230000}"/>
    <cellStyle name="Comma [0] 2 218" xfId="9127" hidden="1" xr:uid="{00000000-0005-0000-0000-0000AA230000}"/>
    <cellStyle name="Comma [0] 2 218" xfId="9130" hidden="1" xr:uid="{00000000-0005-0000-0000-0000AD230000}"/>
    <cellStyle name="Comma [0] 2 218" xfId="9131" hidden="1" xr:uid="{00000000-0005-0000-0000-0000AE230000}"/>
    <cellStyle name="Comma [0] 2 218" xfId="9135" hidden="1" xr:uid="{00000000-0005-0000-0000-0000B2230000}"/>
    <cellStyle name="Comma [0] 2 218" xfId="9136" hidden="1" xr:uid="{00000000-0005-0000-0000-0000B3230000}"/>
    <cellStyle name="Comma [0] 2 218" xfId="9141" hidden="1" xr:uid="{00000000-0005-0000-0000-0000B8230000}"/>
    <cellStyle name="Comma [0] 2 218" xfId="9143" hidden="1" xr:uid="{00000000-0005-0000-0000-0000BA230000}"/>
    <cellStyle name="Comma [0] 2 218" xfId="9144" hidden="1" xr:uid="{00000000-0005-0000-0000-0000BB230000}"/>
    <cellStyle name="Comma [0] 2 218" xfId="9147" hidden="1" xr:uid="{00000000-0005-0000-0000-0000BE230000}"/>
    <cellStyle name="Comma [0] 2 218" xfId="9150" hidden="1" xr:uid="{00000000-0005-0000-0000-0000C1230000}"/>
    <cellStyle name="Comma [0] 2 218" xfId="9151" hidden="1" xr:uid="{00000000-0005-0000-0000-0000C2230000}"/>
    <cellStyle name="Comma [0] 2 218" xfId="9155" hidden="1" xr:uid="{00000000-0005-0000-0000-0000C6230000}"/>
    <cellStyle name="Comma [0] 2 218" xfId="9157" hidden="1" xr:uid="{00000000-0005-0000-0000-0000C8230000}"/>
    <cellStyle name="Comma [0] 2 218" xfId="9162" hidden="1" xr:uid="{00000000-0005-0000-0000-0000CD230000}"/>
    <cellStyle name="Comma [0] 2 218" xfId="9164" hidden="1" xr:uid="{00000000-0005-0000-0000-0000CF230000}"/>
    <cellStyle name="Comma [0] 2 218" xfId="9168" hidden="1" xr:uid="{00000000-0005-0000-0000-0000D3230000}"/>
    <cellStyle name="Comma [0] 2 218" xfId="9169" hidden="1" xr:uid="{00000000-0005-0000-0000-0000D4230000}"/>
    <cellStyle name="Comma [0] 2 218" xfId="9171" hidden="1" xr:uid="{00000000-0005-0000-0000-0000D6230000}"/>
    <cellStyle name="Comma [0] 2 218" xfId="9175" hidden="1" xr:uid="{00000000-0005-0000-0000-0000DA230000}"/>
    <cellStyle name="Comma [0] 2 218" xfId="9177" hidden="1" xr:uid="{00000000-0005-0000-0000-0000DC230000}"/>
    <cellStyle name="Comma [0] 2 218" xfId="9179" hidden="1" xr:uid="{00000000-0005-0000-0000-0000DE230000}"/>
    <cellStyle name="Comma [0] 2 218" xfId="9182" hidden="1" xr:uid="{00000000-0005-0000-0000-0000E1230000}"/>
    <cellStyle name="Comma [0] 2 218" xfId="9184" hidden="1" xr:uid="{00000000-0005-0000-0000-0000E3230000}"/>
    <cellStyle name="Comma [0] 2 218" xfId="9189" hidden="1" xr:uid="{00000000-0005-0000-0000-0000E8230000}"/>
    <cellStyle name="Comma [0] 2 218" xfId="9190" hidden="1" xr:uid="{00000000-0005-0000-0000-0000E9230000}"/>
    <cellStyle name="Comma [0] 2 218" xfId="9194" hidden="1" xr:uid="{00000000-0005-0000-0000-0000ED230000}"/>
    <cellStyle name="Comma [0] 2 218" xfId="9197" hidden="1" xr:uid="{00000000-0005-0000-0000-0000F0230000}"/>
    <cellStyle name="Comma [0] 2 218" xfId="9199" hidden="1" xr:uid="{00000000-0005-0000-0000-0000F2230000}"/>
    <cellStyle name="Comma [0] 2 218" xfId="9203" hidden="1" xr:uid="{00000000-0005-0000-0000-0000F6230000}"/>
    <cellStyle name="Comma [0] 2 218" xfId="9207" hidden="1" xr:uid="{00000000-0005-0000-0000-0000FA230000}"/>
    <cellStyle name="Comma [0] 2 218" xfId="9210" hidden="1" xr:uid="{00000000-0005-0000-0000-0000FD230000}"/>
    <cellStyle name="Comma [0] 2 218" xfId="9213" hidden="1" xr:uid="{00000000-0005-0000-0000-000000240000}"/>
    <cellStyle name="Comma [0] 2 218" xfId="9215" hidden="1" xr:uid="{00000000-0005-0000-0000-000002240000}"/>
    <cellStyle name="Comma [0] 2 218" xfId="9218" hidden="1" xr:uid="{00000000-0005-0000-0000-000005240000}"/>
    <cellStyle name="Comma [0] 2 218" xfId="9220" hidden="1" xr:uid="{00000000-0005-0000-0000-000007240000}"/>
    <cellStyle name="Comma [0] 2 218" xfId="9224" hidden="1" xr:uid="{00000000-0005-0000-0000-00000B240000}"/>
    <cellStyle name="Comma [0] 2 218" xfId="9226" hidden="1" xr:uid="{00000000-0005-0000-0000-00000D240000}"/>
    <cellStyle name="Comma [0] 2 218" xfId="9229" hidden="1" xr:uid="{00000000-0005-0000-0000-000010240000}"/>
    <cellStyle name="Comma [0] 2 218" xfId="9231" hidden="1" xr:uid="{00000000-0005-0000-0000-000012240000}"/>
    <cellStyle name="Comma [0] 2 218" xfId="9234" hidden="1" xr:uid="{00000000-0005-0000-0000-000015240000}"/>
    <cellStyle name="Comma [0] 2 218" xfId="9237" hidden="1" xr:uid="{00000000-0005-0000-0000-000018240000}"/>
    <cellStyle name="Comma [0] 2 218" xfId="9239" hidden="1" xr:uid="{00000000-0005-0000-0000-00001A240000}"/>
    <cellStyle name="Comma [0] 2 218" xfId="9241" hidden="1" xr:uid="{00000000-0005-0000-0000-00001C240000}"/>
    <cellStyle name="Comma [0] 2 218" xfId="9246" hidden="1" xr:uid="{00000000-0005-0000-0000-000021240000}"/>
    <cellStyle name="Comma [0] 2 218" xfId="9249" hidden="1" xr:uid="{00000000-0005-0000-0000-000024240000}"/>
    <cellStyle name="Comma [0] 2 218" xfId="9251" hidden="1" xr:uid="{00000000-0005-0000-0000-000026240000}"/>
    <cellStyle name="Comma [0] 2 218" xfId="9253" hidden="1" xr:uid="{00000000-0005-0000-0000-000028240000}"/>
    <cellStyle name="Comma [0] 2 218" xfId="9256" hidden="1" xr:uid="{00000000-0005-0000-0000-00002B240000}"/>
    <cellStyle name="Comma [0] 2 218" xfId="9259" hidden="1" xr:uid="{00000000-0005-0000-0000-00002E240000}"/>
    <cellStyle name="Comma [0] 2 218" xfId="9261" hidden="1" xr:uid="{00000000-0005-0000-0000-000030240000}"/>
    <cellStyle name="Comma [0] 2 218" xfId="9264" hidden="1" xr:uid="{00000000-0005-0000-0000-000033240000}"/>
    <cellStyle name="Comma [0] 2 218" xfId="9266" hidden="1" xr:uid="{00000000-0005-0000-0000-000035240000}"/>
    <cellStyle name="Comma [0] 2 218" xfId="9270" hidden="1" xr:uid="{00000000-0005-0000-0000-000039240000}"/>
    <cellStyle name="Comma [0] 2 218" xfId="9272" hidden="1" xr:uid="{00000000-0005-0000-0000-00003B240000}"/>
    <cellStyle name="Comma [0] 2 218" xfId="9275" hidden="1" xr:uid="{00000000-0005-0000-0000-00003E240000}"/>
    <cellStyle name="Comma [0] 2 218" xfId="9278" hidden="1" xr:uid="{00000000-0005-0000-0000-000041240000}"/>
    <cellStyle name="Comma [0] 2 218" xfId="9281" hidden="1" xr:uid="{00000000-0005-0000-0000-000044240000}"/>
    <cellStyle name="Comma [0] 2 218" xfId="9284" hidden="1" xr:uid="{00000000-0005-0000-0000-000047240000}"/>
    <cellStyle name="Comma [0] 2 218" xfId="9289" hidden="1" xr:uid="{00000000-0005-0000-0000-00004C240000}"/>
    <cellStyle name="Comma [0] 2 218" xfId="9291" hidden="1" xr:uid="{00000000-0005-0000-0000-00004E240000}"/>
    <cellStyle name="Comma [0] 2 218" xfId="9293" hidden="1" xr:uid="{00000000-0005-0000-0000-000050240000}"/>
    <cellStyle name="Comma [0] 2 218" xfId="9296" hidden="1" xr:uid="{00000000-0005-0000-0000-000053240000}"/>
    <cellStyle name="Comma [0] 2 218" xfId="9298" hidden="1" xr:uid="{00000000-0005-0000-0000-000055240000}"/>
    <cellStyle name="Comma [0] 2 218" xfId="9302" hidden="1" xr:uid="{00000000-0005-0000-0000-000059240000}"/>
    <cellStyle name="Comma [0] 2 218" xfId="9304" hidden="1" xr:uid="{00000000-0005-0000-0000-00005B240000}"/>
    <cellStyle name="Comma [0] 2 218" xfId="9307" hidden="1" xr:uid="{00000000-0005-0000-0000-00005E240000}"/>
    <cellStyle name="Comma [0] 2 218" xfId="9309" hidden="1" xr:uid="{00000000-0005-0000-0000-000060240000}"/>
    <cellStyle name="Comma [0] 2 218" xfId="9312" hidden="1" xr:uid="{00000000-0005-0000-0000-000063240000}"/>
    <cellStyle name="Comma [0] 2 218" xfId="9315" hidden="1" xr:uid="{00000000-0005-0000-0000-000066240000}"/>
    <cellStyle name="Comma [0] 2 218" xfId="9317" hidden="1" xr:uid="{00000000-0005-0000-0000-000068240000}"/>
    <cellStyle name="Comma [0] 2 218" xfId="9320" hidden="1" xr:uid="{00000000-0005-0000-0000-00006B240000}"/>
    <cellStyle name="Comma [0] 2 218" xfId="9323" hidden="1" xr:uid="{00000000-0005-0000-0000-00006E240000}"/>
    <cellStyle name="Comma [0] 2 218" xfId="9325" hidden="1" xr:uid="{00000000-0005-0000-0000-000070240000}"/>
    <cellStyle name="Comma [0] 2 218" xfId="9330" hidden="1" xr:uid="{00000000-0005-0000-0000-000075240000}"/>
    <cellStyle name="Comma [0] 2 218" xfId="9333" hidden="1" xr:uid="{00000000-0005-0000-0000-000078240000}"/>
    <cellStyle name="Comma [0] 2 218" xfId="9335" hidden="1" xr:uid="{00000000-0005-0000-0000-00007A240000}"/>
    <cellStyle name="Comma [0] 2 218" xfId="9338" hidden="1" xr:uid="{00000000-0005-0000-0000-00007D240000}"/>
    <cellStyle name="Comma [0] 2 218" xfId="9341" hidden="1" xr:uid="{00000000-0005-0000-0000-000080240000}"/>
    <cellStyle name="Comma [0] 2 218" xfId="9343" hidden="1" xr:uid="{00000000-0005-0000-0000-000082240000}"/>
    <cellStyle name="Comma [0] 2 218" xfId="9346" hidden="1" xr:uid="{00000000-0005-0000-0000-000085240000}"/>
    <cellStyle name="Comma [0] 2 218" xfId="9348" hidden="1" xr:uid="{00000000-0005-0000-0000-000087240000}"/>
    <cellStyle name="Comma [0] 2 218" xfId="9353" hidden="1" xr:uid="{00000000-0005-0000-0000-00008C240000}"/>
    <cellStyle name="Comma [0] 2 218" xfId="9354" hidden="1" xr:uid="{00000000-0005-0000-0000-00008D240000}"/>
    <cellStyle name="Comma [0] 2 218" xfId="9358" hidden="1" xr:uid="{00000000-0005-0000-0000-000091240000}"/>
    <cellStyle name="Comma [0] 2 218" xfId="9360" hidden="1" xr:uid="{00000000-0005-0000-0000-000093240000}"/>
    <cellStyle name="Comma [0] 2 218" xfId="9362" hidden="1" xr:uid="{00000000-0005-0000-0000-000095240000}"/>
    <cellStyle name="Comma [0] 2 218" xfId="9366" hidden="1" xr:uid="{00000000-0005-0000-0000-000099240000}"/>
    <cellStyle name="Comma [0] 2 218" xfId="9368" hidden="1" xr:uid="{00000000-0005-0000-0000-00009B240000}"/>
    <cellStyle name="Comma [0] 2 218" xfId="10562" hidden="1" xr:uid="{00000000-0005-0000-0000-000045290000}"/>
    <cellStyle name="Comma [0] 2 218" xfId="10567" hidden="1" xr:uid="{00000000-0005-0000-0000-00004A290000}"/>
    <cellStyle name="Comma [0] 2 218" xfId="10569" hidden="1" xr:uid="{00000000-0005-0000-0000-00004C290000}"/>
    <cellStyle name="Comma [0] 2 218" xfId="10571" hidden="1" xr:uid="{00000000-0005-0000-0000-00004E290000}"/>
    <cellStyle name="Comma [0] 2 218" xfId="10574" hidden="1" xr:uid="{00000000-0005-0000-0000-000051290000}"/>
    <cellStyle name="Comma [0] 2 218" xfId="10577" hidden="1" xr:uid="{00000000-0005-0000-0000-000054290000}"/>
    <cellStyle name="Comma [0] 2 218" xfId="10578" hidden="1" xr:uid="{00000000-0005-0000-0000-000055290000}"/>
    <cellStyle name="Comma [0] 2 218" xfId="10582" hidden="1" xr:uid="{00000000-0005-0000-0000-000059290000}"/>
    <cellStyle name="Comma [0] 2 218" xfId="10583" hidden="1" xr:uid="{00000000-0005-0000-0000-00005A290000}"/>
    <cellStyle name="Comma [0] 2 218" xfId="10587" hidden="1" xr:uid="{00000000-0005-0000-0000-00005E290000}"/>
    <cellStyle name="Comma [0] 2 218" xfId="10589" hidden="1" xr:uid="{00000000-0005-0000-0000-000060290000}"/>
    <cellStyle name="Comma [0] 2 218" xfId="10590" hidden="1" xr:uid="{00000000-0005-0000-0000-000061290000}"/>
    <cellStyle name="Comma [0] 2 218" xfId="10594" hidden="1" xr:uid="{00000000-0005-0000-0000-000065290000}"/>
    <cellStyle name="Comma [0] 2 218" xfId="10596" hidden="1" xr:uid="{00000000-0005-0000-0000-000067290000}"/>
    <cellStyle name="Comma [0] 2 218" xfId="10597" hidden="1" xr:uid="{00000000-0005-0000-0000-000068290000}"/>
    <cellStyle name="Comma [0] 2 218" xfId="10602" hidden="1" xr:uid="{00000000-0005-0000-0000-00006D290000}"/>
    <cellStyle name="Comma [0] 2 218" xfId="10607" hidden="1" xr:uid="{00000000-0005-0000-0000-000072290000}"/>
    <cellStyle name="Comma [0] 2 218" xfId="10609" hidden="1" xr:uid="{00000000-0005-0000-0000-000074290000}"/>
    <cellStyle name="Comma [0] 2 218" xfId="10612" hidden="1" xr:uid="{00000000-0005-0000-0000-000077290000}"/>
    <cellStyle name="Comma [0] 2 218" xfId="10615" hidden="1" xr:uid="{00000000-0005-0000-0000-00007A290000}"/>
    <cellStyle name="Comma [0] 2 218" xfId="10617" hidden="1" xr:uid="{00000000-0005-0000-0000-00007C290000}"/>
    <cellStyle name="Comma [0] 2 218" xfId="10621" hidden="1" xr:uid="{00000000-0005-0000-0000-000080290000}"/>
    <cellStyle name="Comma [0] 2 218" xfId="10622" hidden="1" xr:uid="{00000000-0005-0000-0000-000081290000}"/>
    <cellStyle name="Comma [0] 2 218" xfId="10626" hidden="1" xr:uid="{00000000-0005-0000-0000-000085290000}"/>
    <cellStyle name="Comma [0] 2 218" xfId="10627" hidden="1" xr:uid="{00000000-0005-0000-0000-000086290000}"/>
    <cellStyle name="Comma [0] 2 218" xfId="10631" hidden="1" xr:uid="{00000000-0005-0000-0000-00008A290000}"/>
    <cellStyle name="Comma [0] 2 218" xfId="10634" hidden="1" xr:uid="{00000000-0005-0000-0000-00008D290000}"/>
    <cellStyle name="Comma [0] 2 218" xfId="10635" hidden="1" xr:uid="{00000000-0005-0000-0000-00008E290000}"/>
    <cellStyle name="Comma [0] 2 218" xfId="10639" hidden="1" xr:uid="{00000000-0005-0000-0000-000092290000}"/>
    <cellStyle name="Comma [0] 2 218" xfId="10640" hidden="1" xr:uid="{00000000-0005-0000-0000-000093290000}"/>
    <cellStyle name="Comma [0] 2 218" xfId="10646" hidden="1" xr:uid="{00000000-0005-0000-0000-000099290000}"/>
    <cellStyle name="Comma [0] 2 218" xfId="10650" hidden="1" xr:uid="{00000000-0005-0000-0000-00009D290000}"/>
    <cellStyle name="Comma [0] 2 218" xfId="10653" hidden="1" xr:uid="{00000000-0005-0000-0000-0000A0290000}"/>
    <cellStyle name="Comma [0] 2 218" xfId="10654" hidden="1" xr:uid="{00000000-0005-0000-0000-0000A1290000}"/>
    <cellStyle name="Comma [0] 2 218" xfId="10658" hidden="1" xr:uid="{00000000-0005-0000-0000-0000A5290000}"/>
    <cellStyle name="Comma [0] 2 218" xfId="10660" hidden="1" xr:uid="{00000000-0005-0000-0000-0000A7290000}"/>
    <cellStyle name="Comma [0] 2 218" xfId="10661" hidden="1" xr:uid="{00000000-0005-0000-0000-0000A8290000}"/>
    <cellStyle name="Comma [0] 2 218" xfId="10665" hidden="1" xr:uid="{00000000-0005-0000-0000-0000AC290000}"/>
    <cellStyle name="Comma [0] 2 218" xfId="10666" hidden="1" xr:uid="{00000000-0005-0000-0000-0000AD290000}"/>
    <cellStyle name="Comma [0] 2 218" xfId="10670" hidden="1" xr:uid="{00000000-0005-0000-0000-0000B1290000}"/>
    <cellStyle name="Comma [0] 2 218" xfId="10672" hidden="1" xr:uid="{00000000-0005-0000-0000-0000B3290000}"/>
    <cellStyle name="Comma [0] 2 218" xfId="10673" hidden="1" xr:uid="{00000000-0005-0000-0000-0000B4290000}"/>
    <cellStyle name="Comma [0] 2 218" xfId="10677" hidden="1" xr:uid="{00000000-0005-0000-0000-0000B8290000}"/>
    <cellStyle name="Comma [0] 2 218" xfId="10680" hidden="1" xr:uid="{00000000-0005-0000-0000-0000BB290000}"/>
    <cellStyle name="Comma [0] 2 218" xfId="10681" hidden="1" xr:uid="{00000000-0005-0000-0000-0000BC290000}"/>
    <cellStyle name="Comma [0] 2 218" xfId="10686" hidden="1" xr:uid="{00000000-0005-0000-0000-0000C1290000}"/>
    <cellStyle name="Comma [0] 2 218" xfId="10692" hidden="1" xr:uid="{00000000-0005-0000-0000-0000C7290000}"/>
    <cellStyle name="Comma [0] 2 218" xfId="10693" hidden="1" xr:uid="{00000000-0005-0000-0000-0000C8290000}"/>
    <cellStyle name="Comma [0] 2 218" xfId="10696" hidden="1" xr:uid="{00000000-0005-0000-0000-0000CB290000}"/>
    <cellStyle name="Comma [0] 2 218" xfId="10700" hidden="1" xr:uid="{00000000-0005-0000-0000-0000CF290000}"/>
    <cellStyle name="Comma [0] 2 218" xfId="10701" hidden="1" xr:uid="{00000000-0005-0000-0000-0000D0290000}"/>
    <cellStyle name="Comma [0] 2 218" xfId="10705" hidden="1" xr:uid="{00000000-0005-0000-0000-0000D4290000}"/>
    <cellStyle name="Comma [0] 2 218" xfId="10706" hidden="1" xr:uid="{00000000-0005-0000-0000-0000D5290000}"/>
    <cellStyle name="Comma [0] 2 218" xfId="10710" hidden="1" xr:uid="{00000000-0005-0000-0000-0000D9290000}"/>
    <cellStyle name="Comma [0] 2 218" xfId="10711" hidden="1" xr:uid="{00000000-0005-0000-0000-0000DA290000}"/>
    <cellStyle name="Comma [0] 2 218" xfId="10715" hidden="1" xr:uid="{00000000-0005-0000-0000-0000DE290000}"/>
    <cellStyle name="Comma [0] 2 218" xfId="10718" hidden="1" xr:uid="{00000000-0005-0000-0000-0000E1290000}"/>
    <cellStyle name="Comma [0] 2 218" xfId="10719" hidden="1" xr:uid="{00000000-0005-0000-0000-0000E2290000}"/>
    <cellStyle name="Comma [0] 2 218" xfId="10722" hidden="1" xr:uid="{00000000-0005-0000-0000-0000E5290000}"/>
    <cellStyle name="Comma [0] 2 218" xfId="10724" hidden="1" xr:uid="{00000000-0005-0000-0000-0000E7290000}"/>
    <cellStyle name="Comma [0] 2 218" xfId="10730" hidden="1" xr:uid="{00000000-0005-0000-0000-0000ED290000}"/>
    <cellStyle name="Comma [0] 2 218" xfId="10734" hidden="1" xr:uid="{00000000-0005-0000-0000-0000F1290000}"/>
    <cellStyle name="Comma [0] 2 218" xfId="10736" hidden="1" xr:uid="{00000000-0005-0000-0000-0000F3290000}"/>
    <cellStyle name="Comma [0] 2 218" xfId="10738" hidden="1" xr:uid="{00000000-0005-0000-0000-0000F5290000}"/>
    <cellStyle name="Comma [0] 2 218" xfId="10741" hidden="1" xr:uid="{00000000-0005-0000-0000-0000F8290000}"/>
    <cellStyle name="Comma [0] 2 218" xfId="10743" hidden="1" xr:uid="{00000000-0005-0000-0000-0000FA290000}"/>
    <cellStyle name="Comma [0] 2 218" xfId="10745" hidden="1" xr:uid="{00000000-0005-0000-0000-0000FC290000}"/>
    <cellStyle name="Comma [0] 2 218" xfId="10748" hidden="1" xr:uid="{00000000-0005-0000-0000-0000FF290000}"/>
    <cellStyle name="Comma [0] 2 218" xfId="10750" hidden="1" xr:uid="{00000000-0005-0000-0000-0000012A0000}"/>
    <cellStyle name="Comma [0] 2 218" xfId="10754" hidden="1" xr:uid="{00000000-0005-0000-0000-0000052A0000}"/>
    <cellStyle name="Comma [0] 2 218" xfId="10755" hidden="1" xr:uid="{00000000-0005-0000-0000-0000062A0000}"/>
    <cellStyle name="Comma [0] 2 218" xfId="10757" hidden="1" xr:uid="{00000000-0005-0000-0000-0000082A0000}"/>
    <cellStyle name="Comma [0] 2 218" xfId="10761" hidden="1" xr:uid="{00000000-0005-0000-0000-00000C2A0000}"/>
    <cellStyle name="Comma [0] 2 218" xfId="10763" hidden="1" xr:uid="{00000000-0005-0000-0000-00000E2A0000}"/>
    <cellStyle name="Comma [0] 2 218" xfId="10765" hidden="1" xr:uid="{00000000-0005-0000-0000-0000102A0000}"/>
    <cellStyle name="Comma [0] 2 218" xfId="10770" hidden="1" xr:uid="{00000000-0005-0000-0000-0000152A0000}"/>
    <cellStyle name="Comma [0] 2 218" xfId="10775" hidden="1" xr:uid="{00000000-0005-0000-0000-00001A2A0000}"/>
    <cellStyle name="Comma [0] 2 218" xfId="10777" hidden="1" xr:uid="{00000000-0005-0000-0000-00001C2A0000}"/>
    <cellStyle name="Comma [0] 2 218" xfId="10781" hidden="1" xr:uid="{00000000-0005-0000-0000-0000202A0000}"/>
    <cellStyle name="Comma [0] 2 218" xfId="10783" hidden="1" xr:uid="{00000000-0005-0000-0000-0000222A0000}"/>
    <cellStyle name="Comma [0] 2 218" xfId="10786" hidden="1" xr:uid="{00000000-0005-0000-0000-0000252A0000}"/>
    <cellStyle name="Comma [0] 2 218" xfId="10789" hidden="1" xr:uid="{00000000-0005-0000-0000-0000282A0000}"/>
    <cellStyle name="Comma [0] 2 218" xfId="10791" hidden="1" xr:uid="{00000000-0005-0000-0000-00002A2A0000}"/>
    <cellStyle name="Comma [0] 2 218" xfId="10794" hidden="1" xr:uid="{00000000-0005-0000-0000-00002D2A0000}"/>
    <cellStyle name="Comma [0] 2 218" xfId="10796" hidden="1" xr:uid="{00000000-0005-0000-0000-00002F2A0000}"/>
    <cellStyle name="Comma [0] 2 218" xfId="10799" hidden="1" xr:uid="{00000000-0005-0000-0000-0000322A0000}"/>
    <cellStyle name="Comma [0] 2 218" xfId="10802" hidden="1" xr:uid="{00000000-0005-0000-0000-0000352A0000}"/>
    <cellStyle name="Comma [0] 2 218" xfId="10804" hidden="1" xr:uid="{00000000-0005-0000-0000-0000372A0000}"/>
    <cellStyle name="Comma [0] 2 218" xfId="10807" hidden="1" xr:uid="{00000000-0005-0000-0000-00003A2A0000}"/>
    <cellStyle name="Comma [0] 2 218" xfId="10808" hidden="1" xr:uid="{00000000-0005-0000-0000-00003B2A0000}"/>
    <cellStyle name="Comma [0] 2 218" xfId="10815" hidden="1" xr:uid="{00000000-0005-0000-0000-0000422A0000}"/>
    <cellStyle name="Comma [0] 2 218" xfId="10818" hidden="1" xr:uid="{00000000-0005-0000-0000-0000452A0000}"/>
    <cellStyle name="Comma [0] 2 218" xfId="10821" hidden="1" xr:uid="{00000000-0005-0000-0000-0000482A0000}"/>
    <cellStyle name="Comma [0] 2 218" xfId="10823" hidden="1" xr:uid="{00000000-0005-0000-0000-00004A2A0000}"/>
    <cellStyle name="Comma [0] 2 218" xfId="10826" hidden="1" xr:uid="{00000000-0005-0000-0000-00004D2A0000}"/>
    <cellStyle name="Comma [0] 2 218" xfId="10828" hidden="1" xr:uid="{00000000-0005-0000-0000-00004F2A0000}"/>
    <cellStyle name="Comma [0] 2 218" xfId="10830" hidden="1" xr:uid="{00000000-0005-0000-0000-0000512A0000}"/>
    <cellStyle name="Comma [0] 2 218" xfId="10833" hidden="1" xr:uid="{00000000-0005-0000-0000-0000542A0000}"/>
    <cellStyle name="Comma [0] 2 218" xfId="10835" hidden="1" xr:uid="{00000000-0005-0000-0000-0000562A0000}"/>
    <cellStyle name="Comma [0] 2 218" xfId="10839" hidden="1" xr:uid="{00000000-0005-0000-0000-00005A2A0000}"/>
    <cellStyle name="Comma [0] 2 218" xfId="10840" hidden="1" xr:uid="{00000000-0005-0000-0000-00005B2A0000}"/>
    <cellStyle name="Comma [0] 2 218" xfId="10842" hidden="1" xr:uid="{00000000-0005-0000-0000-00005D2A0000}"/>
    <cellStyle name="Comma [0] 2 218" xfId="10846" hidden="1" xr:uid="{00000000-0005-0000-0000-0000612A0000}"/>
    <cellStyle name="Comma [0] 2 218" xfId="10848" hidden="1" xr:uid="{00000000-0005-0000-0000-0000632A0000}"/>
    <cellStyle name="Comma [0] 2 218" xfId="10850" hidden="1" xr:uid="{00000000-0005-0000-0000-0000652A0000}"/>
    <cellStyle name="Comma [0] 2 218" xfId="10855" hidden="1" xr:uid="{00000000-0005-0000-0000-00006A2A0000}"/>
    <cellStyle name="Comma [0] 2 218" xfId="10860" hidden="1" xr:uid="{00000000-0005-0000-0000-00006F2A0000}"/>
    <cellStyle name="Comma [0] 2 218" xfId="10861" hidden="1" xr:uid="{00000000-0005-0000-0000-0000702A0000}"/>
    <cellStyle name="Comma [0] 2 218" xfId="10865" hidden="1" xr:uid="{00000000-0005-0000-0000-0000742A0000}"/>
    <cellStyle name="Comma [0] 2 218" xfId="10868" hidden="1" xr:uid="{00000000-0005-0000-0000-0000772A0000}"/>
    <cellStyle name="Comma [0] 2 218" xfId="10870" hidden="1" xr:uid="{00000000-0005-0000-0000-0000792A0000}"/>
    <cellStyle name="Comma [0] 2 218" xfId="10873" hidden="1" xr:uid="{00000000-0005-0000-0000-00007C2A0000}"/>
    <cellStyle name="Comma [0] 2 218" xfId="10874" hidden="1" xr:uid="{00000000-0005-0000-0000-00007D2A0000}"/>
    <cellStyle name="Comma [0] 2 218" xfId="10878" hidden="1" xr:uid="{00000000-0005-0000-0000-0000812A0000}"/>
    <cellStyle name="Comma [0] 2 218" xfId="10879" hidden="1" xr:uid="{00000000-0005-0000-0000-0000822A0000}"/>
    <cellStyle name="Comma [0] 2 218" xfId="10883" hidden="1" xr:uid="{00000000-0005-0000-0000-0000862A0000}"/>
    <cellStyle name="Comma [0] 2 218" xfId="10886" hidden="1" xr:uid="{00000000-0005-0000-0000-0000892A0000}"/>
    <cellStyle name="Comma [0] 2 218" xfId="10887" hidden="1" xr:uid="{00000000-0005-0000-0000-00008A2A0000}"/>
    <cellStyle name="Comma [0] 2 218" xfId="10891" hidden="1" xr:uid="{00000000-0005-0000-0000-00008E2A0000}"/>
    <cellStyle name="Comma [0] 2 218" xfId="10892" hidden="1" xr:uid="{00000000-0005-0000-0000-00008F2A0000}"/>
    <cellStyle name="Comma [0] 2 218" xfId="10899" hidden="1" xr:uid="{00000000-0005-0000-0000-0000962A0000}"/>
    <cellStyle name="Comma [0] 2 218" xfId="10900" hidden="1" xr:uid="{00000000-0005-0000-0000-0000972A0000}"/>
    <cellStyle name="Comma [0] 2 218" xfId="10903" hidden="1" xr:uid="{00000000-0005-0000-0000-00009A2A0000}"/>
    <cellStyle name="Comma [0] 2 218" xfId="10906" hidden="1" xr:uid="{00000000-0005-0000-0000-00009D2A0000}"/>
    <cellStyle name="Comma [0] 2 218" xfId="10907" hidden="1" xr:uid="{00000000-0005-0000-0000-00009E2A0000}"/>
    <cellStyle name="Comma [0] 2 218" xfId="10911" hidden="1" xr:uid="{00000000-0005-0000-0000-0000A22A0000}"/>
    <cellStyle name="Comma [0] 2 218" xfId="10913" hidden="1" xr:uid="{00000000-0005-0000-0000-0000A42A0000}"/>
    <cellStyle name="Comma [0] 2 218" xfId="10915" hidden="1" xr:uid="{00000000-0005-0000-0000-0000A62A0000}"/>
    <cellStyle name="Comma [0] 2 218" xfId="10918" hidden="1" xr:uid="{00000000-0005-0000-0000-0000A92A0000}"/>
    <cellStyle name="Comma [0] 2 218" xfId="10920" hidden="1" xr:uid="{00000000-0005-0000-0000-0000AB2A0000}"/>
    <cellStyle name="Comma [0] 2 218" xfId="10924" hidden="1" xr:uid="{00000000-0005-0000-0000-0000AF2A0000}"/>
    <cellStyle name="Comma [0] 2 218" xfId="10925" hidden="1" xr:uid="{00000000-0005-0000-0000-0000B02A0000}"/>
    <cellStyle name="Comma [0] 2 218" xfId="10927" hidden="1" xr:uid="{00000000-0005-0000-0000-0000B22A0000}"/>
    <cellStyle name="Comma [0] 2 218" xfId="10931" hidden="1" xr:uid="{00000000-0005-0000-0000-0000B62A0000}"/>
    <cellStyle name="Comma [0] 2 218" xfId="10933" hidden="1" xr:uid="{00000000-0005-0000-0000-0000B82A0000}"/>
    <cellStyle name="Comma [0] 2 218" xfId="10938" hidden="1" xr:uid="{00000000-0005-0000-0000-0000BD2A0000}"/>
    <cellStyle name="Comma [0] 2 218" xfId="10940" hidden="1" xr:uid="{00000000-0005-0000-0000-0000BF2A0000}"/>
    <cellStyle name="Comma [0] 2 218" xfId="10945" hidden="1" xr:uid="{00000000-0005-0000-0000-0000C42A0000}"/>
    <cellStyle name="Comma [0] 2 218" xfId="10946" hidden="1" xr:uid="{00000000-0005-0000-0000-0000C52A0000}"/>
    <cellStyle name="Comma [0] 2 218" xfId="10950" hidden="1" xr:uid="{00000000-0005-0000-0000-0000C92A0000}"/>
    <cellStyle name="Comma [0] 2 218" xfId="10953" hidden="1" xr:uid="{00000000-0005-0000-0000-0000CC2A0000}"/>
    <cellStyle name="Comma [0] 2 218" xfId="10955" hidden="1" xr:uid="{00000000-0005-0000-0000-0000CE2A0000}"/>
    <cellStyle name="Comma [0] 2 218" xfId="10958" hidden="1" xr:uid="{00000000-0005-0000-0000-0000D12A0000}"/>
    <cellStyle name="Comma [0] 2 218" xfId="10959" hidden="1" xr:uid="{00000000-0005-0000-0000-0000D22A0000}"/>
    <cellStyle name="Comma [0] 2 218" xfId="10963" hidden="1" xr:uid="{00000000-0005-0000-0000-0000D62A0000}"/>
    <cellStyle name="Comma [0] 2 218" xfId="10966" hidden="1" xr:uid="{00000000-0005-0000-0000-0000D92A0000}"/>
    <cellStyle name="Comma [0] 2 218" xfId="10969" hidden="1" xr:uid="{00000000-0005-0000-0000-0000DC2A0000}"/>
    <cellStyle name="Comma [0] 2 218" xfId="10971" hidden="1" xr:uid="{00000000-0005-0000-0000-0000DE2A0000}"/>
    <cellStyle name="Comma [0] 2 218" xfId="10974" hidden="1" xr:uid="{00000000-0005-0000-0000-0000E12A0000}"/>
    <cellStyle name="Comma [0] 2 218" xfId="10976" hidden="1" xr:uid="{00000000-0005-0000-0000-0000E32A0000}"/>
    <cellStyle name="Comma [0] 2 218" xfId="10982" hidden="1" xr:uid="{00000000-0005-0000-0000-0000E92A0000}"/>
    <cellStyle name="Comma [0] 2 218" xfId="10985" hidden="1" xr:uid="{00000000-0005-0000-0000-0000EC2A0000}"/>
    <cellStyle name="Comma [0] 2 218" xfId="10987" hidden="1" xr:uid="{00000000-0005-0000-0000-0000EE2A0000}"/>
    <cellStyle name="Comma [0] 2 218" xfId="10990" hidden="1" xr:uid="{00000000-0005-0000-0000-0000F12A0000}"/>
    <cellStyle name="Comma [0] 2 218" xfId="10993" hidden="1" xr:uid="{00000000-0005-0000-0000-0000F42A0000}"/>
    <cellStyle name="Comma [0] 2 218" xfId="10995" hidden="1" xr:uid="{00000000-0005-0000-0000-0000F62A0000}"/>
    <cellStyle name="Comma [0] 2 218" xfId="10997" hidden="1" xr:uid="{00000000-0005-0000-0000-0000F82A0000}"/>
    <cellStyle name="Comma [0] 2 218" xfId="11000" hidden="1" xr:uid="{00000000-0005-0000-0000-0000FB2A0000}"/>
    <cellStyle name="Comma [0] 2 218" xfId="11002" hidden="1" xr:uid="{00000000-0005-0000-0000-0000FD2A0000}"/>
    <cellStyle name="Comma [0] 2 218" xfId="11005" hidden="1" xr:uid="{00000000-0005-0000-0000-0000002B0000}"/>
    <cellStyle name="Comma [0] 2 218" xfId="11007" hidden="1" xr:uid="{00000000-0005-0000-0000-0000022B0000}"/>
    <cellStyle name="Comma [0] 2 218" xfId="11009" hidden="1" xr:uid="{00000000-0005-0000-0000-0000042B0000}"/>
    <cellStyle name="Comma [0] 2 218" xfId="11012" hidden="1" xr:uid="{00000000-0005-0000-0000-0000072B0000}"/>
    <cellStyle name="Comma [0] 2 218" xfId="11015" hidden="1" xr:uid="{00000000-0005-0000-0000-00000A2B0000}"/>
    <cellStyle name="Comma [0] 2 218" xfId="11017" hidden="1" xr:uid="{00000000-0005-0000-0000-00000C2B0000}"/>
    <cellStyle name="Comma [0] 2 218" xfId="11022" hidden="1" xr:uid="{00000000-0005-0000-0000-0000112B0000}"/>
    <cellStyle name="Comma [0] 2 218" xfId="11026" hidden="1" xr:uid="{00000000-0005-0000-0000-0000152B0000}"/>
    <cellStyle name="Comma [0] 2 218" xfId="11028" hidden="1" xr:uid="{00000000-0005-0000-0000-0000172B0000}"/>
    <cellStyle name="Comma [0] 2 218" xfId="11031" hidden="1" xr:uid="{00000000-0005-0000-0000-00001A2B0000}"/>
    <cellStyle name="Comma [0] 2 218" xfId="11034" hidden="1" xr:uid="{00000000-0005-0000-0000-00001D2B0000}"/>
    <cellStyle name="Comma [0] 2 218" xfId="11037" hidden="1" xr:uid="{00000000-0005-0000-0000-0000202B0000}"/>
    <cellStyle name="Comma [0] 2 218" xfId="11040" hidden="1" xr:uid="{00000000-0005-0000-0000-0000232B0000}"/>
    <cellStyle name="Comma [0] 2 218" xfId="11042" hidden="1" xr:uid="{00000000-0005-0000-0000-0000252B0000}"/>
    <cellStyle name="Comma [0] 2 218" xfId="11045" hidden="1" xr:uid="{00000000-0005-0000-0000-0000282B0000}"/>
    <cellStyle name="Comma [0] 2 218" xfId="11047" hidden="1" xr:uid="{00000000-0005-0000-0000-00002A2B0000}"/>
    <cellStyle name="Comma [0] 2 218" xfId="11049" hidden="1" xr:uid="{00000000-0005-0000-0000-00002C2B0000}"/>
    <cellStyle name="Comma [0] 2 218" xfId="11052" hidden="1" xr:uid="{00000000-0005-0000-0000-00002F2B0000}"/>
    <cellStyle name="Comma [0] 2 218" xfId="11054" hidden="1" xr:uid="{00000000-0005-0000-0000-0000312B0000}"/>
    <cellStyle name="Comma [0] 2 218" xfId="11058" hidden="1" xr:uid="{00000000-0005-0000-0000-0000352B0000}"/>
    <cellStyle name="Comma [0] 2 218" xfId="11060" hidden="1" xr:uid="{00000000-0005-0000-0000-0000372B0000}"/>
    <cellStyle name="Comma [0] 2 218" xfId="11065" hidden="1" xr:uid="{00000000-0005-0000-0000-00003C2B0000}"/>
    <cellStyle name="Comma [0] 2 218" xfId="11068" hidden="1" xr:uid="{00000000-0005-0000-0000-00003F2B0000}"/>
    <cellStyle name="Comma [0] 2 218" xfId="11071" hidden="1" xr:uid="{00000000-0005-0000-0000-0000422B0000}"/>
    <cellStyle name="Comma [0] 2 218" xfId="11073" hidden="1" xr:uid="{00000000-0005-0000-0000-0000442B0000}"/>
    <cellStyle name="Comma [0] 2 218" xfId="11076" hidden="1" xr:uid="{00000000-0005-0000-0000-0000472B0000}"/>
    <cellStyle name="Comma [0] 2 218" xfId="11079" hidden="1" xr:uid="{00000000-0005-0000-0000-00004A2B0000}"/>
    <cellStyle name="Comma [0] 2 218" xfId="11081" hidden="1" xr:uid="{00000000-0005-0000-0000-00004C2B0000}"/>
    <cellStyle name="Comma [0] 2 218" xfId="11084" hidden="1" xr:uid="{00000000-0005-0000-0000-00004F2B0000}"/>
    <cellStyle name="Comma [0] 2 218" xfId="11086" hidden="1" xr:uid="{00000000-0005-0000-0000-0000512B0000}"/>
    <cellStyle name="Comma [0] 2 218" xfId="11089" hidden="1" xr:uid="{00000000-0005-0000-0000-0000542B0000}"/>
    <cellStyle name="Comma [0] 2 218" xfId="11091" hidden="1" xr:uid="{00000000-0005-0000-0000-0000562B0000}"/>
    <cellStyle name="Comma [0] 2 218" xfId="11094" hidden="1" xr:uid="{00000000-0005-0000-0000-0000592B0000}"/>
    <cellStyle name="Comma [0] 2 218" xfId="11097" hidden="1" xr:uid="{00000000-0005-0000-0000-00005C2B0000}"/>
    <cellStyle name="Comma [0] 2 218" xfId="11099" hidden="1" xr:uid="{00000000-0005-0000-0000-00005E2B0000}"/>
    <cellStyle name="Comma [0] 2 218" xfId="11102" hidden="1" xr:uid="{00000000-0005-0000-0000-0000612B0000}"/>
    <cellStyle name="Comma [0] 2 218" xfId="11109" hidden="1" xr:uid="{00000000-0005-0000-0000-0000682B0000}"/>
    <cellStyle name="Comma [0] 2 218" xfId="11110" hidden="1" xr:uid="{00000000-0005-0000-0000-0000692B0000}"/>
    <cellStyle name="Comma [0] 2 218" xfId="11114" hidden="1" xr:uid="{00000000-0005-0000-0000-00006D2B0000}"/>
    <cellStyle name="Comma [0] 2 218" xfId="11116" hidden="1" xr:uid="{00000000-0005-0000-0000-00006F2B0000}"/>
    <cellStyle name="Comma [0] 2 218" xfId="11118" hidden="1" xr:uid="{00000000-0005-0000-0000-0000712B0000}"/>
    <cellStyle name="Comma [0] 2 218" xfId="11122" hidden="1" xr:uid="{00000000-0005-0000-0000-0000752B0000}"/>
    <cellStyle name="Comma [0] 2 218" xfId="11124" hidden="1" xr:uid="{00000000-0005-0000-0000-0000772B0000}"/>
    <cellStyle name="Comma [0] 2 218" xfId="12317" hidden="1" xr:uid="{00000000-0005-0000-0000-000020300000}"/>
    <cellStyle name="Comma [0] 2 218" xfId="12318" hidden="1" xr:uid="{00000000-0005-0000-0000-000021300000}"/>
    <cellStyle name="Comma [0] 2 218" xfId="12323" hidden="1" xr:uid="{00000000-0005-0000-0000-000026300000}"/>
    <cellStyle name="Comma [0] 2 218" xfId="12325" hidden="1" xr:uid="{00000000-0005-0000-0000-000028300000}"/>
    <cellStyle name="Comma [0] 2 218" xfId="12327" hidden="1" xr:uid="{00000000-0005-0000-0000-00002A300000}"/>
    <cellStyle name="Comma [0] 2 218" xfId="12330" hidden="1" xr:uid="{00000000-0005-0000-0000-00002D300000}"/>
    <cellStyle name="Comma [0] 2 218" xfId="12333" hidden="1" xr:uid="{00000000-0005-0000-0000-000030300000}"/>
    <cellStyle name="Comma [0] 2 218" xfId="12334" hidden="1" xr:uid="{00000000-0005-0000-0000-000031300000}"/>
    <cellStyle name="Comma [0] 2 218" xfId="12339" hidden="1" xr:uid="{00000000-0005-0000-0000-000036300000}"/>
    <cellStyle name="Comma [0] 2 218" xfId="12343" hidden="1" xr:uid="{00000000-0005-0000-0000-00003A300000}"/>
    <cellStyle name="Comma [0] 2 218" xfId="12345" hidden="1" xr:uid="{00000000-0005-0000-0000-00003C300000}"/>
    <cellStyle name="Comma [0] 2 218" xfId="12346" hidden="1" xr:uid="{00000000-0005-0000-0000-00003D300000}"/>
    <cellStyle name="Comma [0] 2 218" xfId="12350" hidden="1" xr:uid="{00000000-0005-0000-0000-000041300000}"/>
    <cellStyle name="Comma [0] 2 218" xfId="12352" hidden="1" xr:uid="{00000000-0005-0000-0000-000043300000}"/>
    <cellStyle name="Comma [0] 2 218" xfId="12353" hidden="1" xr:uid="{00000000-0005-0000-0000-000044300000}"/>
    <cellStyle name="Comma [0] 2 218" xfId="12357" hidden="1" xr:uid="{00000000-0005-0000-0000-000048300000}"/>
    <cellStyle name="Comma [0] 2 218" xfId="12358" hidden="1" xr:uid="{00000000-0005-0000-0000-000049300000}"/>
    <cellStyle name="Comma [0] 2 218" xfId="12363" hidden="1" xr:uid="{00000000-0005-0000-0000-00004E300000}"/>
    <cellStyle name="Comma [0] 2 218" xfId="12365" hidden="1" xr:uid="{00000000-0005-0000-0000-000050300000}"/>
    <cellStyle name="Comma [0] 2 218" xfId="12368" hidden="1" xr:uid="{00000000-0005-0000-0000-000053300000}"/>
    <cellStyle name="Comma [0] 2 218" xfId="12371" hidden="1" xr:uid="{00000000-0005-0000-0000-000056300000}"/>
    <cellStyle name="Comma [0] 2 218" xfId="12373" hidden="1" xr:uid="{00000000-0005-0000-0000-000058300000}"/>
    <cellStyle name="Comma [0] 2 218" xfId="12377" hidden="1" xr:uid="{00000000-0005-0000-0000-00005C300000}"/>
    <cellStyle name="Comma [0] 2 218" xfId="12382" hidden="1" xr:uid="{00000000-0005-0000-0000-000061300000}"/>
    <cellStyle name="Comma [0] 2 218" xfId="12383" hidden="1" xr:uid="{00000000-0005-0000-0000-000062300000}"/>
    <cellStyle name="Comma [0] 2 218" xfId="12387" hidden="1" xr:uid="{00000000-0005-0000-0000-000066300000}"/>
    <cellStyle name="Comma [0] 2 218" xfId="12390" hidden="1" xr:uid="{00000000-0005-0000-0000-000069300000}"/>
    <cellStyle name="Comma [0] 2 218" xfId="12391" hidden="1" xr:uid="{00000000-0005-0000-0000-00006A300000}"/>
    <cellStyle name="Comma [0] 2 218" xfId="12395" hidden="1" xr:uid="{00000000-0005-0000-0000-00006E300000}"/>
    <cellStyle name="Comma [0] 2 218" xfId="12396" hidden="1" xr:uid="{00000000-0005-0000-0000-00006F300000}"/>
    <cellStyle name="Comma [0] 2 218" xfId="12401" hidden="1" xr:uid="{00000000-0005-0000-0000-000074300000}"/>
    <cellStyle name="Comma [0] 2 218" xfId="12402" hidden="1" xr:uid="{00000000-0005-0000-0000-000075300000}"/>
    <cellStyle name="Comma [0] 2 218" xfId="12406" hidden="1" xr:uid="{00000000-0005-0000-0000-000079300000}"/>
    <cellStyle name="Comma [0] 2 218" xfId="12409" hidden="1" xr:uid="{00000000-0005-0000-0000-00007C300000}"/>
    <cellStyle name="Comma [0] 2 218" xfId="12410" hidden="1" xr:uid="{00000000-0005-0000-0000-00007D300000}"/>
    <cellStyle name="Comma [0] 2 218" xfId="12414" hidden="1" xr:uid="{00000000-0005-0000-0000-000081300000}"/>
    <cellStyle name="Comma [0] 2 218" xfId="12416" hidden="1" xr:uid="{00000000-0005-0000-0000-000083300000}"/>
    <cellStyle name="Comma [0] 2 218" xfId="12417" hidden="1" xr:uid="{00000000-0005-0000-0000-000084300000}"/>
    <cellStyle name="Comma [0] 2 218" xfId="12422" hidden="1" xr:uid="{00000000-0005-0000-0000-000089300000}"/>
    <cellStyle name="Comma [0] 2 218" xfId="12426" hidden="1" xr:uid="{00000000-0005-0000-0000-00008D300000}"/>
    <cellStyle name="Comma [0] 2 218" xfId="12428" hidden="1" xr:uid="{00000000-0005-0000-0000-00008F300000}"/>
    <cellStyle name="Comma [0] 2 218" xfId="12429" hidden="1" xr:uid="{00000000-0005-0000-0000-000090300000}"/>
    <cellStyle name="Comma [0] 2 218" xfId="12433" hidden="1" xr:uid="{00000000-0005-0000-0000-000094300000}"/>
    <cellStyle name="Comma [0] 2 218" xfId="12436" hidden="1" xr:uid="{00000000-0005-0000-0000-000097300000}"/>
    <cellStyle name="Comma [0] 2 218" xfId="12437" hidden="1" xr:uid="{00000000-0005-0000-0000-000098300000}"/>
    <cellStyle name="Comma [0] 2 218" xfId="12441" hidden="1" xr:uid="{00000000-0005-0000-0000-00009C300000}"/>
    <cellStyle name="Comma [0] 2 218" xfId="12442" hidden="1" xr:uid="{00000000-0005-0000-0000-00009D300000}"/>
    <cellStyle name="Comma [0] 2 218" xfId="12448" hidden="1" xr:uid="{00000000-0005-0000-0000-0000A3300000}"/>
    <cellStyle name="Comma [0] 2 218" xfId="12449" hidden="1" xr:uid="{00000000-0005-0000-0000-0000A4300000}"/>
    <cellStyle name="Comma [0] 2 218" xfId="12452" hidden="1" xr:uid="{00000000-0005-0000-0000-0000A7300000}"/>
    <cellStyle name="Comma [0] 2 218" xfId="12456" hidden="1" xr:uid="{00000000-0005-0000-0000-0000AB300000}"/>
    <cellStyle name="Comma [0] 2 218" xfId="12457" hidden="1" xr:uid="{00000000-0005-0000-0000-0000AC300000}"/>
    <cellStyle name="Comma [0] 2 218" xfId="12461" hidden="1" xr:uid="{00000000-0005-0000-0000-0000B0300000}"/>
    <cellStyle name="Comma [0] 2 218" xfId="12466" hidden="1" xr:uid="{00000000-0005-0000-0000-0000B5300000}"/>
    <cellStyle name="Comma [0] 2 218" xfId="12467" hidden="1" xr:uid="{00000000-0005-0000-0000-0000B6300000}"/>
    <cellStyle name="Comma [0] 2 218" xfId="12471" hidden="1" xr:uid="{00000000-0005-0000-0000-0000BA300000}"/>
    <cellStyle name="Comma [0] 2 218" xfId="12474" hidden="1" xr:uid="{00000000-0005-0000-0000-0000BD300000}"/>
    <cellStyle name="Comma [0] 2 218" xfId="12475" hidden="1" xr:uid="{00000000-0005-0000-0000-0000BE300000}"/>
    <cellStyle name="Comma [0] 2 218" xfId="12478" hidden="1" xr:uid="{00000000-0005-0000-0000-0000C1300000}"/>
    <cellStyle name="Comma [0] 2 218" xfId="12480" hidden="1" xr:uid="{00000000-0005-0000-0000-0000C3300000}"/>
    <cellStyle name="Comma [0] 2 218" xfId="12484" hidden="1" xr:uid="{00000000-0005-0000-0000-0000C7300000}"/>
    <cellStyle name="Comma [0] 2 218" xfId="12486" hidden="1" xr:uid="{00000000-0005-0000-0000-0000C9300000}"/>
    <cellStyle name="Comma [0] 2 218" xfId="12490" hidden="1" xr:uid="{00000000-0005-0000-0000-0000CD300000}"/>
    <cellStyle name="Comma [0] 2 218" xfId="12492" hidden="1" xr:uid="{00000000-0005-0000-0000-0000CF300000}"/>
    <cellStyle name="Comma [0] 2 218" xfId="12494" hidden="1" xr:uid="{00000000-0005-0000-0000-0000D1300000}"/>
    <cellStyle name="Comma [0] 2 218" xfId="12497" hidden="1" xr:uid="{00000000-0005-0000-0000-0000D4300000}"/>
    <cellStyle name="Comma [0] 2 218" xfId="12499" hidden="1" xr:uid="{00000000-0005-0000-0000-0000D6300000}"/>
    <cellStyle name="Comma [0] 2 218" xfId="12501" hidden="1" xr:uid="{00000000-0005-0000-0000-0000D8300000}"/>
    <cellStyle name="Comma [0] 2 218" xfId="12506" hidden="1" xr:uid="{00000000-0005-0000-0000-0000DD300000}"/>
    <cellStyle name="Comma [0] 2 218" xfId="12510" hidden="1" xr:uid="{00000000-0005-0000-0000-0000E1300000}"/>
    <cellStyle name="Comma [0] 2 218" xfId="12511" hidden="1" xr:uid="{00000000-0005-0000-0000-0000E2300000}"/>
    <cellStyle name="Comma [0] 2 218" xfId="12513" hidden="1" xr:uid="{00000000-0005-0000-0000-0000E4300000}"/>
    <cellStyle name="Comma [0] 2 218" xfId="12517" hidden="1" xr:uid="{00000000-0005-0000-0000-0000E8300000}"/>
    <cellStyle name="Comma [0] 2 218" xfId="12519" hidden="1" xr:uid="{00000000-0005-0000-0000-0000EA300000}"/>
    <cellStyle name="Comma [0] 2 218" xfId="12521" hidden="1" xr:uid="{00000000-0005-0000-0000-0000EC300000}"/>
    <cellStyle name="Comma [0] 2 218" xfId="12524" hidden="1" xr:uid="{00000000-0005-0000-0000-0000EF300000}"/>
    <cellStyle name="Comma [0] 2 218" xfId="12526" hidden="1" xr:uid="{00000000-0005-0000-0000-0000F1300000}"/>
    <cellStyle name="Comma [0] 2 218" xfId="12531" hidden="1" xr:uid="{00000000-0005-0000-0000-0000F6300000}"/>
    <cellStyle name="Comma [0] 2 218" xfId="12533" hidden="1" xr:uid="{00000000-0005-0000-0000-0000F8300000}"/>
    <cellStyle name="Comma [0] 2 218" xfId="12537" hidden="1" xr:uid="{00000000-0005-0000-0000-0000FC300000}"/>
    <cellStyle name="Comma [0] 2 218" xfId="12539" hidden="1" xr:uid="{00000000-0005-0000-0000-0000FE300000}"/>
    <cellStyle name="Comma [0] 2 218" xfId="12542" hidden="1" xr:uid="{00000000-0005-0000-0000-000001310000}"/>
    <cellStyle name="Comma [0] 2 218" xfId="12545" hidden="1" xr:uid="{00000000-0005-0000-0000-000004310000}"/>
    <cellStyle name="Comma [0] 2 218" xfId="12550" hidden="1" xr:uid="{00000000-0005-0000-0000-000009310000}"/>
    <cellStyle name="Comma [0] 2 218" xfId="12552" hidden="1" xr:uid="{00000000-0005-0000-0000-00000B310000}"/>
    <cellStyle name="Comma [0] 2 218" xfId="12555" hidden="1" xr:uid="{00000000-0005-0000-0000-00000E310000}"/>
    <cellStyle name="Comma [0] 2 218" xfId="12558" hidden="1" xr:uid="{00000000-0005-0000-0000-000011310000}"/>
    <cellStyle name="Comma [0] 2 218" xfId="12560" hidden="1" xr:uid="{00000000-0005-0000-0000-000013310000}"/>
    <cellStyle name="Comma [0] 2 218" xfId="12563" hidden="1" xr:uid="{00000000-0005-0000-0000-000016310000}"/>
    <cellStyle name="Comma [0] 2 218" xfId="12564" hidden="1" xr:uid="{00000000-0005-0000-0000-000017310000}"/>
    <cellStyle name="Comma [0] 2 218" xfId="12569" hidden="1" xr:uid="{00000000-0005-0000-0000-00001C310000}"/>
    <cellStyle name="Comma [0] 2 218" xfId="12571" hidden="1" xr:uid="{00000000-0005-0000-0000-00001E310000}"/>
    <cellStyle name="Comma [0] 2 218" xfId="12574" hidden="1" xr:uid="{00000000-0005-0000-0000-000021310000}"/>
    <cellStyle name="Comma [0] 2 218" xfId="12577" hidden="1" xr:uid="{00000000-0005-0000-0000-000024310000}"/>
    <cellStyle name="Comma [0] 2 218" xfId="12579" hidden="1" xr:uid="{00000000-0005-0000-0000-000026310000}"/>
    <cellStyle name="Comma [0] 2 218" xfId="12582" hidden="1" xr:uid="{00000000-0005-0000-0000-000029310000}"/>
    <cellStyle name="Comma [0] 2 218" xfId="12584" hidden="1" xr:uid="{00000000-0005-0000-0000-00002B310000}"/>
    <cellStyle name="Comma [0] 2 218" xfId="12586" hidden="1" xr:uid="{00000000-0005-0000-0000-00002D310000}"/>
    <cellStyle name="Comma [0] 2 218" xfId="12591" hidden="1" xr:uid="{00000000-0005-0000-0000-000032310000}"/>
    <cellStyle name="Comma [0] 2 218" xfId="12595" hidden="1" xr:uid="{00000000-0005-0000-0000-000036310000}"/>
    <cellStyle name="Comma [0] 2 218" xfId="12596" hidden="1" xr:uid="{00000000-0005-0000-0000-000037310000}"/>
    <cellStyle name="Comma [0] 2 218" xfId="12598" hidden="1" xr:uid="{00000000-0005-0000-0000-000039310000}"/>
    <cellStyle name="Comma [0] 2 218" xfId="12602" hidden="1" xr:uid="{00000000-0005-0000-0000-00003D310000}"/>
    <cellStyle name="Comma [0] 2 218" xfId="12604" hidden="1" xr:uid="{00000000-0005-0000-0000-00003F310000}"/>
    <cellStyle name="Comma [0] 2 218" xfId="12606" hidden="1" xr:uid="{00000000-0005-0000-0000-000041310000}"/>
    <cellStyle name="Comma [0] 2 218" xfId="12609" hidden="1" xr:uid="{00000000-0005-0000-0000-000044310000}"/>
    <cellStyle name="Comma [0] 2 218" xfId="12611" hidden="1" xr:uid="{00000000-0005-0000-0000-000046310000}"/>
    <cellStyle name="Comma [0] 2 218" xfId="12616" hidden="1" xr:uid="{00000000-0005-0000-0000-00004B310000}"/>
    <cellStyle name="Comma [0] 2 218" xfId="12617" hidden="1" xr:uid="{00000000-0005-0000-0000-00004C310000}"/>
    <cellStyle name="Comma [0] 2 218" xfId="12621" hidden="1" xr:uid="{00000000-0005-0000-0000-000050310000}"/>
    <cellStyle name="Comma [0] 2 218" xfId="12624" hidden="1" xr:uid="{00000000-0005-0000-0000-000053310000}"/>
    <cellStyle name="Comma [0] 2 218" xfId="12626" hidden="1" xr:uid="{00000000-0005-0000-0000-000055310000}"/>
    <cellStyle name="Comma [0] 2 218" xfId="12629" hidden="1" xr:uid="{00000000-0005-0000-0000-000058310000}"/>
    <cellStyle name="Comma [0] 2 218" xfId="12634" hidden="1" xr:uid="{00000000-0005-0000-0000-00005D310000}"/>
    <cellStyle name="Comma [0] 2 218" xfId="12635" hidden="1" xr:uid="{00000000-0005-0000-0000-00005E310000}"/>
    <cellStyle name="Comma [0] 2 218" xfId="12639" hidden="1" xr:uid="{00000000-0005-0000-0000-000062310000}"/>
    <cellStyle name="Comma [0] 2 218" xfId="12642" hidden="1" xr:uid="{00000000-0005-0000-0000-000065310000}"/>
    <cellStyle name="Comma [0] 2 218" xfId="12643" hidden="1" xr:uid="{00000000-0005-0000-0000-000066310000}"/>
    <cellStyle name="Comma [0] 2 218" xfId="12647" hidden="1" xr:uid="{00000000-0005-0000-0000-00006A310000}"/>
    <cellStyle name="Comma [0] 2 218" xfId="12648" hidden="1" xr:uid="{00000000-0005-0000-0000-00006B310000}"/>
    <cellStyle name="Comma [0] 2 218" xfId="12653" hidden="1" xr:uid="{00000000-0005-0000-0000-000070310000}"/>
    <cellStyle name="Comma [0] 2 218" xfId="12655" hidden="1" xr:uid="{00000000-0005-0000-0000-000072310000}"/>
    <cellStyle name="Comma [0] 2 218" xfId="12656" hidden="1" xr:uid="{00000000-0005-0000-0000-000073310000}"/>
    <cellStyle name="Comma [0] 2 218" xfId="12659" hidden="1" xr:uid="{00000000-0005-0000-0000-000076310000}"/>
    <cellStyle name="Comma [0] 2 218" xfId="12662" hidden="1" xr:uid="{00000000-0005-0000-0000-000079310000}"/>
    <cellStyle name="Comma [0] 2 218" xfId="12663" hidden="1" xr:uid="{00000000-0005-0000-0000-00007A310000}"/>
    <cellStyle name="Comma [0] 2 218" xfId="12667" hidden="1" xr:uid="{00000000-0005-0000-0000-00007E310000}"/>
    <cellStyle name="Comma [0] 2 218" xfId="12669" hidden="1" xr:uid="{00000000-0005-0000-0000-000080310000}"/>
    <cellStyle name="Comma [0] 2 218" xfId="12674" hidden="1" xr:uid="{00000000-0005-0000-0000-000085310000}"/>
    <cellStyle name="Comma [0] 2 218" xfId="12676" hidden="1" xr:uid="{00000000-0005-0000-0000-000087310000}"/>
    <cellStyle name="Comma [0] 2 218" xfId="12680" hidden="1" xr:uid="{00000000-0005-0000-0000-00008B310000}"/>
    <cellStyle name="Comma [0] 2 218" xfId="12681" hidden="1" xr:uid="{00000000-0005-0000-0000-00008C310000}"/>
    <cellStyle name="Comma [0] 2 218" xfId="12683" hidden="1" xr:uid="{00000000-0005-0000-0000-00008E310000}"/>
    <cellStyle name="Comma [0] 2 218" xfId="12687" hidden="1" xr:uid="{00000000-0005-0000-0000-000092310000}"/>
    <cellStyle name="Comma [0] 2 218" xfId="12689" hidden="1" xr:uid="{00000000-0005-0000-0000-000094310000}"/>
    <cellStyle name="Comma [0] 2 218" xfId="12691" hidden="1" xr:uid="{00000000-0005-0000-0000-000096310000}"/>
    <cellStyle name="Comma [0] 2 218" xfId="12694" hidden="1" xr:uid="{00000000-0005-0000-0000-000099310000}"/>
    <cellStyle name="Comma [0] 2 218" xfId="12696" hidden="1" xr:uid="{00000000-0005-0000-0000-00009B310000}"/>
    <cellStyle name="Comma [0] 2 218" xfId="12701" hidden="1" xr:uid="{00000000-0005-0000-0000-0000A0310000}"/>
    <cellStyle name="Comma [0] 2 218" xfId="12702" hidden="1" xr:uid="{00000000-0005-0000-0000-0000A1310000}"/>
    <cellStyle name="Comma [0] 2 218" xfId="12706" hidden="1" xr:uid="{00000000-0005-0000-0000-0000A5310000}"/>
    <cellStyle name="Comma [0] 2 218" xfId="12709" hidden="1" xr:uid="{00000000-0005-0000-0000-0000A8310000}"/>
    <cellStyle name="Comma [0] 2 218" xfId="12711" hidden="1" xr:uid="{00000000-0005-0000-0000-0000AA310000}"/>
    <cellStyle name="Comma [0] 2 218" xfId="12715" hidden="1" xr:uid="{00000000-0005-0000-0000-0000AE310000}"/>
    <cellStyle name="Comma [0] 2 218" xfId="12719" hidden="1" xr:uid="{00000000-0005-0000-0000-0000B2310000}"/>
    <cellStyle name="Comma [0] 2 218" xfId="12722" hidden="1" xr:uid="{00000000-0005-0000-0000-0000B5310000}"/>
    <cellStyle name="Comma [0] 2 218" xfId="12725" hidden="1" xr:uid="{00000000-0005-0000-0000-0000B8310000}"/>
    <cellStyle name="Comma [0] 2 218" xfId="12727" hidden="1" xr:uid="{00000000-0005-0000-0000-0000BA310000}"/>
    <cellStyle name="Comma [0] 2 218" xfId="12730" hidden="1" xr:uid="{00000000-0005-0000-0000-0000BD310000}"/>
    <cellStyle name="Comma [0] 2 218" xfId="12732" hidden="1" xr:uid="{00000000-0005-0000-0000-0000BF310000}"/>
    <cellStyle name="Comma [0] 2 218" xfId="12736" hidden="1" xr:uid="{00000000-0005-0000-0000-0000C3310000}"/>
    <cellStyle name="Comma [0] 2 218" xfId="12738" hidden="1" xr:uid="{00000000-0005-0000-0000-0000C5310000}"/>
    <cellStyle name="Comma [0] 2 218" xfId="12741" hidden="1" xr:uid="{00000000-0005-0000-0000-0000C8310000}"/>
    <cellStyle name="Comma [0] 2 218" xfId="12743" hidden="1" xr:uid="{00000000-0005-0000-0000-0000CA310000}"/>
    <cellStyle name="Comma [0] 2 218" xfId="12746" hidden="1" xr:uid="{00000000-0005-0000-0000-0000CD310000}"/>
    <cellStyle name="Comma [0] 2 218" xfId="12749" hidden="1" xr:uid="{00000000-0005-0000-0000-0000D0310000}"/>
    <cellStyle name="Comma [0] 2 218" xfId="12751" hidden="1" xr:uid="{00000000-0005-0000-0000-0000D2310000}"/>
    <cellStyle name="Comma [0] 2 218" xfId="12753" hidden="1" xr:uid="{00000000-0005-0000-0000-0000D4310000}"/>
    <cellStyle name="Comma [0] 2 218" xfId="12758" hidden="1" xr:uid="{00000000-0005-0000-0000-0000D9310000}"/>
    <cellStyle name="Comma [0] 2 218" xfId="12761" hidden="1" xr:uid="{00000000-0005-0000-0000-0000DC310000}"/>
    <cellStyle name="Comma [0] 2 218" xfId="12763" hidden="1" xr:uid="{00000000-0005-0000-0000-0000DE310000}"/>
    <cellStyle name="Comma [0] 2 218" xfId="12765" hidden="1" xr:uid="{00000000-0005-0000-0000-0000E0310000}"/>
    <cellStyle name="Comma [0] 2 218" xfId="12768" hidden="1" xr:uid="{00000000-0005-0000-0000-0000E3310000}"/>
    <cellStyle name="Comma [0] 2 218" xfId="12771" hidden="1" xr:uid="{00000000-0005-0000-0000-0000E6310000}"/>
    <cellStyle name="Comma [0] 2 218" xfId="12773" hidden="1" xr:uid="{00000000-0005-0000-0000-0000E8310000}"/>
    <cellStyle name="Comma [0] 2 218" xfId="12776" hidden="1" xr:uid="{00000000-0005-0000-0000-0000EB310000}"/>
    <cellStyle name="Comma [0] 2 218" xfId="12778" hidden="1" xr:uid="{00000000-0005-0000-0000-0000ED310000}"/>
    <cellStyle name="Comma [0] 2 218" xfId="12782" hidden="1" xr:uid="{00000000-0005-0000-0000-0000F1310000}"/>
    <cellStyle name="Comma [0] 2 218" xfId="12784" hidden="1" xr:uid="{00000000-0005-0000-0000-0000F3310000}"/>
    <cellStyle name="Comma [0] 2 218" xfId="12787" hidden="1" xr:uid="{00000000-0005-0000-0000-0000F6310000}"/>
    <cellStyle name="Comma [0] 2 218" xfId="12790" hidden="1" xr:uid="{00000000-0005-0000-0000-0000F9310000}"/>
    <cellStyle name="Comma [0] 2 218" xfId="12793" hidden="1" xr:uid="{00000000-0005-0000-0000-0000FC310000}"/>
    <cellStyle name="Comma [0] 2 218" xfId="12796" hidden="1" xr:uid="{00000000-0005-0000-0000-0000FF310000}"/>
    <cellStyle name="Comma [0] 2 218" xfId="12801" hidden="1" xr:uid="{00000000-0005-0000-0000-000004320000}"/>
    <cellStyle name="Comma [0] 2 218" xfId="12803" hidden="1" xr:uid="{00000000-0005-0000-0000-000006320000}"/>
    <cellStyle name="Comma [0] 2 218" xfId="12805" hidden="1" xr:uid="{00000000-0005-0000-0000-000008320000}"/>
    <cellStyle name="Comma [0] 2 218" xfId="12808" hidden="1" xr:uid="{00000000-0005-0000-0000-00000B320000}"/>
    <cellStyle name="Comma [0] 2 218" xfId="12810" hidden="1" xr:uid="{00000000-0005-0000-0000-00000D320000}"/>
    <cellStyle name="Comma [0] 2 218" xfId="12814" hidden="1" xr:uid="{00000000-0005-0000-0000-000011320000}"/>
    <cellStyle name="Comma [0] 2 218" xfId="12816" hidden="1" xr:uid="{00000000-0005-0000-0000-000013320000}"/>
    <cellStyle name="Comma [0] 2 218" xfId="12819" hidden="1" xr:uid="{00000000-0005-0000-0000-000016320000}"/>
    <cellStyle name="Comma [0] 2 218" xfId="12821" hidden="1" xr:uid="{00000000-0005-0000-0000-000018320000}"/>
    <cellStyle name="Comma [0] 2 218" xfId="12824" hidden="1" xr:uid="{00000000-0005-0000-0000-00001B320000}"/>
    <cellStyle name="Comma [0] 2 218" xfId="12827" hidden="1" xr:uid="{00000000-0005-0000-0000-00001E320000}"/>
    <cellStyle name="Comma [0] 2 218" xfId="12829" hidden="1" xr:uid="{00000000-0005-0000-0000-000020320000}"/>
    <cellStyle name="Comma [0] 2 218" xfId="12832" hidden="1" xr:uid="{00000000-0005-0000-0000-000023320000}"/>
    <cellStyle name="Comma [0] 2 218" xfId="12835" hidden="1" xr:uid="{00000000-0005-0000-0000-000026320000}"/>
    <cellStyle name="Comma [0] 2 218" xfId="12837" hidden="1" xr:uid="{00000000-0005-0000-0000-000028320000}"/>
    <cellStyle name="Comma [0] 2 218" xfId="12842" hidden="1" xr:uid="{00000000-0005-0000-0000-00002D320000}"/>
    <cellStyle name="Comma [0] 2 218" xfId="12845" hidden="1" xr:uid="{00000000-0005-0000-0000-000030320000}"/>
    <cellStyle name="Comma [0] 2 218" xfId="12847" hidden="1" xr:uid="{00000000-0005-0000-0000-000032320000}"/>
    <cellStyle name="Comma [0] 2 218" xfId="12850" hidden="1" xr:uid="{00000000-0005-0000-0000-000035320000}"/>
    <cellStyle name="Comma [0] 2 218" xfId="12853" hidden="1" xr:uid="{00000000-0005-0000-0000-000038320000}"/>
    <cellStyle name="Comma [0] 2 218" xfId="12855" hidden="1" xr:uid="{00000000-0005-0000-0000-00003A320000}"/>
    <cellStyle name="Comma [0] 2 218" xfId="12858" hidden="1" xr:uid="{00000000-0005-0000-0000-00003D320000}"/>
    <cellStyle name="Comma [0] 2 218" xfId="12860" hidden="1" xr:uid="{00000000-0005-0000-0000-00003F320000}"/>
    <cellStyle name="Comma [0] 2 218" xfId="12865" hidden="1" xr:uid="{00000000-0005-0000-0000-000044320000}"/>
    <cellStyle name="Comma [0] 2 218" xfId="12866" hidden="1" xr:uid="{00000000-0005-0000-0000-000045320000}"/>
    <cellStyle name="Comma [0] 2 218" xfId="12870" hidden="1" xr:uid="{00000000-0005-0000-0000-000049320000}"/>
    <cellStyle name="Comma [0] 2 218" xfId="12872" hidden="1" xr:uid="{00000000-0005-0000-0000-00004B320000}"/>
    <cellStyle name="Comma [0] 2 218" xfId="12874" hidden="1" xr:uid="{00000000-0005-0000-0000-00004D320000}"/>
    <cellStyle name="Comma [0] 2 218" xfId="12878" hidden="1" xr:uid="{00000000-0005-0000-0000-000051320000}"/>
    <cellStyle name="Comma [0] 2 218" xfId="12880" hidden="1" xr:uid="{00000000-0005-0000-0000-000053320000}"/>
    <cellStyle name="Comma [0] 2 218" xfId="14074" hidden="1" xr:uid="{00000000-0005-0000-0000-0000FD360000}"/>
    <cellStyle name="Comma [0] 2 218" xfId="14079" hidden="1" xr:uid="{00000000-0005-0000-0000-000002370000}"/>
    <cellStyle name="Comma [0] 2 218" xfId="14081" hidden="1" xr:uid="{00000000-0005-0000-0000-000004370000}"/>
    <cellStyle name="Comma [0] 2 218" xfId="14083" hidden="1" xr:uid="{00000000-0005-0000-0000-000006370000}"/>
    <cellStyle name="Comma [0] 2 218" xfId="14086" hidden="1" xr:uid="{00000000-0005-0000-0000-000009370000}"/>
    <cellStyle name="Comma [0] 2 218" xfId="14089" hidden="1" xr:uid="{00000000-0005-0000-0000-00000C370000}"/>
    <cellStyle name="Comma [0] 2 218" xfId="14090" hidden="1" xr:uid="{00000000-0005-0000-0000-00000D370000}"/>
    <cellStyle name="Comma [0] 2 218" xfId="14094" hidden="1" xr:uid="{00000000-0005-0000-0000-000011370000}"/>
    <cellStyle name="Comma [0] 2 218" xfId="14095" hidden="1" xr:uid="{00000000-0005-0000-0000-000012370000}"/>
    <cellStyle name="Comma [0] 2 218" xfId="14099" hidden="1" xr:uid="{00000000-0005-0000-0000-000016370000}"/>
    <cellStyle name="Comma [0] 2 218" xfId="14101" hidden="1" xr:uid="{00000000-0005-0000-0000-000018370000}"/>
    <cellStyle name="Comma [0] 2 218" xfId="14102" hidden="1" xr:uid="{00000000-0005-0000-0000-000019370000}"/>
    <cellStyle name="Comma [0] 2 218" xfId="14106" hidden="1" xr:uid="{00000000-0005-0000-0000-00001D370000}"/>
    <cellStyle name="Comma [0] 2 218" xfId="14108" hidden="1" xr:uid="{00000000-0005-0000-0000-00001F370000}"/>
    <cellStyle name="Comma [0] 2 218" xfId="14109" hidden="1" xr:uid="{00000000-0005-0000-0000-000020370000}"/>
    <cellStyle name="Comma [0] 2 218" xfId="14114" hidden="1" xr:uid="{00000000-0005-0000-0000-000025370000}"/>
    <cellStyle name="Comma [0] 2 218" xfId="14119" hidden="1" xr:uid="{00000000-0005-0000-0000-00002A370000}"/>
    <cellStyle name="Comma [0] 2 218" xfId="14121" hidden="1" xr:uid="{00000000-0005-0000-0000-00002C370000}"/>
    <cellStyle name="Comma [0] 2 218" xfId="14124" hidden="1" xr:uid="{00000000-0005-0000-0000-00002F370000}"/>
    <cellStyle name="Comma [0] 2 218" xfId="14127" hidden="1" xr:uid="{00000000-0005-0000-0000-000032370000}"/>
    <cellStyle name="Comma [0] 2 218" xfId="14129" hidden="1" xr:uid="{00000000-0005-0000-0000-000034370000}"/>
    <cellStyle name="Comma [0] 2 218" xfId="14133" hidden="1" xr:uid="{00000000-0005-0000-0000-000038370000}"/>
    <cellStyle name="Comma [0] 2 218" xfId="14134" hidden="1" xr:uid="{00000000-0005-0000-0000-000039370000}"/>
    <cellStyle name="Comma [0] 2 218" xfId="14138" hidden="1" xr:uid="{00000000-0005-0000-0000-00003D370000}"/>
    <cellStyle name="Comma [0] 2 218" xfId="14139" hidden="1" xr:uid="{00000000-0005-0000-0000-00003E370000}"/>
    <cellStyle name="Comma [0] 2 218" xfId="14143" hidden="1" xr:uid="{00000000-0005-0000-0000-000042370000}"/>
    <cellStyle name="Comma [0] 2 218" xfId="14146" hidden="1" xr:uid="{00000000-0005-0000-0000-000045370000}"/>
    <cellStyle name="Comma [0] 2 218" xfId="14147" hidden="1" xr:uid="{00000000-0005-0000-0000-000046370000}"/>
    <cellStyle name="Comma [0] 2 218" xfId="14151" hidden="1" xr:uid="{00000000-0005-0000-0000-00004A370000}"/>
    <cellStyle name="Comma [0] 2 218" xfId="14152" hidden="1" xr:uid="{00000000-0005-0000-0000-00004B370000}"/>
    <cellStyle name="Comma [0] 2 218" xfId="14158" hidden="1" xr:uid="{00000000-0005-0000-0000-000051370000}"/>
    <cellStyle name="Comma [0] 2 218" xfId="14162" hidden="1" xr:uid="{00000000-0005-0000-0000-000055370000}"/>
    <cellStyle name="Comma [0] 2 218" xfId="14165" hidden="1" xr:uid="{00000000-0005-0000-0000-000058370000}"/>
    <cellStyle name="Comma [0] 2 218" xfId="14166" hidden="1" xr:uid="{00000000-0005-0000-0000-000059370000}"/>
    <cellStyle name="Comma [0] 2 218" xfId="14170" hidden="1" xr:uid="{00000000-0005-0000-0000-00005D370000}"/>
    <cellStyle name="Comma [0] 2 218" xfId="14172" hidden="1" xr:uid="{00000000-0005-0000-0000-00005F370000}"/>
    <cellStyle name="Comma [0] 2 218" xfId="14173" hidden="1" xr:uid="{00000000-0005-0000-0000-000060370000}"/>
    <cellStyle name="Comma [0] 2 218" xfId="14177" hidden="1" xr:uid="{00000000-0005-0000-0000-000064370000}"/>
    <cellStyle name="Comma [0] 2 218" xfId="14178" hidden="1" xr:uid="{00000000-0005-0000-0000-000065370000}"/>
    <cellStyle name="Comma [0] 2 218" xfId="14182" hidden="1" xr:uid="{00000000-0005-0000-0000-000069370000}"/>
    <cellStyle name="Comma [0] 2 218" xfId="14184" hidden="1" xr:uid="{00000000-0005-0000-0000-00006B370000}"/>
    <cellStyle name="Comma [0] 2 218" xfId="14185" hidden="1" xr:uid="{00000000-0005-0000-0000-00006C370000}"/>
    <cellStyle name="Comma [0] 2 218" xfId="14189" hidden="1" xr:uid="{00000000-0005-0000-0000-000070370000}"/>
    <cellStyle name="Comma [0] 2 218" xfId="14192" hidden="1" xr:uid="{00000000-0005-0000-0000-000073370000}"/>
    <cellStyle name="Comma [0] 2 218" xfId="14193" hidden="1" xr:uid="{00000000-0005-0000-0000-000074370000}"/>
    <cellStyle name="Comma [0] 2 218" xfId="14198" hidden="1" xr:uid="{00000000-0005-0000-0000-000079370000}"/>
    <cellStyle name="Comma [0] 2 218" xfId="14204" hidden="1" xr:uid="{00000000-0005-0000-0000-00007F370000}"/>
    <cellStyle name="Comma [0] 2 218" xfId="14205" hidden="1" xr:uid="{00000000-0005-0000-0000-000080370000}"/>
    <cellStyle name="Comma [0] 2 218" xfId="14208" hidden="1" xr:uid="{00000000-0005-0000-0000-000083370000}"/>
    <cellStyle name="Comma [0] 2 218" xfId="14212" hidden="1" xr:uid="{00000000-0005-0000-0000-000087370000}"/>
    <cellStyle name="Comma [0] 2 218" xfId="14213" hidden="1" xr:uid="{00000000-0005-0000-0000-000088370000}"/>
    <cellStyle name="Comma [0] 2 218" xfId="14217" hidden="1" xr:uid="{00000000-0005-0000-0000-00008C370000}"/>
    <cellStyle name="Comma [0] 2 218" xfId="14218" hidden="1" xr:uid="{00000000-0005-0000-0000-00008D370000}"/>
    <cellStyle name="Comma [0] 2 218" xfId="14222" hidden="1" xr:uid="{00000000-0005-0000-0000-000091370000}"/>
    <cellStyle name="Comma [0] 2 218" xfId="14223" hidden="1" xr:uid="{00000000-0005-0000-0000-000092370000}"/>
    <cellStyle name="Comma [0] 2 218" xfId="14227" hidden="1" xr:uid="{00000000-0005-0000-0000-000096370000}"/>
    <cellStyle name="Comma [0] 2 218" xfId="14230" hidden="1" xr:uid="{00000000-0005-0000-0000-000099370000}"/>
    <cellStyle name="Comma [0] 2 218" xfId="14231" hidden="1" xr:uid="{00000000-0005-0000-0000-00009A370000}"/>
    <cellStyle name="Comma [0] 2 218" xfId="14234" hidden="1" xr:uid="{00000000-0005-0000-0000-00009D370000}"/>
    <cellStyle name="Comma [0] 2 218" xfId="14236" hidden="1" xr:uid="{00000000-0005-0000-0000-00009F370000}"/>
    <cellStyle name="Comma [0] 2 218" xfId="14242" hidden="1" xr:uid="{00000000-0005-0000-0000-0000A5370000}"/>
    <cellStyle name="Comma [0] 2 218" xfId="14246" hidden="1" xr:uid="{00000000-0005-0000-0000-0000A9370000}"/>
    <cellStyle name="Comma [0] 2 218" xfId="14248" hidden="1" xr:uid="{00000000-0005-0000-0000-0000AB370000}"/>
    <cellStyle name="Comma [0] 2 218" xfId="14250" hidden="1" xr:uid="{00000000-0005-0000-0000-0000AD370000}"/>
    <cellStyle name="Comma [0] 2 218" xfId="14253" hidden="1" xr:uid="{00000000-0005-0000-0000-0000B0370000}"/>
    <cellStyle name="Comma [0] 2 218" xfId="14255" hidden="1" xr:uid="{00000000-0005-0000-0000-0000B2370000}"/>
    <cellStyle name="Comma [0] 2 218" xfId="14257" hidden="1" xr:uid="{00000000-0005-0000-0000-0000B4370000}"/>
    <cellStyle name="Comma [0] 2 218" xfId="14260" hidden="1" xr:uid="{00000000-0005-0000-0000-0000B7370000}"/>
    <cellStyle name="Comma [0] 2 218" xfId="14262" hidden="1" xr:uid="{00000000-0005-0000-0000-0000B9370000}"/>
    <cellStyle name="Comma [0] 2 218" xfId="14266" hidden="1" xr:uid="{00000000-0005-0000-0000-0000BD370000}"/>
    <cellStyle name="Comma [0] 2 218" xfId="14267" hidden="1" xr:uid="{00000000-0005-0000-0000-0000BE370000}"/>
    <cellStyle name="Comma [0] 2 218" xfId="14269" hidden="1" xr:uid="{00000000-0005-0000-0000-0000C0370000}"/>
    <cellStyle name="Comma [0] 2 218" xfId="14273" hidden="1" xr:uid="{00000000-0005-0000-0000-0000C4370000}"/>
    <cellStyle name="Comma [0] 2 218" xfId="14275" hidden="1" xr:uid="{00000000-0005-0000-0000-0000C6370000}"/>
    <cellStyle name="Comma [0] 2 218" xfId="14277" hidden="1" xr:uid="{00000000-0005-0000-0000-0000C8370000}"/>
    <cellStyle name="Comma [0] 2 218" xfId="14282" hidden="1" xr:uid="{00000000-0005-0000-0000-0000CD370000}"/>
    <cellStyle name="Comma [0] 2 218" xfId="14287" hidden="1" xr:uid="{00000000-0005-0000-0000-0000D2370000}"/>
    <cellStyle name="Comma [0] 2 218" xfId="14289" hidden="1" xr:uid="{00000000-0005-0000-0000-0000D4370000}"/>
    <cellStyle name="Comma [0] 2 218" xfId="14293" hidden="1" xr:uid="{00000000-0005-0000-0000-0000D8370000}"/>
    <cellStyle name="Comma [0] 2 218" xfId="14295" hidden="1" xr:uid="{00000000-0005-0000-0000-0000DA370000}"/>
    <cellStyle name="Comma [0] 2 218" xfId="14298" hidden="1" xr:uid="{00000000-0005-0000-0000-0000DD370000}"/>
    <cellStyle name="Comma [0] 2 218" xfId="14301" hidden="1" xr:uid="{00000000-0005-0000-0000-0000E0370000}"/>
    <cellStyle name="Comma [0] 2 218" xfId="14303" hidden="1" xr:uid="{00000000-0005-0000-0000-0000E2370000}"/>
    <cellStyle name="Comma [0] 2 218" xfId="14306" hidden="1" xr:uid="{00000000-0005-0000-0000-0000E5370000}"/>
    <cellStyle name="Comma [0] 2 218" xfId="14308" hidden="1" xr:uid="{00000000-0005-0000-0000-0000E7370000}"/>
    <cellStyle name="Comma [0] 2 218" xfId="14311" hidden="1" xr:uid="{00000000-0005-0000-0000-0000EA370000}"/>
    <cellStyle name="Comma [0] 2 218" xfId="14314" hidden="1" xr:uid="{00000000-0005-0000-0000-0000ED370000}"/>
    <cellStyle name="Comma [0] 2 218" xfId="14316" hidden="1" xr:uid="{00000000-0005-0000-0000-0000EF370000}"/>
    <cellStyle name="Comma [0] 2 218" xfId="14319" hidden="1" xr:uid="{00000000-0005-0000-0000-0000F2370000}"/>
    <cellStyle name="Comma [0] 2 218" xfId="14320" hidden="1" xr:uid="{00000000-0005-0000-0000-0000F3370000}"/>
    <cellStyle name="Comma [0] 2 218" xfId="14327" hidden="1" xr:uid="{00000000-0005-0000-0000-0000FA370000}"/>
    <cellStyle name="Comma [0] 2 218" xfId="14330" hidden="1" xr:uid="{00000000-0005-0000-0000-0000FD370000}"/>
    <cellStyle name="Comma [0] 2 218" xfId="14333" hidden="1" xr:uid="{00000000-0005-0000-0000-000000380000}"/>
    <cellStyle name="Comma [0] 2 218" xfId="14335" hidden="1" xr:uid="{00000000-0005-0000-0000-000002380000}"/>
    <cellStyle name="Comma [0] 2 218" xfId="14338" hidden="1" xr:uid="{00000000-0005-0000-0000-000005380000}"/>
    <cellStyle name="Comma [0] 2 218" xfId="14340" hidden="1" xr:uid="{00000000-0005-0000-0000-000007380000}"/>
    <cellStyle name="Comma [0] 2 218" xfId="14342" hidden="1" xr:uid="{00000000-0005-0000-0000-000009380000}"/>
    <cellStyle name="Comma [0] 2 218" xfId="14345" hidden="1" xr:uid="{00000000-0005-0000-0000-00000C380000}"/>
    <cellStyle name="Comma [0] 2 218" xfId="14347" hidden="1" xr:uid="{00000000-0005-0000-0000-00000E380000}"/>
    <cellStyle name="Comma [0] 2 218" xfId="14351" hidden="1" xr:uid="{00000000-0005-0000-0000-000012380000}"/>
    <cellStyle name="Comma [0] 2 218" xfId="14352" hidden="1" xr:uid="{00000000-0005-0000-0000-000013380000}"/>
    <cellStyle name="Comma [0] 2 218" xfId="14354" hidden="1" xr:uid="{00000000-0005-0000-0000-000015380000}"/>
    <cellStyle name="Comma [0] 2 218" xfId="14358" hidden="1" xr:uid="{00000000-0005-0000-0000-000019380000}"/>
    <cellStyle name="Comma [0] 2 218" xfId="14360" hidden="1" xr:uid="{00000000-0005-0000-0000-00001B380000}"/>
    <cellStyle name="Comma [0] 2 218" xfId="14362" hidden="1" xr:uid="{00000000-0005-0000-0000-00001D380000}"/>
    <cellStyle name="Comma [0] 2 218" xfId="14367" hidden="1" xr:uid="{00000000-0005-0000-0000-000022380000}"/>
    <cellStyle name="Comma [0] 2 218" xfId="14372" hidden="1" xr:uid="{00000000-0005-0000-0000-000027380000}"/>
    <cellStyle name="Comma [0] 2 218" xfId="14373" hidden="1" xr:uid="{00000000-0005-0000-0000-000028380000}"/>
    <cellStyle name="Comma [0] 2 218" xfId="14377" hidden="1" xr:uid="{00000000-0005-0000-0000-00002C380000}"/>
    <cellStyle name="Comma [0] 2 218" xfId="14380" hidden="1" xr:uid="{00000000-0005-0000-0000-00002F380000}"/>
    <cellStyle name="Comma [0] 2 218" xfId="14382" hidden="1" xr:uid="{00000000-0005-0000-0000-000031380000}"/>
    <cellStyle name="Comma [0] 2 218" xfId="14385" hidden="1" xr:uid="{00000000-0005-0000-0000-000034380000}"/>
    <cellStyle name="Comma [0] 2 218" xfId="14386" hidden="1" xr:uid="{00000000-0005-0000-0000-000035380000}"/>
    <cellStyle name="Comma [0] 2 218" xfId="14390" hidden="1" xr:uid="{00000000-0005-0000-0000-000039380000}"/>
    <cellStyle name="Comma [0] 2 218" xfId="14391" hidden="1" xr:uid="{00000000-0005-0000-0000-00003A380000}"/>
    <cellStyle name="Comma [0] 2 218" xfId="14395" hidden="1" xr:uid="{00000000-0005-0000-0000-00003E380000}"/>
    <cellStyle name="Comma [0] 2 218" xfId="14398" hidden="1" xr:uid="{00000000-0005-0000-0000-000041380000}"/>
    <cellStyle name="Comma [0] 2 218" xfId="14399" hidden="1" xr:uid="{00000000-0005-0000-0000-000042380000}"/>
    <cellStyle name="Comma [0] 2 218" xfId="14403" hidden="1" xr:uid="{00000000-0005-0000-0000-000046380000}"/>
    <cellStyle name="Comma [0] 2 218" xfId="14404" hidden="1" xr:uid="{00000000-0005-0000-0000-000047380000}"/>
    <cellStyle name="Comma [0] 2 218" xfId="14411" hidden="1" xr:uid="{00000000-0005-0000-0000-00004E380000}"/>
    <cellStyle name="Comma [0] 2 218" xfId="14412" hidden="1" xr:uid="{00000000-0005-0000-0000-00004F380000}"/>
    <cellStyle name="Comma [0] 2 218" xfId="14415" hidden="1" xr:uid="{00000000-0005-0000-0000-000052380000}"/>
    <cellStyle name="Comma [0] 2 218" xfId="14418" hidden="1" xr:uid="{00000000-0005-0000-0000-000055380000}"/>
    <cellStyle name="Comma [0] 2 218" xfId="14419" hidden="1" xr:uid="{00000000-0005-0000-0000-000056380000}"/>
    <cellStyle name="Comma [0] 2 218" xfId="14423" hidden="1" xr:uid="{00000000-0005-0000-0000-00005A380000}"/>
    <cellStyle name="Comma [0] 2 218" xfId="14425" hidden="1" xr:uid="{00000000-0005-0000-0000-00005C380000}"/>
    <cellStyle name="Comma [0] 2 218" xfId="14427" hidden="1" xr:uid="{00000000-0005-0000-0000-00005E380000}"/>
    <cellStyle name="Comma [0] 2 218" xfId="14430" hidden="1" xr:uid="{00000000-0005-0000-0000-000061380000}"/>
    <cellStyle name="Comma [0] 2 218" xfId="14432" hidden="1" xr:uid="{00000000-0005-0000-0000-000063380000}"/>
    <cellStyle name="Comma [0] 2 218" xfId="14436" hidden="1" xr:uid="{00000000-0005-0000-0000-000067380000}"/>
    <cellStyle name="Comma [0] 2 218" xfId="14437" hidden="1" xr:uid="{00000000-0005-0000-0000-000068380000}"/>
    <cellStyle name="Comma [0] 2 218" xfId="14439" hidden="1" xr:uid="{00000000-0005-0000-0000-00006A380000}"/>
    <cellStyle name="Comma [0] 2 218" xfId="14443" hidden="1" xr:uid="{00000000-0005-0000-0000-00006E380000}"/>
    <cellStyle name="Comma [0] 2 218" xfId="14445" hidden="1" xr:uid="{00000000-0005-0000-0000-000070380000}"/>
    <cellStyle name="Comma [0] 2 218" xfId="14450" hidden="1" xr:uid="{00000000-0005-0000-0000-000075380000}"/>
    <cellStyle name="Comma [0] 2 218" xfId="14452" hidden="1" xr:uid="{00000000-0005-0000-0000-000077380000}"/>
    <cellStyle name="Comma [0] 2 218" xfId="14457" hidden="1" xr:uid="{00000000-0005-0000-0000-00007C380000}"/>
    <cellStyle name="Comma [0] 2 218" xfId="14458" hidden="1" xr:uid="{00000000-0005-0000-0000-00007D380000}"/>
    <cellStyle name="Comma [0] 2 218" xfId="14462" hidden="1" xr:uid="{00000000-0005-0000-0000-000081380000}"/>
    <cellStyle name="Comma [0] 2 218" xfId="14465" hidden="1" xr:uid="{00000000-0005-0000-0000-000084380000}"/>
    <cellStyle name="Comma [0] 2 218" xfId="14467" hidden="1" xr:uid="{00000000-0005-0000-0000-000086380000}"/>
    <cellStyle name="Comma [0] 2 218" xfId="14470" hidden="1" xr:uid="{00000000-0005-0000-0000-000089380000}"/>
    <cellStyle name="Comma [0] 2 218" xfId="14471" hidden="1" xr:uid="{00000000-0005-0000-0000-00008A380000}"/>
    <cellStyle name="Comma [0] 2 218" xfId="14475" hidden="1" xr:uid="{00000000-0005-0000-0000-00008E380000}"/>
    <cellStyle name="Comma [0] 2 218" xfId="14478" hidden="1" xr:uid="{00000000-0005-0000-0000-000091380000}"/>
    <cellStyle name="Comma [0] 2 218" xfId="14481" hidden="1" xr:uid="{00000000-0005-0000-0000-000094380000}"/>
    <cellStyle name="Comma [0] 2 218" xfId="14483" hidden="1" xr:uid="{00000000-0005-0000-0000-000096380000}"/>
    <cellStyle name="Comma [0] 2 218" xfId="14486" hidden="1" xr:uid="{00000000-0005-0000-0000-000099380000}"/>
    <cellStyle name="Comma [0] 2 218" xfId="14488" hidden="1" xr:uid="{00000000-0005-0000-0000-00009B380000}"/>
    <cellStyle name="Comma [0] 2 218" xfId="14494" hidden="1" xr:uid="{00000000-0005-0000-0000-0000A1380000}"/>
    <cellStyle name="Comma [0] 2 218" xfId="14497" hidden="1" xr:uid="{00000000-0005-0000-0000-0000A4380000}"/>
    <cellStyle name="Comma [0] 2 218" xfId="14499" hidden="1" xr:uid="{00000000-0005-0000-0000-0000A6380000}"/>
    <cellStyle name="Comma [0] 2 218" xfId="14502" hidden="1" xr:uid="{00000000-0005-0000-0000-0000A9380000}"/>
    <cellStyle name="Comma [0] 2 218" xfId="14505" hidden="1" xr:uid="{00000000-0005-0000-0000-0000AC380000}"/>
    <cellStyle name="Comma [0] 2 218" xfId="14507" hidden="1" xr:uid="{00000000-0005-0000-0000-0000AE380000}"/>
    <cellStyle name="Comma [0] 2 218" xfId="14509" hidden="1" xr:uid="{00000000-0005-0000-0000-0000B0380000}"/>
    <cellStyle name="Comma [0] 2 218" xfId="14512" hidden="1" xr:uid="{00000000-0005-0000-0000-0000B3380000}"/>
    <cellStyle name="Comma [0] 2 218" xfId="14514" hidden="1" xr:uid="{00000000-0005-0000-0000-0000B5380000}"/>
    <cellStyle name="Comma [0] 2 218" xfId="14517" hidden="1" xr:uid="{00000000-0005-0000-0000-0000B8380000}"/>
    <cellStyle name="Comma [0] 2 218" xfId="14519" hidden="1" xr:uid="{00000000-0005-0000-0000-0000BA380000}"/>
    <cellStyle name="Comma [0] 2 218" xfId="14521" hidden="1" xr:uid="{00000000-0005-0000-0000-0000BC380000}"/>
    <cellStyle name="Comma [0] 2 218" xfId="14524" hidden="1" xr:uid="{00000000-0005-0000-0000-0000BF380000}"/>
    <cellStyle name="Comma [0] 2 218" xfId="14527" hidden="1" xr:uid="{00000000-0005-0000-0000-0000C2380000}"/>
    <cellStyle name="Comma [0] 2 218" xfId="14529" hidden="1" xr:uid="{00000000-0005-0000-0000-0000C4380000}"/>
    <cellStyle name="Comma [0] 2 218" xfId="14534" hidden="1" xr:uid="{00000000-0005-0000-0000-0000C9380000}"/>
    <cellStyle name="Comma [0] 2 218" xfId="14538" hidden="1" xr:uid="{00000000-0005-0000-0000-0000CD380000}"/>
    <cellStyle name="Comma [0] 2 218" xfId="14540" hidden="1" xr:uid="{00000000-0005-0000-0000-0000CF380000}"/>
    <cellStyle name="Comma [0] 2 218" xfId="14543" hidden="1" xr:uid="{00000000-0005-0000-0000-0000D2380000}"/>
    <cellStyle name="Comma [0] 2 218" xfId="14546" hidden="1" xr:uid="{00000000-0005-0000-0000-0000D5380000}"/>
    <cellStyle name="Comma [0] 2 218" xfId="14549" hidden="1" xr:uid="{00000000-0005-0000-0000-0000D8380000}"/>
    <cellStyle name="Comma [0] 2 218" xfId="14552" hidden="1" xr:uid="{00000000-0005-0000-0000-0000DB380000}"/>
    <cellStyle name="Comma [0] 2 218" xfId="14554" hidden="1" xr:uid="{00000000-0005-0000-0000-0000DD380000}"/>
    <cellStyle name="Comma [0] 2 218" xfId="14557" hidden="1" xr:uid="{00000000-0005-0000-0000-0000E0380000}"/>
    <cellStyle name="Comma [0] 2 218" xfId="14559" hidden="1" xr:uid="{00000000-0005-0000-0000-0000E2380000}"/>
    <cellStyle name="Comma [0] 2 218" xfId="14561" hidden="1" xr:uid="{00000000-0005-0000-0000-0000E4380000}"/>
    <cellStyle name="Comma [0] 2 218" xfId="14564" hidden="1" xr:uid="{00000000-0005-0000-0000-0000E7380000}"/>
    <cellStyle name="Comma [0] 2 218" xfId="14566" hidden="1" xr:uid="{00000000-0005-0000-0000-0000E9380000}"/>
    <cellStyle name="Comma [0] 2 218" xfId="14570" hidden="1" xr:uid="{00000000-0005-0000-0000-0000ED380000}"/>
    <cellStyle name="Comma [0] 2 218" xfId="14572" hidden="1" xr:uid="{00000000-0005-0000-0000-0000EF380000}"/>
    <cellStyle name="Comma [0] 2 218" xfId="14577" hidden="1" xr:uid="{00000000-0005-0000-0000-0000F4380000}"/>
    <cellStyle name="Comma [0] 2 218" xfId="14580" hidden="1" xr:uid="{00000000-0005-0000-0000-0000F7380000}"/>
    <cellStyle name="Comma [0] 2 218" xfId="14583" hidden="1" xr:uid="{00000000-0005-0000-0000-0000FA380000}"/>
    <cellStyle name="Comma [0] 2 218" xfId="14585" hidden="1" xr:uid="{00000000-0005-0000-0000-0000FC380000}"/>
    <cellStyle name="Comma [0] 2 218" xfId="14588" hidden="1" xr:uid="{00000000-0005-0000-0000-0000FF380000}"/>
    <cellStyle name="Comma [0] 2 218" xfId="14591" hidden="1" xr:uid="{00000000-0005-0000-0000-000002390000}"/>
    <cellStyle name="Comma [0] 2 218" xfId="14593" hidden="1" xr:uid="{00000000-0005-0000-0000-000004390000}"/>
    <cellStyle name="Comma [0] 2 218" xfId="14596" hidden="1" xr:uid="{00000000-0005-0000-0000-000007390000}"/>
    <cellStyle name="Comma [0] 2 218" xfId="14598" hidden="1" xr:uid="{00000000-0005-0000-0000-000009390000}"/>
    <cellStyle name="Comma [0] 2 218" xfId="14601" hidden="1" xr:uid="{00000000-0005-0000-0000-00000C390000}"/>
    <cellStyle name="Comma [0] 2 218" xfId="14603" hidden="1" xr:uid="{00000000-0005-0000-0000-00000E390000}"/>
    <cellStyle name="Comma [0] 2 218" xfId="14606" hidden="1" xr:uid="{00000000-0005-0000-0000-000011390000}"/>
    <cellStyle name="Comma [0] 2 218" xfId="14609" hidden="1" xr:uid="{00000000-0005-0000-0000-000014390000}"/>
    <cellStyle name="Comma [0] 2 218" xfId="14611" hidden="1" xr:uid="{00000000-0005-0000-0000-000016390000}"/>
    <cellStyle name="Comma [0] 2 218" xfId="14614" hidden="1" xr:uid="{00000000-0005-0000-0000-000019390000}"/>
    <cellStyle name="Comma [0] 2 218" xfId="14621" hidden="1" xr:uid="{00000000-0005-0000-0000-000020390000}"/>
    <cellStyle name="Comma [0] 2 218" xfId="14622" hidden="1" xr:uid="{00000000-0005-0000-0000-000021390000}"/>
    <cellStyle name="Comma [0] 2 218" xfId="14626" hidden="1" xr:uid="{00000000-0005-0000-0000-000025390000}"/>
    <cellStyle name="Comma [0] 2 218" xfId="14628" hidden="1" xr:uid="{00000000-0005-0000-0000-000027390000}"/>
    <cellStyle name="Comma [0] 2 218" xfId="14630" hidden="1" xr:uid="{00000000-0005-0000-0000-000029390000}"/>
    <cellStyle name="Comma [0] 2 218" xfId="14634" hidden="1" xr:uid="{00000000-0005-0000-0000-00002D390000}"/>
    <cellStyle name="Comma [0] 2 218" xfId="14636" hidden="1" xr:uid="{00000000-0005-0000-0000-00002F390000}"/>
    <cellStyle name="Comma [0] 2 218" xfId="15826" hidden="1" xr:uid="{00000000-0005-0000-0000-0000D53D0000}"/>
    <cellStyle name="Comma [0] 2 218" xfId="15827" hidden="1" xr:uid="{00000000-0005-0000-0000-0000D63D0000}"/>
    <cellStyle name="Comma [0] 2 218" xfId="15832" hidden="1" xr:uid="{00000000-0005-0000-0000-0000DB3D0000}"/>
    <cellStyle name="Comma [0] 2 218" xfId="15834" hidden="1" xr:uid="{00000000-0005-0000-0000-0000DD3D0000}"/>
    <cellStyle name="Comma [0] 2 218" xfId="15836" hidden="1" xr:uid="{00000000-0005-0000-0000-0000DF3D0000}"/>
    <cellStyle name="Comma [0] 2 218" xfId="15839" hidden="1" xr:uid="{00000000-0005-0000-0000-0000E23D0000}"/>
    <cellStyle name="Comma [0] 2 218" xfId="15842" hidden="1" xr:uid="{00000000-0005-0000-0000-0000E53D0000}"/>
    <cellStyle name="Comma [0] 2 218" xfId="15843" hidden="1" xr:uid="{00000000-0005-0000-0000-0000E63D0000}"/>
    <cellStyle name="Comma [0] 2 218" xfId="15848" hidden="1" xr:uid="{00000000-0005-0000-0000-0000EB3D0000}"/>
    <cellStyle name="Comma [0] 2 218" xfId="15852" hidden="1" xr:uid="{00000000-0005-0000-0000-0000EF3D0000}"/>
    <cellStyle name="Comma [0] 2 218" xfId="15854" hidden="1" xr:uid="{00000000-0005-0000-0000-0000F13D0000}"/>
    <cellStyle name="Comma [0] 2 218" xfId="15855" hidden="1" xr:uid="{00000000-0005-0000-0000-0000F23D0000}"/>
    <cellStyle name="Comma [0] 2 218" xfId="15859" hidden="1" xr:uid="{00000000-0005-0000-0000-0000F63D0000}"/>
    <cellStyle name="Comma [0] 2 218" xfId="15861" hidden="1" xr:uid="{00000000-0005-0000-0000-0000F83D0000}"/>
    <cellStyle name="Comma [0] 2 218" xfId="15862" hidden="1" xr:uid="{00000000-0005-0000-0000-0000F93D0000}"/>
    <cellStyle name="Comma [0] 2 218" xfId="15866" hidden="1" xr:uid="{00000000-0005-0000-0000-0000FD3D0000}"/>
    <cellStyle name="Comma [0] 2 218" xfId="15867" hidden="1" xr:uid="{00000000-0005-0000-0000-0000FE3D0000}"/>
    <cellStyle name="Comma [0] 2 218" xfId="15872" hidden="1" xr:uid="{00000000-0005-0000-0000-0000033E0000}"/>
    <cellStyle name="Comma [0] 2 218" xfId="15874" hidden="1" xr:uid="{00000000-0005-0000-0000-0000053E0000}"/>
    <cellStyle name="Comma [0] 2 218" xfId="15877" hidden="1" xr:uid="{00000000-0005-0000-0000-0000083E0000}"/>
    <cellStyle name="Comma [0] 2 218" xfId="15880" hidden="1" xr:uid="{00000000-0005-0000-0000-00000B3E0000}"/>
    <cellStyle name="Comma [0] 2 218" xfId="15882" hidden="1" xr:uid="{00000000-0005-0000-0000-00000D3E0000}"/>
    <cellStyle name="Comma [0] 2 218" xfId="15886" hidden="1" xr:uid="{00000000-0005-0000-0000-0000113E0000}"/>
    <cellStyle name="Comma [0] 2 218" xfId="15891" hidden="1" xr:uid="{00000000-0005-0000-0000-0000163E0000}"/>
    <cellStyle name="Comma [0] 2 218" xfId="15892" hidden="1" xr:uid="{00000000-0005-0000-0000-0000173E0000}"/>
    <cellStyle name="Comma [0] 2 218" xfId="15896" hidden="1" xr:uid="{00000000-0005-0000-0000-00001B3E0000}"/>
    <cellStyle name="Comma [0] 2 218" xfId="15899" hidden="1" xr:uid="{00000000-0005-0000-0000-00001E3E0000}"/>
    <cellStyle name="Comma [0] 2 218" xfId="15900" hidden="1" xr:uid="{00000000-0005-0000-0000-00001F3E0000}"/>
    <cellStyle name="Comma [0] 2 218" xfId="15904" hidden="1" xr:uid="{00000000-0005-0000-0000-0000233E0000}"/>
    <cellStyle name="Comma [0] 2 218" xfId="15905" hidden="1" xr:uid="{00000000-0005-0000-0000-0000243E0000}"/>
    <cellStyle name="Comma [0] 2 218" xfId="15910" hidden="1" xr:uid="{00000000-0005-0000-0000-0000293E0000}"/>
    <cellStyle name="Comma [0] 2 218" xfId="15911" hidden="1" xr:uid="{00000000-0005-0000-0000-00002A3E0000}"/>
    <cellStyle name="Comma [0] 2 218" xfId="15915" hidden="1" xr:uid="{00000000-0005-0000-0000-00002E3E0000}"/>
    <cellStyle name="Comma [0] 2 218" xfId="15918" hidden="1" xr:uid="{00000000-0005-0000-0000-0000313E0000}"/>
    <cellStyle name="Comma [0] 2 218" xfId="15919" hidden="1" xr:uid="{00000000-0005-0000-0000-0000323E0000}"/>
    <cellStyle name="Comma [0] 2 218" xfId="15923" hidden="1" xr:uid="{00000000-0005-0000-0000-0000363E0000}"/>
    <cellStyle name="Comma [0] 2 218" xfId="15925" hidden="1" xr:uid="{00000000-0005-0000-0000-0000383E0000}"/>
    <cellStyle name="Comma [0] 2 218" xfId="15926" hidden="1" xr:uid="{00000000-0005-0000-0000-0000393E0000}"/>
    <cellStyle name="Comma [0] 2 218" xfId="15931" hidden="1" xr:uid="{00000000-0005-0000-0000-00003E3E0000}"/>
    <cellStyle name="Comma [0] 2 218" xfId="15935" hidden="1" xr:uid="{00000000-0005-0000-0000-0000423E0000}"/>
    <cellStyle name="Comma [0] 2 218" xfId="15937" hidden="1" xr:uid="{00000000-0005-0000-0000-0000443E0000}"/>
    <cellStyle name="Comma [0] 2 218" xfId="15938" hidden="1" xr:uid="{00000000-0005-0000-0000-0000453E0000}"/>
    <cellStyle name="Comma [0] 2 218" xfId="15942" hidden="1" xr:uid="{00000000-0005-0000-0000-0000493E0000}"/>
    <cellStyle name="Comma [0] 2 218" xfId="15945" hidden="1" xr:uid="{00000000-0005-0000-0000-00004C3E0000}"/>
    <cellStyle name="Comma [0] 2 218" xfId="15946" hidden="1" xr:uid="{00000000-0005-0000-0000-00004D3E0000}"/>
    <cellStyle name="Comma [0] 2 218" xfId="15950" hidden="1" xr:uid="{00000000-0005-0000-0000-0000513E0000}"/>
    <cellStyle name="Comma [0] 2 218" xfId="15951" hidden="1" xr:uid="{00000000-0005-0000-0000-0000523E0000}"/>
    <cellStyle name="Comma [0] 2 218" xfId="15957" hidden="1" xr:uid="{00000000-0005-0000-0000-0000583E0000}"/>
    <cellStyle name="Comma [0] 2 218" xfId="15958" hidden="1" xr:uid="{00000000-0005-0000-0000-0000593E0000}"/>
    <cellStyle name="Comma [0] 2 218" xfId="15961" hidden="1" xr:uid="{00000000-0005-0000-0000-00005C3E0000}"/>
    <cellStyle name="Comma [0] 2 218" xfId="15965" hidden="1" xr:uid="{00000000-0005-0000-0000-0000603E0000}"/>
    <cellStyle name="Comma [0] 2 218" xfId="15966" hidden="1" xr:uid="{00000000-0005-0000-0000-0000613E0000}"/>
    <cellStyle name="Comma [0] 2 218" xfId="15970" hidden="1" xr:uid="{00000000-0005-0000-0000-0000653E0000}"/>
    <cellStyle name="Comma [0] 2 218" xfId="15975" hidden="1" xr:uid="{00000000-0005-0000-0000-00006A3E0000}"/>
    <cellStyle name="Comma [0] 2 218" xfId="15976" hidden="1" xr:uid="{00000000-0005-0000-0000-00006B3E0000}"/>
    <cellStyle name="Comma [0] 2 218" xfId="15980" hidden="1" xr:uid="{00000000-0005-0000-0000-00006F3E0000}"/>
    <cellStyle name="Comma [0] 2 218" xfId="15983" hidden="1" xr:uid="{00000000-0005-0000-0000-0000723E0000}"/>
    <cellStyle name="Comma [0] 2 218" xfId="15984" hidden="1" xr:uid="{00000000-0005-0000-0000-0000733E0000}"/>
    <cellStyle name="Comma [0] 2 218" xfId="15987" hidden="1" xr:uid="{00000000-0005-0000-0000-0000763E0000}"/>
    <cellStyle name="Comma [0] 2 218" xfId="15989" hidden="1" xr:uid="{00000000-0005-0000-0000-0000783E0000}"/>
    <cellStyle name="Comma [0] 2 218" xfId="15993" hidden="1" xr:uid="{00000000-0005-0000-0000-00007C3E0000}"/>
    <cellStyle name="Comma [0] 2 218" xfId="15995" hidden="1" xr:uid="{00000000-0005-0000-0000-00007E3E0000}"/>
    <cellStyle name="Comma [0] 2 218" xfId="15999" hidden="1" xr:uid="{00000000-0005-0000-0000-0000823E0000}"/>
    <cellStyle name="Comma [0] 2 218" xfId="16001" hidden="1" xr:uid="{00000000-0005-0000-0000-0000843E0000}"/>
    <cellStyle name="Comma [0] 2 218" xfId="16003" hidden="1" xr:uid="{00000000-0005-0000-0000-0000863E0000}"/>
    <cellStyle name="Comma [0] 2 218" xfId="16006" hidden="1" xr:uid="{00000000-0005-0000-0000-0000893E0000}"/>
    <cellStyle name="Comma [0] 2 218" xfId="16008" hidden="1" xr:uid="{00000000-0005-0000-0000-00008B3E0000}"/>
    <cellStyle name="Comma [0] 2 218" xfId="16010" hidden="1" xr:uid="{00000000-0005-0000-0000-00008D3E0000}"/>
    <cellStyle name="Comma [0] 2 218" xfId="16015" hidden="1" xr:uid="{00000000-0005-0000-0000-0000923E0000}"/>
    <cellStyle name="Comma [0] 2 218" xfId="16019" hidden="1" xr:uid="{00000000-0005-0000-0000-0000963E0000}"/>
    <cellStyle name="Comma [0] 2 218" xfId="16020" hidden="1" xr:uid="{00000000-0005-0000-0000-0000973E0000}"/>
    <cellStyle name="Comma [0] 2 218" xfId="16022" hidden="1" xr:uid="{00000000-0005-0000-0000-0000993E0000}"/>
    <cellStyle name="Comma [0] 2 218" xfId="16026" hidden="1" xr:uid="{00000000-0005-0000-0000-00009D3E0000}"/>
    <cellStyle name="Comma [0] 2 218" xfId="16028" hidden="1" xr:uid="{00000000-0005-0000-0000-00009F3E0000}"/>
    <cellStyle name="Comma [0] 2 218" xfId="16030" hidden="1" xr:uid="{00000000-0005-0000-0000-0000A13E0000}"/>
    <cellStyle name="Comma [0] 2 218" xfId="16033" hidden="1" xr:uid="{00000000-0005-0000-0000-0000A43E0000}"/>
    <cellStyle name="Comma [0] 2 218" xfId="16035" hidden="1" xr:uid="{00000000-0005-0000-0000-0000A63E0000}"/>
    <cellStyle name="Comma [0] 2 218" xfId="16040" hidden="1" xr:uid="{00000000-0005-0000-0000-0000AB3E0000}"/>
    <cellStyle name="Comma [0] 2 218" xfId="16042" hidden="1" xr:uid="{00000000-0005-0000-0000-0000AD3E0000}"/>
    <cellStyle name="Comma [0] 2 218" xfId="16046" hidden="1" xr:uid="{00000000-0005-0000-0000-0000B13E0000}"/>
    <cellStyle name="Comma [0] 2 218" xfId="16048" hidden="1" xr:uid="{00000000-0005-0000-0000-0000B33E0000}"/>
    <cellStyle name="Comma [0] 2 218" xfId="16051" hidden="1" xr:uid="{00000000-0005-0000-0000-0000B63E0000}"/>
    <cellStyle name="Comma [0] 2 218" xfId="16054" hidden="1" xr:uid="{00000000-0005-0000-0000-0000B93E0000}"/>
    <cellStyle name="Comma [0] 2 218" xfId="16059" hidden="1" xr:uid="{00000000-0005-0000-0000-0000BE3E0000}"/>
    <cellStyle name="Comma [0] 2 218" xfId="16061" hidden="1" xr:uid="{00000000-0005-0000-0000-0000C03E0000}"/>
    <cellStyle name="Comma [0] 2 218" xfId="16064" hidden="1" xr:uid="{00000000-0005-0000-0000-0000C33E0000}"/>
    <cellStyle name="Comma [0] 2 218" xfId="16067" hidden="1" xr:uid="{00000000-0005-0000-0000-0000C63E0000}"/>
    <cellStyle name="Comma [0] 2 218" xfId="16069" hidden="1" xr:uid="{00000000-0005-0000-0000-0000C83E0000}"/>
    <cellStyle name="Comma [0] 2 218" xfId="16072" hidden="1" xr:uid="{00000000-0005-0000-0000-0000CB3E0000}"/>
    <cellStyle name="Comma [0] 2 218" xfId="16073" hidden="1" xr:uid="{00000000-0005-0000-0000-0000CC3E0000}"/>
    <cellStyle name="Comma [0] 2 218" xfId="16078" hidden="1" xr:uid="{00000000-0005-0000-0000-0000D13E0000}"/>
    <cellStyle name="Comma [0] 2 218" xfId="16080" hidden="1" xr:uid="{00000000-0005-0000-0000-0000D33E0000}"/>
    <cellStyle name="Comma [0] 2 218" xfId="16083" hidden="1" xr:uid="{00000000-0005-0000-0000-0000D63E0000}"/>
    <cellStyle name="Comma [0] 2 218" xfId="16086" hidden="1" xr:uid="{00000000-0005-0000-0000-0000D93E0000}"/>
    <cellStyle name="Comma [0] 2 218" xfId="16088" hidden="1" xr:uid="{00000000-0005-0000-0000-0000DB3E0000}"/>
    <cellStyle name="Comma [0] 2 218" xfId="16091" hidden="1" xr:uid="{00000000-0005-0000-0000-0000DE3E0000}"/>
    <cellStyle name="Comma [0] 2 218" xfId="16093" hidden="1" xr:uid="{00000000-0005-0000-0000-0000E03E0000}"/>
    <cellStyle name="Comma [0] 2 218" xfId="16095" hidden="1" xr:uid="{00000000-0005-0000-0000-0000E23E0000}"/>
    <cellStyle name="Comma [0] 2 218" xfId="16100" hidden="1" xr:uid="{00000000-0005-0000-0000-0000E73E0000}"/>
    <cellStyle name="Comma [0] 2 218" xfId="16104" hidden="1" xr:uid="{00000000-0005-0000-0000-0000EB3E0000}"/>
    <cellStyle name="Comma [0] 2 218" xfId="16105" hidden="1" xr:uid="{00000000-0005-0000-0000-0000EC3E0000}"/>
    <cellStyle name="Comma [0] 2 218" xfId="16107" hidden="1" xr:uid="{00000000-0005-0000-0000-0000EE3E0000}"/>
    <cellStyle name="Comma [0] 2 218" xfId="16111" hidden="1" xr:uid="{00000000-0005-0000-0000-0000F23E0000}"/>
    <cellStyle name="Comma [0] 2 218" xfId="16113" hidden="1" xr:uid="{00000000-0005-0000-0000-0000F43E0000}"/>
    <cellStyle name="Comma [0] 2 218" xfId="16115" hidden="1" xr:uid="{00000000-0005-0000-0000-0000F63E0000}"/>
    <cellStyle name="Comma [0] 2 218" xfId="16118" hidden="1" xr:uid="{00000000-0005-0000-0000-0000F93E0000}"/>
    <cellStyle name="Comma [0] 2 218" xfId="16120" hidden="1" xr:uid="{00000000-0005-0000-0000-0000FB3E0000}"/>
    <cellStyle name="Comma [0] 2 218" xfId="16125" hidden="1" xr:uid="{00000000-0005-0000-0000-0000003F0000}"/>
    <cellStyle name="Comma [0] 2 218" xfId="16126" hidden="1" xr:uid="{00000000-0005-0000-0000-0000013F0000}"/>
    <cellStyle name="Comma [0] 2 218" xfId="16130" hidden="1" xr:uid="{00000000-0005-0000-0000-0000053F0000}"/>
    <cellStyle name="Comma [0] 2 218" xfId="16133" hidden="1" xr:uid="{00000000-0005-0000-0000-0000083F0000}"/>
    <cellStyle name="Comma [0] 2 218" xfId="16135" hidden="1" xr:uid="{00000000-0005-0000-0000-00000A3F0000}"/>
    <cellStyle name="Comma [0] 2 218" xfId="16138" hidden="1" xr:uid="{00000000-0005-0000-0000-00000D3F0000}"/>
    <cellStyle name="Comma [0] 2 218" xfId="16143" hidden="1" xr:uid="{00000000-0005-0000-0000-0000123F0000}"/>
    <cellStyle name="Comma [0] 2 218" xfId="16144" hidden="1" xr:uid="{00000000-0005-0000-0000-0000133F0000}"/>
    <cellStyle name="Comma [0] 2 218" xfId="16148" hidden="1" xr:uid="{00000000-0005-0000-0000-0000173F0000}"/>
    <cellStyle name="Comma [0] 2 218" xfId="16151" hidden="1" xr:uid="{00000000-0005-0000-0000-00001A3F0000}"/>
    <cellStyle name="Comma [0] 2 218" xfId="16152" hidden="1" xr:uid="{00000000-0005-0000-0000-00001B3F0000}"/>
    <cellStyle name="Comma [0] 2 218" xfId="16156" hidden="1" xr:uid="{00000000-0005-0000-0000-00001F3F0000}"/>
    <cellStyle name="Comma [0] 2 218" xfId="16157" hidden="1" xr:uid="{00000000-0005-0000-0000-0000203F0000}"/>
    <cellStyle name="Comma [0] 2 218" xfId="16162" hidden="1" xr:uid="{00000000-0005-0000-0000-0000253F0000}"/>
    <cellStyle name="Comma [0] 2 218" xfId="16164" hidden="1" xr:uid="{00000000-0005-0000-0000-0000273F0000}"/>
    <cellStyle name="Comma [0] 2 218" xfId="16165" hidden="1" xr:uid="{00000000-0005-0000-0000-0000283F0000}"/>
    <cellStyle name="Comma [0] 2 218" xfId="16168" hidden="1" xr:uid="{00000000-0005-0000-0000-00002B3F0000}"/>
    <cellStyle name="Comma [0] 2 218" xfId="16171" hidden="1" xr:uid="{00000000-0005-0000-0000-00002E3F0000}"/>
    <cellStyle name="Comma [0] 2 218" xfId="16172" hidden="1" xr:uid="{00000000-0005-0000-0000-00002F3F0000}"/>
    <cellStyle name="Comma [0] 2 218" xfId="16176" hidden="1" xr:uid="{00000000-0005-0000-0000-0000333F0000}"/>
    <cellStyle name="Comma [0] 2 218" xfId="16178" hidden="1" xr:uid="{00000000-0005-0000-0000-0000353F0000}"/>
    <cellStyle name="Comma [0] 2 218" xfId="16183" hidden="1" xr:uid="{00000000-0005-0000-0000-00003A3F0000}"/>
    <cellStyle name="Comma [0] 2 218" xfId="16185" hidden="1" xr:uid="{00000000-0005-0000-0000-00003C3F0000}"/>
    <cellStyle name="Comma [0] 2 218" xfId="16189" hidden="1" xr:uid="{00000000-0005-0000-0000-0000403F0000}"/>
    <cellStyle name="Comma [0] 2 218" xfId="16190" hidden="1" xr:uid="{00000000-0005-0000-0000-0000413F0000}"/>
    <cellStyle name="Comma [0] 2 218" xfId="16192" hidden="1" xr:uid="{00000000-0005-0000-0000-0000433F0000}"/>
    <cellStyle name="Comma [0] 2 218" xfId="16196" hidden="1" xr:uid="{00000000-0005-0000-0000-0000473F0000}"/>
    <cellStyle name="Comma [0] 2 218" xfId="16198" hidden="1" xr:uid="{00000000-0005-0000-0000-0000493F0000}"/>
    <cellStyle name="Comma [0] 2 218" xfId="16200" hidden="1" xr:uid="{00000000-0005-0000-0000-00004B3F0000}"/>
    <cellStyle name="Comma [0] 2 218" xfId="16203" hidden="1" xr:uid="{00000000-0005-0000-0000-00004E3F0000}"/>
    <cellStyle name="Comma [0] 2 218" xfId="16205" hidden="1" xr:uid="{00000000-0005-0000-0000-0000503F0000}"/>
    <cellStyle name="Comma [0] 2 218" xfId="16210" hidden="1" xr:uid="{00000000-0005-0000-0000-0000553F0000}"/>
    <cellStyle name="Comma [0] 2 218" xfId="16211" hidden="1" xr:uid="{00000000-0005-0000-0000-0000563F0000}"/>
    <cellStyle name="Comma [0] 2 218" xfId="16215" hidden="1" xr:uid="{00000000-0005-0000-0000-00005A3F0000}"/>
    <cellStyle name="Comma [0] 2 218" xfId="16218" hidden="1" xr:uid="{00000000-0005-0000-0000-00005D3F0000}"/>
    <cellStyle name="Comma [0] 2 218" xfId="16220" hidden="1" xr:uid="{00000000-0005-0000-0000-00005F3F0000}"/>
    <cellStyle name="Comma [0] 2 218" xfId="16224" hidden="1" xr:uid="{00000000-0005-0000-0000-0000633F0000}"/>
    <cellStyle name="Comma [0] 2 218" xfId="16228" hidden="1" xr:uid="{00000000-0005-0000-0000-0000673F0000}"/>
    <cellStyle name="Comma [0] 2 218" xfId="16231" hidden="1" xr:uid="{00000000-0005-0000-0000-00006A3F0000}"/>
    <cellStyle name="Comma [0] 2 218" xfId="16234" hidden="1" xr:uid="{00000000-0005-0000-0000-00006D3F0000}"/>
    <cellStyle name="Comma [0] 2 218" xfId="16236" hidden="1" xr:uid="{00000000-0005-0000-0000-00006F3F0000}"/>
    <cellStyle name="Comma [0] 2 218" xfId="16239" hidden="1" xr:uid="{00000000-0005-0000-0000-0000723F0000}"/>
    <cellStyle name="Comma [0] 2 218" xfId="16241" hidden="1" xr:uid="{00000000-0005-0000-0000-0000743F0000}"/>
    <cellStyle name="Comma [0] 2 218" xfId="16245" hidden="1" xr:uid="{00000000-0005-0000-0000-0000783F0000}"/>
    <cellStyle name="Comma [0] 2 218" xfId="16247" hidden="1" xr:uid="{00000000-0005-0000-0000-00007A3F0000}"/>
    <cellStyle name="Comma [0] 2 218" xfId="16250" hidden="1" xr:uid="{00000000-0005-0000-0000-00007D3F0000}"/>
    <cellStyle name="Comma [0] 2 218" xfId="16252" hidden="1" xr:uid="{00000000-0005-0000-0000-00007F3F0000}"/>
    <cellStyle name="Comma [0] 2 218" xfId="16255" hidden="1" xr:uid="{00000000-0005-0000-0000-0000823F0000}"/>
    <cellStyle name="Comma [0] 2 218" xfId="16258" hidden="1" xr:uid="{00000000-0005-0000-0000-0000853F0000}"/>
    <cellStyle name="Comma [0] 2 218" xfId="16260" hidden="1" xr:uid="{00000000-0005-0000-0000-0000873F0000}"/>
    <cellStyle name="Comma [0] 2 218" xfId="16262" hidden="1" xr:uid="{00000000-0005-0000-0000-0000893F0000}"/>
    <cellStyle name="Comma [0] 2 218" xfId="16267" hidden="1" xr:uid="{00000000-0005-0000-0000-00008E3F0000}"/>
    <cellStyle name="Comma [0] 2 218" xfId="16270" hidden="1" xr:uid="{00000000-0005-0000-0000-0000913F0000}"/>
    <cellStyle name="Comma [0] 2 218" xfId="16272" hidden="1" xr:uid="{00000000-0005-0000-0000-0000933F0000}"/>
    <cellStyle name="Comma [0] 2 218" xfId="16274" hidden="1" xr:uid="{00000000-0005-0000-0000-0000953F0000}"/>
    <cellStyle name="Comma [0] 2 218" xfId="16277" hidden="1" xr:uid="{00000000-0005-0000-0000-0000983F0000}"/>
    <cellStyle name="Comma [0] 2 218" xfId="16280" hidden="1" xr:uid="{00000000-0005-0000-0000-00009B3F0000}"/>
    <cellStyle name="Comma [0] 2 218" xfId="16282" hidden="1" xr:uid="{00000000-0005-0000-0000-00009D3F0000}"/>
    <cellStyle name="Comma [0] 2 218" xfId="16285" hidden="1" xr:uid="{00000000-0005-0000-0000-0000A03F0000}"/>
    <cellStyle name="Comma [0] 2 218" xfId="16287" hidden="1" xr:uid="{00000000-0005-0000-0000-0000A23F0000}"/>
    <cellStyle name="Comma [0] 2 218" xfId="16291" hidden="1" xr:uid="{00000000-0005-0000-0000-0000A63F0000}"/>
    <cellStyle name="Comma [0] 2 218" xfId="16293" hidden="1" xr:uid="{00000000-0005-0000-0000-0000A83F0000}"/>
    <cellStyle name="Comma [0] 2 218" xfId="16296" hidden="1" xr:uid="{00000000-0005-0000-0000-0000AB3F0000}"/>
    <cellStyle name="Comma [0] 2 218" xfId="16299" hidden="1" xr:uid="{00000000-0005-0000-0000-0000AE3F0000}"/>
    <cellStyle name="Comma [0] 2 218" xfId="16302" hidden="1" xr:uid="{00000000-0005-0000-0000-0000B13F0000}"/>
    <cellStyle name="Comma [0] 2 218" xfId="16305" hidden="1" xr:uid="{00000000-0005-0000-0000-0000B43F0000}"/>
    <cellStyle name="Comma [0] 2 218" xfId="16310" hidden="1" xr:uid="{00000000-0005-0000-0000-0000B93F0000}"/>
    <cellStyle name="Comma [0] 2 218" xfId="16312" hidden="1" xr:uid="{00000000-0005-0000-0000-0000BB3F0000}"/>
    <cellStyle name="Comma [0] 2 218" xfId="16314" hidden="1" xr:uid="{00000000-0005-0000-0000-0000BD3F0000}"/>
    <cellStyle name="Comma [0] 2 218" xfId="16317" hidden="1" xr:uid="{00000000-0005-0000-0000-0000C03F0000}"/>
    <cellStyle name="Comma [0] 2 218" xfId="16319" hidden="1" xr:uid="{00000000-0005-0000-0000-0000C23F0000}"/>
    <cellStyle name="Comma [0] 2 218" xfId="16323" hidden="1" xr:uid="{00000000-0005-0000-0000-0000C63F0000}"/>
    <cellStyle name="Comma [0] 2 218" xfId="16325" hidden="1" xr:uid="{00000000-0005-0000-0000-0000C83F0000}"/>
    <cellStyle name="Comma [0] 2 218" xfId="16328" hidden="1" xr:uid="{00000000-0005-0000-0000-0000CB3F0000}"/>
    <cellStyle name="Comma [0] 2 218" xfId="16330" hidden="1" xr:uid="{00000000-0005-0000-0000-0000CD3F0000}"/>
    <cellStyle name="Comma [0] 2 218" xfId="16333" hidden="1" xr:uid="{00000000-0005-0000-0000-0000D03F0000}"/>
    <cellStyle name="Comma [0] 2 218" xfId="16336" hidden="1" xr:uid="{00000000-0005-0000-0000-0000D33F0000}"/>
    <cellStyle name="Comma [0] 2 218" xfId="16338" hidden="1" xr:uid="{00000000-0005-0000-0000-0000D53F0000}"/>
    <cellStyle name="Comma [0] 2 218" xfId="16341" hidden="1" xr:uid="{00000000-0005-0000-0000-0000D83F0000}"/>
    <cellStyle name="Comma [0] 2 218" xfId="16344" hidden="1" xr:uid="{00000000-0005-0000-0000-0000DB3F0000}"/>
    <cellStyle name="Comma [0] 2 218" xfId="16346" hidden="1" xr:uid="{00000000-0005-0000-0000-0000DD3F0000}"/>
    <cellStyle name="Comma [0] 2 218" xfId="16351" hidden="1" xr:uid="{00000000-0005-0000-0000-0000E23F0000}"/>
    <cellStyle name="Comma [0] 2 218" xfId="16354" hidden="1" xr:uid="{00000000-0005-0000-0000-0000E53F0000}"/>
    <cellStyle name="Comma [0] 2 218" xfId="16356" hidden="1" xr:uid="{00000000-0005-0000-0000-0000E73F0000}"/>
    <cellStyle name="Comma [0] 2 218" xfId="16359" hidden="1" xr:uid="{00000000-0005-0000-0000-0000EA3F0000}"/>
    <cellStyle name="Comma [0] 2 218" xfId="16362" hidden="1" xr:uid="{00000000-0005-0000-0000-0000ED3F0000}"/>
    <cellStyle name="Comma [0] 2 218" xfId="16364" hidden="1" xr:uid="{00000000-0005-0000-0000-0000EF3F0000}"/>
    <cellStyle name="Comma [0] 2 218" xfId="16367" hidden="1" xr:uid="{00000000-0005-0000-0000-0000F23F0000}"/>
    <cellStyle name="Comma [0] 2 218" xfId="16369" hidden="1" xr:uid="{00000000-0005-0000-0000-0000F43F0000}"/>
    <cellStyle name="Comma [0] 2 218" xfId="16374" hidden="1" xr:uid="{00000000-0005-0000-0000-0000F93F0000}"/>
    <cellStyle name="Comma [0] 2 218" xfId="16375" hidden="1" xr:uid="{00000000-0005-0000-0000-0000FA3F0000}"/>
    <cellStyle name="Comma [0] 2 218" xfId="16379" hidden="1" xr:uid="{00000000-0005-0000-0000-0000FE3F0000}"/>
    <cellStyle name="Comma [0] 2 218" xfId="16381" hidden="1" xr:uid="{00000000-0005-0000-0000-000000400000}"/>
    <cellStyle name="Comma [0] 2 218" xfId="16383" hidden="1" xr:uid="{00000000-0005-0000-0000-000002400000}"/>
    <cellStyle name="Comma [0] 2 218" xfId="16387" hidden="1" xr:uid="{00000000-0005-0000-0000-000006400000}"/>
    <cellStyle name="Comma [0] 2 218" xfId="16389" hidden="1" xr:uid="{00000000-0005-0000-0000-000008400000}"/>
    <cellStyle name="Comma [0] 2 218" xfId="17577" hidden="1" xr:uid="{00000000-0005-0000-0000-0000AC440000}"/>
    <cellStyle name="Comma [0] 2 218" xfId="17582" hidden="1" xr:uid="{00000000-0005-0000-0000-0000B1440000}"/>
    <cellStyle name="Comma [0] 2 218" xfId="17584" hidden="1" xr:uid="{00000000-0005-0000-0000-0000B3440000}"/>
    <cellStyle name="Comma [0] 2 218" xfId="17586" hidden="1" xr:uid="{00000000-0005-0000-0000-0000B5440000}"/>
    <cellStyle name="Comma [0] 2 218" xfId="17589" hidden="1" xr:uid="{00000000-0005-0000-0000-0000B8440000}"/>
    <cellStyle name="Comma [0] 2 218" xfId="17592" hidden="1" xr:uid="{00000000-0005-0000-0000-0000BB440000}"/>
    <cellStyle name="Comma [0] 2 218" xfId="17593" hidden="1" xr:uid="{00000000-0005-0000-0000-0000BC440000}"/>
    <cellStyle name="Comma [0] 2 218" xfId="17597" hidden="1" xr:uid="{00000000-0005-0000-0000-0000C0440000}"/>
    <cellStyle name="Comma [0] 2 218" xfId="17598" hidden="1" xr:uid="{00000000-0005-0000-0000-0000C1440000}"/>
    <cellStyle name="Comma [0] 2 218" xfId="17602" hidden="1" xr:uid="{00000000-0005-0000-0000-0000C5440000}"/>
    <cellStyle name="Comma [0] 2 218" xfId="17604" hidden="1" xr:uid="{00000000-0005-0000-0000-0000C7440000}"/>
    <cellStyle name="Comma [0] 2 218" xfId="17605" hidden="1" xr:uid="{00000000-0005-0000-0000-0000C8440000}"/>
    <cellStyle name="Comma [0] 2 218" xfId="17609" hidden="1" xr:uid="{00000000-0005-0000-0000-0000CC440000}"/>
    <cellStyle name="Comma [0] 2 218" xfId="17611" hidden="1" xr:uid="{00000000-0005-0000-0000-0000CE440000}"/>
    <cellStyle name="Comma [0] 2 218" xfId="17612" hidden="1" xr:uid="{00000000-0005-0000-0000-0000CF440000}"/>
    <cellStyle name="Comma [0] 2 218" xfId="17617" hidden="1" xr:uid="{00000000-0005-0000-0000-0000D4440000}"/>
    <cellStyle name="Comma [0] 2 218" xfId="17622" hidden="1" xr:uid="{00000000-0005-0000-0000-0000D9440000}"/>
    <cellStyle name="Comma [0] 2 218" xfId="17624" hidden="1" xr:uid="{00000000-0005-0000-0000-0000DB440000}"/>
    <cellStyle name="Comma [0] 2 218" xfId="17627" hidden="1" xr:uid="{00000000-0005-0000-0000-0000DE440000}"/>
    <cellStyle name="Comma [0] 2 218" xfId="17630" hidden="1" xr:uid="{00000000-0005-0000-0000-0000E1440000}"/>
    <cellStyle name="Comma [0] 2 218" xfId="17632" hidden="1" xr:uid="{00000000-0005-0000-0000-0000E3440000}"/>
    <cellStyle name="Comma [0] 2 218" xfId="17636" hidden="1" xr:uid="{00000000-0005-0000-0000-0000E7440000}"/>
    <cellStyle name="Comma [0] 2 218" xfId="17637" hidden="1" xr:uid="{00000000-0005-0000-0000-0000E8440000}"/>
    <cellStyle name="Comma [0] 2 218" xfId="17641" hidden="1" xr:uid="{00000000-0005-0000-0000-0000EC440000}"/>
    <cellStyle name="Comma [0] 2 218" xfId="17642" hidden="1" xr:uid="{00000000-0005-0000-0000-0000ED440000}"/>
    <cellStyle name="Comma [0] 2 218" xfId="17646" hidden="1" xr:uid="{00000000-0005-0000-0000-0000F1440000}"/>
    <cellStyle name="Comma [0] 2 218" xfId="17649" hidden="1" xr:uid="{00000000-0005-0000-0000-0000F4440000}"/>
    <cellStyle name="Comma [0] 2 218" xfId="17650" hidden="1" xr:uid="{00000000-0005-0000-0000-0000F5440000}"/>
    <cellStyle name="Comma [0] 2 218" xfId="17654" hidden="1" xr:uid="{00000000-0005-0000-0000-0000F9440000}"/>
    <cellStyle name="Comma [0] 2 218" xfId="17655" hidden="1" xr:uid="{00000000-0005-0000-0000-0000FA440000}"/>
    <cellStyle name="Comma [0] 2 218" xfId="17661" hidden="1" xr:uid="{00000000-0005-0000-0000-000000450000}"/>
    <cellStyle name="Comma [0] 2 218" xfId="17665" hidden="1" xr:uid="{00000000-0005-0000-0000-000004450000}"/>
    <cellStyle name="Comma [0] 2 218" xfId="17668" hidden="1" xr:uid="{00000000-0005-0000-0000-000007450000}"/>
    <cellStyle name="Comma [0] 2 218" xfId="17669" hidden="1" xr:uid="{00000000-0005-0000-0000-000008450000}"/>
    <cellStyle name="Comma [0] 2 218" xfId="17673" hidden="1" xr:uid="{00000000-0005-0000-0000-00000C450000}"/>
    <cellStyle name="Comma [0] 2 218" xfId="17675" hidden="1" xr:uid="{00000000-0005-0000-0000-00000E450000}"/>
    <cellStyle name="Comma [0] 2 218" xfId="17676" hidden="1" xr:uid="{00000000-0005-0000-0000-00000F450000}"/>
    <cellStyle name="Comma [0] 2 218" xfId="17680" hidden="1" xr:uid="{00000000-0005-0000-0000-000013450000}"/>
    <cellStyle name="Comma [0] 2 218" xfId="17681" hidden="1" xr:uid="{00000000-0005-0000-0000-000014450000}"/>
    <cellStyle name="Comma [0] 2 218" xfId="17685" hidden="1" xr:uid="{00000000-0005-0000-0000-000018450000}"/>
    <cellStyle name="Comma [0] 2 218" xfId="17687" hidden="1" xr:uid="{00000000-0005-0000-0000-00001A450000}"/>
    <cellStyle name="Comma [0] 2 218" xfId="17688" hidden="1" xr:uid="{00000000-0005-0000-0000-00001B450000}"/>
    <cellStyle name="Comma [0] 2 218" xfId="17692" hidden="1" xr:uid="{00000000-0005-0000-0000-00001F450000}"/>
    <cellStyle name="Comma [0] 2 218" xfId="17695" hidden="1" xr:uid="{00000000-0005-0000-0000-000022450000}"/>
    <cellStyle name="Comma [0] 2 218" xfId="17696" hidden="1" xr:uid="{00000000-0005-0000-0000-000023450000}"/>
    <cellStyle name="Comma [0] 2 218" xfId="17701" hidden="1" xr:uid="{00000000-0005-0000-0000-000028450000}"/>
    <cellStyle name="Comma [0] 2 218" xfId="17707" hidden="1" xr:uid="{00000000-0005-0000-0000-00002E450000}"/>
    <cellStyle name="Comma [0] 2 218" xfId="17708" hidden="1" xr:uid="{00000000-0005-0000-0000-00002F450000}"/>
    <cellStyle name="Comma [0] 2 218" xfId="17711" hidden="1" xr:uid="{00000000-0005-0000-0000-000032450000}"/>
    <cellStyle name="Comma [0] 2 218" xfId="17715" hidden="1" xr:uid="{00000000-0005-0000-0000-000036450000}"/>
    <cellStyle name="Comma [0] 2 218" xfId="17716" hidden="1" xr:uid="{00000000-0005-0000-0000-000037450000}"/>
    <cellStyle name="Comma [0] 2 218" xfId="17720" hidden="1" xr:uid="{00000000-0005-0000-0000-00003B450000}"/>
    <cellStyle name="Comma [0] 2 218" xfId="17721" hidden="1" xr:uid="{00000000-0005-0000-0000-00003C450000}"/>
    <cellStyle name="Comma [0] 2 218" xfId="17725" hidden="1" xr:uid="{00000000-0005-0000-0000-000040450000}"/>
    <cellStyle name="Comma [0] 2 218" xfId="17726" hidden="1" xr:uid="{00000000-0005-0000-0000-000041450000}"/>
    <cellStyle name="Comma [0] 2 218" xfId="17730" hidden="1" xr:uid="{00000000-0005-0000-0000-000045450000}"/>
    <cellStyle name="Comma [0] 2 218" xfId="17733" hidden="1" xr:uid="{00000000-0005-0000-0000-000048450000}"/>
    <cellStyle name="Comma [0] 2 218" xfId="17734" hidden="1" xr:uid="{00000000-0005-0000-0000-000049450000}"/>
    <cellStyle name="Comma [0] 2 218" xfId="17737" hidden="1" xr:uid="{00000000-0005-0000-0000-00004C450000}"/>
    <cellStyle name="Comma [0] 2 218" xfId="17739" hidden="1" xr:uid="{00000000-0005-0000-0000-00004E450000}"/>
    <cellStyle name="Comma [0] 2 218" xfId="17745" hidden="1" xr:uid="{00000000-0005-0000-0000-000054450000}"/>
    <cellStyle name="Comma [0] 2 218" xfId="17749" hidden="1" xr:uid="{00000000-0005-0000-0000-000058450000}"/>
    <cellStyle name="Comma [0] 2 218" xfId="17751" hidden="1" xr:uid="{00000000-0005-0000-0000-00005A450000}"/>
    <cellStyle name="Comma [0] 2 218" xfId="17753" hidden="1" xr:uid="{00000000-0005-0000-0000-00005C450000}"/>
    <cellStyle name="Comma [0] 2 218" xfId="17756" hidden="1" xr:uid="{00000000-0005-0000-0000-00005F450000}"/>
    <cellStyle name="Comma [0] 2 218" xfId="17758" hidden="1" xr:uid="{00000000-0005-0000-0000-000061450000}"/>
    <cellStyle name="Comma [0] 2 218" xfId="17760" hidden="1" xr:uid="{00000000-0005-0000-0000-000063450000}"/>
    <cellStyle name="Comma [0] 2 218" xfId="17763" hidden="1" xr:uid="{00000000-0005-0000-0000-000066450000}"/>
    <cellStyle name="Comma [0] 2 218" xfId="17765" hidden="1" xr:uid="{00000000-0005-0000-0000-000068450000}"/>
    <cellStyle name="Comma [0] 2 218" xfId="17769" hidden="1" xr:uid="{00000000-0005-0000-0000-00006C450000}"/>
    <cellStyle name="Comma [0] 2 218" xfId="17770" hidden="1" xr:uid="{00000000-0005-0000-0000-00006D450000}"/>
    <cellStyle name="Comma [0] 2 218" xfId="17772" hidden="1" xr:uid="{00000000-0005-0000-0000-00006F450000}"/>
    <cellStyle name="Comma [0] 2 218" xfId="17776" hidden="1" xr:uid="{00000000-0005-0000-0000-000073450000}"/>
    <cellStyle name="Comma [0] 2 218" xfId="17778" hidden="1" xr:uid="{00000000-0005-0000-0000-000075450000}"/>
    <cellStyle name="Comma [0] 2 218" xfId="17780" hidden="1" xr:uid="{00000000-0005-0000-0000-000077450000}"/>
    <cellStyle name="Comma [0] 2 218" xfId="17785" hidden="1" xr:uid="{00000000-0005-0000-0000-00007C450000}"/>
    <cellStyle name="Comma [0] 2 218" xfId="17790" hidden="1" xr:uid="{00000000-0005-0000-0000-000081450000}"/>
    <cellStyle name="Comma [0] 2 218" xfId="17792" hidden="1" xr:uid="{00000000-0005-0000-0000-000083450000}"/>
    <cellStyle name="Comma [0] 2 218" xfId="17796" hidden="1" xr:uid="{00000000-0005-0000-0000-000087450000}"/>
    <cellStyle name="Comma [0] 2 218" xfId="17798" hidden="1" xr:uid="{00000000-0005-0000-0000-000089450000}"/>
    <cellStyle name="Comma [0] 2 218" xfId="17801" hidden="1" xr:uid="{00000000-0005-0000-0000-00008C450000}"/>
    <cellStyle name="Comma [0] 2 218" xfId="17804" hidden="1" xr:uid="{00000000-0005-0000-0000-00008F450000}"/>
    <cellStyle name="Comma [0] 2 218" xfId="17806" hidden="1" xr:uid="{00000000-0005-0000-0000-000091450000}"/>
    <cellStyle name="Comma [0] 2 218" xfId="17809" hidden="1" xr:uid="{00000000-0005-0000-0000-000094450000}"/>
    <cellStyle name="Comma [0] 2 218" xfId="17811" hidden="1" xr:uid="{00000000-0005-0000-0000-000096450000}"/>
    <cellStyle name="Comma [0] 2 218" xfId="17814" hidden="1" xr:uid="{00000000-0005-0000-0000-000099450000}"/>
    <cellStyle name="Comma [0] 2 218" xfId="17817" hidden="1" xr:uid="{00000000-0005-0000-0000-00009C450000}"/>
    <cellStyle name="Comma [0] 2 218" xfId="17819" hidden="1" xr:uid="{00000000-0005-0000-0000-00009E450000}"/>
    <cellStyle name="Comma [0] 2 218" xfId="17822" hidden="1" xr:uid="{00000000-0005-0000-0000-0000A1450000}"/>
    <cellStyle name="Comma [0] 2 218" xfId="17823" hidden="1" xr:uid="{00000000-0005-0000-0000-0000A2450000}"/>
    <cellStyle name="Comma [0] 2 218" xfId="17830" hidden="1" xr:uid="{00000000-0005-0000-0000-0000A9450000}"/>
    <cellStyle name="Comma [0] 2 218" xfId="17833" hidden="1" xr:uid="{00000000-0005-0000-0000-0000AC450000}"/>
    <cellStyle name="Comma [0] 2 218" xfId="17836" hidden="1" xr:uid="{00000000-0005-0000-0000-0000AF450000}"/>
    <cellStyle name="Comma [0] 2 218" xfId="17838" hidden="1" xr:uid="{00000000-0005-0000-0000-0000B1450000}"/>
    <cellStyle name="Comma [0] 2 218" xfId="17841" hidden="1" xr:uid="{00000000-0005-0000-0000-0000B4450000}"/>
    <cellStyle name="Comma [0] 2 218" xfId="17843" hidden="1" xr:uid="{00000000-0005-0000-0000-0000B6450000}"/>
    <cellStyle name="Comma [0] 2 218" xfId="17845" hidden="1" xr:uid="{00000000-0005-0000-0000-0000B8450000}"/>
    <cellStyle name="Comma [0] 2 218" xfId="17848" hidden="1" xr:uid="{00000000-0005-0000-0000-0000BB450000}"/>
    <cellStyle name="Comma [0] 2 218" xfId="17850" hidden="1" xr:uid="{00000000-0005-0000-0000-0000BD450000}"/>
    <cellStyle name="Comma [0] 2 218" xfId="17854" hidden="1" xr:uid="{00000000-0005-0000-0000-0000C1450000}"/>
    <cellStyle name="Comma [0] 2 218" xfId="17855" hidden="1" xr:uid="{00000000-0005-0000-0000-0000C2450000}"/>
    <cellStyle name="Comma [0] 2 218" xfId="17857" hidden="1" xr:uid="{00000000-0005-0000-0000-0000C4450000}"/>
    <cellStyle name="Comma [0] 2 218" xfId="17861" hidden="1" xr:uid="{00000000-0005-0000-0000-0000C8450000}"/>
    <cellStyle name="Comma [0] 2 218" xfId="17863" hidden="1" xr:uid="{00000000-0005-0000-0000-0000CA450000}"/>
    <cellStyle name="Comma [0] 2 218" xfId="17865" hidden="1" xr:uid="{00000000-0005-0000-0000-0000CC450000}"/>
    <cellStyle name="Comma [0] 2 218" xfId="17870" hidden="1" xr:uid="{00000000-0005-0000-0000-0000D1450000}"/>
    <cellStyle name="Comma [0] 2 218" xfId="17875" hidden="1" xr:uid="{00000000-0005-0000-0000-0000D6450000}"/>
    <cellStyle name="Comma [0] 2 218" xfId="17876" hidden="1" xr:uid="{00000000-0005-0000-0000-0000D7450000}"/>
    <cellStyle name="Comma [0] 2 218" xfId="17880" hidden="1" xr:uid="{00000000-0005-0000-0000-0000DB450000}"/>
    <cellStyle name="Comma [0] 2 218" xfId="17883" hidden="1" xr:uid="{00000000-0005-0000-0000-0000DE450000}"/>
    <cellStyle name="Comma [0] 2 218" xfId="17885" hidden="1" xr:uid="{00000000-0005-0000-0000-0000E0450000}"/>
    <cellStyle name="Comma [0] 2 218" xfId="17888" hidden="1" xr:uid="{00000000-0005-0000-0000-0000E3450000}"/>
    <cellStyle name="Comma [0] 2 218" xfId="17889" hidden="1" xr:uid="{00000000-0005-0000-0000-0000E4450000}"/>
    <cellStyle name="Comma [0] 2 218" xfId="17893" hidden="1" xr:uid="{00000000-0005-0000-0000-0000E8450000}"/>
    <cellStyle name="Comma [0] 2 218" xfId="17894" hidden="1" xr:uid="{00000000-0005-0000-0000-0000E9450000}"/>
    <cellStyle name="Comma [0] 2 218" xfId="17898" hidden="1" xr:uid="{00000000-0005-0000-0000-0000ED450000}"/>
    <cellStyle name="Comma [0] 2 218" xfId="17901" hidden="1" xr:uid="{00000000-0005-0000-0000-0000F0450000}"/>
    <cellStyle name="Comma [0] 2 218" xfId="17902" hidden="1" xr:uid="{00000000-0005-0000-0000-0000F1450000}"/>
    <cellStyle name="Comma [0] 2 218" xfId="17906" hidden="1" xr:uid="{00000000-0005-0000-0000-0000F5450000}"/>
    <cellStyle name="Comma [0] 2 218" xfId="17907" hidden="1" xr:uid="{00000000-0005-0000-0000-0000F6450000}"/>
    <cellStyle name="Comma [0] 2 218" xfId="17914" hidden="1" xr:uid="{00000000-0005-0000-0000-0000FD450000}"/>
    <cellStyle name="Comma [0] 2 218" xfId="17915" hidden="1" xr:uid="{00000000-0005-0000-0000-0000FE450000}"/>
    <cellStyle name="Comma [0] 2 218" xfId="17918" hidden="1" xr:uid="{00000000-0005-0000-0000-000001460000}"/>
    <cellStyle name="Comma [0] 2 218" xfId="17921" hidden="1" xr:uid="{00000000-0005-0000-0000-000004460000}"/>
    <cellStyle name="Comma [0] 2 218" xfId="17922" hidden="1" xr:uid="{00000000-0005-0000-0000-000005460000}"/>
    <cellStyle name="Comma [0] 2 218" xfId="17926" hidden="1" xr:uid="{00000000-0005-0000-0000-000009460000}"/>
    <cellStyle name="Comma [0] 2 218" xfId="17928" hidden="1" xr:uid="{00000000-0005-0000-0000-00000B460000}"/>
    <cellStyle name="Comma [0] 2 218" xfId="17930" hidden="1" xr:uid="{00000000-0005-0000-0000-00000D460000}"/>
    <cellStyle name="Comma [0] 2 218" xfId="17933" hidden="1" xr:uid="{00000000-0005-0000-0000-000010460000}"/>
    <cellStyle name="Comma [0] 2 218" xfId="17935" hidden="1" xr:uid="{00000000-0005-0000-0000-000012460000}"/>
    <cellStyle name="Comma [0] 2 218" xfId="17939" hidden="1" xr:uid="{00000000-0005-0000-0000-000016460000}"/>
    <cellStyle name="Comma [0] 2 218" xfId="17940" hidden="1" xr:uid="{00000000-0005-0000-0000-000017460000}"/>
    <cellStyle name="Comma [0] 2 218" xfId="17942" hidden="1" xr:uid="{00000000-0005-0000-0000-000019460000}"/>
    <cellStyle name="Comma [0] 2 218" xfId="17946" hidden="1" xr:uid="{00000000-0005-0000-0000-00001D460000}"/>
    <cellStyle name="Comma [0] 2 218" xfId="17948" hidden="1" xr:uid="{00000000-0005-0000-0000-00001F460000}"/>
    <cellStyle name="Comma [0] 2 218" xfId="17953" hidden="1" xr:uid="{00000000-0005-0000-0000-000024460000}"/>
    <cellStyle name="Comma [0] 2 218" xfId="17955" hidden="1" xr:uid="{00000000-0005-0000-0000-000026460000}"/>
    <cellStyle name="Comma [0] 2 218" xfId="17960" hidden="1" xr:uid="{00000000-0005-0000-0000-00002B460000}"/>
    <cellStyle name="Comma [0] 2 218" xfId="17961" hidden="1" xr:uid="{00000000-0005-0000-0000-00002C460000}"/>
    <cellStyle name="Comma [0] 2 218" xfId="17965" hidden="1" xr:uid="{00000000-0005-0000-0000-000030460000}"/>
    <cellStyle name="Comma [0] 2 218" xfId="17968" hidden="1" xr:uid="{00000000-0005-0000-0000-000033460000}"/>
    <cellStyle name="Comma [0] 2 218" xfId="17970" hidden="1" xr:uid="{00000000-0005-0000-0000-000035460000}"/>
    <cellStyle name="Comma [0] 2 218" xfId="17973" hidden="1" xr:uid="{00000000-0005-0000-0000-000038460000}"/>
    <cellStyle name="Comma [0] 2 218" xfId="17974" hidden="1" xr:uid="{00000000-0005-0000-0000-000039460000}"/>
    <cellStyle name="Comma [0] 2 218" xfId="17978" hidden="1" xr:uid="{00000000-0005-0000-0000-00003D460000}"/>
    <cellStyle name="Comma [0] 2 218" xfId="17981" hidden="1" xr:uid="{00000000-0005-0000-0000-000040460000}"/>
    <cellStyle name="Comma [0] 2 218" xfId="17984" hidden="1" xr:uid="{00000000-0005-0000-0000-000043460000}"/>
    <cellStyle name="Comma [0] 2 218" xfId="17986" hidden="1" xr:uid="{00000000-0005-0000-0000-000045460000}"/>
    <cellStyle name="Comma [0] 2 218" xfId="17989" hidden="1" xr:uid="{00000000-0005-0000-0000-000048460000}"/>
    <cellStyle name="Comma [0] 2 218" xfId="17991" hidden="1" xr:uid="{00000000-0005-0000-0000-00004A460000}"/>
    <cellStyle name="Comma [0] 2 218" xfId="17997" hidden="1" xr:uid="{00000000-0005-0000-0000-000050460000}"/>
    <cellStyle name="Comma [0] 2 218" xfId="18000" hidden="1" xr:uid="{00000000-0005-0000-0000-000053460000}"/>
    <cellStyle name="Comma [0] 2 218" xfId="18002" hidden="1" xr:uid="{00000000-0005-0000-0000-000055460000}"/>
    <cellStyle name="Comma [0] 2 218" xfId="18005" hidden="1" xr:uid="{00000000-0005-0000-0000-000058460000}"/>
    <cellStyle name="Comma [0] 2 218" xfId="18008" hidden="1" xr:uid="{00000000-0005-0000-0000-00005B460000}"/>
    <cellStyle name="Comma [0] 2 218" xfId="18010" hidden="1" xr:uid="{00000000-0005-0000-0000-00005D460000}"/>
    <cellStyle name="Comma [0] 2 218" xfId="18012" hidden="1" xr:uid="{00000000-0005-0000-0000-00005F460000}"/>
    <cellStyle name="Comma [0] 2 218" xfId="18015" hidden="1" xr:uid="{00000000-0005-0000-0000-000062460000}"/>
    <cellStyle name="Comma [0] 2 218" xfId="18017" hidden="1" xr:uid="{00000000-0005-0000-0000-000064460000}"/>
    <cellStyle name="Comma [0] 2 218" xfId="18020" hidden="1" xr:uid="{00000000-0005-0000-0000-000067460000}"/>
    <cellStyle name="Comma [0] 2 218" xfId="18022" hidden="1" xr:uid="{00000000-0005-0000-0000-000069460000}"/>
    <cellStyle name="Comma [0] 2 218" xfId="18024" hidden="1" xr:uid="{00000000-0005-0000-0000-00006B460000}"/>
    <cellStyle name="Comma [0] 2 218" xfId="18027" hidden="1" xr:uid="{00000000-0005-0000-0000-00006E460000}"/>
    <cellStyle name="Comma [0] 2 218" xfId="18030" hidden="1" xr:uid="{00000000-0005-0000-0000-000071460000}"/>
    <cellStyle name="Comma [0] 2 218" xfId="18032" hidden="1" xr:uid="{00000000-0005-0000-0000-000073460000}"/>
    <cellStyle name="Comma [0] 2 218" xfId="18037" hidden="1" xr:uid="{00000000-0005-0000-0000-000078460000}"/>
    <cellStyle name="Comma [0] 2 218" xfId="18041" hidden="1" xr:uid="{00000000-0005-0000-0000-00007C460000}"/>
    <cellStyle name="Comma [0] 2 218" xfId="18043" hidden="1" xr:uid="{00000000-0005-0000-0000-00007E460000}"/>
    <cellStyle name="Comma [0] 2 218" xfId="18046" hidden="1" xr:uid="{00000000-0005-0000-0000-000081460000}"/>
    <cellStyle name="Comma [0] 2 218" xfId="18049" hidden="1" xr:uid="{00000000-0005-0000-0000-000084460000}"/>
    <cellStyle name="Comma [0] 2 218" xfId="18052" hidden="1" xr:uid="{00000000-0005-0000-0000-000087460000}"/>
    <cellStyle name="Comma [0] 2 218" xfId="18055" hidden="1" xr:uid="{00000000-0005-0000-0000-00008A460000}"/>
    <cellStyle name="Comma [0] 2 218" xfId="18057" hidden="1" xr:uid="{00000000-0005-0000-0000-00008C460000}"/>
    <cellStyle name="Comma [0] 2 218" xfId="18060" hidden="1" xr:uid="{00000000-0005-0000-0000-00008F460000}"/>
    <cellStyle name="Comma [0] 2 218" xfId="18062" hidden="1" xr:uid="{00000000-0005-0000-0000-000091460000}"/>
    <cellStyle name="Comma [0] 2 218" xfId="18064" hidden="1" xr:uid="{00000000-0005-0000-0000-000093460000}"/>
    <cellStyle name="Comma [0] 2 218" xfId="18067" hidden="1" xr:uid="{00000000-0005-0000-0000-000096460000}"/>
    <cellStyle name="Comma [0] 2 218" xfId="18069" hidden="1" xr:uid="{00000000-0005-0000-0000-000098460000}"/>
    <cellStyle name="Comma [0] 2 218" xfId="18073" hidden="1" xr:uid="{00000000-0005-0000-0000-00009C460000}"/>
    <cellStyle name="Comma [0] 2 218" xfId="18035" hidden="1" xr:uid="{00000000-0005-0000-0000-000076460000}"/>
    <cellStyle name="Comma [0] 2 218" xfId="17995" hidden="1" xr:uid="{00000000-0005-0000-0000-00004E460000}"/>
    <cellStyle name="Comma [0] 2 218" xfId="17950" hidden="1" xr:uid="{00000000-0005-0000-0000-000021460000}"/>
    <cellStyle name="Comma [0] 2 218" xfId="17912" hidden="1" xr:uid="{00000000-0005-0000-0000-0000FB450000}"/>
    <cellStyle name="Comma [0] 2 218" xfId="17868" hidden="1" xr:uid="{00000000-0005-0000-0000-0000CF450000}"/>
    <cellStyle name="Comma [0] 2 218" xfId="17828" hidden="1" xr:uid="{00000000-0005-0000-0000-0000A7450000}"/>
    <cellStyle name="Comma [0] 2 218" xfId="17783" hidden="1" xr:uid="{00000000-0005-0000-0000-00007A450000}"/>
    <cellStyle name="Comma [0] 2 218" xfId="17743" hidden="1" xr:uid="{00000000-0005-0000-0000-000052450000}"/>
    <cellStyle name="Comma [0] 2 218" xfId="17700" hidden="1" xr:uid="{00000000-0005-0000-0000-000027450000}"/>
    <cellStyle name="Comma [0] 2 218" xfId="17660" hidden="1" xr:uid="{00000000-0005-0000-0000-0000FF440000}"/>
    <cellStyle name="Comma [0] 2 218" xfId="17616" hidden="1" xr:uid="{00000000-0005-0000-0000-0000D3440000}"/>
    <cellStyle name="Comma [0] 2 218" xfId="17576" hidden="1" xr:uid="{00000000-0005-0000-0000-0000AB440000}"/>
    <cellStyle name="Comma [0] 2 218" xfId="16349" hidden="1" xr:uid="{00000000-0005-0000-0000-0000E03F0000}"/>
    <cellStyle name="Comma [0] 2 218" xfId="16307" hidden="1" xr:uid="{00000000-0005-0000-0000-0000B63F0000}"/>
    <cellStyle name="Comma [0] 2 218" xfId="16265" hidden="1" xr:uid="{00000000-0005-0000-0000-00008C3F0000}"/>
    <cellStyle name="Comma [0] 2 218" xfId="16223" hidden="1" xr:uid="{00000000-0005-0000-0000-0000623F0000}"/>
    <cellStyle name="Comma [0] 2 218" xfId="16180" hidden="1" xr:uid="{00000000-0005-0000-0000-0000373F0000}"/>
    <cellStyle name="Comma [0] 2 218" xfId="16139" hidden="1" xr:uid="{00000000-0005-0000-0000-00000E3F0000}"/>
    <cellStyle name="Comma [0] 2 218" xfId="16098" hidden="1" xr:uid="{00000000-0005-0000-0000-0000E53E0000}"/>
    <cellStyle name="Comma [0] 2 218" xfId="16056" hidden="1" xr:uid="{00000000-0005-0000-0000-0000BB3E0000}"/>
    <cellStyle name="Comma [0] 2 218" xfId="16013" hidden="1" xr:uid="{00000000-0005-0000-0000-0000903E0000}"/>
    <cellStyle name="Comma [0] 2 218" xfId="15971" hidden="1" xr:uid="{00000000-0005-0000-0000-0000663E0000}"/>
    <cellStyle name="Comma [0] 2 218" xfId="15930" hidden="1" xr:uid="{00000000-0005-0000-0000-00003D3E0000}"/>
    <cellStyle name="Comma [0] 2 218" xfId="15887" hidden="1" xr:uid="{00000000-0005-0000-0000-0000123E0000}"/>
    <cellStyle name="Comma [0] 2 218" xfId="15847" hidden="1" xr:uid="{00000000-0005-0000-0000-0000EA3D0000}"/>
    <cellStyle name="Comma [0] 2 218" xfId="14616" hidden="1" xr:uid="{00000000-0005-0000-0000-00001B390000}"/>
    <cellStyle name="Comma [0] 2 218" xfId="14575" hidden="1" xr:uid="{00000000-0005-0000-0000-0000F2380000}"/>
    <cellStyle name="Comma [0] 2 218" xfId="14532" hidden="1" xr:uid="{00000000-0005-0000-0000-0000C7380000}"/>
    <cellStyle name="Comma [0] 2 218" xfId="14492" hidden="1" xr:uid="{00000000-0005-0000-0000-00009F380000}"/>
    <cellStyle name="Comma [0] 2 218" xfId="14447" hidden="1" xr:uid="{00000000-0005-0000-0000-000072380000}"/>
    <cellStyle name="Comma [0] 2 218" xfId="14409" hidden="1" xr:uid="{00000000-0005-0000-0000-00004C380000}"/>
    <cellStyle name="Comma [0] 2 218" xfId="14365" hidden="1" xr:uid="{00000000-0005-0000-0000-000020380000}"/>
    <cellStyle name="Comma [0] 2 218" xfId="14325" hidden="1" xr:uid="{00000000-0005-0000-0000-0000F8370000}"/>
    <cellStyle name="Comma [0] 2 218" xfId="14280" hidden="1" xr:uid="{00000000-0005-0000-0000-0000CB370000}"/>
    <cellStyle name="Comma [0] 2 218" xfId="14240" hidden="1" xr:uid="{00000000-0005-0000-0000-0000A3370000}"/>
    <cellStyle name="Comma [0] 2 218" xfId="14197" hidden="1" xr:uid="{00000000-0005-0000-0000-000078370000}"/>
    <cellStyle name="Comma [0] 2 218" xfId="14157" hidden="1" xr:uid="{00000000-0005-0000-0000-000050370000}"/>
    <cellStyle name="Comma [0] 2 218" xfId="14113" hidden="1" xr:uid="{00000000-0005-0000-0000-000024370000}"/>
    <cellStyle name="Comma [0] 2 218" xfId="14073" hidden="1" xr:uid="{00000000-0005-0000-0000-0000FC360000}"/>
    <cellStyle name="Comma [0] 2 218" xfId="12840" hidden="1" xr:uid="{00000000-0005-0000-0000-00002B320000}"/>
    <cellStyle name="Comma [0] 2 218" xfId="12798" hidden="1" xr:uid="{00000000-0005-0000-0000-000001320000}"/>
    <cellStyle name="Comma [0] 2 218" xfId="12756" hidden="1" xr:uid="{00000000-0005-0000-0000-0000D7310000}"/>
    <cellStyle name="Comma [0] 2 218" xfId="12714" hidden="1" xr:uid="{00000000-0005-0000-0000-0000AD310000}"/>
    <cellStyle name="Comma [0] 2 218" xfId="12671" hidden="1" xr:uid="{00000000-0005-0000-0000-000082310000}"/>
    <cellStyle name="Comma [0] 2 218" xfId="12630" hidden="1" xr:uid="{00000000-0005-0000-0000-000059310000}"/>
    <cellStyle name="Comma [0] 2 218" xfId="12589" hidden="1" xr:uid="{00000000-0005-0000-0000-000030310000}"/>
    <cellStyle name="Comma [0] 2 218" xfId="12547" hidden="1" xr:uid="{00000000-0005-0000-0000-000006310000}"/>
    <cellStyle name="Comma [0] 2 218" xfId="12504" hidden="1" xr:uid="{00000000-0005-0000-0000-0000DB300000}"/>
    <cellStyle name="Comma [0] 2 218" xfId="12462" hidden="1" xr:uid="{00000000-0005-0000-0000-0000B1300000}"/>
    <cellStyle name="Comma [0] 2 218" xfId="12421" hidden="1" xr:uid="{00000000-0005-0000-0000-000088300000}"/>
    <cellStyle name="Comma [0] 2 218" xfId="12378" hidden="1" xr:uid="{00000000-0005-0000-0000-00005D300000}"/>
    <cellStyle name="Comma [0] 2 218" xfId="12338" hidden="1" xr:uid="{00000000-0005-0000-0000-000035300000}"/>
    <cellStyle name="Comma [0] 2 218" xfId="11104" hidden="1" xr:uid="{00000000-0005-0000-0000-0000632B0000}"/>
    <cellStyle name="Comma [0] 2 218" xfId="11063" hidden="1" xr:uid="{00000000-0005-0000-0000-00003A2B0000}"/>
    <cellStyle name="Comma [0] 2 218" xfId="11020" hidden="1" xr:uid="{00000000-0005-0000-0000-00000F2B0000}"/>
    <cellStyle name="Comma [0] 2 218" xfId="10980" hidden="1" xr:uid="{00000000-0005-0000-0000-0000E72A0000}"/>
    <cellStyle name="Comma [0] 2 218" xfId="10935" hidden="1" xr:uid="{00000000-0005-0000-0000-0000BA2A0000}"/>
    <cellStyle name="Comma [0] 2 218" xfId="10897" hidden="1" xr:uid="{00000000-0005-0000-0000-0000942A0000}"/>
    <cellStyle name="Comma [0] 2 218" xfId="10853" hidden="1" xr:uid="{00000000-0005-0000-0000-0000682A0000}"/>
    <cellStyle name="Comma [0] 2 218" xfId="10813" hidden="1" xr:uid="{00000000-0005-0000-0000-0000402A0000}"/>
    <cellStyle name="Comma [0] 2 218" xfId="10768" hidden="1" xr:uid="{00000000-0005-0000-0000-0000132A0000}"/>
    <cellStyle name="Comma [0] 2 218" xfId="10728" hidden="1" xr:uid="{00000000-0005-0000-0000-0000EB290000}"/>
    <cellStyle name="Comma [0] 2 218" xfId="10685" hidden="1" xr:uid="{00000000-0005-0000-0000-0000C0290000}"/>
    <cellStyle name="Comma [0] 2 218" xfId="10645" hidden="1" xr:uid="{00000000-0005-0000-0000-000098290000}"/>
    <cellStyle name="Comma [0] 2 218" xfId="10601" hidden="1" xr:uid="{00000000-0005-0000-0000-00006C290000}"/>
    <cellStyle name="Comma [0] 2 218" xfId="10561" hidden="1" xr:uid="{00000000-0005-0000-0000-000044290000}"/>
    <cellStyle name="Comma [0] 2 218" xfId="9328" hidden="1" xr:uid="{00000000-0005-0000-0000-000073240000}"/>
    <cellStyle name="Comma [0] 2 218" xfId="9286" hidden="1" xr:uid="{00000000-0005-0000-0000-000049240000}"/>
    <cellStyle name="Comma [0] 2 218" xfId="9244" hidden="1" xr:uid="{00000000-0005-0000-0000-00001F240000}"/>
    <cellStyle name="Comma [0] 2 218" xfId="9202" hidden="1" xr:uid="{00000000-0005-0000-0000-0000F5230000}"/>
    <cellStyle name="Comma [0] 2 218" xfId="9159" hidden="1" xr:uid="{00000000-0005-0000-0000-0000CA230000}"/>
    <cellStyle name="Comma [0] 2 218" xfId="9118" hidden="1" xr:uid="{00000000-0005-0000-0000-0000A1230000}"/>
    <cellStyle name="Comma [0] 2 218" xfId="9077" hidden="1" xr:uid="{00000000-0005-0000-0000-000078230000}"/>
    <cellStyle name="Comma [0] 2 218" xfId="9035" hidden="1" xr:uid="{00000000-0005-0000-0000-00004E230000}"/>
    <cellStyle name="Comma [0] 2 218" xfId="8992" hidden="1" xr:uid="{00000000-0005-0000-0000-000023230000}"/>
    <cellStyle name="Comma [0] 2 218" xfId="8950" hidden="1" xr:uid="{00000000-0005-0000-0000-0000F9220000}"/>
    <cellStyle name="Comma [0] 2 218" xfId="8909" hidden="1" xr:uid="{00000000-0005-0000-0000-0000D0220000}"/>
    <cellStyle name="Comma [0] 2 218" xfId="8866" hidden="1" xr:uid="{00000000-0005-0000-0000-0000A5220000}"/>
    <cellStyle name="Comma [0] 2 218" xfId="8826" hidden="1" xr:uid="{00000000-0005-0000-0000-00007D220000}"/>
    <cellStyle name="Comma [0] 2 218" xfId="7592" hidden="1" xr:uid="{00000000-0005-0000-0000-0000AB1D0000}"/>
    <cellStyle name="Comma [0] 2 218" xfId="7551" hidden="1" xr:uid="{00000000-0005-0000-0000-0000821D0000}"/>
    <cellStyle name="Comma [0] 2 218" xfId="7508" hidden="1" xr:uid="{00000000-0005-0000-0000-0000571D0000}"/>
    <cellStyle name="Comma [0] 2 218" xfId="7468" hidden="1" xr:uid="{00000000-0005-0000-0000-00002F1D0000}"/>
    <cellStyle name="Comma [0] 2 218" xfId="7423" hidden="1" xr:uid="{00000000-0005-0000-0000-0000021D0000}"/>
    <cellStyle name="Comma [0] 2 218" xfId="7385" hidden="1" xr:uid="{00000000-0005-0000-0000-0000DC1C0000}"/>
    <cellStyle name="Comma [0] 2 218" xfId="7341" hidden="1" xr:uid="{00000000-0005-0000-0000-0000B01C0000}"/>
    <cellStyle name="Comma [0] 2 218" xfId="7301" hidden="1" xr:uid="{00000000-0005-0000-0000-0000881C0000}"/>
    <cellStyle name="Comma [0] 2 218" xfId="7256" hidden="1" xr:uid="{00000000-0005-0000-0000-00005B1C0000}"/>
    <cellStyle name="Comma [0] 2 218" xfId="7216" hidden="1" xr:uid="{00000000-0005-0000-0000-0000331C0000}"/>
    <cellStyle name="Comma [0] 2 218" xfId="7173" hidden="1" xr:uid="{00000000-0005-0000-0000-0000081C0000}"/>
    <cellStyle name="Comma [0] 2 218" xfId="7133" hidden="1" xr:uid="{00000000-0005-0000-0000-0000E01B0000}"/>
    <cellStyle name="Comma [0] 2 218" xfId="7089" hidden="1" xr:uid="{00000000-0005-0000-0000-0000B41B0000}"/>
    <cellStyle name="Comma [0] 2 218" xfId="7049" hidden="1" xr:uid="{00000000-0005-0000-0000-00008C1B0000}"/>
    <cellStyle name="Comma [0] 2 218" xfId="5353" hidden="1" xr:uid="{00000000-0005-0000-0000-0000EC140000}"/>
    <cellStyle name="Comma [0] 2 218" xfId="5311" hidden="1" xr:uid="{00000000-0005-0000-0000-0000C2140000}"/>
    <cellStyle name="Comma [0] 2 218" xfId="5269" hidden="1" xr:uid="{00000000-0005-0000-0000-000098140000}"/>
    <cellStyle name="Comma [0] 2 218" xfId="5227" hidden="1" xr:uid="{00000000-0005-0000-0000-00006E140000}"/>
    <cellStyle name="Comma [0] 2 218" xfId="5184" hidden="1" xr:uid="{00000000-0005-0000-0000-000043140000}"/>
    <cellStyle name="Comma [0] 2 218" xfId="5143" hidden="1" xr:uid="{00000000-0005-0000-0000-00001A140000}"/>
    <cellStyle name="Comma [0] 2 218" xfId="5102" hidden="1" xr:uid="{00000000-0005-0000-0000-0000F1130000}"/>
    <cellStyle name="Comma [0] 2 218" xfId="3365" hidden="1" xr:uid="{00000000-0005-0000-0000-0000280D0000}"/>
    <cellStyle name="Comma [0] 2 218" xfId="3366" hidden="1" xr:uid="{00000000-0005-0000-0000-0000290D0000}"/>
    <cellStyle name="Comma [0] 2 218" xfId="3367" hidden="1" xr:uid="{00000000-0005-0000-0000-00002A0D0000}"/>
    <cellStyle name="Comma [0] 2 218" xfId="3369" hidden="1" xr:uid="{00000000-0005-0000-0000-00002C0D0000}"/>
    <cellStyle name="Comma [0] 2 218" xfId="3371" hidden="1" xr:uid="{00000000-0005-0000-0000-00002E0D0000}"/>
    <cellStyle name="Comma [0] 2 218" xfId="3373" hidden="1" xr:uid="{00000000-0005-0000-0000-0000300D0000}"/>
    <cellStyle name="Comma [0] 2 218" xfId="3374" hidden="1" xr:uid="{00000000-0005-0000-0000-0000310D0000}"/>
    <cellStyle name="Comma [0] 2 218" xfId="3375" hidden="1" xr:uid="{00000000-0005-0000-0000-0000320D0000}"/>
    <cellStyle name="Comma [0] 2 218" xfId="3378" hidden="1" xr:uid="{00000000-0005-0000-0000-0000350D0000}"/>
    <cellStyle name="Comma [0] 2 218" xfId="3379" hidden="1" xr:uid="{00000000-0005-0000-0000-0000360D0000}"/>
    <cellStyle name="Comma [0] 2 218" xfId="3381" hidden="1" xr:uid="{00000000-0005-0000-0000-0000380D0000}"/>
    <cellStyle name="Comma [0] 2 218" xfId="3382" hidden="1" xr:uid="{00000000-0005-0000-0000-0000390D0000}"/>
    <cellStyle name="Comma [0] 2 218" xfId="3383" hidden="1" xr:uid="{00000000-0005-0000-0000-00003A0D0000}"/>
    <cellStyle name="Comma [0] 2 218" xfId="3384" hidden="1" xr:uid="{00000000-0005-0000-0000-00003B0D0000}"/>
    <cellStyle name="Comma [0] 2 218" xfId="3385" hidden="1" xr:uid="{00000000-0005-0000-0000-00003C0D0000}"/>
    <cellStyle name="Comma [0] 2 218" xfId="3388" hidden="1" xr:uid="{00000000-0005-0000-0000-00003F0D0000}"/>
    <cellStyle name="Comma [0] 2 218" xfId="3390" hidden="1" xr:uid="{00000000-0005-0000-0000-0000410D0000}"/>
    <cellStyle name="Comma [0] 2 218" xfId="3393" hidden="1" xr:uid="{00000000-0005-0000-0000-0000440D0000}"/>
    <cellStyle name="Comma [0] 2 218" xfId="3394" hidden="1" xr:uid="{00000000-0005-0000-0000-0000450D0000}"/>
    <cellStyle name="Comma [0] 2 218" xfId="3397" hidden="1" xr:uid="{00000000-0005-0000-0000-0000480D0000}"/>
    <cellStyle name="Comma [0] 2 218" xfId="3398" hidden="1" xr:uid="{00000000-0005-0000-0000-0000490D0000}"/>
    <cellStyle name="Comma [0] 2 218" xfId="3399" hidden="1" xr:uid="{00000000-0005-0000-0000-00004A0D0000}"/>
    <cellStyle name="Comma [0] 2 218" xfId="3402" hidden="1" xr:uid="{00000000-0005-0000-0000-00004D0D0000}"/>
    <cellStyle name="Comma [0] 2 218" xfId="3403" hidden="1" xr:uid="{00000000-0005-0000-0000-00004E0D0000}"/>
    <cellStyle name="Comma [0] 2 218" xfId="3404" hidden="1" xr:uid="{00000000-0005-0000-0000-00004F0D0000}"/>
    <cellStyle name="Comma [0] 2 218" xfId="3406" hidden="1" xr:uid="{00000000-0005-0000-0000-0000510D0000}"/>
    <cellStyle name="Comma [0] 2 218" xfId="3408" hidden="1" xr:uid="{00000000-0005-0000-0000-0000530D0000}"/>
    <cellStyle name="Comma [0] 2 218" xfId="3409" hidden="1" xr:uid="{00000000-0005-0000-0000-0000540D0000}"/>
    <cellStyle name="Comma [0] 2 218" xfId="3411" hidden="1" xr:uid="{00000000-0005-0000-0000-0000560D0000}"/>
    <cellStyle name="Comma [0] 2 218" xfId="3413" hidden="1" xr:uid="{00000000-0005-0000-0000-0000580D0000}"/>
    <cellStyle name="Comma [0] 2 218" xfId="3414" hidden="1" xr:uid="{00000000-0005-0000-0000-0000590D0000}"/>
    <cellStyle name="Comma [0] 2 218" xfId="3417" hidden="1" xr:uid="{00000000-0005-0000-0000-00005C0D0000}"/>
    <cellStyle name="Comma [0] 2 218" xfId="3418" hidden="1" xr:uid="{00000000-0005-0000-0000-00005D0D0000}"/>
    <cellStyle name="Comma [0] 2 218" xfId="3419" hidden="1" xr:uid="{00000000-0005-0000-0000-00005E0D0000}"/>
    <cellStyle name="Comma [0] 2 218" xfId="3421" hidden="1" xr:uid="{00000000-0005-0000-0000-0000600D0000}"/>
    <cellStyle name="Comma [0] 2 218" xfId="3422" hidden="1" xr:uid="{00000000-0005-0000-0000-0000610D0000}"/>
    <cellStyle name="Comma [0] 2 218" xfId="3423" hidden="1" xr:uid="{00000000-0005-0000-0000-0000620D0000}"/>
    <cellStyle name="Comma [0] 2 218" xfId="3425" hidden="1" xr:uid="{00000000-0005-0000-0000-0000640D0000}"/>
    <cellStyle name="Comma [0] 2 218" xfId="3427" hidden="1" xr:uid="{00000000-0005-0000-0000-0000660D0000}"/>
    <cellStyle name="Comma [0] 2 218" xfId="3429" hidden="1" xr:uid="{00000000-0005-0000-0000-0000680D0000}"/>
    <cellStyle name="Comma [0] 2 218" xfId="3430" hidden="1" xr:uid="{00000000-0005-0000-0000-0000690D0000}"/>
    <cellStyle name="Comma [0] 2 218" xfId="3431" hidden="1" xr:uid="{00000000-0005-0000-0000-00006A0D0000}"/>
    <cellStyle name="Comma [0] 2 218" xfId="3433" hidden="1" xr:uid="{00000000-0005-0000-0000-00006C0D0000}"/>
    <cellStyle name="Comma [0] 2 218" xfId="3435" hidden="1" xr:uid="{00000000-0005-0000-0000-00006E0D0000}"/>
    <cellStyle name="Comma [0] 2 218" xfId="3437" hidden="1" xr:uid="{00000000-0005-0000-0000-0000700D0000}"/>
    <cellStyle name="Comma [0] 2 218" xfId="3438" hidden="1" xr:uid="{00000000-0005-0000-0000-0000710D0000}"/>
    <cellStyle name="Comma [0] 2 218" xfId="3440" hidden="1" xr:uid="{00000000-0005-0000-0000-0000730D0000}"/>
    <cellStyle name="Comma [0] 2 218" xfId="3442" hidden="1" xr:uid="{00000000-0005-0000-0000-0000750D0000}"/>
    <cellStyle name="Comma [0] 2 218" xfId="3444" hidden="1" xr:uid="{00000000-0005-0000-0000-0000770D0000}"/>
    <cellStyle name="Comma [0] 2 218" xfId="3445" hidden="1" xr:uid="{00000000-0005-0000-0000-0000780D0000}"/>
    <cellStyle name="Comma [0] 2 218" xfId="3448" hidden="1" xr:uid="{00000000-0005-0000-0000-00007B0D0000}"/>
    <cellStyle name="Comma [0] 2 218" xfId="3450" hidden="1" xr:uid="{00000000-0005-0000-0000-00007D0D0000}"/>
    <cellStyle name="Comma [0] 2 218" xfId="3451" hidden="1" xr:uid="{00000000-0005-0000-0000-00007E0D0000}"/>
    <cellStyle name="Comma [0] 2 218" xfId="3454" hidden="1" xr:uid="{00000000-0005-0000-0000-0000810D0000}"/>
    <cellStyle name="Comma [0] 2 218" xfId="3455" hidden="1" xr:uid="{00000000-0005-0000-0000-0000820D0000}"/>
    <cellStyle name="Comma [0] 2 218" xfId="3457" hidden="1" xr:uid="{00000000-0005-0000-0000-0000840D0000}"/>
    <cellStyle name="Comma [0] 2 218" xfId="3458" hidden="1" xr:uid="{00000000-0005-0000-0000-0000850D0000}"/>
    <cellStyle name="Comma [0] 2 218" xfId="3462" hidden="1" xr:uid="{00000000-0005-0000-0000-0000890D0000}"/>
    <cellStyle name="Comma [0] 2 218" xfId="3463" hidden="1" xr:uid="{00000000-0005-0000-0000-00008A0D0000}"/>
    <cellStyle name="Comma [0] 2 218" xfId="3465" hidden="1" xr:uid="{00000000-0005-0000-0000-00008C0D0000}"/>
    <cellStyle name="Comma [0] 2 218" xfId="3466" hidden="1" xr:uid="{00000000-0005-0000-0000-00008D0D0000}"/>
    <cellStyle name="Comma [0] 2 218" xfId="3467" hidden="1" xr:uid="{00000000-0005-0000-0000-00008E0D0000}"/>
    <cellStyle name="Comma [0] 2 218" xfId="3469" hidden="1" xr:uid="{00000000-0005-0000-0000-0000900D0000}"/>
    <cellStyle name="Comma [0] 2 218" xfId="3471" hidden="1" xr:uid="{00000000-0005-0000-0000-0000920D0000}"/>
    <cellStyle name="Comma [0] 2 218" xfId="3472" hidden="1" xr:uid="{00000000-0005-0000-0000-0000930D0000}"/>
    <cellStyle name="Comma [0] 2 218" xfId="3474" hidden="1" xr:uid="{00000000-0005-0000-0000-0000950D0000}"/>
    <cellStyle name="Comma [0] 2 218" xfId="3475" hidden="1" xr:uid="{00000000-0005-0000-0000-0000960D0000}"/>
    <cellStyle name="Comma [0] 2 218" xfId="3476" hidden="1" xr:uid="{00000000-0005-0000-0000-0000970D0000}"/>
    <cellStyle name="Comma [0] 2 218" xfId="3479" hidden="1" xr:uid="{00000000-0005-0000-0000-00009A0D0000}"/>
    <cellStyle name="Comma [0] 2 218" xfId="3481" hidden="1" xr:uid="{00000000-0005-0000-0000-00009C0D0000}"/>
    <cellStyle name="Comma [0] 2 218" xfId="3482" hidden="1" xr:uid="{00000000-0005-0000-0000-00009D0D0000}"/>
    <cellStyle name="Comma [0] 2 218" xfId="3483" hidden="1" xr:uid="{00000000-0005-0000-0000-00009E0D0000}"/>
    <cellStyle name="Comma [0] 2 218" xfId="3484" hidden="1" xr:uid="{00000000-0005-0000-0000-00009F0D0000}"/>
    <cellStyle name="Comma [0] 2 218" xfId="3486" hidden="1" xr:uid="{00000000-0005-0000-0000-0000A10D0000}"/>
    <cellStyle name="Comma [0] 2 218" xfId="3488" hidden="1" xr:uid="{00000000-0005-0000-0000-0000A30D0000}"/>
    <cellStyle name="Comma [0] 2 218" xfId="3489" hidden="1" xr:uid="{00000000-0005-0000-0000-0000A40D0000}"/>
    <cellStyle name="Comma [0] 2 218" xfId="3491" hidden="1" xr:uid="{00000000-0005-0000-0000-0000A60D0000}"/>
    <cellStyle name="Comma [0] 2 218" xfId="3492" hidden="1" xr:uid="{00000000-0005-0000-0000-0000A70D0000}"/>
    <cellStyle name="Comma [0] 2 218" xfId="3493" hidden="1" xr:uid="{00000000-0005-0000-0000-0000A80D0000}"/>
    <cellStyle name="Comma [0] 2 218" xfId="3494" hidden="1" xr:uid="{00000000-0005-0000-0000-0000A90D0000}"/>
    <cellStyle name="Comma [0] 2 218" xfId="3495" hidden="1" xr:uid="{00000000-0005-0000-0000-0000AA0D0000}"/>
    <cellStyle name="Comma [0] 2 218" xfId="3499" hidden="1" xr:uid="{00000000-0005-0000-0000-0000AE0D0000}"/>
    <cellStyle name="Comma [0] 2 218" xfId="3501" hidden="1" xr:uid="{00000000-0005-0000-0000-0000B00D0000}"/>
    <cellStyle name="Comma [0] 2 218" xfId="3502" hidden="1" xr:uid="{00000000-0005-0000-0000-0000B10D0000}"/>
    <cellStyle name="Comma [0] 2 218" xfId="3503" hidden="1" xr:uid="{00000000-0005-0000-0000-0000B20D0000}"/>
    <cellStyle name="Comma [0] 2 218" xfId="3505" hidden="1" xr:uid="{00000000-0005-0000-0000-0000B40D0000}"/>
    <cellStyle name="Comma [0] 2 218" xfId="3507" hidden="1" xr:uid="{00000000-0005-0000-0000-0000B60D0000}"/>
    <cellStyle name="Comma [0] 2 218" xfId="3508" hidden="1" xr:uid="{00000000-0005-0000-0000-0000B70D0000}"/>
    <cellStyle name="Comma [0] 2 218" xfId="3510" hidden="1" xr:uid="{00000000-0005-0000-0000-0000B90D0000}"/>
    <cellStyle name="Comma [0] 2 218" xfId="3511" hidden="1" xr:uid="{00000000-0005-0000-0000-0000BA0D0000}"/>
    <cellStyle name="Comma [0] 2 218" xfId="3513" hidden="1" xr:uid="{00000000-0005-0000-0000-0000BC0D0000}"/>
    <cellStyle name="Comma [0] 2 218" xfId="3515" hidden="1" xr:uid="{00000000-0005-0000-0000-0000BE0D0000}"/>
    <cellStyle name="Comma [0] 2 218" xfId="3517" hidden="1" xr:uid="{00000000-0005-0000-0000-0000C00D0000}"/>
    <cellStyle name="Comma [0] 2 218" xfId="3519" hidden="1" xr:uid="{00000000-0005-0000-0000-0000C20D0000}"/>
    <cellStyle name="Comma [0] 2 218" xfId="3520" hidden="1" xr:uid="{00000000-0005-0000-0000-0000C30D0000}"/>
    <cellStyle name="Comma [0] 2 218" xfId="3522" hidden="1" xr:uid="{00000000-0005-0000-0000-0000C50D0000}"/>
    <cellStyle name="Comma [0] 2 218" xfId="3523" hidden="1" xr:uid="{00000000-0005-0000-0000-0000C60D0000}"/>
    <cellStyle name="Comma [0] 2 218" xfId="3526" hidden="1" xr:uid="{00000000-0005-0000-0000-0000C90D0000}"/>
    <cellStyle name="Comma [0] 2 218" xfId="3527" hidden="1" xr:uid="{00000000-0005-0000-0000-0000CA0D0000}"/>
    <cellStyle name="Comma [0] 2 218" xfId="3529" hidden="1" xr:uid="{00000000-0005-0000-0000-0000CC0D0000}"/>
    <cellStyle name="Comma [0] 2 218" xfId="3530" hidden="1" xr:uid="{00000000-0005-0000-0000-0000CD0D0000}"/>
    <cellStyle name="Comma [0] 2 218" xfId="3531" hidden="1" xr:uid="{00000000-0005-0000-0000-0000CE0D0000}"/>
    <cellStyle name="Comma [0] 2 218" xfId="3534" hidden="1" xr:uid="{00000000-0005-0000-0000-0000D10D0000}"/>
    <cellStyle name="Comma [0] 2 218" xfId="3535" hidden="1" xr:uid="{00000000-0005-0000-0000-0000D20D0000}"/>
    <cellStyle name="Comma [0] 2 218" xfId="3537" hidden="1" xr:uid="{00000000-0005-0000-0000-0000D40D0000}"/>
    <cellStyle name="Comma [0] 2 218" xfId="3538" hidden="1" xr:uid="{00000000-0005-0000-0000-0000D50D0000}"/>
    <cellStyle name="Comma [0] 2 218" xfId="3541" hidden="1" xr:uid="{00000000-0005-0000-0000-0000D80D0000}"/>
    <cellStyle name="Comma [0] 2 218" xfId="3542" hidden="1" xr:uid="{00000000-0005-0000-0000-0000D90D0000}"/>
    <cellStyle name="Comma [0] 2 218" xfId="3544" hidden="1" xr:uid="{00000000-0005-0000-0000-0000DB0D0000}"/>
    <cellStyle name="Comma [0] 2 218" xfId="3546" hidden="1" xr:uid="{00000000-0005-0000-0000-0000DD0D0000}"/>
    <cellStyle name="Comma [0] 2 218" xfId="3548" hidden="1" xr:uid="{00000000-0005-0000-0000-0000DF0D0000}"/>
    <cellStyle name="Comma [0] 2 218" xfId="3549" hidden="1" xr:uid="{00000000-0005-0000-0000-0000E00D0000}"/>
    <cellStyle name="Comma [0] 2 218" xfId="3553" hidden="1" xr:uid="{00000000-0005-0000-0000-0000E40D0000}"/>
    <cellStyle name="Comma [0] 2 218" xfId="3554" hidden="1" xr:uid="{00000000-0005-0000-0000-0000E50D0000}"/>
    <cellStyle name="Comma [0] 2 218" xfId="3555" hidden="1" xr:uid="{00000000-0005-0000-0000-0000E60D0000}"/>
    <cellStyle name="Comma [0] 2 218" xfId="3557" hidden="1" xr:uid="{00000000-0005-0000-0000-0000E80D0000}"/>
    <cellStyle name="Comma [0] 2 218" xfId="3558" hidden="1" xr:uid="{00000000-0005-0000-0000-0000E90D0000}"/>
    <cellStyle name="Comma [0] 2 218" xfId="3561" hidden="1" xr:uid="{00000000-0005-0000-0000-0000EC0D0000}"/>
    <cellStyle name="Comma [0] 2 218" xfId="3562" hidden="1" xr:uid="{00000000-0005-0000-0000-0000ED0D0000}"/>
    <cellStyle name="Comma [0] 2 218" xfId="3564" hidden="1" xr:uid="{00000000-0005-0000-0000-0000EF0D0000}"/>
    <cellStyle name="Comma [0] 2 218" xfId="3565" hidden="1" xr:uid="{00000000-0005-0000-0000-0000F00D0000}"/>
    <cellStyle name="Comma [0] 2 218" xfId="3566" hidden="1" xr:uid="{00000000-0005-0000-0000-0000F10D0000}"/>
    <cellStyle name="Comma [0] 2 218" xfId="3569" hidden="1" xr:uid="{00000000-0005-0000-0000-0000F40D0000}"/>
    <cellStyle name="Comma [0] 2 218" xfId="3570" hidden="1" xr:uid="{00000000-0005-0000-0000-0000F50D0000}"/>
    <cellStyle name="Comma [0] 2 218" xfId="3572" hidden="1" xr:uid="{00000000-0005-0000-0000-0000F70D0000}"/>
    <cellStyle name="Comma [0] 2 218" xfId="3573" hidden="1" xr:uid="{00000000-0005-0000-0000-0000F80D0000}"/>
    <cellStyle name="Comma [0] 2 218" xfId="3576" hidden="1" xr:uid="{00000000-0005-0000-0000-0000FB0D0000}"/>
    <cellStyle name="Comma [0] 2 218" xfId="3577" hidden="1" xr:uid="{00000000-0005-0000-0000-0000FC0D0000}"/>
    <cellStyle name="Comma [0] 2 218" xfId="3578" hidden="1" xr:uid="{00000000-0005-0000-0000-0000FD0D0000}"/>
    <cellStyle name="Comma [0] 2 218" xfId="3579" hidden="1" xr:uid="{00000000-0005-0000-0000-0000FE0D0000}"/>
    <cellStyle name="Comma [0] 2 218" xfId="3581" hidden="1" xr:uid="{00000000-0005-0000-0000-0000000E0000}"/>
    <cellStyle name="Comma [0] 2 218" xfId="3582" hidden="1" xr:uid="{00000000-0005-0000-0000-0000010E0000}"/>
    <cellStyle name="Comma [0] 2 218" xfId="3585" hidden="1" xr:uid="{00000000-0005-0000-0000-0000040E0000}"/>
    <cellStyle name="Comma [0] 2 218" xfId="3586" hidden="1" xr:uid="{00000000-0005-0000-0000-0000050E0000}"/>
    <cellStyle name="Comma [0] 2 218" xfId="3587" hidden="1" xr:uid="{00000000-0005-0000-0000-0000060E0000}"/>
    <cellStyle name="Comma [0] 2 218" xfId="3589" hidden="1" xr:uid="{00000000-0005-0000-0000-0000080E0000}"/>
    <cellStyle name="Comma [0] 2 218" xfId="3591" hidden="1" xr:uid="{00000000-0005-0000-0000-00000A0E0000}"/>
    <cellStyle name="Comma [0] 2 218" xfId="3592" hidden="1" xr:uid="{00000000-0005-0000-0000-00000B0E0000}"/>
    <cellStyle name="Comma [0] 2 218" xfId="3594" hidden="1" xr:uid="{00000000-0005-0000-0000-00000D0E0000}"/>
    <cellStyle name="Comma [0] 2 218" xfId="3596" hidden="1" xr:uid="{00000000-0005-0000-0000-00000F0E0000}"/>
    <cellStyle name="Comma [0] 2 218" xfId="3597" hidden="1" xr:uid="{00000000-0005-0000-0000-0000100E0000}"/>
    <cellStyle name="Comma [0] 2 218" xfId="3599" hidden="1" xr:uid="{00000000-0005-0000-0000-0000120E0000}"/>
    <cellStyle name="Comma [0] 2 218" xfId="3600" hidden="1" xr:uid="{00000000-0005-0000-0000-0000130E0000}"/>
    <cellStyle name="Comma [0] 2 218" xfId="3604" hidden="1" xr:uid="{00000000-0005-0000-0000-0000170E0000}"/>
    <cellStyle name="Comma [0] 2 218" xfId="3606" hidden="1" xr:uid="{00000000-0005-0000-0000-0000190E0000}"/>
    <cellStyle name="Comma [0] 2 218" xfId="3607" hidden="1" xr:uid="{00000000-0005-0000-0000-00001A0E0000}"/>
    <cellStyle name="Comma [0] 2 218" xfId="3608" hidden="1" xr:uid="{00000000-0005-0000-0000-00001B0E0000}"/>
    <cellStyle name="Comma [0] 2 218" xfId="3611" hidden="1" xr:uid="{00000000-0005-0000-0000-00001E0E0000}"/>
    <cellStyle name="Comma [0] 2 218" xfId="3612" hidden="1" xr:uid="{00000000-0005-0000-0000-00001F0E0000}"/>
    <cellStyle name="Comma [0] 2 218" xfId="3614" hidden="1" xr:uid="{00000000-0005-0000-0000-0000210E0000}"/>
    <cellStyle name="Comma [0] 2 218" xfId="3615" hidden="1" xr:uid="{00000000-0005-0000-0000-0000220E0000}"/>
    <cellStyle name="Comma [0] 2 218" xfId="3618" hidden="1" xr:uid="{00000000-0005-0000-0000-0000250E0000}"/>
    <cellStyle name="Comma [0] 2 218" xfId="3620" hidden="1" xr:uid="{00000000-0005-0000-0000-0000270E0000}"/>
    <cellStyle name="Comma [0] 2 218" xfId="3621" hidden="1" xr:uid="{00000000-0005-0000-0000-0000280E0000}"/>
    <cellStyle name="Comma [0] 2 218" xfId="3624" hidden="1" xr:uid="{00000000-0005-0000-0000-00002B0E0000}"/>
    <cellStyle name="Comma [0] 2 218" xfId="3625" hidden="1" xr:uid="{00000000-0005-0000-0000-00002C0E0000}"/>
    <cellStyle name="Comma [0] 2 218" xfId="3626" hidden="1" xr:uid="{00000000-0005-0000-0000-00002D0E0000}"/>
    <cellStyle name="Comma [0] 2 218" xfId="3627" hidden="1" xr:uid="{00000000-0005-0000-0000-00002E0E0000}"/>
    <cellStyle name="Comma [0] 2 218" xfId="3629" hidden="1" xr:uid="{00000000-0005-0000-0000-0000300E0000}"/>
    <cellStyle name="Comma [0] 2 218" xfId="3630" hidden="1" xr:uid="{00000000-0005-0000-0000-0000310E0000}"/>
    <cellStyle name="Comma [0] 2 218" xfId="3633" hidden="1" xr:uid="{00000000-0005-0000-0000-0000340E0000}"/>
    <cellStyle name="Comma [0] 2 218" xfId="3634" hidden="1" xr:uid="{00000000-0005-0000-0000-0000350E0000}"/>
    <cellStyle name="Comma [0] 2 218" xfId="3636" hidden="1" xr:uid="{00000000-0005-0000-0000-0000370E0000}"/>
    <cellStyle name="Comma [0] 2 218" xfId="3637" hidden="1" xr:uid="{00000000-0005-0000-0000-0000380E0000}"/>
    <cellStyle name="Comma [0] 2 218" xfId="3639" hidden="1" xr:uid="{00000000-0005-0000-0000-00003A0E0000}"/>
    <cellStyle name="Comma [0] 2 218" xfId="3640" hidden="1" xr:uid="{00000000-0005-0000-0000-00003B0E0000}"/>
    <cellStyle name="Comma [0] 2 218" xfId="3642" hidden="1" xr:uid="{00000000-0005-0000-0000-00003D0E0000}"/>
    <cellStyle name="Comma [0] 2 218" xfId="3643" hidden="1" xr:uid="{00000000-0005-0000-0000-00003E0E0000}"/>
    <cellStyle name="Comma [0] 2 218" xfId="3644" hidden="1" xr:uid="{00000000-0005-0000-0000-00003F0E0000}"/>
    <cellStyle name="Comma [0] 2 218" xfId="3647" hidden="1" xr:uid="{00000000-0005-0000-0000-0000420E0000}"/>
    <cellStyle name="Comma [0] 2 218" xfId="3648" hidden="1" xr:uid="{00000000-0005-0000-0000-0000430E0000}"/>
    <cellStyle name="Comma [0] 2 218" xfId="3649" hidden="1" xr:uid="{00000000-0005-0000-0000-0000440E0000}"/>
    <cellStyle name="Comma [0] 2 218" xfId="3650" hidden="1" xr:uid="{00000000-0005-0000-0000-0000450E0000}"/>
    <cellStyle name="Comma [0] 2 218" xfId="3651" hidden="1" xr:uid="{00000000-0005-0000-0000-0000460E0000}"/>
    <cellStyle name="Comma [0] 2 218" xfId="3654" hidden="1" xr:uid="{00000000-0005-0000-0000-0000490E0000}"/>
    <cellStyle name="Comma [0] 2 218" xfId="3656" hidden="1" xr:uid="{00000000-0005-0000-0000-00004B0E0000}"/>
    <cellStyle name="Comma [0] 2 218" xfId="3657" hidden="1" xr:uid="{00000000-0005-0000-0000-00004C0E0000}"/>
    <cellStyle name="Comma [0] 2 218" xfId="3660" hidden="1" xr:uid="{00000000-0005-0000-0000-00004F0E0000}"/>
    <cellStyle name="Comma [0] 2 218" xfId="3661" hidden="1" xr:uid="{00000000-0005-0000-0000-0000500E0000}"/>
    <cellStyle name="Comma [0] 2 218" xfId="3662" hidden="1" xr:uid="{00000000-0005-0000-0000-0000510E0000}"/>
    <cellStyle name="Comma [0] 2 218" xfId="3663" hidden="1" xr:uid="{00000000-0005-0000-0000-0000520E0000}"/>
    <cellStyle name="Comma [0] 2 218" xfId="3665" hidden="1" xr:uid="{00000000-0005-0000-0000-0000540E0000}"/>
    <cellStyle name="Comma [0] 2 218" xfId="3666" hidden="1" xr:uid="{00000000-0005-0000-0000-0000550E0000}"/>
    <cellStyle name="Comma [0] 2 218" xfId="3669" hidden="1" xr:uid="{00000000-0005-0000-0000-0000580E0000}"/>
    <cellStyle name="Comma [0] 2 218" xfId="3671" hidden="1" xr:uid="{00000000-0005-0000-0000-00005A0E0000}"/>
    <cellStyle name="Comma [0] 2 218" xfId="3672" hidden="1" xr:uid="{00000000-0005-0000-0000-00005B0E0000}"/>
    <cellStyle name="Comma [0] 2 218" xfId="3673" hidden="1" xr:uid="{00000000-0005-0000-0000-00005C0E0000}"/>
    <cellStyle name="Comma [0] 2 218" xfId="3676" hidden="1" xr:uid="{00000000-0005-0000-0000-00005F0E0000}"/>
    <cellStyle name="Comma [0] 2 218" xfId="3678" hidden="1" xr:uid="{00000000-0005-0000-0000-0000610E0000}"/>
    <cellStyle name="Comma [0] 2 218" xfId="3679" hidden="1" xr:uid="{00000000-0005-0000-0000-0000620E0000}"/>
    <cellStyle name="Comma [0] 2 218" xfId="3680" hidden="1" xr:uid="{00000000-0005-0000-0000-0000630E0000}"/>
    <cellStyle name="Comma [0] 2 218" xfId="3683" hidden="1" xr:uid="{00000000-0005-0000-0000-0000660E0000}"/>
    <cellStyle name="Comma [0] 2 218" xfId="3685" hidden="1" xr:uid="{00000000-0005-0000-0000-0000680E0000}"/>
    <cellStyle name="Comma [0] 2 218" xfId="3686" hidden="1" xr:uid="{00000000-0005-0000-0000-0000690E0000}"/>
    <cellStyle name="Comma [0] 2 218" xfId="3687" hidden="1" xr:uid="{00000000-0005-0000-0000-00006A0E0000}"/>
    <cellStyle name="Comma [0] 2 218" xfId="3688" hidden="1" xr:uid="{00000000-0005-0000-0000-00006B0E0000}"/>
    <cellStyle name="Comma [0] 2 218" xfId="3691" hidden="1" xr:uid="{00000000-0005-0000-0000-00006E0E0000}"/>
    <cellStyle name="Comma [0] 2 218" xfId="3693" hidden="1" xr:uid="{00000000-0005-0000-0000-0000700E0000}"/>
    <cellStyle name="Comma [0] 2 218" xfId="3694" hidden="1" xr:uid="{00000000-0005-0000-0000-0000710E0000}"/>
    <cellStyle name="Comma [0] 2 218" xfId="3695" hidden="1" xr:uid="{00000000-0005-0000-0000-0000720E0000}"/>
    <cellStyle name="Comma [0] 2 218" xfId="3698" hidden="1" xr:uid="{00000000-0005-0000-0000-0000750E0000}"/>
    <cellStyle name="Comma [0] 2 218" xfId="3700" hidden="1" xr:uid="{00000000-0005-0000-0000-0000770E0000}"/>
    <cellStyle name="Comma [0] 2 218" xfId="3701" hidden="1" xr:uid="{00000000-0005-0000-0000-0000780E0000}"/>
    <cellStyle name="Comma [0] 2 218" xfId="3702" hidden="1" xr:uid="{00000000-0005-0000-0000-0000790E0000}"/>
    <cellStyle name="Comma [0] 2 218" xfId="3705" hidden="1" xr:uid="{00000000-0005-0000-0000-00007C0E0000}"/>
    <cellStyle name="Comma [0] 2 218" xfId="3709" hidden="1" xr:uid="{00000000-0005-0000-0000-0000800E0000}"/>
    <cellStyle name="Comma [0] 2 218" xfId="3710" hidden="1" xr:uid="{00000000-0005-0000-0000-0000810E0000}"/>
    <cellStyle name="Comma [0] 2 218" xfId="3711" hidden="1" xr:uid="{00000000-0005-0000-0000-0000820E0000}"/>
    <cellStyle name="Comma [0] 2 218" xfId="3712" hidden="1" xr:uid="{00000000-0005-0000-0000-0000830E0000}"/>
    <cellStyle name="Comma [0] 2 218" xfId="3715" hidden="1" xr:uid="{00000000-0005-0000-0000-0000860E0000}"/>
    <cellStyle name="Comma [0] 2 218" xfId="3716" hidden="1" xr:uid="{00000000-0005-0000-0000-0000870E0000}"/>
    <cellStyle name="Comma [0] 2 218" xfId="3718" hidden="1" xr:uid="{00000000-0005-0000-0000-0000890E0000}"/>
    <cellStyle name="Comma [0] 2 218" xfId="3720" hidden="1" xr:uid="{00000000-0005-0000-0000-00008B0E0000}"/>
    <cellStyle name="Comma [0] 2 218" xfId="3722" hidden="1" xr:uid="{00000000-0005-0000-0000-00008D0E0000}"/>
    <cellStyle name="Comma [0] 2 218" xfId="3723" hidden="1" xr:uid="{00000000-0005-0000-0000-00008E0E0000}"/>
    <cellStyle name="Comma [0] 2 218" xfId="3724" hidden="1" xr:uid="{00000000-0005-0000-0000-00008F0E0000}"/>
    <cellStyle name="Comma [0] 2 218" xfId="3726" hidden="1" xr:uid="{00000000-0005-0000-0000-0000910E0000}"/>
    <cellStyle name="Comma [0] 2 218" xfId="3729" hidden="1" xr:uid="{00000000-0005-0000-0000-0000940E0000}"/>
    <cellStyle name="Comma [0] 2 218" xfId="3730" hidden="1" xr:uid="{00000000-0005-0000-0000-0000950E0000}"/>
    <cellStyle name="Comma [0] 2 218" xfId="3732" hidden="1" xr:uid="{00000000-0005-0000-0000-0000970E0000}"/>
    <cellStyle name="Comma [0] 2 218" xfId="3733" hidden="1" xr:uid="{00000000-0005-0000-0000-0000980E0000}"/>
    <cellStyle name="Comma [0] 2 218" xfId="3734" hidden="1" xr:uid="{00000000-0005-0000-0000-0000990E0000}"/>
    <cellStyle name="Comma [0] 2 218" xfId="3735" hidden="1" xr:uid="{00000000-0005-0000-0000-00009A0E0000}"/>
    <cellStyle name="Comma [0] 2 218" xfId="3736" hidden="1" xr:uid="{00000000-0005-0000-0000-00009B0E0000}"/>
    <cellStyle name="Comma [0] 2 218" xfId="3739" hidden="1" xr:uid="{00000000-0005-0000-0000-00009E0E0000}"/>
    <cellStyle name="Comma [0] 2 218" xfId="3742" hidden="1" xr:uid="{00000000-0005-0000-0000-0000A10E0000}"/>
    <cellStyle name="Comma [0] 2 218" xfId="3743" hidden="1" xr:uid="{00000000-0005-0000-0000-0000A20E0000}"/>
    <cellStyle name="Comma [0] 2 218" xfId="3744" hidden="1" xr:uid="{00000000-0005-0000-0000-0000A30E0000}"/>
    <cellStyle name="Comma [0] 2 218" xfId="3745" hidden="1" xr:uid="{00000000-0005-0000-0000-0000A40E0000}"/>
    <cellStyle name="Comma [0] 2 218" xfId="3746" hidden="1" xr:uid="{00000000-0005-0000-0000-0000A50E0000}"/>
    <cellStyle name="Comma [0] 2 218" xfId="3749" hidden="1" xr:uid="{00000000-0005-0000-0000-0000A80E0000}"/>
    <cellStyle name="Comma [0] 2 218" xfId="3750" hidden="1" xr:uid="{00000000-0005-0000-0000-0000A90E0000}"/>
    <cellStyle name="Comma [0] 2 218" xfId="3753" hidden="1" xr:uid="{00000000-0005-0000-0000-0000AC0E0000}"/>
    <cellStyle name="Comma [0] 2 218" xfId="3754" hidden="1" xr:uid="{00000000-0005-0000-0000-0000AD0E0000}"/>
    <cellStyle name="Comma [0] 2 218" xfId="3756" hidden="1" xr:uid="{00000000-0005-0000-0000-0000AF0E0000}"/>
    <cellStyle name="Comma [0] 2 218" xfId="3757" hidden="1" xr:uid="{00000000-0005-0000-0000-0000B00E0000}"/>
    <cellStyle name="Comma [0] 2 218" xfId="3759" hidden="1" xr:uid="{00000000-0005-0000-0000-0000B20E0000}"/>
    <cellStyle name="Comma [0] 2 218" xfId="3763" hidden="1" xr:uid="{00000000-0005-0000-0000-0000B60E0000}"/>
    <cellStyle name="Comma [0] 2 218" xfId="3764" hidden="1" xr:uid="{00000000-0005-0000-0000-0000B70E0000}"/>
    <cellStyle name="Comma [0] 2 218" xfId="3765" hidden="1" xr:uid="{00000000-0005-0000-0000-0000B80E0000}"/>
    <cellStyle name="Comma [0] 2 218" xfId="3768" hidden="1" xr:uid="{00000000-0005-0000-0000-0000BB0E0000}"/>
    <cellStyle name="Comma [0] 2 218" xfId="3769" hidden="1" xr:uid="{00000000-0005-0000-0000-0000BC0E0000}"/>
    <cellStyle name="Comma [0] 2 218" xfId="3771" hidden="1" xr:uid="{00000000-0005-0000-0000-0000BE0E0000}"/>
    <cellStyle name="Comma [0] 2 218" xfId="3772" hidden="1" xr:uid="{00000000-0005-0000-0000-0000BF0E0000}"/>
    <cellStyle name="Comma [0] 2 218" xfId="3773" hidden="1" xr:uid="{00000000-0005-0000-0000-0000C00E0000}"/>
    <cellStyle name="Comma [0] 2 218" xfId="3777" hidden="1" xr:uid="{00000000-0005-0000-0000-0000C40E0000}"/>
    <cellStyle name="Comma [0] 2 218" xfId="3779" hidden="1" xr:uid="{00000000-0005-0000-0000-0000C60E0000}"/>
    <cellStyle name="Comma [0] 2 218" xfId="3780" hidden="1" xr:uid="{00000000-0005-0000-0000-0000C70E0000}"/>
    <cellStyle name="Comma [0] 2 218" xfId="3781" hidden="1" xr:uid="{00000000-0005-0000-0000-0000C80E0000}"/>
    <cellStyle name="Comma [0] 2 218" xfId="3782" hidden="1" xr:uid="{00000000-0005-0000-0000-0000C90E0000}"/>
    <cellStyle name="Comma [0] 2 218" xfId="3783" hidden="1" xr:uid="{00000000-0005-0000-0000-0000CA0E0000}"/>
    <cellStyle name="Comma [0] 2 218" xfId="3786" hidden="1" xr:uid="{00000000-0005-0000-0000-0000CD0E0000}"/>
    <cellStyle name="Comma [0] 2 218" xfId="3788" hidden="1" xr:uid="{00000000-0005-0000-0000-0000CF0E0000}"/>
    <cellStyle name="Comma [0] 2 218" xfId="3789" hidden="1" xr:uid="{00000000-0005-0000-0000-0000D00E0000}"/>
    <cellStyle name="Comma [0] 2 218" xfId="3791" hidden="1" xr:uid="{00000000-0005-0000-0000-0000D20E0000}"/>
    <cellStyle name="Comma [0] 2 218" xfId="3792" hidden="1" xr:uid="{00000000-0005-0000-0000-0000D30E0000}"/>
    <cellStyle name="Comma [0] 2 218" xfId="3793" hidden="1" xr:uid="{00000000-0005-0000-0000-0000D40E0000}"/>
    <cellStyle name="Comma [0] 2 218" xfId="3794" hidden="1" xr:uid="{00000000-0005-0000-0000-0000D50E0000}"/>
    <cellStyle name="Comma [0] 2 218" xfId="3795" hidden="1" xr:uid="{00000000-0005-0000-0000-0000D60E0000}"/>
    <cellStyle name="Comma [0] 2 218" xfId="3799" hidden="1" xr:uid="{00000000-0005-0000-0000-0000DA0E0000}"/>
    <cellStyle name="Comma [0] 2 218" xfId="3800" hidden="1" xr:uid="{00000000-0005-0000-0000-0000DB0E0000}"/>
    <cellStyle name="Comma [0] 2 218" xfId="3801" hidden="1" xr:uid="{00000000-0005-0000-0000-0000DC0E0000}"/>
    <cellStyle name="Comma [0] 2 218" xfId="3803" hidden="1" xr:uid="{00000000-0005-0000-0000-0000DE0E0000}"/>
    <cellStyle name="Comma [0] 2 218" xfId="3805" hidden="1" xr:uid="{00000000-0005-0000-0000-0000E00E0000}"/>
    <cellStyle name="Comma [0] 2 218" xfId="3806" hidden="1" xr:uid="{00000000-0005-0000-0000-0000E10E0000}"/>
    <cellStyle name="Comma [0] 2 218" xfId="3807" hidden="1" xr:uid="{00000000-0005-0000-0000-0000E20E0000}"/>
    <cellStyle name="Comma [0] 2 218" xfId="3808" hidden="1" xr:uid="{00000000-0005-0000-0000-0000E30E0000}"/>
    <cellStyle name="Comma [0] 2 218" xfId="3812" hidden="1" xr:uid="{00000000-0005-0000-0000-0000E70E0000}"/>
    <cellStyle name="Comma [0] 2 218" xfId="3813" hidden="1" xr:uid="{00000000-0005-0000-0000-0000E80E0000}"/>
    <cellStyle name="Comma [0] 2 218" xfId="3815" hidden="1" xr:uid="{00000000-0005-0000-0000-0000EA0E0000}"/>
    <cellStyle name="Comma [0] 2 218" xfId="3816" hidden="1" xr:uid="{00000000-0005-0000-0000-0000EB0E0000}"/>
    <cellStyle name="Comma [0] 2 218" xfId="3817" hidden="1" xr:uid="{00000000-0005-0000-0000-0000EC0E0000}"/>
    <cellStyle name="Comma [0] 2 218" xfId="3818" hidden="1" xr:uid="{00000000-0005-0000-0000-0000ED0E0000}"/>
    <cellStyle name="Comma [0] 2 218" xfId="3819" hidden="1" xr:uid="{00000000-0005-0000-0000-0000EE0E0000}"/>
    <cellStyle name="Comma [0] 2 218" xfId="3822" hidden="1" xr:uid="{00000000-0005-0000-0000-0000F10E0000}"/>
    <cellStyle name="Comma [0] 2 218" xfId="3825" hidden="1" xr:uid="{00000000-0005-0000-0000-0000F40E0000}"/>
    <cellStyle name="Comma [0] 2 218" xfId="3826" hidden="1" xr:uid="{00000000-0005-0000-0000-0000F50E0000}"/>
    <cellStyle name="Comma [0] 2 218" xfId="3828" hidden="1" xr:uid="{00000000-0005-0000-0000-0000F70E0000}"/>
    <cellStyle name="Comma [0] 2 218" xfId="3829" hidden="1" xr:uid="{00000000-0005-0000-0000-0000F80E0000}"/>
    <cellStyle name="Comma [0] 2 218" xfId="3830" hidden="1" xr:uid="{00000000-0005-0000-0000-0000F90E0000}"/>
    <cellStyle name="Comma [0] 2 218" xfId="3831" hidden="1" xr:uid="{00000000-0005-0000-0000-0000FA0E0000}"/>
    <cellStyle name="Comma [0] 2 218" xfId="3835" hidden="1" xr:uid="{00000000-0005-0000-0000-0000FE0E0000}"/>
    <cellStyle name="Comma [0] 2 218" xfId="3836" hidden="1" xr:uid="{00000000-0005-0000-0000-0000FF0E0000}"/>
    <cellStyle name="Comma [0] 2 218" xfId="3837" hidden="1" xr:uid="{00000000-0005-0000-0000-0000000F0000}"/>
    <cellStyle name="Comma [0] 2 218" xfId="3840" hidden="1" xr:uid="{00000000-0005-0000-0000-0000030F0000}"/>
    <cellStyle name="Comma [0] 2 218" xfId="3841" hidden="1" xr:uid="{00000000-0005-0000-0000-0000040F0000}"/>
    <cellStyle name="Comma [0] 2 218" xfId="3843" hidden="1" xr:uid="{00000000-0005-0000-0000-0000060F0000}"/>
    <cellStyle name="Comma [0] 2 218" xfId="3844" hidden="1" xr:uid="{00000000-0005-0000-0000-0000070F0000}"/>
    <cellStyle name="Comma [0] 2 218" xfId="3845" hidden="1" xr:uid="{00000000-0005-0000-0000-0000080F0000}"/>
    <cellStyle name="Comma [0] 2 218" xfId="3846" hidden="1" xr:uid="{00000000-0005-0000-0000-0000090F0000}"/>
    <cellStyle name="Comma [0] 2 218" xfId="3850" hidden="1" xr:uid="{00000000-0005-0000-0000-00000D0F0000}"/>
    <cellStyle name="Comma [0] 2 218" xfId="3851" hidden="1" xr:uid="{00000000-0005-0000-0000-00000E0F0000}"/>
    <cellStyle name="Comma [0] 2 218" xfId="3852" hidden="1" xr:uid="{00000000-0005-0000-0000-00000F0F0000}"/>
    <cellStyle name="Comma [0] 2 218" xfId="3854" hidden="1" xr:uid="{00000000-0005-0000-0000-0000110F0000}"/>
    <cellStyle name="Comma [0] 2 218" xfId="3856" hidden="1" xr:uid="{00000000-0005-0000-0000-0000130F0000}"/>
    <cellStyle name="Comma [0] 2 218" xfId="3857" hidden="1" xr:uid="{00000000-0005-0000-0000-0000140F0000}"/>
    <cellStyle name="Comma [0] 2 218" xfId="3859" hidden="1" xr:uid="{00000000-0005-0000-0000-0000160F0000}"/>
    <cellStyle name="Comma [0] 2 218" xfId="3862" hidden="1" xr:uid="{00000000-0005-0000-0000-0000190F0000}"/>
    <cellStyle name="Comma [0] 2 218" xfId="3865" hidden="1" xr:uid="{00000000-0005-0000-0000-00001C0F0000}"/>
    <cellStyle name="Comma [0] 2 218" xfId="3866" hidden="1" xr:uid="{00000000-0005-0000-0000-00001D0F0000}"/>
    <cellStyle name="Comma [0] 2 218" xfId="3867" hidden="1" xr:uid="{00000000-0005-0000-0000-00001E0F0000}"/>
    <cellStyle name="Comma [0] 2 218" xfId="3870" hidden="1" xr:uid="{00000000-0005-0000-0000-0000210F0000}"/>
    <cellStyle name="Comma [0] 2 218" xfId="3871" hidden="1" xr:uid="{00000000-0005-0000-0000-0000220F0000}"/>
    <cellStyle name="Comma [0] 2 218" xfId="3872" hidden="1" xr:uid="{00000000-0005-0000-0000-0000230F0000}"/>
    <cellStyle name="Comma [0] 2 218" xfId="3874" hidden="1" xr:uid="{00000000-0005-0000-0000-0000250F0000}"/>
    <cellStyle name="Comma [0] 2 218" xfId="3876" hidden="1" xr:uid="{00000000-0005-0000-0000-0000270F0000}"/>
    <cellStyle name="Comma [0] 2 218" xfId="3878" hidden="1" xr:uid="{00000000-0005-0000-0000-0000290F0000}"/>
    <cellStyle name="Comma [0] 2 218" xfId="3879" hidden="1" xr:uid="{00000000-0005-0000-0000-00002A0F0000}"/>
    <cellStyle name="Comma [0] 2 218" xfId="3880" hidden="1" xr:uid="{00000000-0005-0000-0000-00002B0F0000}"/>
    <cellStyle name="Comma [0] 2 218" xfId="3882" hidden="1" xr:uid="{00000000-0005-0000-0000-00002D0F0000}"/>
    <cellStyle name="Comma [0] 2 218" xfId="3885" hidden="1" xr:uid="{00000000-0005-0000-0000-0000300F0000}"/>
    <cellStyle name="Comma [0] 2 218" xfId="3886" hidden="1" xr:uid="{00000000-0005-0000-0000-0000310F0000}"/>
    <cellStyle name="Comma [0] 2 218" xfId="3887" hidden="1" xr:uid="{00000000-0005-0000-0000-0000320F0000}"/>
    <cellStyle name="Comma [0] 2 218" xfId="3889" hidden="1" xr:uid="{00000000-0005-0000-0000-0000340F0000}"/>
    <cellStyle name="Comma [0] 2 218" xfId="3890" hidden="1" xr:uid="{00000000-0005-0000-0000-0000350F0000}"/>
    <cellStyle name="Comma [0] 2 218" xfId="3891" hidden="1" xr:uid="{00000000-0005-0000-0000-0000360F0000}"/>
    <cellStyle name="Comma [0] 2 218" xfId="3893" hidden="1" xr:uid="{00000000-0005-0000-0000-0000380F0000}"/>
    <cellStyle name="Comma [0] 2 218" xfId="3896" hidden="1" xr:uid="{00000000-0005-0000-0000-00003B0F0000}"/>
    <cellStyle name="Comma [0] 2 218" xfId="3897" hidden="1" xr:uid="{00000000-0005-0000-0000-00003C0F0000}"/>
    <cellStyle name="Comma [0] 2 218" xfId="3899" hidden="1" xr:uid="{00000000-0005-0000-0000-00003E0F0000}"/>
    <cellStyle name="Comma [0] 2 218" xfId="3900" hidden="1" xr:uid="{00000000-0005-0000-0000-00003F0F0000}"/>
    <cellStyle name="Comma [0] 2 218" xfId="3901" hidden="1" xr:uid="{00000000-0005-0000-0000-0000400F0000}"/>
    <cellStyle name="Comma [0] 2 218" xfId="3904" hidden="1" xr:uid="{00000000-0005-0000-0000-0000430F0000}"/>
    <cellStyle name="Comma [0] 2 218" xfId="3905" hidden="1" xr:uid="{00000000-0005-0000-0000-0000440F0000}"/>
    <cellStyle name="Comma [0] 2 218" xfId="3906" hidden="1" xr:uid="{00000000-0005-0000-0000-0000450F0000}"/>
    <cellStyle name="Comma [0] 2 218" xfId="3908" hidden="1" xr:uid="{00000000-0005-0000-0000-0000470F0000}"/>
    <cellStyle name="Comma [0] 2 218" xfId="3910" hidden="1" xr:uid="{00000000-0005-0000-0000-0000490F0000}"/>
    <cellStyle name="Comma [0] 2 218" xfId="3912" hidden="1" xr:uid="{00000000-0005-0000-0000-00004B0F0000}"/>
    <cellStyle name="Comma [0] 2 218" xfId="3913" hidden="1" xr:uid="{00000000-0005-0000-0000-00004C0F0000}"/>
    <cellStyle name="Comma [0] 2 218" xfId="3916" hidden="1" xr:uid="{00000000-0005-0000-0000-00004F0F0000}"/>
    <cellStyle name="Comma [0] 2 218" xfId="3918" hidden="1" xr:uid="{00000000-0005-0000-0000-0000510F0000}"/>
    <cellStyle name="Comma [0] 2 218" xfId="3920" hidden="1" xr:uid="{00000000-0005-0000-0000-0000530F0000}"/>
    <cellStyle name="Comma [0] 2 218" xfId="3921" hidden="1" xr:uid="{00000000-0005-0000-0000-0000540F0000}"/>
    <cellStyle name="Comma [0] 2 218" xfId="3923" hidden="1" xr:uid="{00000000-0005-0000-0000-0000560F0000}"/>
    <cellStyle name="Comma [0] 2 218" xfId="3925" hidden="1" xr:uid="{00000000-0005-0000-0000-0000580F0000}"/>
    <cellStyle name="Comma [0] 2 218" xfId="3927" hidden="1" xr:uid="{00000000-0005-0000-0000-00005A0F0000}"/>
    <cellStyle name="Comma [0] 2 218" xfId="3928" hidden="1" xr:uid="{00000000-0005-0000-0000-00005B0F0000}"/>
    <cellStyle name="Comma [0] 2 218" xfId="3931" hidden="1" xr:uid="{00000000-0005-0000-0000-00005E0F0000}"/>
    <cellStyle name="Comma [0] 2 218" xfId="3933" hidden="1" xr:uid="{00000000-0005-0000-0000-0000600F0000}"/>
    <cellStyle name="Comma [0] 2 218" xfId="3934" hidden="1" xr:uid="{00000000-0005-0000-0000-0000610F0000}"/>
    <cellStyle name="Comma [0] 2 218" xfId="3936" hidden="1" xr:uid="{00000000-0005-0000-0000-0000630F0000}"/>
    <cellStyle name="Comma [0] 2 218" xfId="3937" hidden="1" xr:uid="{00000000-0005-0000-0000-0000640F0000}"/>
    <cellStyle name="Comma [0] 2 218" xfId="3938" hidden="1" xr:uid="{00000000-0005-0000-0000-0000650F0000}"/>
    <cellStyle name="Comma [0] 2 218" xfId="3941" hidden="1" xr:uid="{00000000-0005-0000-0000-0000680F0000}"/>
    <cellStyle name="Comma [0] 2 218" xfId="3942" hidden="1" xr:uid="{00000000-0005-0000-0000-0000690F0000}"/>
    <cellStyle name="Comma [0] 2 218" xfId="3943" hidden="1" xr:uid="{00000000-0005-0000-0000-00006A0F0000}"/>
    <cellStyle name="Comma [0] 2 218" xfId="3945" hidden="1" xr:uid="{00000000-0005-0000-0000-00006C0F0000}"/>
    <cellStyle name="Comma [0] 2 218" xfId="3947" hidden="1" xr:uid="{00000000-0005-0000-0000-00006E0F0000}"/>
    <cellStyle name="Comma [0] 2 218" xfId="3948" hidden="1" xr:uid="{00000000-0005-0000-0000-00006F0F0000}"/>
    <cellStyle name="Comma [0] 2 218" xfId="3949" hidden="1" xr:uid="{00000000-0005-0000-0000-0000700F0000}"/>
    <cellStyle name="Comma [0] 2 218" xfId="3951" hidden="1" xr:uid="{00000000-0005-0000-0000-0000720F0000}"/>
    <cellStyle name="Comma [0] 2 218" xfId="3954" hidden="1" xr:uid="{00000000-0005-0000-0000-0000750F0000}"/>
    <cellStyle name="Comma [0] 2 218" xfId="3955" hidden="1" xr:uid="{00000000-0005-0000-0000-0000760F0000}"/>
    <cellStyle name="Comma [0] 2 218" xfId="3956" hidden="1" xr:uid="{00000000-0005-0000-0000-0000770F0000}"/>
    <cellStyle name="Comma [0] 2 218" xfId="3958" hidden="1" xr:uid="{00000000-0005-0000-0000-0000790F0000}"/>
    <cellStyle name="Comma [0] 2 218" xfId="3960" hidden="1" xr:uid="{00000000-0005-0000-0000-00007B0F0000}"/>
    <cellStyle name="Comma [0] 2 218" xfId="3961" hidden="1" xr:uid="{00000000-0005-0000-0000-00007C0F0000}"/>
    <cellStyle name="Comma [0] 2 218" xfId="3962" hidden="1" xr:uid="{00000000-0005-0000-0000-00007D0F0000}"/>
    <cellStyle name="Comma [0] 2 218" xfId="3963" hidden="1" xr:uid="{00000000-0005-0000-0000-00007E0F0000}"/>
    <cellStyle name="Comma [0] 2 218" xfId="3965" hidden="1" xr:uid="{00000000-0005-0000-0000-0000800F0000}"/>
    <cellStyle name="Comma [0] 2 218" xfId="3968" hidden="1" xr:uid="{00000000-0005-0000-0000-0000830F0000}"/>
    <cellStyle name="Comma [0] 2 218" xfId="3969" hidden="1" xr:uid="{00000000-0005-0000-0000-0000840F0000}"/>
    <cellStyle name="Comma [0] 2 218" xfId="3971" hidden="1" xr:uid="{00000000-0005-0000-0000-0000860F0000}"/>
    <cellStyle name="Comma [0] 2 218" xfId="3972" hidden="1" xr:uid="{00000000-0005-0000-0000-0000870F0000}"/>
    <cellStyle name="Comma [0] 2 218" xfId="3973" hidden="1" xr:uid="{00000000-0005-0000-0000-0000880F0000}"/>
    <cellStyle name="Comma [0] 2 218" xfId="3976" hidden="1" xr:uid="{00000000-0005-0000-0000-00008B0F0000}"/>
    <cellStyle name="Comma [0] 2 218" xfId="3977" hidden="1" xr:uid="{00000000-0005-0000-0000-00008C0F0000}"/>
    <cellStyle name="Comma [0] 2 218" xfId="3979" hidden="1" xr:uid="{00000000-0005-0000-0000-00008E0F0000}"/>
    <cellStyle name="Comma [0] 2 218" xfId="3981" hidden="1" xr:uid="{00000000-0005-0000-0000-0000900F0000}"/>
    <cellStyle name="Comma [0] 2 218" xfId="3982" hidden="1" xr:uid="{00000000-0005-0000-0000-0000910F0000}"/>
    <cellStyle name="Comma [0] 2 218" xfId="3984" hidden="1" xr:uid="{00000000-0005-0000-0000-0000930F0000}"/>
    <cellStyle name="Comma [0] 2 218" xfId="3986" hidden="1" xr:uid="{00000000-0005-0000-0000-0000950F0000}"/>
    <cellStyle name="Comma [0] 2 218" xfId="3987" hidden="1" xr:uid="{00000000-0005-0000-0000-0000960F0000}"/>
    <cellStyle name="Comma [0] 2 218" xfId="3988" hidden="1" xr:uid="{00000000-0005-0000-0000-0000970F0000}"/>
    <cellStyle name="Comma [0] 2 218" xfId="3992" hidden="1" xr:uid="{00000000-0005-0000-0000-00009B0F0000}"/>
    <cellStyle name="Comma [0] 2 218" xfId="3993" hidden="1" xr:uid="{00000000-0005-0000-0000-00009C0F0000}"/>
    <cellStyle name="Comma [0] 2 218" xfId="3994" hidden="1" xr:uid="{00000000-0005-0000-0000-00009D0F0000}"/>
    <cellStyle name="Comma [0] 2 218" xfId="3996" hidden="1" xr:uid="{00000000-0005-0000-0000-00009F0F0000}"/>
    <cellStyle name="Comma [0] 2 218" xfId="3997" hidden="1" xr:uid="{00000000-0005-0000-0000-0000A00F0000}"/>
    <cellStyle name="Comma [0] 2 218" xfId="3999" hidden="1" xr:uid="{00000000-0005-0000-0000-0000A20F0000}"/>
    <cellStyle name="Comma [0] 2 218" xfId="4001" hidden="1" xr:uid="{00000000-0005-0000-0000-0000A40F0000}"/>
    <cellStyle name="Comma [0] 2 218" xfId="4003" hidden="1" xr:uid="{00000000-0005-0000-0000-0000A60F0000}"/>
    <cellStyle name="Comma [0] 2 218" xfId="4005" hidden="1" xr:uid="{00000000-0005-0000-0000-0000A80F0000}"/>
    <cellStyle name="Comma [0] 2 218" xfId="4006" hidden="1" xr:uid="{00000000-0005-0000-0000-0000A90F0000}"/>
    <cellStyle name="Comma [0] 2 218" xfId="4007" hidden="1" xr:uid="{00000000-0005-0000-0000-0000AA0F0000}"/>
    <cellStyle name="Comma [0] 2 218" xfId="4008" hidden="1" xr:uid="{00000000-0005-0000-0000-0000AB0F0000}"/>
    <cellStyle name="Comma [0] 2 218" xfId="4009" hidden="1" xr:uid="{00000000-0005-0000-0000-0000AC0F0000}"/>
    <cellStyle name="Comma [0] 2 218" xfId="4012" hidden="1" xr:uid="{00000000-0005-0000-0000-0000AF0F0000}"/>
    <cellStyle name="Comma [0] 2 218" xfId="4013" hidden="1" xr:uid="{00000000-0005-0000-0000-0000B00F0000}"/>
    <cellStyle name="Comma [0] 2 218" xfId="4018" hidden="1" xr:uid="{00000000-0005-0000-0000-0000B50F0000}"/>
    <cellStyle name="Comma [0] 2 218" xfId="4019" hidden="1" xr:uid="{00000000-0005-0000-0000-0000B60F0000}"/>
    <cellStyle name="Comma [0] 2 218" xfId="4170" hidden="1" xr:uid="{00000000-0005-0000-0000-00004D100000}"/>
    <cellStyle name="Comma [0] 2 218" xfId="4175" hidden="1" xr:uid="{00000000-0005-0000-0000-000052100000}"/>
    <cellStyle name="Comma [0] 2 218" xfId="4177" hidden="1" xr:uid="{00000000-0005-0000-0000-000054100000}"/>
    <cellStyle name="Comma [0] 2 218" xfId="4179" hidden="1" xr:uid="{00000000-0005-0000-0000-000056100000}"/>
    <cellStyle name="Comma [0] 2 218" xfId="4182" hidden="1" xr:uid="{00000000-0005-0000-0000-000059100000}"/>
    <cellStyle name="Comma [0] 2 218" xfId="4185" hidden="1" xr:uid="{00000000-0005-0000-0000-00005C100000}"/>
    <cellStyle name="Comma [0] 2 218" xfId="4186" hidden="1" xr:uid="{00000000-0005-0000-0000-00005D100000}"/>
    <cellStyle name="Comma [0] 2 218" xfId="4190" hidden="1" xr:uid="{00000000-0005-0000-0000-000061100000}"/>
    <cellStyle name="Comma [0] 2 218" xfId="4191" hidden="1" xr:uid="{00000000-0005-0000-0000-000062100000}"/>
    <cellStyle name="Comma [0] 2 218" xfId="4195" hidden="1" xr:uid="{00000000-0005-0000-0000-000066100000}"/>
    <cellStyle name="Comma [0] 2 218" xfId="4197" hidden="1" xr:uid="{00000000-0005-0000-0000-000068100000}"/>
    <cellStyle name="Comma [0] 2 218" xfId="4198" hidden="1" xr:uid="{00000000-0005-0000-0000-000069100000}"/>
    <cellStyle name="Comma [0] 2 218" xfId="4202" hidden="1" xr:uid="{00000000-0005-0000-0000-00006D100000}"/>
    <cellStyle name="Comma [0] 2 218" xfId="4204" hidden="1" xr:uid="{00000000-0005-0000-0000-00006F100000}"/>
    <cellStyle name="Comma [0] 2 218" xfId="4205" hidden="1" xr:uid="{00000000-0005-0000-0000-000070100000}"/>
    <cellStyle name="Comma [0] 2 218" xfId="4209" hidden="1" xr:uid="{00000000-0005-0000-0000-000074100000}"/>
    <cellStyle name="Comma [0] 2 218" xfId="4210" hidden="1" xr:uid="{00000000-0005-0000-0000-000075100000}"/>
    <cellStyle name="Comma [0] 2 218" xfId="4215" hidden="1" xr:uid="{00000000-0005-0000-0000-00007A100000}"/>
    <cellStyle name="Comma [0] 2 218" xfId="4217" hidden="1" xr:uid="{00000000-0005-0000-0000-00007C100000}"/>
    <cellStyle name="Comma [0] 2 218" xfId="4220" hidden="1" xr:uid="{00000000-0005-0000-0000-00007F100000}"/>
    <cellStyle name="Comma [0] 2 218" xfId="4223" hidden="1" xr:uid="{00000000-0005-0000-0000-000082100000}"/>
    <cellStyle name="Comma [0] 2 218" xfId="4225" hidden="1" xr:uid="{00000000-0005-0000-0000-000084100000}"/>
    <cellStyle name="Comma [0] 2 218" xfId="4229" hidden="1" xr:uid="{00000000-0005-0000-0000-000088100000}"/>
    <cellStyle name="Comma [0] 2 218" xfId="4230" hidden="1" xr:uid="{00000000-0005-0000-0000-000089100000}"/>
    <cellStyle name="Comma [0] 2 218" xfId="4234" hidden="1" xr:uid="{00000000-0005-0000-0000-00008D100000}"/>
    <cellStyle name="Comma [0] 2 218" xfId="4235" hidden="1" xr:uid="{00000000-0005-0000-0000-00008E100000}"/>
    <cellStyle name="Comma [0] 2 218" xfId="4239" hidden="1" xr:uid="{00000000-0005-0000-0000-000092100000}"/>
    <cellStyle name="Comma [0] 2 218" xfId="4242" hidden="1" xr:uid="{00000000-0005-0000-0000-000095100000}"/>
    <cellStyle name="Comma [0] 2 218" xfId="4243" hidden="1" xr:uid="{00000000-0005-0000-0000-000096100000}"/>
    <cellStyle name="Comma [0] 2 218" xfId="4247" hidden="1" xr:uid="{00000000-0005-0000-0000-00009A100000}"/>
    <cellStyle name="Comma [0] 2 218" xfId="4248" hidden="1" xr:uid="{00000000-0005-0000-0000-00009B100000}"/>
    <cellStyle name="Comma [0] 2 218" xfId="4254" hidden="1" xr:uid="{00000000-0005-0000-0000-0000A1100000}"/>
    <cellStyle name="Comma [0] 2 218" xfId="4258" hidden="1" xr:uid="{00000000-0005-0000-0000-0000A5100000}"/>
    <cellStyle name="Comma [0] 2 218" xfId="4261" hidden="1" xr:uid="{00000000-0005-0000-0000-0000A8100000}"/>
    <cellStyle name="Comma [0] 2 218" xfId="4262" hidden="1" xr:uid="{00000000-0005-0000-0000-0000A9100000}"/>
    <cellStyle name="Comma [0] 2 218" xfId="4266" hidden="1" xr:uid="{00000000-0005-0000-0000-0000AD100000}"/>
    <cellStyle name="Comma [0] 2 218" xfId="4268" hidden="1" xr:uid="{00000000-0005-0000-0000-0000AF100000}"/>
    <cellStyle name="Comma [0] 2 218" xfId="4269" hidden="1" xr:uid="{00000000-0005-0000-0000-0000B0100000}"/>
    <cellStyle name="Comma [0] 2 218" xfId="4273" hidden="1" xr:uid="{00000000-0005-0000-0000-0000B4100000}"/>
    <cellStyle name="Comma [0] 2 218" xfId="4274" hidden="1" xr:uid="{00000000-0005-0000-0000-0000B5100000}"/>
    <cellStyle name="Comma [0] 2 218" xfId="4278" hidden="1" xr:uid="{00000000-0005-0000-0000-0000B9100000}"/>
    <cellStyle name="Comma [0] 2 218" xfId="4280" hidden="1" xr:uid="{00000000-0005-0000-0000-0000BB100000}"/>
    <cellStyle name="Comma [0] 2 218" xfId="4281" hidden="1" xr:uid="{00000000-0005-0000-0000-0000BC100000}"/>
    <cellStyle name="Comma [0] 2 218" xfId="4285" hidden="1" xr:uid="{00000000-0005-0000-0000-0000C0100000}"/>
    <cellStyle name="Comma [0] 2 218" xfId="4288" hidden="1" xr:uid="{00000000-0005-0000-0000-0000C3100000}"/>
    <cellStyle name="Comma [0] 2 218" xfId="4289" hidden="1" xr:uid="{00000000-0005-0000-0000-0000C4100000}"/>
    <cellStyle name="Comma [0] 2 218" xfId="4293" hidden="1" xr:uid="{00000000-0005-0000-0000-0000C8100000}"/>
    <cellStyle name="Comma [0] 2 218" xfId="4294" hidden="1" xr:uid="{00000000-0005-0000-0000-0000C9100000}"/>
    <cellStyle name="Comma [0] 2 218" xfId="4300" hidden="1" xr:uid="{00000000-0005-0000-0000-0000CF100000}"/>
    <cellStyle name="Comma [0] 2 218" xfId="4301" hidden="1" xr:uid="{00000000-0005-0000-0000-0000D0100000}"/>
    <cellStyle name="Comma [0] 2 218" xfId="4304" hidden="1" xr:uid="{00000000-0005-0000-0000-0000D3100000}"/>
    <cellStyle name="Comma [0] 2 218" xfId="4308" hidden="1" xr:uid="{00000000-0005-0000-0000-0000D7100000}"/>
    <cellStyle name="Comma [0] 2 218" xfId="4309" hidden="1" xr:uid="{00000000-0005-0000-0000-0000D8100000}"/>
    <cellStyle name="Comma [0] 2 218" xfId="4313" hidden="1" xr:uid="{00000000-0005-0000-0000-0000DC100000}"/>
    <cellStyle name="Comma [0] 2 218" xfId="4314" hidden="1" xr:uid="{00000000-0005-0000-0000-0000DD100000}"/>
    <cellStyle name="Comma [0] 2 218" xfId="4318" hidden="1" xr:uid="{00000000-0005-0000-0000-0000E1100000}"/>
    <cellStyle name="Comma [0] 2 218" xfId="4319" hidden="1" xr:uid="{00000000-0005-0000-0000-0000E2100000}"/>
    <cellStyle name="Comma [0] 2 218" xfId="4323" hidden="1" xr:uid="{00000000-0005-0000-0000-0000E6100000}"/>
    <cellStyle name="Comma [0] 2 218" xfId="4326" hidden="1" xr:uid="{00000000-0005-0000-0000-0000E9100000}"/>
    <cellStyle name="Comma [0] 2 218" xfId="4327" hidden="1" xr:uid="{00000000-0005-0000-0000-0000EA100000}"/>
    <cellStyle name="Comma [0] 2 218" xfId="4330" hidden="1" xr:uid="{00000000-0005-0000-0000-0000ED100000}"/>
    <cellStyle name="Comma [0] 2 218" xfId="4332" hidden="1" xr:uid="{00000000-0005-0000-0000-0000EF100000}"/>
    <cellStyle name="Comma [0] 2 218" xfId="4338" hidden="1" xr:uid="{00000000-0005-0000-0000-0000F5100000}"/>
    <cellStyle name="Comma [0] 2 218" xfId="4342" hidden="1" xr:uid="{00000000-0005-0000-0000-0000F9100000}"/>
    <cellStyle name="Comma [0] 2 218" xfId="4344" hidden="1" xr:uid="{00000000-0005-0000-0000-0000FB100000}"/>
    <cellStyle name="Comma [0] 2 218" xfId="4346" hidden="1" xr:uid="{00000000-0005-0000-0000-0000FD100000}"/>
    <cellStyle name="Comma [0] 2 218" xfId="4349" hidden="1" xr:uid="{00000000-0005-0000-0000-000000110000}"/>
    <cellStyle name="Comma [0] 2 218" xfId="4351" hidden="1" xr:uid="{00000000-0005-0000-0000-000002110000}"/>
    <cellStyle name="Comma [0] 2 218" xfId="4353" hidden="1" xr:uid="{00000000-0005-0000-0000-000004110000}"/>
    <cellStyle name="Comma [0] 2 218" xfId="4356" hidden="1" xr:uid="{00000000-0005-0000-0000-000007110000}"/>
    <cellStyle name="Comma [0] 2 218" xfId="4358" hidden="1" xr:uid="{00000000-0005-0000-0000-000009110000}"/>
    <cellStyle name="Comma [0] 2 218" xfId="4362" hidden="1" xr:uid="{00000000-0005-0000-0000-00000D110000}"/>
    <cellStyle name="Comma [0] 2 218" xfId="4363" hidden="1" xr:uid="{00000000-0005-0000-0000-00000E110000}"/>
    <cellStyle name="Comma [0] 2 218" xfId="4365" hidden="1" xr:uid="{00000000-0005-0000-0000-000010110000}"/>
    <cellStyle name="Comma [0] 2 218" xfId="4369" hidden="1" xr:uid="{00000000-0005-0000-0000-000014110000}"/>
    <cellStyle name="Comma [0] 2 218" xfId="4371" hidden="1" xr:uid="{00000000-0005-0000-0000-000016110000}"/>
    <cellStyle name="Comma [0] 2 218" xfId="4373" hidden="1" xr:uid="{00000000-0005-0000-0000-000018110000}"/>
    <cellStyle name="Comma [0] 2 218" xfId="4376" hidden="1" xr:uid="{00000000-0005-0000-0000-00001B110000}"/>
    <cellStyle name="Comma [0] 2 218" xfId="4378" hidden="1" xr:uid="{00000000-0005-0000-0000-00001D110000}"/>
    <cellStyle name="Comma [0] 2 218" xfId="4383" hidden="1" xr:uid="{00000000-0005-0000-0000-000022110000}"/>
    <cellStyle name="Comma [0] 2 218" xfId="4385" hidden="1" xr:uid="{00000000-0005-0000-0000-000024110000}"/>
    <cellStyle name="Comma [0] 2 218" xfId="4389" hidden="1" xr:uid="{00000000-0005-0000-0000-000028110000}"/>
    <cellStyle name="Comma [0] 2 218" xfId="4391" hidden="1" xr:uid="{00000000-0005-0000-0000-00002A110000}"/>
    <cellStyle name="Comma [0] 2 218" xfId="4394" hidden="1" xr:uid="{00000000-0005-0000-0000-00002D110000}"/>
    <cellStyle name="Comma [0] 2 218" xfId="4397" hidden="1" xr:uid="{00000000-0005-0000-0000-000030110000}"/>
    <cellStyle name="Comma [0] 2 218" xfId="4399" hidden="1" xr:uid="{00000000-0005-0000-0000-000032110000}"/>
    <cellStyle name="Comma [0] 2 218" xfId="4402" hidden="1" xr:uid="{00000000-0005-0000-0000-000035110000}"/>
    <cellStyle name="Comma [0] 2 218" xfId="4404" hidden="1" xr:uid="{00000000-0005-0000-0000-000037110000}"/>
    <cellStyle name="Comma [0] 2 218" xfId="4407" hidden="1" xr:uid="{00000000-0005-0000-0000-00003A110000}"/>
    <cellStyle name="Comma [0] 2 218" xfId="4410" hidden="1" xr:uid="{00000000-0005-0000-0000-00003D110000}"/>
    <cellStyle name="Comma [0] 2 218" xfId="4412" hidden="1" xr:uid="{00000000-0005-0000-0000-00003F110000}"/>
    <cellStyle name="Comma [0] 2 218" xfId="4415" hidden="1" xr:uid="{00000000-0005-0000-0000-000042110000}"/>
    <cellStyle name="Comma [0] 2 218" xfId="4416" hidden="1" xr:uid="{00000000-0005-0000-0000-000043110000}"/>
    <cellStyle name="Comma [0] 2 218" xfId="4423" hidden="1" xr:uid="{00000000-0005-0000-0000-00004A110000}"/>
    <cellStyle name="Comma [0] 2 218" xfId="4426" hidden="1" xr:uid="{00000000-0005-0000-0000-00004D110000}"/>
    <cellStyle name="Comma [0] 2 218" xfId="4429" hidden="1" xr:uid="{00000000-0005-0000-0000-000050110000}"/>
    <cellStyle name="Comma [0] 2 218" xfId="4431" hidden="1" xr:uid="{00000000-0005-0000-0000-000052110000}"/>
    <cellStyle name="Comma [0] 2 218" xfId="4434" hidden="1" xr:uid="{00000000-0005-0000-0000-000055110000}"/>
    <cellStyle name="Comma [0] 2 218" xfId="4436" hidden="1" xr:uid="{00000000-0005-0000-0000-000057110000}"/>
    <cellStyle name="Comma [0] 2 218" xfId="4438" hidden="1" xr:uid="{00000000-0005-0000-0000-000059110000}"/>
    <cellStyle name="Comma [0] 2 218" xfId="4441" hidden="1" xr:uid="{00000000-0005-0000-0000-00005C110000}"/>
    <cellStyle name="Comma [0] 2 218" xfId="4443" hidden="1" xr:uid="{00000000-0005-0000-0000-00005E110000}"/>
    <cellStyle name="Comma [0] 2 218" xfId="4447" hidden="1" xr:uid="{00000000-0005-0000-0000-000062110000}"/>
    <cellStyle name="Comma [0] 2 218" xfId="4448" hidden="1" xr:uid="{00000000-0005-0000-0000-000063110000}"/>
    <cellStyle name="Comma [0] 2 218" xfId="4450" hidden="1" xr:uid="{00000000-0005-0000-0000-000065110000}"/>
    <cellStyle name="Comma [0] 2 218" xfId="4454" hidden="1" xr:uid="{00000000-0005-0000-0000-000069110000}"/>
    <cellStyle name="Comma [0] 2 218" xfId="4456" hidden="1" xr:uid="{00000000-0005-0000-0000-00006B110000}"/>
    <cellStyle name="Comma [0] 2 218" xfId="4458" hidden="1" xr:uid="{00000000-0005-0000-0000-00006D110000}"/>
    <cellStyle name="Comma [0] 2 218" xfId="4461" hidden="1" xr:uid="{00000000-0005-0000-0000-000070110000}"/>
    <cellStyle name="Comma [0] 2 218" xfId="4463" hidden="1" xr:uid="{00000000-0005-0000-0000-000072110000}"/>
    <cellStyle name="Comma [0] 2 218" xfId="4468" hidden="1" xr:uid="{00000000-0005-0000-0000-000077110000}"/>
    <cellStyle name="Comma [0] 2 218" xfId="4469" hidden="1" xr:uid="{00000000-0005-0000-0000-000078110000}"/>
    <cellStyle name="Comma [0] 2 218" xfId="4473" hidden="1" xr:uid="{00000000-0005-0000-0000-00007C110000}"/>
    <cellStyle name="Comma [0] 2 218" xfId="4476" hidden="1" xr:uid="{00000000-0005-0000-0000-00007F110000}"/>
    <cellStyle name="Comma [0] 2 218" xfId="4478" hidden="1" xr:uid="{00000000-0005-0000-0000-000081110000}"/>
    <cellStyle name="Comma [0] 2 218" xfId="4481" hidden="1" xr:uid="{00000000-0005-0000-0000-000084110000}"/>
    <cellStyle name="Comma [0] 2 218" xfId="4482" hidden="1" xr:uid="{00000000-0005-0000-0000-000085110000}"/>
    <cellStyle name="Comma [0] 2 218" xfId="4486" hidden="1" xr:uid="{00000000-0005-0000-0000-000089110000}"/>
    <cellStyle name="Comma [0] 2 218" xfId="4487" hidden="1" xr:uid="{00000000-0005-0000-0000-00008A110000}"/>
    <cellStyle name="Comma [0] 2 218" xfId="4491" hidden="1" xr:uid="{00000000-0005-0000-0000-00008E110000}"/>
    <cellStyle name="Comma [0] 2 218" xfId="4494" hidden="1" xr:uid="{00000000-0005-0000-0000-000091110000}"/>
    <cellStyle name="Comma [0] 2 218" xfId="4495" hidden="1" xr:uid="{00000000-0005-0000-0000-000092110000}"/>
    <cellStyle name="Comma [0] 2 218" xfId="4499" hidden="1" xr:uid="{00000000-0005-0000-0000-000096110000}"/>
    <cellStyle name="Comma [0] 2 218" xfId="4500" hidden="1" xr:uid="{00000000-0005-0000-0000-000097110000}"/>
    <cellStyle name="Comma [0] 2 218" xfId="4507" hidden="1" xr:uid="{00000000-0005-0000-0000-00009E110000}"/>
    <cellStyle name="Comma [0] 2 218" xfId="4508" hidden="1" xr:uid="{00000000-0005-0000-0000-00009F110000}"/>
    <cellStyle name="Comma [0] 2 218" xfId="4511" hidden="1" xr:uid="{00000000-0005-0000-0000-0000A2110000}"/>
    <cellStyle name="Comma [0] 2 218" xfId="4514" hidden="1" xr:uid="{00000000-0005-0000-0000-0000A5110000}"/>
    <cellStyle name="Comma [0] 2 218" xfId="4515" hidden="1" xr:uid="{00000000-0005-0000-0000-0000A6110000}"/>
    <cellStyle name="Comma [0] 2 218" xfId="4519" hidden="1" xr:uid="{00000000-0005-0000-0000-0000AA110000}"/>
    <cellStyle name="Comma [0] 2 218" xfId="4521" hidden="1" xr:uid="{00000000-0005-0000-0000-0000AC110000}"/>
    <cellStyle name="Comma [0] 2 218" xfId="4523" hidden="1" xr:uid="{00000000-0005-0000-0000-0000AE110000}"/>
    <cellStyle name="Comma [0] 2 218" xfId="4526" hidden="1" xr:uid="{00000000-0005-0000-0000-0000B1110000}"/>
    <cellStyle name="Comma [0] 2 218" xfId="4528" hidden="1" xr:uid="{00000000-0005-0000-0000-0000B3110000}"/>
    <cellStyle name="Comma [0] 2 218" xfId="4532" hidden="1" xr:uid="{00000000-0005-0000-0000-0000B7110000}"/>
    <cellStyle name="Comma [0] 2 218" xfId="4533" hidden="1" xr:uid="{00000000-0005-0000-0000-0000B8110000}"/>
    <cellStyle name="Comma [0] 2 218" xfId="4535" hidden="1" xr:uid="{00000000-0005-0000-0000-0000BA110000}"/>
    <cellStyle name="Comma [0] 2 218" xfId="4539" hidden="1" xr:uid="{00000000-0005-0000-0000-0000BE110000}"/>
    <cellStyle name="Comma [0] 2 218" xfId="4541" hidden="1" xr:uid="{00000000-0005-0000-0000-0000C0110000}"/>
    <cellStyle name="Comma [0] 2 218" xfId="4543" hidden="1" xr:uid="{00000000-0005-0000-0000-0000C2110000}"/>
    <cellStyle name="Comma [0] 2 218" xfId="4546" hidden="1" xr:uid="{00000000-0005-0000-0000-0000C5110000}"/>
    <cellStyle name="Comma [0] 2 218" xfId="4548" hidden="1" xr:uid="{00000000-0005-0000-0000-0000C7110000}"/>
    <cellStyle name="Comma [0] 2 218" xfId="4553" hidden="1" xr:uid="{00000000-0005-0000-0000-0000CC110000}"/>
    <cellStyle name="Comma [0] 2 218" xfId="4554" hidden="1" xr:uid="{00000000-0005-0000-0000-0000CD110000}"/>
    <cellStyle name="Comma [0] 2 218" xfId="4558" hidden="1" xr:uid="{00000000-0005-0000-0000-0000D1110000}"/>
    <cellStyle name="Comma [0] 2 218" xfId="4561" hidden="1" xr:uid="{00000000-0005-0000-0000-0000D4110000}"/>
    <cellStyle name="Comma [0] 2 218" xfId="4563" hidden="1" xr:uid="{00000000-0005-0000-0000-0000D6110000}"/>
    <cellStyle name="Comma [0] 2 218" xfId="4566" hidden="1" xr:uid="{00000000-0005-0000-0000-0000D9110000}"/>
    <cellStyle name="Comma [0] 2 218" xfId="4567" hidden="1" xr:uid="{00000000-0005-0000-0000-0000DA110000}"/>
    <cellStyle name="Comma [0] 2 218" xfId="4571" hidden="1" xr:uid="{00000000-0005-0000-0000-0000DE110000}"/>
    <cellStyle name="Comma [0] 2 218" xfId="4574" hidden="1" xr:uid="{00000000-0005-0000-0000-0000E1110000}"/>
    <cellStyle name="Comma [0] 2 218" xfId="4577" hidden="1" xr:uid="{00000000-0005-0000-0000-0000E4110000}"/>
    <cellStyle name="Comma [0] 2 218" xfId="4579" hidden="1" xr:uid="{00000000-0005-0000-0000-0000E6110000}"/>
    <cellStyle name="Comma [0] 2 218" xfId="4582" hidden="1" xr:uid="{00000000-0005-0000-0000-0000E9110000}"/>
    <cellStyle name="Comma [0] 2 218" xfId="4584" hidden="1" xr:uid="{00000000-0005-0000-0000-0000EB110000}"/>
    <cellStyle name="Comma [0] 2 218" xfId="4590" hidden="1" xr:uid="{00000000-0005-0000-0000-0000F1110000}"/>
    <cellStyle name="Comma [0] 2 218" xfId="4593" hidden="1" xr:uid="{00000000-0005-0000-0000-0000F4110000}"/>
    <cellStyle name="Comma [0] 2 218" xfId="4595" hidden="1" xr:uid="{00000000-0005-0000-0000-0000F6110000}"/>
    <cellStyle name="Comma [0] 2 218" xfId="4598" hidden="1" xr:uid="{00000000-0005-0000-0000-0000F9110000}"/>
    <cellStyle name="Comma [0] 2 218" xfId="4601" hidden="1" xr:uid="{00000000-0005-0000-0000-0000FC110000}"/>
    <cellStyle name="Comma [0] 2 218" xfId="4603" hidden="1" xr:uid="{00000000-0005-0000-0000-0000FE110000}"/>
    <cellStyle name="Comma [0] 2 218" xfId="4605" hidden="1" xr:uid="{00000000-0005-0000-0000-000000120000}"/>
    <cellStyle name="Comma [0] 2 218" xfId="4608" hidden="1" xr:uid="{00000000-0005-0000-0000-000003120000}"/>
    <cellStyle name="Comma [0] 2 218" xfId="4610" hidden="1" xr:uid="{00000000-0005-0000-0000-000005120000}"/>
    <cellStyle name="Comma [0] 2 218" xfId="4613" hidden="1" xr:uid="{00000000-0005-0000-0000-000008120000}"/>
    <cellStyle name="Comma [0] 2 218" xfId="4615" hidden="1" xr:uid="{00000000-0005-0000-0000-00000A120000}"/>
    <cellStyle name="Comma [0] 2 218" xfId="4617" hidden="1" xr:uid="{00000000-0005-0000-0000-00000C120000}"/>
    <cellStyle name="Comma [0] 2 218" xfId="4620" hidden="1" xr:uid="{00000000-0005-0000-0000-00000F120000}"/>
    <cellStyle name="Comma [0] 2 218" xfId="4623" hidden="1" xr:uid="{00000000-0005-0000-0000-000012120000}"/>
    <cellStyle name="Comma [0] 2 218" xfId="4625" hidden="1" xr:uid="{00000000-0005-0000-0000-000014120000}"/>
    <cellStyle name="Comma [0] 2 218" xfId="4628" hidden="1" xr:uid="{00000000-0005-0000-0000-000017120000}"/>
    <cellStyle name="Comma [0] 2 218" xfId="4630" hidden="1" xr:uid="{00000000-0005-0000-0000-000019120000}"/>
    <cellStyle name="Comma [0] 2 218" xfId="4634" hidden="1" xr:uid="{00000000-0005-0000-0000-00001D120000}"/>
    <cellStyle name="Comma [0] 2 218" xfId="4636" hidden="1" xr:uid="{00000000-0005-0000-0000-00001F120000}"/>
    <cellStyle name="Comma [0] 2 218" xfId="4639" hidden="1" xr:uid="{00000000-0005-0000-0000-000022120000}"/>
    <cellStyle name="Comma [0] 2 218" xfId="4642" hidden="1" xr:uid="{00000000-0005-0000-0000-000025120000}"/>
    <cellStyle name="Comma [0] 2 218" xfId="4645" hidden="1" xr:uid="{00000000-0005-0000-0000-000028120000}"/>
    <cellStyle name="Comma [0] 2 218" xfId="4648" hidden="1" xr:uid="{00000000-0005-0000-0000-00002B120000}"/>
    <cellStyle name="Comma [0] 2 218" xfId="4650" hidden="1" xr:uid="{00000000-0005-0000-0000-00002D120000}"/>
    <cellStyle name="Comma [0] 2 218" xfId="4653" hidden="1" xr:uid="{00000000-0005-0000-0000-000030120000}"/>
    <cellStyle name="Comma [0] 2 218" xfId="4655" hidden="1" xr:uid="{00000000-0005-0000-0000-000032120000}"/>
    <cellStyle name="Comma [0] 2 218" xfId="4657" hidden="1" xr:uid="{00000000-0005-0000-0000-000034120000}"/>
    <cellStyle name="Comma [0] 2 218" xfId="4660" hidden="1" xr:uid="{00000000-0005-0000-0000-000037120000}"/>
    <cellStyle name="Comma [0] 2 218" xfId="4662" hidden="1" xr:uid="{00000000-0005-0000-0000-000039120000}"/>
    <cellStyle name="Comma [0] 2 218" xfId="4666" hidden="1" xr:uid="{00000000-0005-0000-0000-00003D120000}"/>
    <cellStyle name="Comma [0] 2 218" xfId="4668" hidden="1" xr:uid="{00000000-0005-0000-0000-00003F120000}"/>
    <cellStyle name="Comma [0] 2 218" xfId="4673" hidden="1" xr:uid="{00000000-0005-0000-0000-000044120000}"/>
    <cellStyle name="Comma [0] 2 218" xfId="4676" hidden="1" xr:uid="{00000000-0005-0000-0000-000047120000}"/>
    <cellStyle name="Comma [0] 2 218" xfId="4679" hidden="1" xr:uid="{00000000-0005-0000-0000-00004A120000}"/>
    <cellStyle name="Comma [0] 2 218" xfId="4681" hidden="1" xr:uid="{00000000-0005-0000-0000-00004C120000}"/>
    <cellStyle name="Comma [0] 2 218" xfId="4684" hidden="1" xr:uid="{00000000-0005-0000-0000-00004F120000}"/>
    <cellStyle name="Comma [0] 2 218" xfId="4687" hidden="1" xr:uid="{00000000-0005-0000-0000-000052120000}"/>
    <cellStyle name="Comma [0] 2 218" xfId="4689" hidden="1" xr:uid="{00000000-0005-0000-0000-000054120000}"/>
    <cellStyle name="Comma [0] 2 218" xfId="4692" hidden="1" xr:uid="{00000000-0005-0000-0000-000057120000}"/>
    <cellStyle name="Comma [0] 2 218" xfId="4694" hidden="1" xr:uid="{00000000-0005-0000-0000-000059120000}"/>
    <cellStyle name="Comma [0] 2 218" xfId="4697" hidden="1" xr:uid="{00000000-0005-0000-0000-00005C120000}"/>
    <cellStyle name="Comma [0] 2 218" xfId="4699" hidden="1" xr:uid="{00000000-0005-0000-0000-00005E120000}"/>
    <cellStyle name="Comma [0] 2 218" xfId="4702" hidden="1" xr:uid="{00000000-0005-0000-0000-000061120000}"/>
    <cellStyle name="Comma [0] 2 218" xfId="4705" hidden="1" xr:uid="{00000000-0005-0000-0000-000064120000}"/>
    <cellStyle name="Comma [0] 2 218" xfId="4707" hidden="1" xr:uid="{00000000-0005-0000-0000-000066120000}"/>
    <cellStyle name="Comma [0] 2 218" xfId="4710" hidden="1" xr:uid="{00000000-0005-0000-0000-000069120000}"/>
    <cellStyle name="Comma [0] 2 218" xfId="4712" hidden="1" xr:uid="{00000000-0005-0000-0000-00006B120000}"/>
    <cellStyle name="Comma [0] 2 218" xfId="4717" hidden="1" xr:uid="{00000000-0005-0000-0000-000070120000}"/>
    <cellStyle name="Comma [0] 2 218" xfId="4718" hidden="1" xr:uid="{00000000-0005-0000-0000-000071120000}"/>
    <cellStyle name="Comma [0] 2 218" xfId="4722" hidden="1" xr:uid="{00000000-0005-0000-0000-000075120000}"/>
    <cellStyle name="Comma [0] 2 218" xfId="4724" hidden="1" xr:uid="{00000000-0005-0000-0000-000077120000}"/>
    <cellStyle name="Comma [0] 2 218" xfId="4726" hidden="1" xr:uid="{00000000-0005-0000-0000-000079120000}"/>
    <cellStyle name="Comma [0] 2 218" xfId="4730" hidden="1" xr:uid="{00000000-0005-0000-0000-00007D120000}"/>
    <cellStyle name="Comma [0] 2 218" xfId="4732" hidden="1" xr:uid="{00000000-0005-0000-0000-00007F120000}"/>
    <cellStyle name="Comma [0] 2 218" xfId="4830" hidden="1" xr:uid="{00000000-0005-0000-0000-0000E1120000}"/>
    <cellStyle name="Comma [0] 2 218" xfId="4831" hidden="1" xr:uid="{00000000-0005-0000-0000-0000E2120000}"/>
    <cellStyle name="Comma [0] 2 218" xfId="4836" hidden="1" xr:uid="{00000000-0005-0000-0000-0000E7120000}"/>
    <cellStyle name="Comma [0] 2 218" xfId="4838" hidden="1" xr:uid="{00000000-0005-0000-0000-0000E9120000}"/>
    <cellStyle name="Comma [0] 2 218" xfId="4840" hidden="1" xr:uid="{00000000-0005-0000-0000-0000EB120000}"/>
    <cellStyle name="Comma [0] 2 218" xfId="4843" hidden="1" xr:uid="{00000000-0005-0000-0000-0000EE120000}"/>
    <cellStyle name="Comma [0] 2 218" xfId="4846" hidden="1" xr:uid="{00000000-0005-0000-0000-0000F1120000}"/>
    <cellStyle name="Comma [0] 2 218" xfId="4847" hidden="1" xr:uid="{00000000-0005-0000-0000-0000F2120000}"/>
    <cellStyle name="Comma [0] 2 218" xfId="4852" hidden="1" xr:uid="{00000000-0005-0000-0000-0000F7120000}"/>
    <cellStyle name="Comma [0] 2 218" xfId="4856" hidden="1" xr:uid="{00000000-0005-0000-0000-0000FB120000}"/>
    <cellStyle name="Comma [0] 2 218" xfId="4858" hidden="1" xr:uid="{00000000-0005-0000-0000-0000FD120000}"/>
    <cellStyle name="Comma [0] 2 218" xfId="4859" hidden="1" xr:uid="{00000000-0005-0000-0000-0000FE120000}"/>
    <cellStyle name="Comma [0] 2 218" xfId="4863" hidden="1" xr:uid="{00000000-0005-0000-0000-000002130000}"/>
    <cellStyle name="Comma [0] 2 218" xfId="4865" hidden="1" xr:uid="{00000000-0005-0000-0000-000004130000}"/>
    <cellStyle name="Comma [0] 2 218" xfId="4866" hidden="1" xr:uid="{00000000-0005-0000-0000-000005130000}"/>
    <cellStyle name="Comma [0] 2 218" xfId="4870" hidden="1" xr:uid="{00000000-0005-0000-0000-000009130000}"/>
    <cellStyle name="Comma [0] 2 218" xfId="4871" hidden="1" xr:uid="{00000000-0005-0000-0000-00000A130000}"/>
    <cellStyle name="Comma [0] 2 218" xfId="4876" hidden="1" xr:uid="{00000000-0005-0000-0000-00000F130000}"/>
    <cellStyle name="Comma [0] 2 218" xfId="4878" hidden="1" xr:uid="{00000000-0005-0000-0000-000011130000}"/>
    <cellStyle name="Comma [0] 2 218" xfId="4881" hidden="1" xr:uid="{00000000-0005-0000-0000-000014130000}"/>
    <cellStyle name="Comma [0] 2 218" xfId="4884" hidden="1" xr:uid="{00000000-0005-0000-0000-000017130000}"/>
    <cellStyle name="Comma [0] 2 218" xfId="4886" hidden="1" xr:uid="{00000000-0005-0000-0000-000019130000}"/>
    <cellStyle name="Comma [0] 2 218" xfId="4890" hidden="1" xr:uid="{00000000-0005-0000-0000-00001D130000}"/>
    <cellStyle name="Comma [0] 2 218" xfId="4891" hidden="1" xr:uid="{00000000-0005-0000-0000-00001E130000}"/>
    <cellStyle name="Comma [0] 2 218" xfId="4895" hidden="1" xr:uid="{00000000-0005-0000-0000-000022130000}"/>
    <cellStyle name="Comma [0] 2 218" xfId="4896" hidden="1" xr:uid="{00000000-0005-0000-0000-000023130000}"/>
    <cellStyle name="Comma [0] 2 218" xfId="4900" hidden="1" xr:uid="{00000000-0005-0000-0000-000027130000}"/>
    <cellStyle name="Comma [0] 2 218" xfId="4903" hidden="1" xr:uid="{00000000-0005-0000-0000-00002A130000}"/>
    <cellStyle name="Comma [0] 2 218" xfId="4904" hidden="1" xr:uid="{00000000-0005-0000-0000-00002B130000}"/>
    <cellStyle name="Comma [0] 2 218" xfId="4908" hidden="1" xr:uid="{00000000-0005-0000-0000-00002F130000}"/>
    <cellStyle name="Comma [0] 2 218" xfId="4909" hidden="1" xr:uid="{00000000-0005-0000-0000-000030130000}"/>
    <cellStyle name="Comma [0] 2 218" xfId="4914" hidden="1" xr:uid="{00000000-0005-0000-0000-000035130000}"/>
    <cellStyle name="Comma [0] 2 218" xfId="4915" hidden="1" xr:uid="{00000000-0005-0000-0000-000036130000}"/>
    <cellStyle name="Comma [0] 2 218" xfId="4919" hidden="1" xr:uid="{00000000-0005-0000-0000-00003A130000}"/>
    <cellStyle name="Comma [0] 2 218" xfId="4922" hidden="1" xr:uid="{00000000-0005-0000-0000-00003D130000}"/>
    <cellStyle name="Comma [0] 2 218" xfId="4923" hidden="1" xr:uid="{00000000-0005-0000-0000-00003E130000}"/>
    <cellStyle name="Comma [0] 2 218" xfId="4927" hidden="1" xr:uid="{00000000-0005-0000-0000-000042130000}"/>
    <cellStyle name="Comma [0] 2 218" xfId="4929" hidden="1" xr:uid="{00000000-0005-0000-0000-000044130000}"/>
    <cellStyle name="Comma [0] 2 218" xfId="4930" hidden="1" xr:uid="{00000000-0005-0000-0000-000045130000}"/>
    <cellStyle name="Comma [0] 2 218" xfId="4935" hidden="1" xr:uid="{00000000-0005-0000-0000-00004A130000}"/>
    <cellStyle name="Comma [0] 2 218" xfId="4939" hidden="1" xr:uid="{00000000-0005-0000-0000-00004E130000}"/>
    <cellStyle name="Comma [0] 2 218" xfId="4941" hidden="1" xr:uid="{00000000-0005-0000-0000-000050130000}"/>
    <cellStyle name="Comma [0] 2 218" xfId="4942" hidden="1" xr:uid="{00000000-0005-0000-0000-000051130000}"/>
    <cellStyle name="Comma [0] 2 218" xfId="4946" hidden="1" xr:uid="{00000000-0005-0000-0000-000055130000}"/>
    <cellStyle name="Comma [0] 2 218" xfId="4949" hidden="1" xr:uid="{00000000-0005-0000-0000-000058130000}"/>
    <cellStyle name="Comma [0] 2 218" xfId="4950" hidden="1" xr:uid="{00000000-0005-0000-0000-000059130000}"/>
    <cellStyle name="Comma [0] 2 218" xfId="4954" hidden="1" xr:uid="{00000000-0005-0000-0000-00005D130000}"/>
    <cellStyle name="Comma [0] 2 218" xfId="4955" hidden="1" xr:uid="{00000000-0005-0000-0000-00005E130000}"/>
    <cellStyle name="Comma [0] 2 218" xfId="4961" hidden="1" xr:uid="{00000000-0005-0000-0000-000064130000}"/>
    <cellStyle name="Comma [0] 2 218" xfId="4962" hidden="1" xr:uid="{00000000-0005-0000-0000-000065130000}"/>
    <cellStyle name="Comma [0] 2 218" xfId="4965" hidden="1" xr:uid="{00000000-0005-0000-0000-000068130000}"/>
    <cellStyle name="Comma [0] 2 218" xfId="4969" hidden="1" xr:uid="{00000000-0005-0000-0000-00006C130000}"/>
    <cellStyle name="Comma [0] 2 218" xfId="4970" hidden="1" xr:uid="{00000000-0005-0000-0000-00006D130000}"/>
    <cellStyle name="Comma [0] 2 218" xfId="4974" hidden="1" xr:uid="{00000000-0005-0000-0000-000071130000}"/>
    <cellStyle name="Comma [0] 2 218" xfId="4975" hidden="1" xr:uid="{00000000-0005-0000-0000-000072130000}"/>
    <cellStyle name="Comma [0] 2 218" xfId="4979" hidden="1" xr:uid="{00000000-0005-0000-0000-000076130000}"/>
    <cellStyle name="Comma [0] 2 218" xfId="4980" hidden="1" xr:uid="{00000000-0005-0000-0000-000077130000}"/>
    <cellStyle name="Comma [0] 2 218" xfId="4984" hidden="1" xr:uid="{00000000-0005-0000-0000-00007B130000}"/>
    <cellStyle name="Comma [0] 2 218" xfId="4987" hidden="1" xr:uid="{00000000-0005-0000-0000-00007E130000}"/>
    <cellStyle name="Comma [0] 2 218" xfId="4988" hidden="1" xr:uid="{00000000-0005-0000-0000-00007F130000}"/>
    <cellStyle name="Comma [0] 2 218" xfId="4991" hidden="1" xr:uid="{00000000-0005-0000-0000-000082130000}"/>
    <cellStyle name="Comma [0] 2 218" xfId="4993" hidden="1" xr:uid="{00000000-0005-0000-0000-000084130000}"/>
    <cellStyle name="Comma [0] 2 218" xfId="4997" hidden="1" xr:uid="{00000000-0005-0000-0000-000088130000}"/>
    <cellStyle name="Comma [0] 2 218" xfId="4999" hidden="1" xr:uid="{00000000-0005-0000-0000-00008A130000}"/>
    <cellStyle name="Comma [0] 2 218" xfId="5003" hidden="1" xr:uid="{00000000-0005-0000-0000-00008E130000}"/>
    <cellStyle name="Comma [0] 2 218" xfId="5005" hidden="1" xr:uid="{00000000-0005-0000-0000-000090130000}"/>
    <cellStyle name="Comma [0] 2 218" xfId="5007" hidden="1" xr:uid="{00000000-0005-0000-0000-000092130000}"/>
    <cellStyle name="Comma [0] 2 218" xfId="5010" hidden="1" xr:uid="{00000000-0005-0000-0000-000095130000}"/>
    <cellStyle name="Comma [0] 2 218" xfId="5012" hidden="1" xr:uid="{00000000-0005-0000-0000-000097130000}"/>
    <cellStyle name="Comma [0] 2 218" xfId="5014" hidden="1" xr:uid="{00000000-0005-0000-0000-000099130000}"/>
    <cellStyle name="Comma [0] 2 218" xfId="5019" hidden="1" xr:uid="{00000000-0005-0000-0000-00009E130000}"/>
    <cellStyle name="Comma [0] 2 218" xfId="5023" hidden="1" xr:uid="{00000000-0005-0000-0000-0000A2130000}"/>
    <cellStyle name="Comma [0] 2 218" xfId="5024" hidden="1" xr:uid="{00000000-0005-0000-0000-0000A3130000}"/>
    <cellStyle name="Comma [0] 2 218" xfId="5026" hidden="1" xr:uid="{00000000-0005-0000-0000-0000A5130000}"/>
    <cellStyle name="Comma [0] 2 218" xfId="5030" hidden="1" xr:uid="{00000000-0005-0000-0000-0000A9130000}"/>
    <cellStyle name="Comma [0] 2 218" xfId="5032" hidden="1" xr:uid="{00000000-0005-0000-0000-0000AB130000}"/>
    <cellStyle name="Comma [0] 2 218" xfId="5034" hidden="1" xr:uid="{00000000-0005-0000-0000-0000AD130000}"/>
    <cellStyle name="Comma [0] 2 218" xfId="5037" hidden="1" xr:uid="{00000000-0005-0000-0000-0000B0130000}"/>
    <cellStyle name="Comma [0] 2 218" xfId="5039" hidden="1" xr:uid="{00000000-0005-0000-0000-0000B2130000}"/>
    <cellStyle name="Comma [0] 2 218" xfId="5044" hidden="1" xr:uid="{00000000-0005-0000-0000-0000B7130000}"/>
    <cellStyle name="Comma [0] 2 218" xfId="5046" hidden="1" xr:uid="{00000000-0005-0000-0000-0000B9130000}"/>
    <cellStyle name="Comma [0] 2 218" xfId="5050" hidden="1" xr:uid="{00000000-0005-0000-0000-0000BD130000}"/>
    <cellStyle name="Comma [0] 2 218" xfId="5052" hidden="1" xr:uid="{00000000-0005-0000-0000-0000BF130000}"/>
    <cellStyle name="Comma [0] 2 218" xfId="5055" hidden="1" xr:uid="{00000000-0005-0000-0000-0000C2130000}"/>
    <cellStyle name="Comma [0] 2 218" xfId="5058" hidden="1" xr:uid="{00000000-0005-0000-0000-0000C5130000}"/>
    <cellStyle name="Comma [0] 2 218" xfId="5060" hidden="1" xr:uid="{00000000-0005-0000-0000-0000C7130000}"/>
    <cellStyle name="Comma [0] 2 218" xfId="5063" hidden="1" xr:uid="{00000000-0005-0000-0000-0000CA130000}"/>
    <cellStyle name="Comma [0] 2 218" xfId="5065" hidden="1" xr:uid="{00000000-0005-0000-0000-0000CC130000}"/>
    <cellStyle name="Comma [0] 2 218" xfId="5068" hidden="1" xr:uid="{00000000-0005-0000-0000-0000CF130000}"/>
    <cellStyle name="Comma [0] 2 218" xfId="5071" hidden="1" xr:uid="{00000000-0005-0000-0000-0000D2130000}"/>
    <cellStyle name="Comma [0] 2 218" xfId="5073" hidden="1" xr:uid="{00000000-0005-0000-0000-0000D4130000}"/>
    <cellStyle name="Comma [0] 2 218" xfId="5076" hidden="1" xr:uid="{00000000-0005-0000-0000-0000D7130000}"/>
    <cellStyle name="Comma [0] 2 218" xfId="5077" hidden="1" xr:uid="{00000000-0005-0000-0000-0000D8130000}"/>
    <cellStyle name="Comma [0] 2 218" xfId="5082" hidden="1" xr:uid="{00000000-0005-0000-0000-0000DD130000}"/>
    <cellStyle name="Comma [0] 2 218" xfId="5084" hidden="1" xr:uid="{00000000-0005-0000-0000-0000DF130000}"/>
    <cellStyle name="Comma [0] 2 218" xfId="5087" hidden="1" xr:uid="{00000000-0005-0000-0000-0000E2130000}"/>
    <cellStyle name="Comma [0] 2 218" xfId="5090" hidden="1" xr:uid="{00000000-0005-0000-0000-0000E5130000}"/>
    <cellStyle name="Comma [0] 2 218" xfId="5092" hidden="1" xr:uid="{00000000-0005-0000-0000-0000E7130000}"/>
    <cellStyle name="Comma [0] 2 218" xfId="5095" hidden="1" xr:uid="{00000000-0005-0000-0000-0000EA130000}"/>
    <cellStyle name="Comma [0] 2 218" xfId="5097" hidden="1" xr:uid="{00000000-0005-0000-0000-0000EC130000}"/>
    <cellStyle name="Comma [0] 2 218" xfId="5017" hidden="1" xr:uid="{00000000-0005-0000-0000-00009C130000}"/>
    <cellStyle name="Comma [0] 2 218" xfId="4934" hidden="1" xr:uid="{00000000-0005-0000-0000-000049130000}"/>
    <cellStyle name="Comma [0] 2 218" xfId="4851" hidden="1" xr:uid="{00000000-0005-0000-0000-0000F6120000}"/>
    <cellStyle name="Comma [0] 2 218" xfId="4671" hidden="1" xr:uid="{00000000-0005-0000-0000-000042120000}"/>
    <cellStyle name="Comma [0] 2 218" xfId="4588" hidden="1" xr:uid="{00000000-0005-0000-0000-0000EF110000}"/>
    <cellStyle name="Comma [0] 2 218" xfId="4505" hidden="1" xr:uid="{00000000-0005-0000-0000-00009C110000}"/>
    <cellStyle name="Comma [0] 2 218" xfId="4421" hidden="1" xr:uid="{00000000-0005-0000-0000-000048110000}"/>
    <cellStyle name="Comma [0] 2 218" xfId="4336" hidden="1" xr:uid="{00000000-0005-0000-0000-0000F3100000}"/>
    <cellStyle name="Comma [0] 2 218" xfId="4253" hidden="1" xr:uid="{00000000-0005-0000-0000-0000A0100000}"/>
    <cellStyle name="Comma [0] 2 218" xfId="4169" hidden="1" xr:uid="{00000000-0005-0000-0000-00004C100000}"/>
    <cellStyle name="Comma [0] 2 218" xfId="3967" hidden="1" xr:uid="{00000000-0005-0000-0000-0000820F0000}"/>
    <cellStyle name="Comma [0] 2 218" xfId="3915" hidden="1" xr:uid="{00000000-0005-0000-0000-00004E0F0000}"/>
    <cellStyle name="Comma [0] 2 218" xfId="3863" hidden="1" xr:uid="{00000000-0005-0000-0000-00001A0F0000}"/>
    <cellStyle name="Comma [0] 2 218" xfId="3809" hidden="1" xr:uid="{00000000-0005-0000-0000-0000E40E0000}"/>
    <cellStyle name="Comma [0] 2 218" xfId="3758" hidden="1" xr:uid="{00000000-0005-0000-0000-0000B10E0000}"/>
    <cellStyle name="Comma [0] 2 218" xfId="3706" hidden="1" xr:uid="{00000000-0005-0000-0000-00007D0E0000}"/>
    <cellStyle name="Comma [0] 2 218" xfId="3652" hidden="1" xr:uid="{00000000-0005-0000-0000-0000470E0000}"/>
    <cellStyle name="Comma [0] 2 218" xfId="3601" hidden="1" xr:uid="{00000000-0005-0000-0000-0000140E0000}"/>
    <cellStyle name="Comma [0] 2 218" xfId="3552" hidden="1" xr:uid="{00000000-0005-0000-0000-0000E30D0000}"/>
    <cellStyle name="Comma [0] 2 218" xfId="3497" hidden="1" xr:uid="{00000000-0005-0000-0000-0000AC0D0000}"/>
    <cellStyle name="Comma [0] 2 218" xfId="3447" hidden="1" xr:uid="{00000000-0005-0000-0000-00007A0D0000}"/>
    <cellStyle name="Comma [0] 2 218" xfId="3395" hidden="1" xr:uid="{00000000-0005-0000-0000-0000460D0000}"/>
    <cellStyle name="Comma [0] 2 218" xfId="2799" hidden="1" xr:uid="{00000000-0005-0000-0000-0000F20A0000}"/>
    <cellStyle name="Comma [0] 2 218" xfId="2800" hidden="1" xr:uid="{00000000-0005-0000-0000-0000F30A0000}"/>
    <cellStyle name="Comma [0] 2 218" xfId="2802" hidden="1" xr:uid="{00000000-0005-0000-0000-0000F50A0000}"/>
    <cellStyle name="Comma [0] 2 218" xfId="2803" hidden="1" xr:uid="{00000000-0005-0000-0000-0000F60A0000}"/>
    <cellStyle name="Comma [0] 2 218" xfId="2805" hidden="1" xr:uid="{00000000-0005-0000-0000-0000F80A0000}"/>
    <cellStyle name="Comma [0] 2 218" xfId="2806" hidden="1" xr:uid="{00000000-0005-0000-0000-0000F90A0000}"/>
    <cellStyle name="Comma [0] 2 218" xfId="2808" hidden="1" xr:uid="{00000000-0005-0000-0000-0000FB0A0000}"/>
    <cellStyle name="Comma [0] 2 218" xfId="2810" hidden="1" xr:uid="{00000000-0005-0000-0000-0000FD0A0000}"/>
    <cellStyle name="Comma [0] 2 218" xfId="2811" hidden="1" xr:uid="{00000000-0005-0000-0000-0000FE0A0000}"/>
    <cellStyle name="Comma [0] 2 218" xfId="2813" hidden="1" xr:uid="{00000000-0005-0000-0000-0000000B0000}"/>
    <cellStyle name="Comma [0] 2 218" xfId="2814" hidden="1" xr:uid="{00000000-0005-0000-0000-0000010B0000}"/>
    <cellStyle name="Comma [0] 2 218" xfId="2817" hidden="1" xr:uid="{00000000-0005-0000-0000-0000040B0000}"/>
    <cellStyle name="Comma [0] 2 218" xfId="2818" hidden="1" xr:uid="{00000000-0005-0000-0000-0000050B0000}"/>
    <cellStyle name="Comma [0] 2 218" xfId="2819" hidden="1" xr:uid="{00000000-0005-0000-0000-0000060B0000}"/>
    <cellStyle name="Comma [0] 2 218" xfId="2821" hidden="1" xr:uid="{00000000-0005-0000-0000-0000080B0000}"/>
    <cellStyle name="Comma [0] 2 218" xfId="2823" hidden="1" xr:uid="{00000000-0005-0000-0000-00000A0B0000}"/>
    <cellStyle name="Comma [0] 2 218" xfId="2824" hidden="1" xr:uid="{00000000-0005-0000-0000-00000B0B0000}"/>
    <cellStyle name="Comma [0] 2 218" xfId="2826" hidden="1" xr:uid="{00000000-0005-0000-0000-00000D0B0000}"/>
    <cellStyle name="Comma [0] 2 218" xfId="2828" hidden="1" xr:uid="{00000000-0005-0000-0000-00000F0B0000}"/>
    <cellStyle name="Comma [0] 2 218" xfId="2829" hidden="1" xr:uid="{00000000-0005-0000-0000-0000100B0000}"/>
    <cellStyle name="Comma [0] 2 218" xfId="2831" hidden="1" xr:uid="{00000000-0005-0000-0000-0000120B0000}"/>
    <cellStyle name="Comma [0] 2 218" xfId="2832" hidden="1" xr:uid="{00000000-0005-0000-0000-0000130B0000}"/>
    <cellStyle name="Comma [0] 2 218" xfId="2834" hidden="1" xr:uid="{00000000-0005-0000-0000-0000150B0000}"/>
    <cellStyle name="Comma [0] 2 218" xfId="2835" hidden="1" xr:uid="{00000000-0005-0000-0000-0000160B0000}"/>
    <cellStyle name="Comma [0] 2 218" xfId="2836" hidden="1" xr:uid="{00000000-0005-0000-0000-0000170B0000}"/>
    <cellStyle name="Comma [0] 2 218" xfId="2838" hidden="1" xr:uid="{00000000-0005-0000-0000-0000190B0000}"/>
    <cellStyle name="Comma [0] 2 218" xfId="2840" hidden="1" xr:uid="{00000000-0005-0000-0000-00001B0B0000}"/>
    <cellStyle name="Comma [0] 2 218" xfId="2841" hidden="1" xr:uid="{00000000-0005-0000-0000-00001C0B0000}"/>
    <cellStyle name="Comma [0] 2 218" xfId="2843" hidden="1" xr:uid="{00000000-0005-0000-0000-00001E0B0000}"/>
    <cellStyle name="Comma [0] 2 218" xfId="2844" hidden="1" xr:uid="{00000000-0005-0000-0000-00001F0B0000}"/>
    <cellStyle name="Comma [0] 2 218" xfId="2847" hidden="1" xr:uid="{00000000-0005-0000-0000-0000220B0000}"/>
    <cellStyle name="Comma [0] 2 218" xfId="2848" hidden="1" xr:uid="{00000000-0005-0000-0000-0000230B0000}"/>
    <cellStyle name="Comma [0] 2 218" xfId="2850" hidden="1" xr:uid="{00000000-0005-0000-0000-0000250B0000}"/>
    <cellStyle name="Comma [0] 2 218" xfId="2852" hidden="1" xr:uid="{00000000-0005-0000-0000-0000270B0000}"/>
    <cellStyle name="Comma [0] 2 218" xfId="2853" hidden="1" xr:uid="{00000000-0005-0000-0000-0000280B0000}"/>
    <cellStyle name="Comma [0] 2 218" xfId="2855" hidden="1" xr:uid="{00000000-0005-0000-0000-00002A0B0000}"/>
    <cellStyle name="Comma [0] 2 218" xfId="2856" hidden="1" xr:uid="{00000000-0005-0000-0000-00002B0B0000}"/>
    <cellStyle name="Comma [0] 2 218" xfId="2858" hidden="1" xr:uid="{00000000-0005-0000-0000-00002D0B0000}"/>
    <cellStyle name="Comma [0] 2 218" xfId="2860" hidden="1" xr:uid="{00000000-0005-0000-0000-00002F0B0000}"/>
    <cellStyle name="Comma [0] 2 218" xfId="2862" hidden="1" xr:uid="{00000000-0005-0000-0000-0000310B0000}"/>
    <cellStyle name="Comma [0] 2 218" xfId="2863" hidden="1" xr:uid="{00000000-0005-0000-0000-0000320B0000}"/>
    <cellStyle name="Comma [0] 2 218" xfId="2865" hidden="1" xr:uid="{00000000-0005-0000-0000-0000340B0000}"/>
    <cellStyle name="Comma [0] 2 218" xfId="2866" hidden="1" xr:uid="{00000000-0005-0000-0000-0000350B0000}"/>
    <cellStyle name="Comma [0] 2 218" xfId="2870" hidden="1" xr:uid="{00000000-0005-0000-0000-0000390B0000}"/>
    <cellStyle name="Comma [0] 2 218" xfId="2872" hidden="1" xr:uid="{00000000-0005-0000-0000-00003B0B0000}"/>
    <cellStyle name="Comma [0] 2 218" xfId="2874" hidden="1" xr:uid="{00000000-0005-0000-0000-00003D0B0000}"/>
    <cellStyle name="Comma [0] 2 218" xfId="2875" hidden="1" xr:uid="{00000000-0005-0000-0000-00003E0B0000}"/>
    <cellStyle name="Comma [0] 2 218" xfId="2877" hidden="1" xr:uid="{00000000-0005-0000-0000-0000400B0000}"/>
    <cellStyle name="Comma [0] 2 218" xfId="2879" hidden="1" xr:uid="{00000000-0005-0000-0000-0000420B0000}"/>
    <cellStyle name="Comma [0] 2 218" xfId="2880" hidden="1" xr:uid="{00000000-0005-0000-0000-0000430B0000}"/>
    <cellStyle name="Comma [0] 2 218" xfId="2882" hidden="1" xr:uid="{00000000-0005-0000-0000-0000450B0000}"/>
    <cellStyle name="Comma [0] 2 218" xfId="2883" hidden="1" xr:uid="{00000000-0005-0000-0000-0000460B0000}"/>
    <cellStyle name="Comma [0] 2 218" xfId="2885" hidden="1" xr:uid="{00000000-0005-0000-0000-0000480B0000}"/>
    <cellStyle name="Comma [0] 2 218" xfId="2886" hidden="1" xr:uid="{00000000-0005-0000-0000-0000490B0000}"/>
    <cellStyle name="Comma [0] 2 218" xfId="2887" hidden="1" xr:uid="{00000000-0005-0000-0000-00004A0B0000}"/>
    <cellStyle name="Comma [0] 2 218" xfId="2889" hidden="1" xr:uid="{00000000-0005-0000-0000-00004C0B0000}"/>
    <cellStyle name="Comma [0] 2 218" xfId="2891" hidden="1" xr:uid="{00000000-0005-0000-0000-00004E0B0000}"/>
    <cellStyle name="Comma [0] 2 218" xfId="2892" hidden="1" xr:uid="{00000000-0005-0000-0000-00004F0B0000}"/>
    <cellStyle name="Comma [0] 2 218" xfId="2894" hidden="1" xr:uid="{00000000-0005-0000-0000-0000510B0000}"/>
    <cellStyle name="Comma [0] 2 218" xfId="2895" hidden="1" xr:uid="{00000000-0005-0000-0000-0000520B0000}"/>
    <cellStyle name="Comma [0] 2 218" xfId="2898" hidden="1" xr:uid="{00000000-0005-0000-0000-0000550B0000}"/>
    <cellStyle name="Comma [0] 2 218" xfId="2899" hidden="1" xr:uid="{00000000-0005-0000-0000-0000560B0000}"/>
    <cellStyle name="Comma [0] 2 218" xfId="2901" hidden="1" xr:uid="{00000000-0005-0000-0000-0000580B0000}"/>
    <cellStyle name="Comma [0] 2 218" xfId="2903" hidden="1" xr:uid="{00000000-0005-0000-0000-00005A0B0000}"/>
    <cellStyle name="Comma [0] 2 218" xfId="2904" hidden="1" xr:uid="{00000000-0005-0000-0000-00005B0B0000}"/>
    <cellStyle name="Comma [0] 2 218" xfId="2906" hidden="1" xr:uid="{00000000-0005-0000-0000-00005D0B0000}"/>
    <cellStyle name="Comma [0] 2 218" xfId="2907" hidden="1" xr:uid="{00000000-0005-0000-0000-00005E0B0000}"/>
    <cellStyle name="Comma [0] 2 218" xfId="2909" hidden="1" xr:uid="{00000000-0005-0000-0000-0000600B0000}"/>
    <cellStyle name="Comma [0] 2 218" xfId="2910" hidden="1" xr:uid="{00000000-0005-0000-0000-0000610B0000}"/>
    <cellStyle name="Comma [0] 2 218" xfId="2912" hidden="1" xr:uid="{00000000-0005-0000-0000-0000630B0000}"/>
    <cellStyle name="Comma [0] 2 218" xfId="2914" hidden="1" xr:uid="{00000000-0005-0000-0000-0000650B0000}"/>
    <cellStyle name="Comma [0] 2 218" xfId="2915" hidden="1" xr:uid="{00000000-0005-0000-0000-0000660B0000}"/>
    <cellStyle name="Comma [0] 2 218" xfId="2917" hidden="1" xr:uid="{00000000-0005-0000-0000-0000680B0000}"/>
    <cellStyle name="Comma [0] 2 218" xfId="2918" hidden="1" xr:uid="{00000000-0005-0000-0000-0000690B0000}"/>
    <cellStyle name="Comma [0] 2 218" xfId="2921" hidden="1" xr:uid="{00000000-0005-0000-0000-00006C0B0000}"/>
    <cellStyle name="Comma [0] 2 218" xfId="2922" hidden="1" xr:uid="{00000000-0005-0000-0000-00006D0B0000}"/>
    <cellStyle name="Comma [0] 2 218" xfId="2924" hidden="1" xr:uid="{00000000-0005-0000-0000-00006F0B0000}"/>
    <cellStyle name="Comma [0] 2 218" xfId="2926" hidden="1" xr:uid="{00000000-0005-0000-0000-0000710B0000}"/>
    <cellStyle name="Comma [0] 2 218" xfId="2927" hidden="1" xr:uid="{00000000-0005-0000-0000-0000720B0000}"/>
    <cellStyle name="Comma [0] 2 218" xfId="2929" hidden="1" xr:uid="{00000000-0005-0000-0000-0000740B0000}"/>
    <cellStyle name="Comma [0] 2 218" xfId="2931" hidden="1" xr:uid="{00000000-0005-0000-0000-0000760B0000}"/>
    <cellStyle name="Comma [0] 2 218" xfId="2932" hidden="1" xr:uid="{00000000-0005-0000-0000-0000770B0000}"/>
    <cellStyle name="Comma [0] 2 218" xfId="2934" hidden="1" xr:uid="{00000000-0005-0000-0000-0000790B0000}"/>
    <cellStyle name="Comma [0] 2 218" xfId="2935" hidden="1" xr:uid="{00000000-0005-0000-0000-00007A0B0000}"/>
    <cellStyle name="Comma [0] 2 218" xfId="2937" hidden="1" xr:uid="{00000000-0005-0000-0000-00007C0B0000}"/>
    <cellStyle name="Comma [0] 2 218" xfId="2938" hidden="1" xr:uid="{00000000-0005-0000-0000-00007D0B0000}"/>
    <cellStyle name="Comma [0] 2 218" xfId="2940" hidden="1" xr:uid="{00000000-0005-0000-0000-00007F0B0000}"/>
    <cellStyle name="Comma [0] 2 218" xfId="2942" hidden="1" xr:uid="{00000000-0005-0000-0000-0000810B0000}"/>
    <cellStyle name="Comma [0] 2 218" xfId="2943" hidden="1" xr:uid="{00000000-0005-0000-0000-0000820B0000}"/>
    <cellStyle name="Comma [0] 2 218" xfId="2945" hidden="1" xr:uid="{00000000-0005-0000-0000-0000840B0000}"/>
    <cellStyle name="Comma [0] 2 218" xfId="2946" hidden="1" xr:uid="{00000000-0005-0000-0000-0000850B0000}"/>
    <cellStyle name="Comma [0] 2 218" xfId="2949" hidden="1" xr:uid="{00000000-0005-0000-0000-0000880B0000}"/>
    <cellStyle name="Comma [0] 2 218" xfId="2950" hidden="1" xr:uid="{00000000-0005-0000-0000-0000890B0000}"/>
    <cellStyle name="Comma [0] 2 218" xfId="2952" hidden="1" xr:uid="{00000000-0005-0000-0000-00008B0B0000}"/>
    <cellStyle name="Comma [0] 2 218" xfId="2954" hidden="1" xr:uid="{00000000-0005-0000-0000-00008D0B0000}"/>
    <cellStyle name="Comma [0] 2 218" xfId="2955" hidden="1" xr:uid="{00000000-0005-0000-0000-00008E0B0000}"/>
    <cellStyle name="Comma [0] 2 218" xfId="2957" hidden="1" xr:uid="{00000000-0005-0000-0000-0000900B0000}"/>
    <cellStyle name="Comma [0] 2 218" xfId="2958" hidden="1" xr:uid="{00000000-0005-0000-0000-0000910B0000}"/>
    <cellStyle name="Comma [0] 2 218" xfId="2964" hidden="1" xr:uid="{00000000-0005-0000-0000-0000970B0000}"/>
    <cellStyle name="Comma [0] 2 218" xfId="2965" hidden="1" xr:uid="{00000000-0005-0000-0000-0000980B0000}"/>
    <cellStyle name="Comma [0] 2 218" xfId="2967" hidden="1" xr:uid="{00000000-0005-0000-0000-00009A0B0000}"/>
    <cellStyle name="Comma [0] 2 218" xfId="2970" hidden="1" xr:uid="{00000000-0005-0000-0000-00009D0B0000}"/>
    <cellStyle name="Comma [0] 2 218" xfId="2971" hidden="1" xr:uid="{00000000-0005-0000-0000-00009E0B0000}"/>
    <cellStyle name="Comma [0] 2 218" xfId="2972" hidden="1" xr:uid="{00000000-0005-0000-0000-00009F0B0000}"/>
    <cellStyle name="Comma [0] 2 218" xfId="2974" hidden="1" xr:uid="{00000000-0005-0000-0000-0000A10B0000}"/>
    <cellStyle name="Comma [0] 2 218" xfId="2976" hidden="1" xr:uid="{00000000-0005-0000-0000-0000A30B0000}"/>
    <cellStyle name="Comma [0] 2 218" xfId="2979" hidden="1" xr:uid="{00000000-0005-0000-0000-0000A60B0000}"/>
    <cellStyle name="Comma [0] 2 218" xfId="2981" hidden="1" xr:uid="{00000000-0005-0000-0000-0000A80B0000}"/>
    <cellStyle name="Comma [0] 2 218" xfId="2982" hidden="1" xr:uid="{00000000-0005-0000-0000-0000A90B0000}"/>
    <cellStyle name="Comma [0] 2 218" xfId="2984" hidden="1" xr:uid="{00000000-0005-0000-0000-0000AB0B0000}"/>
    <cellStyle name="Comma [0] 2 218" xfId="2986" hidden="1" xr:uid="{00000000-0005-0000-0000-0000AD0B0000}"/>
    <cellStyle name="Comma [0] 2 218" xfId="2988" hidden="1" xr:uid="{00000000-0005-0000-0000-0000AF0B0000}"/>
    <cellStyle name="Comma [0] 2 218" xfId="2989" hidden="1" xr:uid="{00000000-0005-0000-0000-0000B00B0000}"/>
    <cellStyle name="Comma [0] 2 218" xfId="2991" hidden="1" xr:uid="{00000000-0005-0000-0000-0000B20B0000}"/>
    <cellStyle name="Comma [0] 2 218" xfId="2992" hidden="1" xr:uid="{00000000-0005-0000-0000-0000B30B0000}"/>
    <cellStyle name="Comma [0] 2 218" xfId="2995" hidden="1" xr:uid="{00000000-0005-0000-0000-0000B60B0000}"/>
    <cellStyle name="Comma [0] 2 218" xfId="2998" hidden="1" xr:uid="{00000000-0005-0000-0000-0000B90B0000}"/>
    <cellStyle name="Comma [0] 2 218" xfId="2999" hidden="1" xr:uid="{00000000-0005-0000-0000-0000BA0B0000}"/>
    <cellStyle name="Comma [0] 2 218" xfId="3000" hidden="1" xr:uid="{00000000-0005-0000-0000-0000BB0B0000}"/>
    <cellStyle name="Comma [0] 2 218" xfId="3002" hidden="1" xr:uid="{00000000-0005-0000-0000-0000BD0B0000}"/>
    <cellStyle name="Comma [0] 2 218" xfId="3003" hidden="1" xr:uid="{00000000-0005-0000-0000-0000BE0B0000}"/>
    <cellStyle name="Comma [0] 2 218" xfId="3004" hidden="1" xr:uid="{00000000-0005-0000-0000-0000BF0B0000}"/>
    <cellStyle name="Comma [0] 2 218" xfId="3007" hidden="1" xr:uid="{00000000-0005-0000-0000-0000C20B0000}"/>
    <cellStyle name="Comma [0] 2 218" xfId="3008" hidden="1" xr:uid="{00000000-0005-0000-0000-0000C30B0000}"/>
    <cellStyle name="Comma [0] 2 218" xfId="3009" hidden="1" xr:uid="{00000000-0005-0000-0000-0000C40B0000}"/>
    <cellStyle name="Comma [0] 2 218" xfId="3011" hidden="1" xr:uid="{00000000-0005-0000-0000-0000C60B0000}"/>
    <cellStyle name="Comma [0] 2 218" xfId="3013" hidden="1" xr:uid="{00000000-0005-0000-0000-0000C80B0000}"/>
    <cellStyle name="Comma [0] 2 218" xfId="3015" hidden="1" xr:uid="{00000000-0005-0000-0000-0000CA0B0000}"/>
    <cellStyle name="Comma [0] 2 218" xfId="3016" hidden="1" xr:uid="{00000000-0005-0000-0000-0000CB0B0000}"/>
    <cellStyle name="Comma [0] 2 218" xfId="3017" hidden="1" xr:uid="{00000000-0005-0000-0000-0000CC0B0000}"/>
    <cellStyle name="Comma [0] 2 218" xfId="3018" hidden="1" xr:uid="{00000000-0005-0000-0000-0000CD0B0000}"/>
    <cellStyle name="Comma [0] 2 218" xfId="3021" hidden="1" xr:uid="{00000000-0005-0000-0000-0000D00B0000}"/>
    <cellStyle name="Comma [0] 2 218" xfId="3022" hidden="1" xr:uid="{00000000-0005-0000-0000-0000D10B0000}"/>
    <cellStyle name="Comma [0] 2 218" xfId="3023" hidden="1" xr:uid="{00000000-0005-0000-0000-0000D20B0000}"/>
    <cellStyle name="Comma [0] 2 218" xfId="3025" hidden="1" xr:uid="{00000000-0005-0000-0000-0000D40B0000}"/>
    <cellStyle name="Comma [0] 2 218" xfId="3026" hidden="1" xr:uid="{00000000-0005-0000-0000-0000D50B0000}"/>
    <cellStyle name="Comma [0] 2 218" xfId="3027" hidden="1" xr:uid="{00000000-0005-0000-0000-0000D60B0000}"/>
    <cellStyle name="Comma [0] 2 218" xfId="3029" hidden="1" xr:uid="{00000000-0005-0000-0000-0000D80B0000}"/>
    <cellStyle name="Comma [0] 2 218" xfId="3032" hidden="1" xr:uid="{00000000-0005-0000-0000-0000DB0B0000}"/>
    <cellStyle name="Comma [0] 2 218" xfId="3033" hidden="1" xr:uid="{00000000-0005-0000-0000-0000DC0B0000}"/>
    <cellStyle name="Comma [0] 2 218" xfId="3034" hidden="1" xr:uid="{00000000-0005-0000-0000-0000DD0B0000}"/>
    <cellStyle name="Comma [0] 2 218" xfId="3036" hidden="1" xr:uid="{00000000-0005-0000-0000-0000DF0B0000}"/>
    <cellStyle name="Comma [0] 2 218" xfId="3037" hidden="1" xr:uid="{00000000-0005-0000-0000-0000E00B0000}"/>
    <cellStyle name="Comma [0] 2 218" xfId="3038" hidden="1" xr:uid="{00000000-0005-0000-0000-0000E10B0000}"/>
    <cellStyle name="Comma [0] 2 218" xfId="3041" hidden="1" xr:uid="{00000000-0005-0000-0000-0000E40B0000}"/>
    <cellStyle name="Comma [0] 2 218" xfId="3042" hidden="1" xr:uid="{00000000-0005-0000-0000-0000E50B0000}"/>
    <cellStyle name="Comma [0] 2 218" xfId="3043" hidden="1" xr:uid="{00000000-0005-0000-0000-0000E60B0000}"/>
    <cellStyle name="Comma [0] 2 218" xfId="3045" hidden="1" xr:uid="{00000000-0005-0000-0000-0000E80B0000}"/>
    <cellStyle name="Comma [0] 2 218" xfId="3047" hidden="1" xr:uid="{00000000-0005-0000-0000-0000EA0B0000}"/>
    <cellStyle name="Comma [0] 2 218" xfId="3050" hidden="1" xr:uid="{00000000-0005-0000-0000-0000ED0B0000}"/>
    <cellStyle name="Comma [0] 2 218" xfId="3051" hidden="1" xr:uid="{00000000-0005-0000-0000-0000EE0B0000}"/>
    <cellStyle name="Comma [0] 2 218" xfId="3052" hidden="1" xr:uid="{00000000-0005-0000-0000-0000EF0B0000}"/>
    <cellStyle name="Comma [0] 2 218" xfId="3053" hidden="1" xr:uid="{00000000-0005-0000-0000-0000F00B0000}"/>
    <cellStyle name="Comma [0] 2 218" xfId="3057" hidden="1" xr:uid="{00000000-0005-0000-0000-0000F40B0000}"/>
    <cellStyle name="Comma [0] 2 218" xfId="3058" hidden="1" xr:uid="{00000000-0005-0000-0000-0000F50B0000}"/>
    <cellStyle name="Comma [0] 2 218" xfId="3059" hidden="1" xr:uid="{00000000-0005-0000-0000-0000F60B0000}"/>
    <cellStyle name="Comma [0] 2 218" xfId="3060" hidden="1" xr:uid="{00000000-0005-0000-0000-0000F70B0000}"/>
    <cellStyle name="Comma [0] 2 218" xfId="3062" hidden="1" xr:uid="{00000000-0005-0000-0000-0000F90B0000}"/>
    <cellStyle name="Comma [0] 2 218" xfId="3065" hidden="1" xr:uid="{00000000-0005-0000-0000-0000FC0B0000}"/>
    <cellStyle name="Comma [0] 2 218" xfId="3066" hidden="1" xr:uid="{00000000-0005-0000-0000-0000FD0B0000}"/>
    <cellStyle name="Comma [0] 2 218" xfId="3067" hidden="1" xr:uid="{00000000-0005-0000-0000-0000FE0B0000}"/>
    <cellStyle name="Comma [0] 2 218" xfId="3070" hidden="1" xr:uid="{00000000-0005-0000-0000-0000010C0000}"/>
    <cellStyle name="Comma [0] 2 218" xfId="3071" hidden="1" xr:uid="{00000000-0005-0000-0000-0000020C0000}"/>
    <cellStyle name="Comma [0] 2 218" xfId="3072" hidden="1" xr:uid="{00000000-0005-0000-0000-0000030C0000}"/>
    <cellStyle name="Comma [0] 2 218" xfId="3074" hidden="1" xr:uid="{00000000-0005-0000-0000-0000050C0000}"/>
    <cellStyle name="Comma [0] 2 218" xfId="3076" hidden="1" xr:uid="{00000000-0005-0000-0000-0000070C0000}"/>
    <cellStyle name="Comma [0] 2 218" xfId="3078" hidden="1" xr:uid="{00000000-0005-0000-0000-0000090C0000}"/>
    <cellStyle name="Comma [0] 2 218" xfId="3079" hidden="1" xr:uid="{00000000-0005-0000-0000-00000A0C0000}"/>
    <cellStyle name="Comma [0] 2 218" xfId="3083" hidden="1" xr:uid="{00000000-0005-0000-0000-00000E0C0000}"/>
    <cellStyle name="Comma [0] 2 218" xfId="3085" hidden="1" xr:uid="{00000000-0005-0000-0000-0000100C0000}"/>
    <cellStyle name="Comma [0] 2 218" xfId="3086" hidden="1" xr:uid="{00000000-0005-0000-0000-0000110C0000}"/>
    <cellStyle name="Comma [0] 2 218" xfId="3087" hidden="1" xr:uid="{00000000-0005-0000-0000-0000120C0000}"/>
    <cellStyle name="Comma [0] 2 218" xfId="3090" hidden="1" xr:uid="{00000000-0005-0000-0000-0000150C0000}"/>
    <cellStyle name="Comma [0] 2 218" xfId="3091" hidden="1" xr:uid="{00000000-0005-0000-0000-0000160C0000}"/>
    <cellStyle name="Comma [0] 2 218" xfId="3092" hidden="1" xr:uid="{00000000-0005-0000-0000-0000170C0000}"/>
    <cellStyle name="Comma [0] 2 218" xfId="3094" hidden="1" xr:uid="{00000000-0005-0000-0000-0000190C0000}"/>
    <cellStyle name="Comma [0] 2 218" xfId="3096" hidden="1" xr:uid="{00000000-0005-0000-0000-00001B0C0000}"/>
    <cellStyle name="Comma [0] 2 218" xfId="3098" hidden="1" xr:uid="{00000000-0005-0000-0000-00001D0C0000}"/>
    <cellStyle name="Comma [0] 2 218" xfId="3099" hidden="1" xr:uid="{00000000-0005-0000-0000-00001E0C0000}"/>
    <cellStyle name="Comma [0] 2 218" xfId="3100" hidden="1" xr:uid="{00000000-0005-0000-0000-00001F0C0000}"/>
    <cellStyle name="Comma [0] 2 218" xfId="3102" hidden="1" xr:uid="{00000000-0005-0000-0000-0000210C0000}"/>
    <cellStyle name="Comma [0] 2 218" xfId="3105" hidden="1" xr:uid="{00000000-0005-0000-0000-0000240C0000}"/>
    <cellStyle name="Comma [0] 2 218" xfId="3106" hidden="1" xr:uid="{00000000-0005-0000-0000-0000250C0000}"/>
    <cellStyle name="Comma [0] 2 218" xfId="3107" hidden="1" xr:uid="{00000000-0005-0000-0000-0000260C0000}"/>
    <cellStyle name="Comma [0] 2 218" xfId="3109" hidden="1" xr:uid="{00000000-0005-0000-0000-0000280C0000}"/>
    <cellStyle name="Comma [0] 2 218" xfId="3110" hidden="1" xr:uid="{00000000-0005-0000-0000-0000290C0000}"/>
    <cellStyle name="Comma [0] 2 218" xfId="3111" hidden="1" xr:uid="{00000000-0005-0000-0000-00002A0C0000}"/>
    <cellStyle name="Comma [0] 2 218" xfId="3113" hidden="1" xr:uid="{00000000-0005-0000-0000-00002C0C0000}"/>
    <cellStyle name="Comma [0] 2 218" xfId="3115" hidden="1" xr:uid="{00000000-0005-0000-0000-00002E0C0000}"/>
    <cellStyle name="Comma [0] 2 218" xfId="3117" hidden="1" xr:uid="{00000000-0005-0000-0000-0000300C0000}"/>
    <cellStyle name="Comma [0] 2 218" xfId="3118" hidden="1" xr:uid="{00000000-0005-0000-0000-0000310C0000}"/>
    <cellStyle name="Comma [0] 2 218" xfId="3119" hidden="1" xr:uid="{00000000-0005-0000-0000-0000320C0000}"/>
    <cellStyle name="Comma [0] 2 218" xfId="3121" hidden="1" xr:uid="{00000000-0005-0000-0000-0000340C0000}"/>
    <cellStyle name="Comma [0] 2 218" xfId="3124" hidden="1" xr:uid="{00000000-0005-0000-0000-0000370C0000}"/>
    <cellStyle name="Comma [0] 2 218" xfId="3125" hidden="1" xr:uid="{00000000-0005-0000-0000-0000380C0000}"/>
    <cellStyle name="Comma [0] 2 218" xfId="3126" hidden="1" xr:uid="{00000000-0005-0000-0000-0000390C0000}"/>
    <cellStyle name="Comma [0] 2 218" xfId="3128" hidden="1" xr:uid="{00000000-0005-0000-0000-00003B0C0000}"/>
    <cellStyle name="Comma [0] 2 218" xfId="3130" hidden="1" xr:uid="{00000000-0005-0000-0000-00003D0C0000}"/>
    <cellStyle name="Comma [0] 2 218" xfId="3132" hidden="1" xr:uid="{00000000-0005-0000-0000-00003F0C0000}"/>
    <cellStyle name="Comma [0] 2 218" xfId="3133" hidden="1" xr:uid="{00000000-0005-0000-0000-0000400C0000}"/>
    <cellStyle name="Comma [0] 2 218" xfId="3135" hidden="1" xr:uid="{00000000-0005-0000-0000-0000420C0000}"/>
    <cellStyle name="Comma [0] 2 218" xfId="3136" hidden="1" xr:uid="{00000000-0005-0000-0000-0000430C0000}"/>
    <cellStyle name="Comma [0] 2 218" xfId="3139" hidden="1" xr:uid="{00000000-0005-0000-0000-0000460C0000}"/>
    <cellStyle name="Comma [0] 2 218" xfId="3140" hidden="1" xr:uid="{00000000-0005-0000-0000-0000470C0000}"/>
    <cellStyle name="Comma [0] 2 218" xfId="3141" hidden="1" xr:uid="{00000000-0005-0000-0000-0000480C0000}"/>
    <cellStyle name="Comma [0] 2 218" xfId="3143" hidden="1" xr:uid="{00000000-0005-0000-0000-00004A0C0000}"/>
    <cellStyle name="Comma [0] 2 218" xfId="3145" hidden="1" xr:uid="{00000000-0005-0000-0000-00004C0C0000}"/>
    <cellStyle name="Comma [0] 2 218" xfId="3146" hidden="1" xr:uid="{00000000-0005-0000-0000-00004D0C0000}"/>
    <cellStyle name="Comma [0] 2 218" xfId="3149" hidden="1" xr:uid="{00000000-0005-0000-0000-0000500C0000}"/>
    <cellStyle name="Comma [0] 2 218" xfId="3152" hidden="1" xr:uid="{00000000-0005-0000-0000-0000530C0000}"/>
    <cellStyle name="Comma [0] 2 218" xfId="3153" hidden="1" xr:uid="{00000000-0005-0000-0000-0000540C0000}"/>
    <cellStyle name="Comma [0] 2 218" xfId="3154" hidden="1" xr:uid="{00000000-0005-0000-0000-0000550C0000}"/>
    <cellStyle name="Comma [0] 2 218" xfId="3156" hidden="1" xr:uid="{00000000-0005-0000-0000-0000570C0000}"/>
    <cellStyle name="Comma [0] 2 218" xfId="3157" hidden="1" xr:uid="{00000000-0005-0000-0000-0000580C0000}"/>
    <cellStyle name="Comma [0] 2 218" xfId="3158" hidden="1" xr:uid="{00000000-0005-0000-0000-0000590C0000}"/>
    <cellStyle name="Comma [0] 2 218" xfId="3161" hidden="1" xr:uid="{00000000-0005-0000-0000-00005C0C0000}"/>
    <cellStyle name="Comma [0] 2 218" xfId="3162" hidden="1" xr:uid="{00000000-0005-0000-0000-00005D0C0000}"/>
    <cellStyle name="Comma [0] 2 218" xfId="3163" hidden="1" xr:uid="{00000000-0005-0000-0000-00005E0C0000}"/>
    <cellStyle name="Comma [0] 2 218" xfId="3165" hidden="1" xr:uid="{00000000-0005-0000-0000-0000600C0000}"/>
    <cellStyle name="Comma [0] 2 218" xfId="3167" hidden="1" xr:uid="{00000000-0005-0000-0000-0000620C0000}"/>
    <cellStyle name="Comma [0] 2 218" xfId="3169" hidden="1" xr:uid="{00000000-0005-0000-0000-0000640C0000}"/>
    <cellStyle name="Comma [0] 2 218" xfId="3170" hidden="1" xr:uid="{00000000-0005-0000-0000-0000650C0000}"/>
    <cellStyle name="Comma [0] 2 218" xfId="3171" hidden="1" xr:uid="{00000000-0005-0000-0000-0000660C0000}"/>
    <cellStyle name="Comma [0] 2 218" xfId="3172" hidden="1" xr:uid="{00000000-0005-0000-0000-0000670C0000}"/>
    <cellStyle name="Comma [0] 2 218" xfId="3175" hidden="1" xr:uid="{00000000-0005-0000-0000-00006A0C0000}"/>
    <cellStyle name="Comma [0] 2 218" xfId="3176" hidden="1" xr:uid="{00000000-0005-0000-0000-00006B0C0000}"/>
    <cellStyle name="Comma [0] 2 218" xfId="3177" hidden="1" xr:uid="{00000000-0005-0000-0000-00006C0C0000}"/>
    <cellStyle name="Comma [0] 2 218" xfId="3179" hidden="1" xr:uid="{00000000-0005-0000-0000-00006E0C0000}"/>
    <cellStyle name="Comma [0] 2 218" xfId="3180" hidden="1" xr:uid="{00000000-0005-0000-0000-00006F0C0000}"/>
    <cellStyle name="Comma [0] 2 218" xfId="3181" hidden="1" xr:uid="{00000000-0005-0000-0000-0000700C0000}"/>
    <cellStyle name="Comma [0] 2 218" xfId="3182" hidden="1" xr:uid="{00000000-0005-0000-0000-0000710C0000}"/>
    <cellStyle name="Comma [0] 2 218" xfId="3183" hidden="1" xr:uid="{00000000-0005-0000-0000-0000720C0000}"/>
    <cellStyle name="Comma [0] 2 218" xfId="3188" hidden="1" xr:uid="{00000000-0005-0000-0000-0000770C0000}"/>
    <cellStyle name="Comma [0] 2 218" xfId="3189" hidden="1" xr:uid="{00000000-0005-0000-0000-0000780C0000}"/>
    <cellStyle name="Comma [0] 2 218" xfId="3190" hidden="1" xr:uid="{00000000-0005-0000-0000-0000790C0000}"/>
    <cellStyle name="Comma [0] 2 218" xfId="3192" hidden="1" xr:uid="{00000000-0005-0000-0000-00007B0C0000}"/>
    <cellStyle name="Comma [0] 2 218" xfId="3193" hidden="1" xr:uid="{00000000-0005-0000-0000-00007C0C0000}"/>
    <cellStyle name="Comma [0] 2 218" xfId="3194" hidden="1" xr:uid="{00000000-0005-0000-0000-00007D0C0000}"/>
    <cellStyle name="Comma [0] 2 218" xfId="3197" hidden="1" xr:uid="{00000000-0005-0000-0000-0000800C0000}"/>
    <cellStyle name="Comma [0] 2 218" xfId="3198" hidden="1" xr:uid="{00000000-0005-0000-0000-0000810C0000}"/>
    <cellStyle name="Comma [0] 2 218" xfId="3199" hidden="1" xr:uid="{00000000-0005-0000-0000-0000820C0000}"/>
    <cellStyle name="Comma [0] 2 218" xfId="3201" hidden="1" xr:uid="{00000000-0005-0000-0000-0000840C0000}"/>
    <cellStyle name="Comma [0] 2 218" xfId="3203" hidden="1" xr:uid="{00000000-0005-0000-0000-0000860C0000}"/>
    <cellStyle name="Comma [0] 2 218" xfId="3205" hidden="1" xr:uid="{00000000-0005-0000-0000-0000880C0000}"/>
    <cellStyle name="Comma [0] 2 218" xfId="3207" hidden="1" xr:uid="{00000000-0005-0000-0000-00008A0C0000}"/>
    <cellStyle name="Comma [0] 2 218" xfId="3208" hidden="1" xr:uid="{00000000-0005-0000-0000-00008B0C0000}"/>
    <cellStyle name="Comma [0] 2 218" xfId="3210" hidden="1" xr:uid="{00000000-0005-0000-0000-00008D0C0000}"/>
    <cellStyle name="Comma [0] 2 218" xfId="3212" hidden="1" xr:uid="{00000000-0005-0000-0000-00008F0C0000}"/>
    <cellStyle name="Comma [0] 2 218" xfId="3214" hidden="1" xr:uid="{00000000-0005-0000-0000-0000910C0000}"/>
    <cellStyle name="Comma [0] 2 218" xfId="3215" hidden="1" xr:uid="{00000000-0005-0000-0000-0000920C0000}"/>
    <cellStyle name="Comma [0] 2 218" xfId="3216" hidden="1" xr:uid="{00000000-0005-0000-0000-0000930C0000}"/>
    <cellStyle name="Comma [0] 2 218" xfId="3218" hidden="1" xr:uid="{00000000-0005-0000-0000-0000950C0000}"/>
    <cellStyle name="Comma [0] 2 218" xfId="3220" hidden="1" xr:uid="{00000000-0005-0000-0000-0000970C0000}"/>
    <cellStyle name="Comma [0] 2 218" xfId="3222" hidden="1" xr:uid="{00000000-0005-0000-0000-0000990C0000}"/>
    <cellStyle name="Comma [0] 2 218" xfId="3223" hidden="1" xr:uid="{00000000-0005-0000-0000-00009A0C0000}"/>
    <cellStyle name="Comma [0] 2 218" xfId="3225" hidden="1" xr:uid="{00000000-0005-0000-0000-00009C0C0000}"/>
    <cellStyle name="Comma [0] 2 218" xfId="3227" hidden="1" xr:uid="{00000000-0005-0000-0000-00009E0C0000}"/>
    <cellStyle name="Comma [0] 2 218" xfId="3229" hidden="1" xr:uid="{00000000-0005-0000-0000-0000A00C0000}"/>
    <cellStyle name="Comma [0] 2 218" xfId="3230" hidden="1" xr:uid="{00000000-0005-0000-0000-0000A10C0000}"/>
    <cellStyle name="Comma [0] 2 218" xfId="3232" hidden="1" xr:uid="{00000000-0005-0000-0000-0000A30C0000}"/>
    <cellStyle name="Comma [0] 2 218" xfId="3234" hidden="1" xr:uid="{00000000-0005-0000-0000-0000A50C0000}"/>
    <cellStyle name="Comma [0] 2 218" xfId="3236" hidden="1" xr:uid="{00000000-0005-0000-0000-0000A70C0000}"/>
    <cellStyle name="Comma [0] 2 218" xfId="3238" hidden="1" xr:uid="{00000000-0005-0000-0000-0000A90C0000}"/>
    <cellStyle name="Comma [0] 2 218" xfId="3240" hidden="1" xr:uid="{00000000-0005-0000-0000-0000AB0C0000}"/>
    <cellStyle name="Comma [0] 2 218" xfId="3241" hidden="1" xr:uid="{00000000-0005-0000-0000-0000AC0C0000}"/>
    <cellStyle name="Comma [0] 2 218" xfId="3242" hidden="1" xr:uid="{00000000-0005-0000-0000-0000AD0C0000}"/>
    <cellStyle name="Comma [0] 2 218" xfId="3243" hidden="1" xr:uid="{00000000-0005-0000-0000-0000AE0C0000}"/>
    <cellStyle name="Comma [0] 2 218" xfId="3245" hidden="1" xr:uid="{00000000-0005-0000-0000-0000B00C0000}"/>
    <cellStyle name="Comma [0] 2 218" xfId="3247" hidden="1" xr:uid="{00000000-0005-0000-0000-0000B20C0000}"/>
    <cellStyle name="Comma [0] 2 218" xfId="3249" hidden="1" xr:uid="{00000000-0005-0000-0000-0000B40C0000}"/>
    <cellStyle name="Comma [0] 2 218" xfId="3250" hidden="1" xr:uid="{00000000-0005-0000-0000-0000B50C0000}"/>
    <cellStyle name="Comma [0] 2 218" xfId="3252" hidden="1" xr:uid="{00000000-0005-0000-0000-0000B70C0000}"/>
    <cellStyle name="Comma [0] 2 218" xfId="3253" hidden="1" xr:uid="{00000000-0005-0000-0000-0000B80C0000}"/>
    <cellStyle name="Comma [0] 2 218" xfId="3255" hidden="1" xr:uid="{00000000-0005-0000-0000-0000BA0C0000}"/>
    <cellStyle name="Comma [0] 2 218" xfId="3257" hidden="1" xr:uid="{00000000-0005-0000-0000-0000BC0C0000}"/>
    <cellStyle name="Comma [0] 2 218" xfId="3258" hidden="1" xr:uid="{00000000-0005-0000-0000-0000BD0C0000}"/>
    <cellStyle name="Comma [0] 2 218" xfId="3260" hidden="1" xr:uid="{00000000-0005-0000-0000-0000BF0C0000}"/>
    <cellStyle name="Comma [0] 2 218" xfId="3262" hidden="1" xr:uid="{00000000-0005-0000-0000-0000C10C0000}"/>
    <cellStyle name="Comma [0] 2 218" xfId="3264" hidden="1" xr:uid="{00000000-0005-0000-0000-0000C30C0000}"/>
    <cellStyle name="Comma [0] 2 218" xfId="3266" hidden="1" xr:uid="{00000000-0005-0000-0000-0000C50C0000}"/>
    <cellStyle name="Comma [0] 2 218" xfId="3268" hidden="1" xr:uid="{00000000-0005-0000-0000-0000C70C0000}"/>
    <cellStyle name="Comma [0] 2 218" xfId="3269" hidden="1" xr:uid="{00000000-0005-0000-0000-0000C80C0000}"/>
    <cellStyle name="Comma [0] 2 218" xfId="3270" hidden="1" xr:uid="{00000000-0005-0000-0000-0000C90C0000}"/>
    <cellStyle name="Comma [0] 2 218" xfId="3271" hidden="1" xr:uid="{00000000-0005-0000-0000-0000CA0C0000}"/>
    <cellStyle name="Comma [0] 2 218" xfId="3273" hidden="1" xr:uid="{00000000-0005-0000-0000-0000CC0C0000}"/>
    <cellStyle name="Comma [0] 2 218" xfId="3277" hidden="1" xr:uid="{00000000-0005-0000-0000-0000D00C0000}"/>
    <cellStyle name="Comma [0] 2 218" xfId="3278" hidden="1" xr:uid="{00000000-0005-0000-0000-0000D10C0000}"/>
    <cellStyle name="Comma [0] 2 218" xfId="3279" hidden="1" xr:uid="{00000000-0005-0000-0000-0000D20C0000}"/>
    <cellStyle name="Comma [0] 2 218" xfId="3280" hidden="1" xr:uid="{00000000-0005-0000-0000-0000D30C0000}"/>
    <cellStyle name="Comma [0] 2 218" xfId="3281" hidden="1" xr:uid="{00000000-0005-0000-0000-0000D40C0000}"/>
    <cellStyle name="Comma [0] 2 218" xfId="3283" hidden="1" xr:uid="{00000000-0005-0000-0000-0000D60C0000}"/>
    <cellStyle name="Comma [0] 2 218" xfId="3286" hidden="1" xr:uid="{00000000-0005-0000-0000-0000D90C0000}"/>
    <cellStyle name="Comma [0] 2 218" xfId="3287" hidden="1" xr:uid="{00000000-0005-0000-0000-0000DA0C0000}"/>
    <cellStyle name="Comma [0] 2 218" xfId="3288" hidden="1" xr:uid="{00000000-0005-0000-0000-0000DB0C0000}"/>
    <cellStyle name="Comma [0] 2 218" xfId="3291" hidden="1" xr:uid="{00000000-0005-0000-0000-0000DE0C0000}"/>
    <cellStyle name="Comma [0] 2 218" xfId="3294" hidden="1" xr:uid="{00000000-0005-0000-0000-0000E10C0000}"/>
    <cellStyle name="Comma [0] 2 218" xfId="3295" hidden="1" xr:uid="{00000000-0005-0000-0000-0000E20C0000}"/>
    <cellStyle name="Comma [0] 2 218" xfId="3296" hidden="1" xr:uid="{00000000-0005-0000-0000-0000E30C0000}"/>
    <cellStyle name="Comma [0] 2 218" xfId="3299" hidden="1" xr:uid="{00000000-0005-0000-0000-0000E60C0000}"/>
    <cellStyle name="Comma [0] 2 218" xfId="3301" hidden="1" xr:uid="{00000000-0005-0000-0000-0000E80C0000}"/>
    <cellStyle name="Comma [0] 2 218" xfId="3305" hidden="1" xr:uid="{00000000-0005-0000-0000-0000EC0C0000}"/>
    <cellStyle name="Comma [0] 2 218" xfId="3306" hidden="1" xr:uid="{00000000-0005-0000-0000-0000ED0C0000}"/>
    <cellStyle name="Comma [0] 2 218" xfId="3307" hidden="1" xr:uid="{00000000-0005-0000-0000-0000EE0C0000}"/>
    <cellStyle name="Comma [0] 2 218" xfId="3308" hidden="1" xr:uid="{00000000-0005-0000-0000-0000EF0C0000}"/>
    <cellStyle name="Comma [0] 2 218" xfId="3309" hidden="1" xr:uid="{00000000-0005-0000-0000-0000F00C0000}"/>
    <cellStyle name="Comma [0] 2 218" xfId="3310" hidden="1" xr:uid="{00000000-0005-0000-0000-0000F10C0000}"/>
    <cellStyle name="Comma [0] 2 218" xfId="3314" hidden="1" xr:uid="{00000000-0005-0000-0000-0000F50C0000}"/>
    <cellStyle name="Comma [0] 2 218" xfId="3315" hidden="1" xr:uid="{00000000-0005-0000-0000-0000F60C0000}"/>
    <cellStyle name="Comma [0] 2 218" xfId="3316" hidden="1" xr:uid="{00000000-0005-0000-0000-0000F70C0000}"/>
    <cellStyle name="Comma [0] 2 218" xfId="3317" hidden="1" xr:uid="{00000000-0005-0000-0000-0000F80C0000}"/>
    <cellStyle name="Comma [0] 2 218" xfId="3318" hidden="1" xr:uid="{00000000-0005-0000-0000-0000F90C0000}"/>
    <cellStyle name="Comma [0] 2 218" xfId="3320" hidden="1" xr:uid="{00000000-0005-0000-0000-0000FB0C0000}"/>
    <cellStyle name="Comma [0] 2 218" xfId="3323" hidden="1" xr:uid="{00000000-0005-0000-0000-0000FE0C0000}"/>
    <cellStyle name="Comma [0] 2 218" xfId="3324" hidden="1" xr:uid="{00000000-0005-0000-0000-0000FF0C0000}"/>
    <cellStyle name="Comma [0] 2 218" xfId="3325" hidden="1" xr:uid="{00000000-0005-0000-0000-0000000D0000}"/>
    <cellStyle name="Comma [0] 2 218" xfId="3327" hidden="1" xr:uid="{00000000-0005-0000-0000-0000020D0000}"/>
    <cellStyle name="Comma [0] 2 218" xfId="3329" hidden="1" xr:uid="{00000000-0005-0000-0000-0000040D0000}"/>
    <cellStyle name="Comma [0] 2 218" xfId="3330" hidden="1" xr:uid="{00000000-0005-0000-0000-0000050D0000}"/>
    <cellStyle name="Comma [0] 2 218" xfId="3331" hidden="1" xr:uid="{00000000-0005-0000-0000-0000060D0000}"/>
    <cellStyle name="Comma [0] 2 218" xfId="3332" hidden="1" xr:uid="{00000000-0005-0000-0000-0000070D0000}"/>
    <cellStyle name="Comma [0] 2 218" xfId="3334" hidden="1" xr:uid="{00000000-0005-0000-0000-0000090D0000}"/>
    <cellStyle name="Comma [0] 2 218" xfId="3335" hidden="1" xr:uid="{00000000-0005-0000-0000-00000A0D0000}"/>
    <cellStyle name="Comma [0] 2 218" xfId="3336" hidden="1" xr:uid="{00000000-0005-0000-0000-00000B0D0000}"/>
    <cellStyle name="Comma [0] 2 218" xfId="3337" hidden="1" xr:uid="{00000000-0005-0000-0000-00000C0D0000}"/>
    <cellStyle name="Comma [0] 2 218" xfId="3340" hidden="1" xr:uid="{00000000-0005-0000-0000-00000F0D0000}"/>
    <cellStyle name="Comma [0] 2 218" xfId="3342" hidden="1" xr:uid="{00000000-0005-0000-0000-0000110D0000}"/>
    <cellStyle name="Comma [0] 2 218" xfId="3343" hidden="1" xr:uid="{00000000-0005-0000-0000-0000120D0000}"/>
    <cellStyle name="Comma [0] 2 218" xfId="3344" hidden="1" xr:uid="{00000000-0005-0000-0000-0000130D0000}"/>
    <cellStyle name="Comma [0] 2 218" xfId="3345" hidden="1" xr:uid="{00000000-0005-0000-0000-0000140D0000}"/>
    <cellStyle name="Comma [0] 2 218" xfId="3347" hidden="1" xr:uid="{00000000-0005-0000-0000-0000160D0000}"/>
    <cellStyle name="Comma [0] 2 218" xfId="3349" hidden="1" xr:uid="{00000000-0005-0000-0000-0000180D0000}"/>
    <cellStyle name="Comma [0] 2 218" xfId="3351" hidden="1" xr:uid="{00000000-0005-0000-0000-00001A0D0000}"/>
    <cellStyle name="Comma [0] 2 218" xfId="3352" hidden="1" xr:uid="{00000000-0005-0000-0000-00001B0D0000}"/>
    <cellStyle name="Comma [0] 2 218" xfId="3353" hidden="1" xr:uid="{00000000-0005-0000-0000-00001C0D0000}"/>
    <cellStyle name="Comma [0] 2 218" xfId="3354" hidden="1" xr:uid="{00000000-0005-0000-0000-00001D0D0000}"/>
    <cellStyle name="Comma [0] 2 218" xfId="3357" hidden="1" xr:uid="{00000000-0005-0000-0000-0000200D0000}"/>
    <cellStyle name="Comma [0] 2 218" xfId="3359" hidden="1" xr:uid="{00000000-0005-0000-0000-0000220D0000}"/>
    <cellStyle name="Comma [0] 2 218" xfId="3360" hidden="1" xr:uid="{00000000-0005-0000-0000-0000230D0000}"/>
    <cellStyle name="Comma [0] 2 218" xfId="3362" hidden="1" xr:uid="{00000000-0005-0000-0000-0000250D0000}"/>
    <cellStyle name="Comma [0] 2 218" xfId="3293" hidden="1" xr:uid="{00000000-0005-0000-0000-0000E00C0000}"/>
    <cellStyle name="Comma [0] 2 218" xfId="3185" hidden="1" xr:uid="{00000000-0005-0000-0000-0000740C0000}"/>
    <cellStyle name="Comma [0] 2 218" xfId="3084" hidden="1" xr:uid="{00000000-0005-0000-0000-00000F0C0000}"/>
    <cellStyle name="Comma [0] 2 218" xfId="2978" hidden="1" xr:uid="{00000000-0005-0000-0000-0000A50B0000}"/>
    <cellStyle name="Comma [0] 2 218" xfId="2869" hidden="1" xr:uid="{00000000-0005-0000-0000-0000380B0000}"/>
    <cellStyle name="Comma [0] 2 218" xfId="1465" hidden="1" xr:uid="{00000000-0005-0000-0000-0000BC050000}"/>
    <cellStyle name="Comma [0] 2 218" xfId="1467" hidden="1" xr:uid="{00000000-0005-0000-0000-0000BE050000}"/>
    <cellStyle name="Comma [0] 2 218" xfId="1469" hidden="1" xr:uid="{00000000-0005-0000-0000-0000C0050000}"/>
    <cellStyle name="Comma [0] 2 218" xfId="1472" hidden="1" xr:uid="{00000000-0005-0000-0000-0000C3050000}"/>
    <cellStyle name="Comma [0] 2 218" xfId="1474" hidden="1" xr:uid="{00000000-0005-0000-0000-0000C5050000}"/>
    <cellStyle name="Comma [0] 2 218" xfId="1477" hidden="1" xr:uid="{00000000-0005-0000-0000-0000C8050000}"/>
    <cellStyle name="Comma [0] 2 218" xfId="1479" hidden="1" xr:uid="{00000000-0005-0000-0000-0000CA050000}"/>
    <cellStyle name="Comma [0] 2 218" xfId="1481" hidden="1" xr:uid="{00000000-0005-0000-0000-0000CC050000}"/>
    <cellStyle name="Comma [0] 2 218" xfId="1484" hidden="1" xr:uid="{00000000-0005-0000-0000-0000CF050000}"/>
    <cellStyle name="Comma [0] 2 218" xfId="1487" hidden="1" xr:uid="{00000000-0005-0000-0000-0000D2050000}"/>
    <cellStyle name="Comma [0] 2 218" xfId="1489" hidden="1" xr:uid="{00000000-0005-0000-0000-0000D4050000}"/>
    <cellStyle name="Comma [0] 2 218" xfId="1492" hidden="1" xr:uid="{00000000-0005-0000-0000-0000D7050000}"/>
    <cellStyle name="Comma [0] 2 218" xfId="1494" hidden="1" xr:uid="{00000000-0005-0000-0000-0000D9050000}"/>
    <cellStyle name="Comma [0] 2 218" xfId="1498" hidden="1" xr:uid="{00000000-0005-0000-0000-0000DD050000}"/>
    <cellStyle name="Comma [0] 2 218" xfId="1500" hidden="1" xr:uid="{00000000-0005-0000-0000-0000DF050000}"/>
    <cellStyle name="Comma [0] 2 218" xfId="1503" hidden="1" xr:uid="{00000000-0005-0000-0000-0000E2050000}"/>
    <cellStyle name="Comma [0] 2 218" xfId="1506" hidden="1" xr:uid="{00000000-0005-0000-0000-0000E5050000}"/>
    <cellStyle name="Comma [0] 2 218" xfId="1509" hidden="1" xr:uid="{00000000-0005-0000-0000-0000E8050000}"/>
    <cellStyle name="Comma [0] 2 218" xfId="1512" hidden="1" xr:uid="{00000000-0005-0000-0000-0000EB050000}"/>
    <cellStyle name="Comma [0] 2 218" xfId="1514" hidden="1" xr:uid="{00000000-0005-0000-0000-0000ED050000}"/>
    <cellStyle name="Comma [0] 2 218" xfId="1517" hidden="1" xr:uid="{00000000-0005-0000-0000-0000F0050000}"/>
    <cellStyle name="Comma [0] 2 218" xfId="1519" hidden="1" xr:uid="{00000000-0005-0000-0000-0000F2050000}"/>
    <cellStyle name="Comma [0] 2 218" xfId="1521" hidden="1" xr:uid="{00000000-0005-0000-0000-0000F4050000}"/>
    <cellStyle name="Comma [0] 2 218" xfId="1524" hidden="1" xr:uid="{00000000-0005-0000-0000-0000F7050000}"/>
    <cellStyle name="Comma [0] 2 218" xfId="1526" hidden="1" xr:uid="{00000000-0005-0000-0000-0000F9050000}"/>
    <cellStyle name="Comma [0] 2 218" xfId="1530" hidden="1" xr:uid="{00000000-0005-0000-0000-0000FD050000}"/>
    <cellStyle name="Comma [0] 2 218" xfId="1532" hidden="1" xr:uid="{00000000-0005-0000-0000-0000FF050000}"/>
    <cellStyle name="Comma [0] 2 218" xfId="1535" hidden="1" xr:uid="{00000000-0005-0000-0000-000002060000}"/>
    <cellStyle name="Comma [0] 2 218" xfId="1537" hidden="1" xr:uid="{00000000-0005-0000-0000-000004060000}"/>
    <cellStyle name="Comma [0] 2 218" xfId="1540" hidden="1" xr:uid="{00000000-0005-0000-0000-000007060000}"/>
    <cellStyle name="Comma [0] 2 218" xfId="1543" hidden="1" xr:uid="{00000000-0005-0000-0000-00000A060000}"/>
    <cellStyle name="Comma [0] 2 218" xfId="1545" hidden="1" xr:uid="{00000000-0005-0000-0000-00000C060000}"/>
    <cellStyle name="Comma [0] 2 218" xfId="1548" hidden="1" xr:uid="{00000000-0005-0000-0000-00000F060000}"/>
    <cellStyle name="Comma [0] 2 218" xfId="1551" hidden="1" xr:uid="{00000000-0005-0000-0000-000012060000}"/>
    <cellStyle name="Comma [0] 2 218" xfId="1553" hidden="1" xr:uid="{00000000-0005-0000-0000-000014060000}"/>
    <cellStyle name="Comma [0] 2 218" xfId="1556" hidden="1" xr:uid="{00000000-0005-0000-0000-000017060000}"/>
    <cellStyle name="Comma [0] 2 218" xfId="1558" hidden="1" xr:uid="{00000000-0005-0000-0000-000019060000}"/>
    <cellStyle name="Comma [0] 2 218" xfId="1561" hidden="1" xr:uid="{00000000-0005-0000-0000-00001C060000}"/>
    <cellStyle name="Comma [0] 2 218" xfId="1563" hidden="1" xr:uid="{00000000-0005-0000-0000-00001E060000}"/>
    <cellStyle name="Comma [0] 2 218" xfId="1566" hidden="1" xr:uid="{00000000-0005-0000-0000-000021060000}"/>
    <cellStyle name="Comma [0] 2 218" xfId="1569" hidden="1" xr:uid="{00000000-0005-0000-0000-000024060000}"/>
    <cellStyle name="Comma [0] 2 218" xfId="1571" hidden="1" xr:uid="{00000000-0005-0000-0000-000026060000}"/>
    <cellStyle name="Comma [0] 2 218" xfId="1574" hidden="1" xr:uid="{00000000-0005-0000-0000-000029060000}"/>
    <cellStyle name="Comma [0] 2 218" xfId="1576" hidden="1" xr:uid="{00000000-0005-0000-0000-00002B060000}"/>
    <cellStyle name="Comma [0] 2 218" xfId="1581" hidden="1" xr:uid="{00000000-0005-0000-0000-000030060000}"/>
    <cellStyle name="Comma [0] 2 218" xfId="1582" hidden="1" xr:uid="{00000000-0005-0000-0000-000031060000}"/>
    <cellStyle name="Comma [0] 2 218" xfId="1586" hidden="1" xr:uid="{00000000-0005-0000-0000-000035060000}"/>
    <cellStyle name="Comma [0] 2 218" xfId="1588" hidden="1" xr:uid="{00000000-0005-0000-0000-000037060000}"/>
    <cellStyle name="Comma [0] 2 218" xfId="1590" hidden="1" xr:uid="{00000000-0005-0000-0000-000039060000}"/>
    <cellStyle name="Comma [0] 2 218" xfId="1594" hidden="1" xr:uid="{00000000-0005-0000-0000-00003D060000}"/>
    <cellStyle name="Comma [0] 2 218" xfId="1596" hidden="1" xr:uid="{00000000-0005-0000-0000-00003F060000}"/>
    <cellStyle name="Comma [0] 2 218" xfId="2609" hidden="1" xr:uid="{00000000-0005-0000-0000-0000340A0000}"/>
    <cellStyle name="Comma [0] 2 218" xfId="2610" hidden="1" xr:uid="{00000000-0005-0000-0000-0000350A0000}"/>
    <cellStyle name="Comma [0] 2 218" xfId="2612" hidden="1" xr:uid="{00000000-0005-0000-0000-0000370A0000}"/>
    <cellStyle name="Comma [0] 2 218" xfId="2614" hidden="1" xr:uid="{00000000-0005-0000-0000-0000390A0000}"/>
    <cellStyle name="Comma [0] 2 218" xfId="2615" hidden="1" xr:uid="{00000000-0005-0000-0000-00003A0A0000}"/>
    <cellStyle name="Comma [0] 2 218" xfId="2617" hidden="1" xr:uid="{00000000-0005-0000-0000-00003C0A0000}"/>
    <cellStyle name="Comma [0] 2 218" xfId="2619" hidden="1" xr:uid="{00000000-0005-0000-0000-00003E0A0000}"/>
    <cellStyle name="Comma [0] 2 218" xfId="2620" hidden="1" xr:uid="{00000000-0005-0000-0000-00003F0A0000}"/>
    <cellStyle name="Comma [0] 2 218" xfId="2622" hidden="1" xr:uid="{00000000-0005-0000-0000-0000410A0000}"/>
    <cellStyle name="Comma [0] 2 218" xfId="2623" hidden="1" xr:uid="{00000000-0005-0000-0000-0000420A0000}"/>
    <cellStyle name="Comma [0] 2 218" xfId="2625" hidden="1" xr:uid="{00000000-0005-0000-0000-0000440A0000}"/>
    <cellStyle name="Comma [0] 2 218" xfId="2626" hidden="1" xr:uid="{00000000-0005-0000-0000-0000450A0000}"/>
    <cellStyle name="Comma [0] 2 218" xfId="2627" hidden="1" xr:uid="{00000000-0005-0000-0000-0000460A0000}"/>
    <cellStyle name="Comma [0] 2 218" xfId="2629" hidden="1" xr:uid="{00000000-0005-0000-0000-0000480A0000}"/>
    <cellStyle name="Comma [0] 2 218" xfId="2631" hidden="1" xr:uid="{00000000-0005-0000-0000-00004A0A0000}"/>
    <cellStyle name="Comma [0] 2 218" xfId="2632" hidden="1" xr:uid="{00000000-0005-0000-0000-00004B0A0000}"/>
    <cellStyle name="Comma [0] 2 218" xfId="2634" hidden="1" xr:uid="{00000000-0005-0000-0000-00004D0A0000}"/>
    <cellStyle name="Comma [0] 2 218" xfId="2635" hidden="1" xr:uid="{00000000-0005-0000-0000-00004E0A0000}"/>
    <cellStyle name="Comma [0] 2 218" xfId="2638" hidden="1" xr:uid="{00000000-0005-0000-0000-0000510A0000}"/>
    <cellStyle name="Comma [0] 2 218" xfId="2639" hidden="1" xr:uid="{00000000-0005-0000-0000-0000520A0000}"/>
    <cellStyle name="Comma [0] 2 218" xfId="2641" hidden="1" xr:uid="{00000000-0005-0000-0000-0000540A0000}"/>
    <cellStyle name="Comma [0] 2 218" xfId="2643" hidden="1" xr:uid="{00000000-0005-0000-0000-0000560A0000}"/>
    <cellStyle name="Comma [0] 2 218" xfId="2644" hidden="1" xr:uid="{00000000-0005-0000-0000-0000570A0000}"/>
    <cellStyle name="Comma [0] 2 218" xfId="2646" hidden="1" xr:uid="{00000000-0005-0000-0000-0000590A0000}"/>
    <cellStyle name="Comma [0] 2 218" xfId="2647" hidden="1" xr:uid="{00000000-0005-0000-0000-00005A0A0000}"/>
    <cellStyle name="Comma [0] 2 218" xfId="2649" hidden="1" xr:uid="{00000000-0005-0000-0000-00005C0A0000}"/>
    <cellStyle name="Comma [0] 2 218" xfId="2650" hidden="1" xr:uid="{00000000-0005-0000-0000-00005D0A0000}"/>
    <cellStyle name="Comma [0] 2 218" xfId="2652" hidden="1" xr:uid="{00000000-0005-0000-0000-00005F0A0000}"/>
    <cellStyle name="Comma [0] 2 218" xfId="2654" hidden="1" xr:uid="{00000000-0005-0000-0000-0000610A0000}"/>
    <cellStyle name="Comma [0] 2 218" xfId="2655" hidden="1" xr:uid="{00000000-0005-0000-0000-0000620A0000}"/>
    <cellStyle name="Comma [0] 2 218" xfId="2657" hidden="1" xr:uid="{00000000-0005-0000-0000-0000640A0000}"/>
    <cellStyle name="Comma [0] 2 218" xfId="2658" hidden="1" xr:uid="{00000000-0005-0000-0000-0000650A0000}"/>
    <cellStyle name="Comma [0] 2 218" xfId="2662" hidden="1" xr:uid="{00000000-0005-0000-0000-0000690A0000}"/>
    <cellStyle name="Comma [0] 2 218" xfId="2664" hidden="1" xr:uid="{00000000-0005-0000-0000-00006B0A0000}"/>
    <cellStyle name="Comma [0] 2 218" xfId="2666" hidden="1" xr:uid="{00000000-0005-0000-0000-00006D0A0000}"/>
    <cellStyle name="Comma [0] 2 218" xfId="2667" hidden="1" xr:uid="{00000000-0005-0000-0000-00006E0A0000}"/>
    <cellStyle name="Comma [0] 2 218" xfId="2669" hidden="1" xr:uid="{00000000-0005-0000-0000-0000700A0000}"/>
    <cellStyle name="Comma [0] 2 218" xfId="2671" hidden="1" xr:uid="{00000000-0005-0000-0000-0000720A0000}"/>
    <cellStyle name="Comma [0] 2 218" xfId="2672" hidden="1" xr:uid="{00000000-0005-0000-0000-0000730A0000}"/>
    <cellStyle name="Comma [0] 2 218" xfId="2674" hidden="1" xr:uid="{00000000-0005-0000-0000-0000750A0000}"/>
    <cellStyle name="Comma [0] 2 218" xfId="2675" hidden="1" xr:uid="{00000000-0005-0000-0000-0000760A0000}"/>
    <cellStyle name="Comma [0] 2 218" xfId="2677" hidden="1" xr:uid="{00000000-0005-0000-0000-0000780A0000}"/>
    <cellStyle name="Comma [0] 2 218" xfId="2678" hidden="1" xr:uid="{00000000-0005-0000-0000-0000790A0000}"/>
    <cellStyle name="Comma [0] 2 218" xfId="2679" hidden="1" xr:uid="{00000000-0005-0000-0000-00007A0A0000}"/>
    <cellStyle name="Comma [0] 2 218" xfId="2681" hidden="1" xr:uid="{00000000-0005-0000-0000-00007C0A0000}"/>
    <cellStyle name="Comma [0] 2 218" xfId="2683" hidden="1" xr:uid="{00000000-0005-0000-0000-00007E0A0000}"/>
    <cellStyle name="Comma [0] 2 218" xfId="2684" hidden="1" xr:uid="{00000000-0005-0000-0000-00007F0A0000}"/>
    <cellStyle name="Comma [0] 2 218" xfId="2686" hidden="1" xr:uid="{00000000-0005-0000-0000-0000810A0000}"/>
    <cellStyle name="Comma [0] 2 218" xfId="2687" hidden="1" xr:uid="{00000000-0005-0000-0000-0000820A0000}"/>
    <cellStyle name="Comma [0] 2 218" xfId="2690" hidden="1" xr:uid="{00000000-0005-0000-0000-0000850A0000}"/>
    <cellStyle name="Comma [0] 2 218" xfId="2691" hidden="1" xr:uid="{00000000-0005-0000-0000-0000860A0000}"/>
    <cellStyle name="Comma [0] 2 218" xfId="2693" hidden="1" xr:uid="{00000000-0005-0000-0000-0000880A0000}"/>
    <cellStyle name="Comma [0] 2 218" xfId="2695" hidden="1" xr:uid="{00000000-0005-0000-0000-00008A0A0000}"/>
    <cellStyle name="Comma [0] 2 218" xfId="2696" hidden="1" xr:uid="{00000000-0005-0000-0000-00008B0A0000}"/>
    <cellStyle name="Comma [0] 2 218" xfId="2698" hidden="1" xr:uid="{00000000-0005-0000-0000-00008D0A0000}"/>
    <cellStyle name="Comma [0] 2 218" xfId="2699" hidden="1" xr:uid="{00000000-0005-0000-0000-00008E0A0000}"/>
    <cellStyle name="Comma [0] 2 218" xfId="2701" hidden="1" xr:uid="{00000000-0005-0000-0000-0000900A0000}"/>
    <cellStyle name="Comma [0] 2 218" xfId="2702" hidden="1" xr:uid="{00000000-0005-0000-0000-0000910A0000}"/>
    <cellStyle name="Comma [0] 2 218" xfId="2704" hidden="1" xr:uid="{00000000-0005-0000-0000-0000930A0000}"/>
    <cellStyle name="Comma [0] 2 218" xfId="2706" hidden="1" xr:uid="{00000000-0005-0000-0000-0000950A0000}"/>
    <cellStyle name="Comma [0] 2 218" xfId="2707" hidden="1" xr:uid="{00000000-0005-0000-0000-0000960A0000}"/>
    <cellStyle name="Comma [0] 2 218" xfId="2709" hidden="1" xr:uid="{00000000-0005-0000-0000-0000980A0000}"/>
    <cellStyle name="Comma [0] 2 218" xfId="2710" hidden="1" xr:uid="{00000000-0005-0000-0000-0000990A0000}"/>
    <cellStyle name="Comma [0] 2 218" xfId="2713" hidden="1" xr:uid="{00000000-0005-0000-0000-00009C0A0000}"/>
    <cellStyle name="Comma [0] 2 218" xfId="2714" hidden="1" xr:uid="{00000000-0005-0000-0000-00009D0A0000}"/>
    <cellStyle name="Comma [0] 2 218" xfId="2716" hidden="1" xr:uid="{00000000-0005-0000-0000-00009F0A0000}"/>
    <cellStyle name="Comma [0] 2 218" xfId="2718" hidden="1" xr:uid="{00000000-0005-0000-0000-0000A10A0000}"/>
    <cellStyle name="Comma [0] 2 218" xfId="2719" hidden="1" xr:uid="{00000000-0005-0000-0000-0000A20A0000}"/>
    <cellStyle name="Comma [0] 2 218" xfId="2721" hidden="1" xr:uid="{00000000-0005-0000-0000-0000A40A0000}"/>
    <cellStyle name="Comma [0] 2 218" xfId="2723" hidden="1" xr:uid="{00000000-0005-0000-0000-0000A60A0000}"/>
    <cellStyle name="Comma [0] 2 218" xfId="2724" hidden="1" xr:uid="{00000000-0005-0000-0000-0000A70A0000}"/>
    <cellStyle name="Comma [0] 2 218" xfId="2726" hidden="1" xr:uid="{00000000-0005-0000-0000-0000A90A0000}"/>
    <cellStyle name="Comma [0] 2 218" xfId="2727" hidden="1" xr:uid="{00000000-0005-0000-0000-0000AA0A0000}"/>
    <cellStyle name="Comma [0] 2 218" xfId="2729" hidden="1" xr:uid="{00000000-0005-0000-0000-0000AC0A0000}"/>
    <cellStyle name="Comma [0] 2 218" xfId="2730" hidden="1" xr:uid="{00000000-0005-0000-0000-0000AD0A0000}"/>
    <cellStyle name="Comma [0] 2 218" xfId="2731" hidden="1" xr:uid="{00000000-0005-0000-0000-0000AE0A0000}"/>
    <cellStyle name="Comma [0] 2 218" xfId="2733" hidden="1" xr:uid="{00000000-0005-0000-0000-0000B00A0000}"/>
    <cellStyle name="Comma [0] 2 218" xfId="2735" hidden="1" xr:uid="{00000000-0005-0000-0000-0000B20A0000}"/>
    <cellStyle name="Comma [0] 2 218" xfId="2736" hidden="1" xr:uid="{00000000-0005-0000-0000-0000B30A0000}"/>
    <cellStyle name="Comma [0] 2 218" xfId="2738" hidden="1" xr:uid="{00000000-0005-0000-0000-0000B50A0000}"/>
    <cellStyle name="Comma [0] 2 218" xfId="2739" hidden="1" xr:uid="{00000000-0005-0000-0000-0000B60A0000}"/>
    <cellStyle name="Comma [0] 2 218" xfId="2742" hidden="1" xr:uid="{00000000-0005-0000-0000-0000B90A0000}"/>
    <cellStyle name="Comma [0] 2 218" xfId="2743" hidden="1" xr:uid="{00000000-0005-0000-0000-0000BA0A0000}"/>
    <cellStyle name="Comma [0] 2 218" xfId="2745" hidden="1" xr:uid="{00000000-0005-0000-0000-0000BC0A0000}"/>
    <cellStyle name="Comma [0] 2 218" xfId="2747" hidden="1" xr:uid="{00000000-0005-0000-0000-0000BE0A0000}"/>
    <cellStyle name="Comma [0] 2 218" xfId="2748" hidden="1" xr:uid="{00000000-0005-0000-0000-0000BF0A0000}"/>
    <cellStyle name="Comma [0] 2 218" xfId="2750" hidden="1" xr:uid="{00000000-0005-0000-0000-0000C10A0000}"/>
    <cellStyle name="Comma [0] 2 218" xfId="2751" hidden="1" xr:uid="{00000000-0005-0000-0000-0000C20A0000}"/>
    <cellStyle name="Comma [0] 2 218" xfId="2753" hidden="1" xr:uid="{00000000-0005-0000-0000-0000C40A0000}"/>
    <cellStyle name="Comma [0] 2 218" xfId="2754" hidden="1" xr:uid="{00000000-0005-0000-0000-0000C50A0000}"/>
    <cellStyle name="Comma [0] 2 218" xfId="2756" hidden="1" xr:uid="{00000000-0005-0000-0000-0000C70A0000}"/>
    <cellStyle name="Comma [0] 2 218" xfId="2758" hidden="1" xr:uid="{00000000-0005-0000-0000-0000C90A0000}"/>
    <cellStyle name="Comma [0] 2 218" xfId="2759" hidden="1" xr:uid="{00000000-0005-0000-0000-0000CA0A0000}"/>
    <cellStyle name="Comma [0] 2 218" xfId="2761" hidden="1" xr:uid="{00000000-0005-0000-0000-0000CC0A0000}"/>
    <cellStyle name="Comma [0] 2 218" xfId="2762" hidden="1" xr:uid="{00000000-0005-0000-0000-0000CD0A0000}"/>
    <cellStyle name="Comma [0] 2 218" xfId="2765" hidden="1" xr:uid="{00000000-0005-0000-0000-0000D00A0000}"/>
    <cellStyle name="Comma [0] 2 218" xfId="2766" hidden="1" xr:uid="{00000000-0005-0000-0000-0000D10A0000}"/>
    <cellStyle name="Comma [0] 2 218" xfId="2768" hidden="1" xr:uid="{00000000-0005-0000-0000-0000D30A0000}"/>
    <cellStyle name="Comma [0] 2 218" xfId="2770" hidden="1" xr:uid="{00000000-0005-0000-0000-0000D50A0000}"/>
    <cellStyle name="Comma [0] 2 218" xfId="2771" hidden="1" xr:uid="{00000000-0005-0000-0000-0000D60A0000}"/>
    <cellStyle name="Comma [0] 2 218" xfId="2773" hidden="1" xr:uid="{00000000-0005-0000-0000-0000D80A0000}"/>
    <cellStyle name="Comma [0] 2 218" xfId="2775" hidden="1" xr:uid="{00000000-0005-0000-0000-0000DA0A0000}"/>
    <cellStyle name="Comma [0] 2 218" xfId="2776" hidden="1" xr:uid="{00000000-0005-0000-0000-0000DB0A0000}"/>
    <cellStyle name="Comma [0] 2 218" xfId="2778" hidden="1" xr:uid="{00000000-0005-0000-0000-0000DD0A0000}"/>
    <cellStyle name="Comma [0] 2 218" xfId="2779" hidden="1" xr:uid="{00000000-0005-0000-0000-0000DE0A0000}"/>
    <cellStyle name="Comma [0] 2 218" xfId="2781" hidden="1" xr:uid="{00000000-0005-0000-0000-0000E00A0000}"/>
    <cellStyle name="Comma [0] 2 218" xfId="2782" hidden="1" xr:uid="{00000000-0005-0000-0000-0000E10A0000}"/>
    <cellStyle name="Comma [0] 2 218" xfId="2783" hidden="1" xr:uid="{00000000-0005-0000-0000-0000E20A0000}"/>
    <cellStyle name="Comma [0] 2 218" xfId="2785" hidden="1" xr:uid="{00000000-0005-0000-0000-0000E40A0000}"/>
    <cellStyle name="Comma [0] 2 218" xfId="2787" hidden="1" xr:uid="{00000000-0005-0000-0000-0000E60A0000}"/>
    <cellStyle name="Comma [0] 2 218" xfId="2788" hidden="1" xr:uid="{00000000-0005-0000-0000-0000E70A0000}"/>
    <cellStyle name="Comma [0] 2 218" xfId="2790" hidden="1" xr:uid="{00000000-0005-0000-0000-0000E90A0000}"/>
    <cellStyle name="Comma [0] 2 218" xfId="2791" hidden="1" xr:uid="{00000000-0005-0000-0000-0000EA0A0000}"/>
    <cellStyle name="Comma [0] 2 218" xfId="2794" hidden="1" xr:uid="{00000000-0005-0000-0000-0000ED0A0000}"/>
    <cellStyle name="Comma [0] 2 218" xfId="2795" hidden="1" xr:uid="{00000000-0005-0000-0000-0000EE0A0000}"/>
    <cellStyle name="Comma [0] 2 218" xfId="2797" hidden="1" xr:uid="{00000000-0005-0000-0000-0000F00A0000}"/>
    <cellStyle name="Comma [0] 2 218" xfId="2661" hidden="1" xr:uid="{00000000-0005-0000-0000-0000680A0000}"/>
    <cellStyle name="Comma [0] 2 218" xfId="1247" hidden="1" xr:uid="{00000000-0005-0000-0000-0000E2040000}"/>
    <cellStyle name="Comma [0] 2 218" xfId="1249" hidden="1" xr:uid="{00000000-0005-0000-0000-0000E4040000}"/>
    <cellStyle name="Comma [0] 2 218" xfId="1253" hidden="1" xr:uid="{00000000-0005-0000-0000-0000E8040000}"/>
    <cellStyle name="Comma [0] 2 218" xfId="1255" hidden="1" xr:uid="{00000000-0005-0000-0000-0000EA040000}"/>
    <cellStyle name="Comma [0] 2 218" xfId="1258" hidden="1" xr:uid="{00000000-0005-0000-0000-0000ED040000}"/>
    <cellStyle name="Comma [0] 2 218" xfId="1261" hidden="1" xr:uid="{00000000-0005-0000-0000-0000F0040000}"/>
    <cellStyle name="Comma [0] 2 218" xfId="1263" hidden="1" xr:uid="{00000000-0005-0000-0000-0000F2040000}"/>
    <cellStyle name="Comma [0] 2 218" xfId="1266" hidden="1" xr:uid="{00000000-0005-0000-0000-0000F5040000}"/>
    <cellStyle name="Comma [0] 2 218" xfId="1268" hidden="1" xr:uid="{00000000-0005-0000-0000-0000F7040000}"/>
    <cellStyle name="Comma [0] 2 218" xfId="1271" hidden="1" xr:uid="{00000000-0005-0000-0000-0000FA040000}"/>
    <cellStyle name="Comma [0] 2 218" xfId="1274" hidden="1" xr:uid="{00000000-0005-0000-0000-0000FD040000}"/>
    <cellStyle name="Comma [0] 2 218" xfId="1276" hidden="1" xr:uid="{00000000-0005-0000-0000-0000FF040000}"/>
    <cellStyle name="Comma [0] 2 218" xfId="1279" hidden="1" xr:uid="{00000000-0005-0000-0000-000002050000}"/>
    <cellStyle name="Comma [0] 2 218" xfId="1280" hidden="1" xr:uid="{00000000-0005-0000-0000-000003050000}"/>
    <cellStyle name="Comma [0] 2 218" xfId="1285" hidden="1" xr:uid="{00000000-0005-0000-0000-000008050000}"/>
    <cellStyle name="Comma [0] 2 218" xfId="1287" hidden="1" xr:uid="{00000000-0005-0000-0000-00000A050000}"/>
    <cellStyle name="Comma [0] 2 218" xfId="1290" hidden="1" xr:uid="{00000000-0005-0000-0000-00000D050000}"/>
    <cellStyle name="Comma [0] 2 218" xfId="1293" hidden="1" xr:uid="{00000000-0005-0000-0000-000010050000}"/>
    <cellStyle name="Comma [0] 2 218" xfId="1295" hidden="1" xr:uid="{00000000-0005-0000-0000-000012050000}"/>
    <cellStyle name="Comma [0] 2 218" xfId="1298" hidden="1" xr:uid="{00000000-0005-0000-0000-000015050000}"/>
    <cellStyle name="Comma [0] 2 218" xfId="1300" hidden="1" xr:uid="{00000000-0005-0000-0000-000017050000}"/>
    <cellStyle name="Comma [0] 2 218" xfId="1302" hidden="1" xr:uid="{00000000-0005-0000-0000-000019050000}"/>
    <cellStyle name="Comma [0] 2 218" xfId="1305" hidden="1" xr:uid="{00000000-0005-0000-0000-00001C050000}"/>
    <cellStyle name="Comma [0] 2 218" xfId="1307" hidden="1" xr:uid="{00000000-0005-0000-0000-00001E050000}"/>
    <cellStyle name="Comma [0] 2 218" xfId="1311" hidden="1" xr:uid="{00000000-0005-0000-0000-000022050000}"/>
    <cellStyle name="Comma [0] 2 218" xfId="1312" hidden="1" xr:uid="{00000000-0005-0000-0000-000023050000}"/>
    <cellStyle name="Comma [0] 2 218" xfId="1314" hidden="1" xr:uid="{00000000-0005-0000-0000-000025050000}"/>
    <cellStyle name="Comma [0] 2 218" xfId="1318" hidden="1" xr:uid="{00000000-0005-0000-0000-000029050000}"/>
    <cellStyle name="Comma [0] 2 218" xfId="1320" hidden="1" xr:uid="{00000000-0005-0000-0000-00002B050000}"/>
    <cellStyle name="Comma [0] 2 218" xfId="1322" hidden="1" xr:uid="{00000000-0005-0000-0000-00002D050000}"/>
    <cellStyle name="Comma [0] 2 218" xfId="1325" hidden="1" xr:uid="{00000000-0005-0000-0000-000030050000}"/>
    <cellStyle name="Comma [0] 2 218" xfId="1327" hidden="1" xr:uid="{00000000-0005-0000-0000-000032050000}"/>
    <cellStyle name="Comma [0] 2 218" xfId="1332" hidden="1" xr:uid="{00000000-0005-0000-0000-000037050000}"/>
    <cellStyle name="Comma [0] 2 218" xfId="1333" hidden="1" xr:uid="{00000000-0005-0000-0000-000038050000}"/>
    <cellStyle name="Comma [0] 2 218" xfId="1337" hidden="1" xr:uid="{00000000-0005-0000-0000-00003C050000}"/>
    <cellStyle name="Comma [0] 2 218" xfId="1340" hidden="1" xr:uid="{00000000-0005-0000-0000-00003F050000}"/>
    <cellStyle name="Comma [0] 2 218" xfId="1342" hidden="1" xr:uid="{00000000-0005-0000-0000-000041050000}"/>
    <cellStyle name="Comma [0] 2 218" xfId="1345" hidden="1" xr:uid="{00000000-0005-0000-0000-000044050000}"/>
    <cellStyle name="Comma [0] 2 218" xfId="1346" hidden="1" xr:uid="{00000000-0005-0000-0000-000045050000}"/>
    <cellStyle name="Comma [0] 2 218" xfId="1350" hidden="1" xr:uid="{00000000-0005-0000-0000-000049050000}"/>
    <cellStyle name="Comma [0] 2 218" xfId="1351" hidden="1" xr:uid="{00000000-0005-0000-0000-00004A050000}"/>
    <cellStyle name="Comma [0] 2 218" xfId="1355" hidden="1" xr:uid="{00000000-0005-0000-0000-00004E050000}"/>
    <cellStyle name="Comma [0] 2 218" xfId="1358" hidden="1" xr:uid="{00000000-0005-0000-0000-000051050000}"/>
    <cellStyle name="Comma [0] 2 218" xfId="1359" hidden="1" xr:uid="{00000000-0005-0000-0000-000052050000}"/>
    <cellStyle name="Comma [0] 2 218" xfId="1363" hidden="1" xr:uid="{00000000-0005-0000-0000-000056050000}"/>
    <cellStyle name="Comma [0] 2 218" xfId="1364" hidden="1" xr:uid="{00000000-0005-0000-0000-000057050000}"/>
    <cellStyle name="Comma [0] 2 218" xfId="1369" hidden="1" xr:uid="{00000000-0005-0000-0000-00005C050000}"/>
    <cellStyle name="Comma [0] 2 218" xfId="1371" hidden="1" xr:uid="{00000000-0005-0000-0000-00005E050000}"/>
    <cellStyle name="Comma [0] 2 218" xfId="1372" hidden="1" xr:uid="{00000000-0005-0000-0000-00005F050000}"/>
    <cellStyle name="Comma [0] 2 218" xfId="1375" hidden="1" xr:uid="{00000000-0005-0000-0000-000062050000}"/>
    <cellStyle name="Comma [0] 2 218" xfId="1378" hidden="1" xr:uid="{00000000-0005-0000-0000-000065050000}"/>
    <cellStyle name="Comma [0] 2 218" xfId="1379" hidden="1" xr:uid="{00000000-0005-0000-0000-000066050000}"/>
    <cellStyle name="Comma [0] 2 218" xfId="1383" hidden="1" xr:uid="{00000000-0005-0000-0000-00006A050000}"/>
    <cellStyle name="Comma [0] 2 218" xfId="1385" hidden="1" xr:uid="{00000000-0005-0000-0000-00006C050000}"/>
    <cellStyle name="Comma [0] 2 218" xfId="1387" hidden="1" xr:uid="{00000000-0005-0000-0000-00006E050000}"/>
    <cellStyle name="Comma [0] 2 218" xfId="1390" hidden="1" xr:uid="{00000000-0005-0000-0000-000071050000}"/>
    <cellStyle name="Comma [0] 2 218" xfId="1392" hidden="1" xr:uid="{00000000-0005-0000-0000-000073050000}"/>
    <cellStyle name="Comma [0] 2 218" xfId="1396" hidden="1" xr:uid="{00000000-0005-0000-0000-000077050000}"/>
    <cellStyle name="Comma [0] 2 218" xfId="1397" hidden="1" xr:uid="{00000000-0005-0000-0000-000078050000}"/>
    <cellStyle name="Comma [0] 2 218" xfId="1399" hidden="1" xr:uid="{00000000-0005-0000-0000-00007A050000}"/>
    <cellStyle name="Comma [0] 2 218" xfId="1403" hidden="1" xr:uid="{00000000-0005-0000-0000-00007E050000}"/>
    <cellStyle name="Comma [0] 2 218" xfId="1405" hidden="1" xr:uid="{00000000-0005-0000-0000-000080050000}"/>
    <cellStyle name="Comma [0] 2 218" xfId="1407" hidden="1" xr:uid="{00000000-0005-0000-0000-000082050000}"/>
    <cellStyle name="Comma [0] 2 218" xfId="1410" hidden="1" xr:uid="{00000000-0005-0000-0000-000085050000}"/>
    <cellStyle name="Comma [0] 2 218" xfId="1412" hidden="1" xr:uid="{00000000-0005-0000-0000-000087050000}"/>
    <cellStyle name="Comma [0] 2 218" xfId="1417" hidden="1" xr:uid="{00000000-0005-0000-0000-00008C050000}"/>
    <cellStyle name="Comma [0] 2 218" xfId="1418" hidden="1" xr:uid="{00000000-0005-0000-0000-00008D050000}"/>
    <cellStyle name="Comma [0] 2 218" xfId="1422" hidden="1" xr:uid="{00000000-0005-0000-0000-000091050000}"/>
    <cellStyle name="Comma [0] 2 218" xfId="1425" hidden="1" xr:uid="{00000000-0005-0000-0000-000094050000}"/>
    <cellStyle name="Comma [0] 2 218" xfId="1427" hidden="1" xr:uid="{00000000-0005-0000-0000-000096050000}"/>
    <cellStyle name="Comma [0] 2 218" xfId="1430" hidden="1" xr:uid="{00000000-0005-0000-0000-000099050000}"/>
    <cellStyle name="Comma [0] 2 218" xfId="1431" hidden="1" xr:uid="{00000000-0005-0000-0000-00009A050000}"/>
    <cellStyle name="Comma [0] 2 218" xfId="1435" hidden="1" xr:uid="{00000000-0005-0000-0000-00009E050000}"/>
    <cellStyle name="Comma [0] 2 218" xfId="1438" hidden="1" xr:uid="{00000000-0005-0000-0000-0000A1050000}"/>
    <cellStyle name="Comma [0] 2 218" xfId="1441" hidden="1" xr:uid="{00000000-0005-0000-0000-0000A4050000}"/>
    <cellStyle name="Comma [0] 2 218" xfId="1443" hidden="1" xr:uid="{00000000-0005-0000-0000-0000A6050000}"/>
    <cellStyle name="Comma [0] 2 218" xfId="1446" hidden="1" xr:uid="{00000000-0005-0000-0000-0000A9050000}"/>
    <cellStyle name="Comma [0] 2 218" xfId="1448" hidden="1" xr:uid="{00000000-0005-0000-0000-0000AB050000}"/>
    <cellStyle name="Comma [0] 2 218" xfId="1452" hidden="1" xr:uid="{00000000-0005-0000-0000-0000AF050000}"/>
    <cellStyle name="Comma [0] 2 218" xfId="1454" hidden="1" xr:uid="{00000000-0005-0000-0000-0000B1050000}"/>
    <cellStyle name="Comma [0] 2 218" xfId="1457" hidden="1" xr:uid="{00000000-0005-0000-0000-0000B4050000}"/>
    <cellStyle name="Comma [0] 2 218" xfId="1459" hidden="1" xr:uid="{00000000-0005-0000-0000-0000B6050000}"/>
    <cellStyle name="Comma [0] 2 218" xfId="1462" hidden="1" xr:uid="{00000000-0005-0000-0000-0000B9050000}"/>
    <cellStyle name="Comma [0] 2 218" xfId="1142" hidden="1" xr:uid="{00000000-0005-0000-0000-000079040000}"/>
    <cellStyle name="Comma [0] 2 218" xfId="1144" hidden="1" xr:uid="{00000000-0005-0000-0000-00007B040000}"/>
    <cellStyle name="Comma [0] 2 218" xfId="1145" hidden="1" xr:uid="{00000000-0005-0000-0000-00007C040000}"/>
    <cellStyle name="Comma [0] 2 218" xfId="1146" hidden="1" xr:uid="{00000000-0005-0000-0000-00007D040000}"/>
    <cellStyle name="Comma [0] 2 218" xfId="1150" hidden="1" xr:uid="{00000000-0005-0000-0000-000081040000}"/>
    <cellStyle name="Comma [0] 2 218" xfId="1152" hidden="1" xr:uid="{00000000-0005-0000-0000-000083040000}"/>
    <cellStyle name="Comma [0] 2 218" xfId="1153" hidden="1" xr:uid="{00000000-0005-0000-0000-000084040000}"/>
    <cellStyle name="Comma [0] 2 218" xfId="1157" hidden="1" xr:uid="{00000000-0005-0000-0000-000088040000}"/>
    <cellStyle name="Comma [0] 2 218" xfId="1158" hidden="1" xr:uid="{00000000-0005-0000-0000-000089040000}"/>
    <cellStyle name="Comma [0] 2 218" xfId="1164" hidden="1" xr:uid="{00000000-0005-0000-0000-00008F040000}"/>
    <cellStyle name="Comma [0] 2 218" xfId="1165" hidden="1" xr:uid="{00000000-0005-0000-0000-000090040000}"/>
    <cellStyle name="Comma [0] 2 218" xfId="1168" hidden="1" xr:uid="{00000000-0005-0000-0000-000093040000}"/>
    <cellStyle name="Comma [0] 2 218" xfId="1172" hidden="1" xr:uid="{00000000-0005-0000-0000-000097040000}"/>
    <cellStyle name="Comma [0] 2 218" xfId="1173" hidden="1" xr:uid="{00000000-0005-0000-0000-000098040000}"/>
    <cellStyle name="Comma [0] 2 218" xfId="1177" hidden="1" xr:uid="{00000000-0005-0000-0000-00009C040000}"/>
    <cellStyle name="Comma [0] 2 218" xfId="1178" hidden="1" xr:uid="{00000000-0005-0000-0000-00009D040000}"/>
    <cellStyle name="Comma [0] 2 218" xfId="1182" hidden="1" xr:uid="{00000000-0005-0000-0000-0000A1040000}"/>
    <cellStyle name="Comma [0] 2 218" xfId="1183" hidden="1" xr:uid="{00000000-0005-0000-0000-0000A2040000}"/>
    <cellStyle name="Comma [0] 2 218" xfId="1187" hidden="1" xr:uid="{00000000-0005-0000-0000-0000A6040000}"/>
    <cellStyle name="Comma [0] 2 218" xfId="1190" hidden="1" xr:uid="{00000000-0005-0000-0000-0000A9040000}"/>
    <cellStyle name="Comma [0] 2 218" xfId="1191" hidden="1" xr:uid="{00000000-0005-0000-0000-0000AA040000}"/>
    <cellStyle name="Comma [0] 2 218" xfId="1194" hidden="1" xr:uid="{00000000-0005-0000-0000-0000AD040000}"/>
    <cellStyle name="Comma [0] 2 218" xfId="1196" hidden="1" xr:uid="{00000000-0005-0000-0000-0000AF040000}"/>
    <cellStyle name="Comma [0] 2 218" xfId="1200" hidden="1" xr:uid="{00000000-0005-0000-0000-0000B3040000}"/>
    <cellStyle name="Comma [0] 2 218" xfId="1202" hidden="1" xr:uid="{00000000-0005-0000-0000-0000B5040000}"/>
    <cellStyle name="Comma [0] 2 218" xfId="1206" hidden="1" xr:uid="{00000000-0005-0000-0000-0000B9040000}"/>
    <cellStyle name="Comma [0] 2 218" xfId="1208" hidden="1" xr:uid="{00000000-0005-0000-0000-0000BB040000}"/>
    <cellStyle name="Comma [0] 2 218" xfId="1210" hidden="1" xr:uid="{00000000-0005-0000-0000-0000BD040000}"/>
    <cellStyle name="Comma [0] 2 218" xfId="1213" hidden="1" xr:uid="{00000000-0005-0000-0000-0000C0040000}"/>
    <cellStyle name="Comma [0] 2 218" xfId="1215" hidden="1" xr:uid="{00000000-0005-0000-0000-0000C2040000}"/>
    <cellStyle name="Comma [0] 2 218" xfId="1217" hidden="1" xr:uid="{00000000-0005-0000-0000-0000C4040000}"/>
    <cellStyle name="Comma [0] 2 218" xfId="1220" hidden="1" xr:uid="{00000000-0005-0000-0000-0000C7040000}"/>
    <cellStyle name="Comma [0] 2 218" xfId="1222" hidden="1" xr:uid="{00000000-0005-0000-0000-0000C9040000}"/>
    <cellStyle name="Comma [0] 2 218" xfId="1226" hidden="1" xr:uid="{00000000-0005-0000-0000-0000CD040000}"/>
    <cellStyle name="Comma [0] 2 218" xfId="1227" hidden="1" xr:uid="{00000000-0005-0000-0000-0000CE040000}"/>
    <cellStyle name="Comma [0] 2 218" xfId="1229" hidden="1" xr:uid="{00000000-0005-0000-0000-0000D0040000}"/>
    <cellStyle name="Comma [0] 2 218" xfId="1233" hidden="1" xr:uid="{00000000-0005-0000-0000-0000D4040000}"/>
    <cellStyle name="Comma [0] 2 218" xfId="1235" hidden="1" xr:uid="{00000000-0005-0000-0000-0000D6040000}"/>
    <cellStyle name="Comma [0] 2 218" xfId="1237" hidden="1" xr:uid="{00000000-0005-0000-0000-0000D8040000}"/>
    <cellStyle name="Comma [0] 2 218" xfId="1240" hidden="1" xr:uid="{00000000-0005-0000-0000-0000DB040000}"/>
    <cellStyle name="Comma [0] 2 218" xfId="1242" hidden="1" xr:uid="{00000000-0005-0000-0000-0000DD040000}"/>
    <cellStyle name="Comma [0] 2 218" xfId="1088" hidden="1" xr:uid="{00000000-0005-0000-0000-000043040000}"/>
    <cellStyle name="Comma [0] 2 218" xfId="1091" hidden="1" xr:uid="{00000000-0005-0000-0000-000046040000}"/>
    <cellStyle name="Comma [0] 2 218" xfId="1093" hidden="1" xr:uid="{00000000-0005-0000-0000-000048040000}"/>
    <cellStyle name="Comma [0] 2 218" xfId="1097" hidden="1" xr:uid="{00000000-0005-0000-0000-00004C040000}"/>
    <cellStyle name="Comma [0] 2 218" xfId="1098" hidden="1" xr:uid="{00000000-0005-0000-0000-00004D040000}"/>
    <cellStyle name="Comma [0] 2 218" xfId="1102" hidden="1" xr:uid="{00000000-0005-0000-0000-000051040000}"/>
    <cellStyle name="Comma [0] 2 218" xfId="1103" hidden="1" xr:uid="{00000000-0005-0000-0000-000052040000}"/>
    <cellStyle name="Comma [0] 2 218" xfId="1107" hidden="1" xr:uid="{00000000-0005-0000-0000-000056040000}"/>
    <cellStyle name="Comma [0] 2 218" xfId="1110" hidden="1" xr:uid="{00000000-0005-0000-0000-000059040000}"/>
    <cellStyle name="Comma [0] 2 218" xfId="1111" hidden="1" xr:uid="{00000000-0005-0000-0000-00005A040000}"/>
    <cellStyle name="Comma [0] 2 218" xfId="1115" hidden="1" xr:uid="{00000000-0005-0000-0000-00005E040000}"/>
    <cellStyle name="Comma [0] 2 218" xfId="1116" hidden="1" xr:uid="{00000000-0005-0000-0000-00005F040000}"/>
    <cellStyle name="Comma [0] 2 218" xfId="1121" hidden="1" xr:uid="{00000000-0005-0000-0000-000064040000}"/>
    <cellStyle name="Comma [0] 2 218" xfId="1122" hidden="1" xr:uid="{00000000-0005-0000-0000-000065040000}"/>
    <cellStyle name="Comma [0] 2 218" xfId="1126" hidden="1" xr:uid="{00000000-0005-0000-0000-000069040000}"/>
    <cellStyle name="Comma [0] 2 218" xfId="1129" hidden="1" xr:uid="{00000000-0005-0000-0000-00006C040000}"/>
    <cellStyle name="Comma [0] 2 218" xfId="1130" hidden="1" xr:uid="{00000000-0005-0000-0000-00006D040000}"/>
    <cellStyle name="Comma [0] 2 218" xfId="1134" hidden="1" xr:uid="{00000000-0005-0000-0000-000071040000}"/>
    <cellStyle name="Comma [0] 2 218" xfId="1136" hidden="1" xr:uid="{00000000-0005-0000-0000-000073040000}"/>
    <cellStyle name="Comma [0] 2 218" xfId="1137" hidden="1" xr:uid="{00000000-0005-0000-0000-000074040000}"/>
    <cellStyle name="Comma [0] 2 218" xfId="1141" hidden="1" xr:uid="{00000000-0005-0000-0000-000078040000}"/>
    <cellStyle name="Comma [0] 2 218" xfId="1063" hidden="1" xr:uid="{00000000-0005-0000-0000-00002A040000}"/>
    <cellStyle name="Comma [0] 2 218" xfId="1065" hidden="1" xr:uid="{00000000-0005-0000-0000-00002C040000}"/>
    <cellStyle name="Comma [0] 2 218" xfId="1066" hidden="1" xr:uid="{00000000-0005-0000-0000-00002D040000}"/>
    <cellStyle name="Comma [0] 2 218" xfId="1070" hidden="1" xr:uid="{00000000-0005-0000-0000-000031040000}"/>
    <cellStyle name="Comma [0] 2 218" xfId="1072" hidden="1" xr:uid="{00000000-0005-0000-0000-000033040000}"/>
    <cellStyle name="Comma [0] 2 218" xfId="1073" hidden="1" xr:uid="{00000000-0005-0000-0000-000034040000}"/>
    <cellStyle name="Comma [0] 2 218" xfId="1077" hidden="1" xr:uid="{00000000-0005-0000-0000-000038040000}"/>
    <cellStyle name="Comma [0] 2 218" xfId="1078" hidden="1" xr:uid="{00000000-0005-0000-0000-000039040000}"/>
    <cellStyle name="Comma [0] 2 218" xfId="1083" hidden="1" xr:uid="{00000000-0005-0000-0000-00003E040000}"/>
    <cellStyle name="Comma [0] 2 218" xfId="1085" hidden="1" xr:uid="{00000000-0005-0000-0000-000040040000}"/>
    <cellStyle name="Comma [0] 2 218" xfId="1050" hidden="1" xr:uid="{00000000-0005-0000-0000-00001D040000}"/>
    <cellStyle name="Comma [0] 2 218" xfId="1053" hidden="1" xr:uid="{00000000-0005-0000-0000-000020040000}"/>
    <cellStyle name="Comma [0] 2 218" xfId="1054" hidden="1" xr:uid="{00000000-0005-0000-0000-000021040000}"/>
    <cellStyle name="Comma [0] 2 218" xfId="1058" hidden="1" xr:uid="{00000000-0005-0000-0000-000025040000}"/>
    <cellStyle name="Comma [0] 2 218" xfId="1059" hidden="1" xr:uid="{00000000-0005-0000-0000-000026040000}"/>
    <cellStyle name="Comma [0] 2 218" xfId="1043" hidden="1" xr:uid="{00000000-0005-0000-0000-000016040000}"/>
    <cellStyle name="Comma [0] 2 218" xfId="1045" hidden="1" xr:uid="{00000000-0005-0000-0000-000018040000}"/>
    <cellStyle name="Comma [0] 2 218" xfId="1047" hidden="1" xr:uid="{00000000-0005-0000-0000-00001A040000}"/>
    <cellStyle name="Comma [0] 2 218" xfId="1038" hidden="1" xr:uid="{00000000-0005-0000-0000-000011040000}"/>
    <cellStyle name="Comma [0] 2 218" xfId="1037" hidden="1" xr:uid="{00000000-0005-0000-0000-000010040000}"/>
    <cellStyle name="Comma [0] 2 22" xfId="886" xr:uid="{00000000-0005-0000-0000-000079030000}"/>
    <cellStyle name="Comma [0] 2 22 2" xfId="34579" hidden="1" xr:uid="{7270D25F-49E8-4AF1-A321-55755B046453}"/>
    <cellStyle name="Comma [0] 2 22 2" xfId="2559" hidden="1" xr:uid="{00000000-0005-0000-0000-0000020A0000}"/>
    <cellStyle name="Comma [0] 2 22 2" xfId="33564" hidden="1" xr:uid="{39F1E7ED-1C99-4D7E-B506-46B1B4630970}"/>
    <cellStyle name="Comma [0] 2 22 2" xfId="34099" hidden="1" xr:uid="{A1EF728A-5D23-4E7B-B4AF-2871033CC3C1}"/>
    <cellStyle name="Comma [0] 2 22 2" xfId="34372" hidden="1" xr:uid="{61EFD4D5-AE46-417A-9DAE-C0B0673A1C94}"/>
    <cellStyle name="Comma [0] 2 22 2" xfId="2079" hidden="1" xr:uid="{00000000-0005-0000-0000-000022080000}"/>
    <cellStyle name="Comma [0] 2 22 2" xfId="2352" hidden="1" xr:uid="{00000000-0005-0000-0000-000033090000}"/>
    <cellStyle name="Comma [0] 2 22 2" xfId="1541" hidden="1" xr:uid="{00000000-0005-0000-0000-000008060000}"/>
    <cellStyle name="Comma [0] 2 22 2" xfId="32929" xr:uid="{7C14A013-0269-4572-9A1E-02ABA00F12D7}"/>
    <cellStyle name="Comma [0] 2 22 2 2" xfId="45377" hidden="1" xr:uid="{47207558-CF6A-4DA6-A91D-EAD9FF45B562}"/>
    <cellStyle name="Comma [0] 2 22 2 2" xfId="45650" hidden="1" xr:uid="{23AD42B5-E5B3-40DA-9503-4916EE7B39C2}"/>
    <cellStyle name="Comma [0] 2 22 2 2" xfId="45857" hidden="1" xr:uid="{B1D46EAF-8457-41A4-912E-A68BED0964D3}"/>
    <cellStyle name="Comma [0] 2 22 2 2" xfId="47133" hidden="1" xr:uid="{0FF84FA7-1228-49AD-A7A2-1FF8573E0D7E}"/>
    <cellStyle name="Comma [0] 2 22 2 2" xfId="47406" hidden="1" xr:uid="{E0A7CFF2-17FC-46E2-BEE5-BAD7A3AEBD1E}"/>
    <cellStyle name="Comma [0] 2 22 2 2" xfId="47613" hidden="1" xr:uid="{5CA74C54-2EF7-4FE7-A732-38F6FFAC360F}"/>
    <cellStyle name="Comma [0] 2 22 2 2" xfId="48886" hidden="1" xr:uid="{AE489FF2-3FCB-4B5F-8018-0E32FBD23E84}"/>
    <cellStyle name="Comma [0] 2 22 2 2" xfId="49159" hidden="1" xr:uid="{E34E8B4F-390A-4700-B4FD-7CD21DB92C38}"/>
    <cellStyle name="Comma [0] 2 22 2 2" xfId="49366" hidden="1" xr:uid="{D4505394-49DA-4741-B0CC-F70B3594AF89}"/>
    <cellStyle name="Comma [0] 2 22 2 2" xfId="50636" hidden="1" xr:uid="{1325E833-12F6-46BB-8FA5-7D4413B90BD4}"/>
    <cellStyle name="Comma [0] 2 22 2 2" xfId="50909" hidden="1" xr:uid="{632526DF-9460-403E-8573-0CFB9794D388}"/>
    <cellStyle name="Comma [0] 2 22 2 2" xfId="51116" hidden="1" xr:uid="{CD8714AC-F649-4B50-8CA2-FBAF1E25146E}"/>
    <cellStyle name="Comma [0] 2 22 2 2" xfId="52380" hidden="1" xr:uid="{8549E0AE-76FA-45C6-8587-0E3AFF7B9BA0}"/>
    <cellStyle name="Comma [0] 2 22 2 2" xfId="52653" hidden="1" xr:uid="{D078BB9D-AB06-456A-A267-BC2BA43628D0}"/>
    <cellStyle name="Comma [0] 2 22 2 2" xfId="52860" hidden="1" xr:uid="{F9B0FF65-071C-4944-A61C-8F088D512B68}"/>
    <cellStyle name="Comma [0] 2 22 2 2" xfId="54114" hidden="1" xr:uid="{4EA223AB-1979-4F91-89EF-F5EA2107C27C}"/>
    <cellStyle name="Comma [0] 2 22 2 2" xfId="54387" hidden="1" xr:uid="{0AFD3D41-137B-467F-85D5-DA1540A2C56C}"/>
    <cellStyle name="Comma [0] 2 22 2 2" xfId="54594" hidden="1" xr:uid="{410FBEC8-CD50-4E38-A131-683C1782EB1A}"/>
    <cellStyle name="Comma [0] 2 22 2 2" xfId="55838" hidden="1" xr:uid="{1D2BB7F8-849E-4210-8EB3-E8AF32C4ACE3}"/>
    <cellStyle name="Comma [0] 2 22 2 2" xfId="56111" hidden="1" xr:uid="{116550E3-71DC-46ED-A8C0-E37001A7CDDB}"/>
    <cellStyle name="Comma [0] 2 22 2 2" xfId="56318" hidden="1" xr:uid="{3A4FF022-5704-4059-AB59-BFF1ABD28BAA}"/>
    <cellStyle name="Comma [0] 2 22 2 2" xfId="57545" hidden="1" xr:uid="{CEE4DFFE-BBEA-47F4-B2DF-A848BAFFB63E}"/>
    <cellStyle name="Comma [0] 2 22 2 2" xfId="57818" hidden="1" xr:uid="{D01EF437-148C-47CE-BAED-6DF6A6D22BC0}"/>
    <cellStyle name="Comma [0] 2 22 2 2" xfId="58025" hidden="1" xr:uid="{4B8CE41E-4BB3-4BF3-AD8D-23ED4799DE91}"/>
    <cellStyle name="Comma [0] 2 22 2 2" xfId="59239" hidden="1" xr:uid="{3A793AB6-F2BD-4F70-976A-159EC05AFCAA}"/>
    <cellStyle name="Comma [0] 2 22 2 2" xfId="59512" hidden="1" xr:uid="{51AF04F0-19CD-438E-8AC9-66662D00FB9D}"/>
    <cellStyle name="Comma [0] 2 22 2 2" xfId="59719" hidden="1" xr:uid="{12FAC5B5-4477-4CEE-8A38-1BA708B454E7}"/>
    <cellStyle name="Comma [0] 2 22 2 2" xfId="60900" hidden="1" xr:uid="{154D209F-62EF-4D95-A9D2-9469D08162BC}"/>
    <cellStyle name="Comma [0] 2 22 2 2" xfId="61173" hidden="1" xr:uid="{3EF4D110-36B0-4D6F-9344-B903BB431738}"/>
    <cellStyle name="Comma [0] 2 22 2 2" xfId="61380" hidden="1" xr:uid="{C0EB622A-66E5-4929-B28A-9AFC0DDEE548}"/>
    <cellStyle name="Comma [0] 2 22 2 2" xfId="62535" hidden="1" xr:uid="{57955F65-9750-4465-993F-92B55D835B33}"/>
    <cellStyle name="Comma [0] 2 22 2 2" xfId="62808" hidden="1" xr:uid="{72C946E9-4F91-4FD9-8205-60556832EF1F}"/>
    <cellStyle name="Comma [0] 2 22 2 2" xfId="63015" hidden="1" xr:uid="{9EAD3151-1EFF-409D-A802-2CDAAA5A8720}"/>
    <cellStyle name="Comma [0] 2 22 2 2" xfId="22378" hidden="1" xr:uid="{00000000-0005-0000-0000-00006D570000}"/>
    <cellStyle name="Comma [0] 2 22 2 2" xfId="22585" hidden="1" xr:uid="{00000000-0005-0000-0000-00003C580000}"/>
    <cellStyle name="Comma [0] 2 22 2 2" xfId="23829" hidden="1" xr:uid="{00000000-0005-0000-0000-0000185D0000}"/>
    <cellStyle name="Comma [0] 2 22 2 2" xfId="24102" hidden="1" xr:uid="{00000000-0005-0000-0000-0000295E0000}"/>
    <cellStyle name="Comma [0] 2 22 2 2" xfId="24309" hidden="1" xr:uid="{00000000-0005-0000-0000-0000F85E0000}"/>
    <cellStyle name="Comma [0] 2 22 2 2" xfId="25536" hidden="1" xr:uid="{00000000-0005-0000-0000-0000C3630000}"/>
    <cellStyle name="Comma [0] 2 22 2 2" xfId="25809" hidden="1" xr:uid="{00000000-0005-0000-0000-0000D4640000}"/>
    <cellStyle name="Comma [0] 2 22 2 2" xfId="26016" hidden="1" xr:uid="{00000000-0005-0000-0000-0000A3650000}"/>
    <cellStyle name="Comma [0] 2 22 2 2" xfId="27230" hidden="1" xr:uid="{00000000-0005-0000-0000-0000616A0000}"/>
    <cellStyle name="Comma [0] 2 22 2 2" xfId="27503" hidden="1" xr:uid="{00000000-0005-0000-0000-0000726B0000}"/>
    <cellStyle name="Comma [0] 2 22 2 2" xfId="27710" hidden="1" xr:uid="{00000000-0005-0000-0000-0000416C0000}"/>
    <cellStyle name="Comma [0] 2 22 2 2" xfId="28891" hidden="1" xr:uid="{00000000-0005-0000-0000-0000DE700000}"/>
    <cellStyle name="Comma [0] 2 22 2 2" xfId="29164" hidden="1" xr:uid="{00000000-0005-0000-0000-0000EF710000}"/>
    <cellStyle name="Comma [0] 2 22 2 2" xfId="29371" hidden="1" xr:uid="{00000000-0005-0000-0000-0000BE720000}"/>
    <cellStyle name="Comma [0] 2 22 2 2" xfId="30526" hidden="1" xr:uid="{00000000-0005-0000-0000-000041770000}"/>
    <cellStyle name="Comma [0] 2 22 2 2" xfId="30799" hidden="1" xr:uid="{00000000-0005-0000-0000-000052780000}"/>
    <cellStyle name="Comma [0] 2 22 2 2" xfId="31006" hidden="1" xr:uid="{00000000-0005-0000-0000-000021790000}"/>
    <cellStyle name="Comma [0] 2 22 2 2" xfId="37347" hidden="1" xr:uid="{24757209-4A30-47F2-A268-473146659FC1}"/>
    <cellStyle name="Comma [0] 2 22 2 2" xfId="37890" hidden="1" xr:uid="{938CA294-D6BC-4753-B1D3-CF2362EAD223}"/>
    <cellStyle name="Comma [0] 2 22 2 2" xfId="38163" hidden="1" xr:uid="{85D6EFCD-A12C-4965-A8F7-6F4FA297F20C}"/>
    <cellStyle name="Comma [0] 2 22 2 2" xfId="38370" hidden="1" xr:uid="{73DEF17F-5E3B-4B27-AE05-53CC8D6471A6}"/>
    <cellStyle name="Comma [0] 2 22 2 2" xfId="40109" hidden="1" xr:uid="{23C44B7C-7B4F-4593-9719-9B402DEADD81}"/>
    <cellStyle name="Comma [0] 2 22 2 2" xfId="40382" hidden="1" xr:uid="{F3A4FF1B-3212-460E-A0D1-25D28F1B8CBB}"/>
    <cellStyle name="Comma [0] 2 22 2 2" xfId="40589" hidden="1" xr:uid="{BCF38196-1C49-4BD1-BFCF-3944FCF0CDEF}"/>
    <cellStyle name="Comma [0] 2 22 2 2" xfId="41865" hidden="1" xr:uid="{EDBB2CD5-3D46-4BE6-A5D8-04086DB1292F}"/>
    <cellStyle name="Comma [0] 2 22 2 2" xfId="42138" hidden="1" xr:uid="{BC65CAB3-D7B2-4762-A7DE-5D941F67BF25}"/>
    <cellStyle name="Comma [0] 2 22 2 2" xfId="42345" hidden="1" xr:uid="{1D7A7F74-0F33-456B-852F-B61F8C5D0692}"/>
    <cellStyle name="Comma [0] 2 22 2 2" xfId="43621" hidden="1" xr:uid="{BD24A04C-17D4-4206-AB4A-48F06A038FE0}"/>
    <cellStyle name="Comma [0] 2 22 2 2" xfId="43894" hidden="1" xr:uid="{13586DF2-2AD5-474B-9FF8-EE93DA5C5DFA}"/>
    <cellStyle name="Comma [0] 2 22 2 2" xfId="44101" hidden="1" xr:uid="{D4ADC6A8-0156-45C5-BF42-4628B815E095}"/>
    <cellStyle name="Comma [0] 2 22 2 2" xfId="13641" hidden="1" xr:uid="{00000000-0005-0000-0000-00004C350000}"/>
    <cellStyle name="Comma [0] 2 22 2 2" xfId="13848" hidden="1" xr:uid="{00000000-0005-0000-0000-00001B360000}"/>
    <cellStyle name="Comma [0] 2 22 2 2" xfId="15124" hidden="1" xr:uid="{00000000-0005-0000-0000-0000173B0000}"/>
    <cellStyle name="Comma [0] 2 22 2 2" xfId="15397" hidden="1" xr:uid="{00000000-0005-0000-0000-0000283C0000}"/>
    <cellStyle name="Comma [0] 2 22 2 2" xfId="15604" hidden="1" xr:uid="{00000000-0005-0000-0000-0000F73C0000}"/>
    <cellStyle name="Comma [0] 2 22 2 2" xfId="16877" hidden="1" xr:uid="{00000000-0005-0000-0000-0000F0410000}"/>
    <cellStyle name="Comma [0] 2 22 2 2" xfId="17150" hidden="1" xr:uid="{00000000-0005-0000-0000-000001430000}"/>
    <cellStyle name="Comma [0] 2 22 2 2" xfId="17357" hidden="1" xr:uid="{00000000-0005-0000-0000-0000D0430000}"/>
    <cellStyle name="Comma [0] 2 22 2 2" xfId="18627" hidden="1" xr:uid="{00000000-0005-0000-0000-0000C6480000}"/>
    <cellStyle name="Comma [0] 2 22 2 2" xfId="18900" hidden="1" xr:uid="{00000000-0005-0000-0000-0000D7490000}"/>
    <cellStyle name="Comma [0] 2 22 2 2" xfId="19107" hidden="1" xr:uid="{00000000-0005-0000-0000-0000A64A0000}"/>
    <cellStyle name="Comma [0] 2 22 2 2" xfId="20371" hidden="1" xr:uid="{00000000-0005-0000-0000-0000964F0000}"/>
    <cellStyle name="Comma [0] 2 22 2 2" xfId="20644" hidden="1" xr:uid="{00000000-0005-0000-0000-0000A7500000}"/>
    <cellStyle name="Comma [0] 2 22 2 2" xfId="20851" hidden="1" xr:uid="{00000000-0005-0000-0000-000076510000}"/>
    <cellStyle name="Comma [0] 2 22 2 2" xfId="22105" hidden="1" xr:uid="{00000000-0005-0000-0000-00005C560000}"/>
    <cellStyle name="Comma [0] 2 22 2 2" xfId="9856" hidden="1" xr:uid="{00000000-0005-0000-0000-000083260000}"/>
    <cellStyle name="Comma [0] 2 22 2 2" xfId="10129" hidden="1" xr:uid="{00000000-0005-0000-0000-000094270000}"/>
    <cellStyle name="Comma [0] 2 22 2 2" xfId="10336" hidden="1" xr:uid="{00000000-0005-0000-0000-000063280000}"/>
    <cellStyle name="Comma [0] 2 22 2 2" xfId="11612" hidden="1" xr:uid="{00000000-0005-0000-0000-00005F2D0000}"/>
    <cellStyle name="Comma [0] 2 22 2 2" xfId="11885" hidden="1" xr:uid="{00000000-0005-0000-0000-0000702E0000}"/>
    <cellStyle name="Comma [0] 2 22 2 2" xfId="12092" hidden="1" xr:uid="{00000000-0005-0000-0000-00003F2F0000}"/>
    <cellStyle name="Comma [0] 2 22 2 2" xfId="13368" hidden="1" xr:uid="{00000000-0005-0000-0000-00003B340000}"/>
    <cellStyle name="Comma [0] 2 22 2 2" xfId="6361" hidden="1" xr:uid="{00000000-0005-0000-0000-0000DC180000}"/>
    <cellStyle name="Comma [0] 2 22 2 2" xfId="8100" hidden="1" xr:uid="{00000000-0005-0000-0000-0000A71F0000}"/>
    <cellStyle name="Comma [0] 2 22 2 2" xfId="8373" hidden="1" xr:uid="{00000000-0005-0000-0000-0000B8200000}"/>
    <cellStyle name="Comma [0] 2 22 2 2" xfId="8580" hidden="1" xr:uid="{00000000-0005-0000-0000-000087210000}"/>
    <cellStyle name="Comma [0] 2 22 2 2" xfId="5881" hidden="1" xr:uid="{00000000-0005-0000-0000-0000FC160000}"/>
    <cellStyle name="Comma [0] 2 22 2 2" xfId="6154" hidden="1" xr:uid="{00000000-0005-0000-0000-00000D180000}"/>
    <cellStyle name="Comma [0] 2 22 2 2" xfId="5338" hidden="1" xr:uid="{00000000-0005-0000-0000-0000DD140000}"/>
    <cellStyle name="Comma [0] 2 22 3" xfId="4677" xr:uid="{00000000-0005-0000-0000-000048120000}"/>
    <cellStyle name="Comma [0] 2 22 3 2" xfId="36686" xr:uid="{C163E448-6560-4DCD-AA0A-12BA63262CD3}"/>
    <cellStyle name="Comma [0] 2 23" xfId="892" xr:uid="{00000000-0005-0000-0000-00007F030000}"/>
    <cellStyle name="Comma [0] 2 23 2" xfId="34583" hidden="1" xr:uid="{0513E599-1F78-4FC7-AA0B-6926C61EEA5E}"/>
    <cellStyle name="Comma [0] 2 23 2" xfId="2563" hidden="1" xr:uid="{00000000-0005-0000-0000-0000060A0000}"/>
    <cellStyle name="Comma [0] 2 23 2" xfId="33570" hidden="1" xr:uid="{53B3FDE3-78F1-4752-AEAD-86597E17C35E}"/>
    <cellStyle name="Comma [0] 2 23 2" xfId="34104" hidden="1" xr:uid="{4F99056B-1C67-41C5-9810-984F9CECB90C}"/>
    <cellStyle name="Comma [0] 2 23 2" xfId="34377" hidden="1" xr:uid="{0EB895FC-0B0E-4899-81DF-DBF77A00046E}"/>
    <cellStyle name="Comma [0] 2 23 2" xfId="2084" hidden="1" xr:uid="{00000000-0005-0000-0000-000027080000}"/>
    <cellStyle name="Comma [0] 2 23 2" xfId="2357" hidden="1" xr:uid="{00000000-0005-0000-0000-000038090000}"/>
    <cellStyle name="Comma [0] 2 23 2" xfId="1547" hidden="1" xr:uid="{00000000-0005-0000-0000-00000E060000}"/>
    <cellStyle name="Comma [0] 2 23 2" xfId="32935" xr:uid="{B6CA7910-BE96-4165-8F84-5281D3603C1D}"/>
    <cellStyle name="Comma [0] 2 23 2 2" xfId="45382" hidden="1" xr:uid="{9D0BE7E1-09B4-49B7-AB3A-DDB5BDDAC41B}"/>
    <cellStyle name="Comma [0] 2 23 2 2" xfId="45655" hidden="1" xr:uid="{54BC3332-D5AB-44B6-8CD7-7BE2F387A3CE}"/>
    <cellStyle name="Comma [0] 2 23 2 2" xfId="45861" hidden="1" xr:uid="{F596F7A3-A852-46E0-BE1E-93A57B4F9C90}"/>
    <cellStyle name="Comma [0] 2 23 2 2" xfId="47138" hidden="1" xr:uid="{3AD46C32-78A2-4559-A25C-AD8260EEA071}"/>
    <cellStyle name="Comma [0] 2 23 2 2" xfId="47411" hidden="1" xr:uid="{7F436A27-E222-42DD-A3E2-0D7F544D7B41}"/>
    <cellStyle name="Comma [0] 2 23 2 2" xfId="47617" hidden="1" xr:uid="{1096446F-A107-428D-9397-4A4D85AAAA1D}"/>
    <cellStyle name="Comma [0] 2 23 2 2" xfId="48891" hidden="1" xr:uid="{A6F2B9DF-C874-4431-8337-51054F5877CF}"/>
    <cellStyle name="Comma [0] 2 23 2 2" xfId="49164" hidden="1" xr:uid="{D9CA7E0D-29CB-4DA1-B58F-51ABB67639A5}"/>
    <cellStyle name="Comma [0] 2 23 2 2" xfId="49370" hidden="1" xr:uid="{A9A88E1C-42BF-4464-B74C-E9FBAAEFE97A}"/>
    <cellStyle name="Comma [0] 2 23 2 2" xfId="50641" hidden="1" xr:uid="{0A10BDAB-9E95-4CD3-8849-EFD106121525}"/>
    <cellStyle name="Comma [0] 2 23 2 2" xfId="50914" hidden="1" xr:uid="{18DCD7B0-7958-4E5D-B1F6-73ADA3D1131F}"/>
    <cellStyle name="Comma [0] 2 23 2 2" xfId="51120" hidden="1" xr:uid="{6795BCBC-6C8C-462E-8393-A586FC8A752C}"/>
    <cellStyle name="Comma [0] 2 23 2 2" xfId="52385" hidden="1" xr:uid="{C1C54017-25FB-4ED0-860B-02E950B2D0F7}"/>
    <cellStyle name="Comma [0] 2 23 2 2" xfId="52658" hidden="1" xr:uid="{5122D6B2-851C-4548-886B-86F74243C86D}"/>
    <cellStyle name="Comma [0] 2 23 2 2" xfId="52864" hidden="1" xr:uid="{E0CA4DA8-B7D4-46BB-ACE7-5046C55337C3}"/>
    <cellStyle name="Comma [0] 2 23 2 2" xfId="54119" hidden="1" xr:uid="{E7DD4CAA-6BFB-411E-8E6C-96EA0E128EF3}"/>
    <cellStyle name="Comma [0] 2 23 2 2" xfId="54392" hidden="1" xr:uid="{141AD3C2-7134-4338-A64B-59EE010FB19B}"/>
    <cellStyle name="Comma [0] 2 23 2 2" xfId="54598" hidden="1" xr:uid="{7FA8F025-5275-4C7E-95A8-437D53680F09}"/>
    <cellStyle name="Comma [0] 2 23 2 2" xfId="55843" hidden="1" xr:uid="{29F5F763-C59D-4E9F-9667-2509507473BD}"/>
    <cellStyle name="Comma [0] 2 23 2 2" xfId="56116" hidden="1" xr:uid="{5C26A7A1-7388-423C-8ADE-B436DD957147}"/>
    <cellStyle name="Comma [0] 2 23 2 2" xfId="56322" hidden="1" xr:uid="{4694616C-68CF-417B-8064-74C0432ABF03}"/>
    <cellStyle name="Comma [0] 2 23 2 2" xfId="57550" hidden="1" xr:uid="{9218D500-BDFC-44F9-A795-5A7E7DAB27A6}"/>
    <cellStyle name="Comma [0] 2 23 2 2" xfId="57823" hidden="1" xr:uid="{6340FA4F-661D-4C27-9F08-ACC123371986}"/>
    <cellStyle name="Comma [0] 2 23 2 2" xfId="58029" hidden="1" xr:uid="{55BCF845-642D-46B4-BC9D-AD9E0B892941}"/>
    <cellStyle name="Comma [0] 2 23 2 2" xfId="59244" hidden="1" xr:uid="{F8148BA9-F15C-4AA9-AC8A-E5AA0417CB69}"/>
    <cellStyle name="Comma [0] 2 23 2 2" xfId="59517" hidden="1" xr:uid="{12ABF426-FD53-4762-B1C3-CEA28F87A255}"/>
    <cellStyle name="Comma [0] 2 23 2 2" xfId="59723" hidden="1" xr:uid="{DAAFF1A1-CD2D-498D-98DA-BF65E3158168}"/>
    <cellStyle name="Comma [0] 2 23 2 2" xfId="60905" hidden="1" xr:uid="{C86A1A55-F7B1-4F9D-9AB3-718D0F44B6B8}"/>
    <cellStyle name="Comma [0] 2 23 2 2" xfId="61178" hidden="1" xr:uid="{1071D28B-373A-4AA0-8168-1D10197BA870}"/>
    <cellStyle name="Comma [0] 2 23 2 2" xfId="61384" hidden="1" xr:uid="{9A2FA8BC-265F-4619-914B-0D592ED31A19}"/>
    <cellStyle name="Comma [0] 2 23 2 2" xfId="62540" hidden="1" xr:uid="{C8E0215A-D5C1-4329-B5EB-E73F7C749A2E}"/>
    <cellStyle name="Comma [0] 2 23 2 2" xfId="62813" hidden="1" xr:uid="{1CAF7EFF-74D7-4906-B839-3801AD3C5CCC}"/>
    <cellStyle name="Comma [0] 2 23 2 2" xfId="63019" hidden="1" xr:uid="{229625EC-0D27-42F2-8A8F-76584A27B60C}"/>
    <cellStyle name="Comma [0] 2 23 2 2" xfId="22383" hidden="1" xr:uid="{00000000-0005-0000-0000-000072570000}"/>
    <cellStyle name="Comma [0] 2 23 2 2" xfId="22589" hidden="1" xr:uid="{00000000-0005-0000-0000-000040580000}"/>
    <cellStyle name="Comma [0] 2 23 2 2" xfId="23834" hidden="1" xr:uid="{00000000-0005-0000-0000-00001D5D0000}"/>
    <cellStyle name="Comma [0] 2 23 2 2" xfId="24107" hidden="1" xr:uid="{00000000-0005-0000-0000-00002E5E0000}"/>
    <cellStyle name="Comma [0] 2 23 2 2" xfId="24313" hidden="1" xr:uid="{00000000-0005-0000-0000-0000FC5E0000}"/>
    <cellStyle name="Comma [0] 2 23 2 2" xfId="25541" hidden="1" xr:uid="{00000000-0005-0000-0000-0000C8630000}"/>
    <cellStyle name="Comma [0] 2 23 2 2" xfId="25814" hidden="1" xr:uid="{00000000-0005-0000-0000-0000D9640000}"/>
    <cellStyle name="Comma [0] 2 23 2 2" xfId="26020" hidden="1" xr:uid="{00000000-0005-0000-0000-0000A7650000}"/>
    <cellStyle name="Comma [0] 2 23 2 2" xfId="27235" hidden="1" xr:uid="{00000000-0005-0000-0000-0000666A0000}"/>
    <cellStyle name="Comma [0] 2 23 2 2" xfId="27508" hidden="1" xr:uid="{00000000-0005-0000-0000-0000776B0000}"/>
    <cellStyle name="Comma [0] 2 23 2 2" xfId="27714" hidden="1" xr:uid="{00000000-0005-0000-0000-0000456C0000}"/>
    <cellStyle name="Comma [0] 2 23 2 2" xfId="28896" hidden="1" xr:uid="{00000000-0005-0000-0000-0000E3700000}"/>
    <cellStyle name="Comma [0] 2 23 2 2" xfId="29169" hidden="1" xr:uid="{00000000-0005-0000-0000-0000F4710000}"/>
    <cellStyle name="Comma [0] 2 23 2 2" xfId="29375" hidden="1" xr:uid="{00000000-0005-0000-0000-0000C2720000}"/>
    <cellStyle name="Comma [0] 2 23 2 2" xfId="30531" hidden="1" xr:uid="{00000000-0005-0000-0000-000046770000}"/>
    <cellStyle name="Comma [0] 2 23 2 2" xfId="30804" hidden="1" xr:uid="{00000000-0005-0000-0000-000057780000}"/>
    <cellStyle name="Comma [0] 2 23 2 2" xfId="31010" hidden="1" xr:uid="{00000000-0005-0000-0000-000025790000}"/>
    <cellStyle name="Comma [0] 2 23 2 2" xfId="37353" hidden="1" xr:uid="{610590F9-8D3E-4672-BAAD-4E62F1CB9653}"/>
    <cellStyle name="Comma [0] 2 23 2 2" xfId="37895" hidden="1" xr:uid="{EDFE163B-7AC0-4BC1-B272-E7941FA17F2A}"/>
    <cellStyle name="Comma [0] 2 23 2 2" xfId="38168" hidden="1" xr:uid="{B0267536-44E4-4AF8-9A78-2CE8898A1B0E}"/>
    <cellStyle name="Comma [0] 2 23 2 2" xfId="38374" hidden="1" xr:uid="{BEB0C322-A414-4BD0-8A62-66B1125DC6BD}"/>
    <cellStyle name="Comma [0] 2 23 2 2" xfId="40114" hidden="1" xr:uid="{6548776E-5EDE-49A2-BA58-94FB29D1DE79}"/>
    <cellStyle name="Comma [0] 2 23 2 2" xfId="40387" hidden="1" xr:uid="{30A39A80-5241-4F22-8C63-B1457DE0C2A0}"/>
    <cellStyle name="Comma [0] 2 23 2 2" xfId="40593" hidden="1" xr:uid="{876503C1-8BF8-4255-9788-89902CE2B4AA}"/>
    <cellStyle name="Comma [0] 2 23 2 2" xfId="41870" hidden="1" xr:uid="{6CF34805-9D56-488C-B297-10F3584E7955}"/>
    <cellStyle name="Comma [0] 2 23 2 2" xfId="42143" hidden="1" xr:uid="{D0D1D618-1E34-41EA-8BE4-B7B3F53213E3}"/>
    <cellStyle name="Comma [0] 2 23 2 2" xfId="42349" hidden="1" xr:uid="{DE951E6B-0B3F-4D1A-9C28-2AAD4DD02913}"/>
    <cellStyle name="Comma [0] 2 23 2 2" xfId="43626" hidden="1" xr:uid="{B2735209-DF1F-403F-B864-370DE39247D0}"/>
    <cellStyle name="Comma [0] 2 23 2 2" xfId="43899" hidden="1" xr:uid="{39851263-679E-4C06-8FF0-BB63A012C058}"/>
    <cellStyle name="Comma [0] 2 23 2 2" xfId="44105" hidden="1" xr:uid="{F8A9E080-8BC3-4B3F-A799-B1BBC837E2EF}"/>
    <cellStyle name="Comma [0] 2 23 2 2" xfId="13646" hidden="1" xr:uid="{00000000-0005-0000-0000-000051350000}"/>
    <cellStyle name="Comma [0] 2 23 2 2" xfId="13852" hidden="1" xr:uid="{00000000-0005-0000-0000-00001F360000}"/>
    <cellStyle name="Comma [0] 2 23 2 2" xfId="15129" hidden="1" xr:uid="{00000000-0005-0000-0000-00001C3B0000}"/>
    <cellStyle name="Comma [0] 2 23 2 2" xfId="15402" hidden="1" xr:uid="{00000000-0005-0000-0000-00002D3C0000}"/>
    <cellStyle name="Comma [0] 2 23 2 2" xfId="15608" hidden="1" xr:uid="{00000000-0005-0000-0000-0000FB3C0000}"/>
    <cellStyle name="Comma [0] 2 23 2 2" xfId="16882" hidden="1" xr:uid="{00000000-0005-0000-0000-0000F5410000}"/>
    <cellStyle name="Comma [0] 2 23 2 2" xfId="17155" hidden="1" xr:uid="{00000000-0005-0000-0000-000006430000}"/>
    <cellStyle name="Comma [0] 2 23 2 2" xfId="17361" hidden="1" xr:uid="{00000000-0005-0000-0000-0000D4430000}"/>
    <cellStyle name="Comma [0] 2 23 2 2" xfId="18632" hidden="1" xr:uid="{00000000-0005-0000-0000-0000CB480000}"/>
    <cellStyle name="Comma [0] 2 23 2 2" xfId="18905" hidden="1" xr:uid="{00000000-0005-0000-0000-0000DC490000}"/>
    <cellStyle name="Comma [0] 2 23 2 2" xfId="19111" hidden="1" xr:uid="{00000000-0005-0000-0000-0000AA4A0000}"/>
    <cellStyle name="Comma [0] 2 23 2 2" xfId="20376" hidden="1" xr:uid="{00000000-0005-0000-0000-00009B4F0000}"/>
    <cellStyle name="Comma [0] 2 23 2 2" xfId="20649" hidden="1" xr:uid="{00000000-0005-0000-0000-0000AC500000}"/>
    <cellStyle name="Comma [0] 2 23 2 2" xfId="20855" hidden="1" xr:uid="{00000000-0005-0000-0000-00007A510000}"/>
    <cellStyle name="Comma [0] 2 23 2 2" xfId="22110" hidden="1" xr:uid="{00000000-0005-0000-0000-000061560000}"/>
    <cellStyle name="Comma [0] 2 23 2 2" xfId="9861" hidden="1" xr:uid="{00000000-0005-0000-0000-000088260000}"/>
    <cellStyle name="Comma [0] 2 23 2 2" xfId="10134" hidden="1" xr:uid="{00000000-0005-0000-0000-000099270000}"/>
    <cellStyle name="Comma [0] 2 23 2 2" xfId="10340" hidden="1" xr:uid="{00000000-0005-0000-0000-000067280000}"/>
    <cellStyle name="Comma [0] 2 23 2 2" xfId="11617" hidden="1" xr:uid="{00000000-0005-0000-0000-0000642D0000}"/>
    <cellStyle name="Comma [0] 2 23 2 2" xfId="11890" hidden="1" xr:uid="{00000000-0005-0000-0000-0000752E0000}"/>
    <cellStyle name="Comma [0] 2 23 2 2" xfId="12096" hidden="1" xr:uid="{00000000-0005-0000-0000-0000432F0000}"/>
    <cellStyle name="Comma [0] 2 23 2 2" xfId="13373" hidden="1" xr:uid="{00000000-0005-0000-0000-000040340000}"/>
    <cellStyle name="Comma [0] 2 23 2 2" xfId="6365" hidden="1" xr:uid="{00000000-0005-0000-0000-0000E0180000}"/>
    <cellStyle name="Comma [0] 2 23 2 2" xfId="8105" hidden="1" xr:uid="{00000000-0005-0000-0000-0000AC1F0000}"/>
    <cellStyle name="Comma [0] 2 23 2 2" xfId="8378" hidden="1" xr:uid="{00000000-0005-0000-0000-0000BD200000}"/>
    <cellStyle name="Comma [0] 2 23 2 2" xfId="8584" hidden="1" xr:uid="{00000000-0005-0000-0000-00008B210000}"/>
    <cellStyle name="Comma [0] 2 23 2 2" xfId="5886" hidden="1" xr:uid="{00000000-0005-0000-0000-000001170000}"/>
    <cellStyle name="Comma [0] 2 23 2 2" xfId="6159" hidden="1" xr:uid="{00000000-0005-0000-0000-000012180000}"/>
    <cellStyle name="Comma [0] 2 23 2 2" xfId="5344" hidden="1" xr:uid="{00000000-0005-0000-0000-0000E3140000}"/>
    <cellStyle name="Comma [0] 2 23 3" xfId="4683" xr:uid="{00000000-0005-0000-0000-00004E120000}"/>
    <cellStyle name="Comma [0] 2 23 3 2" xfId="36692" xr:uid="{39B5BC05-09A4-4141-A1BD-E06BE71D137C}"/>
    <cellStyle name="Comma [0] 2 24" xfId="883" xr:uid="{00000000-0005-0000-0000-000076030000}"/>
    <cellStyle name="Comma [0] 2 24 2" xfId="34577" hidden="1" xr:uid="{6B7FF1CE-CF7B-49C3-941E-2E6FBCB1326E}"/>
    <cellStyle name="Comma [0] 2 24 2" xfId="2557" hidden="1" xr:uid="{00000000-0005-0000-0000-0000000A0000}"/>
    <cellStyle name="Comma [0] 2 24 2" xfId="33561" hidden="1" xr:uid="{C277FEEC-5E26-4119-B8E7-7FCFF5507244}"/>
    <cellStyle name="Comma [0] 2 24 2" xfId="34097" hidden="1" xr:uid="{F7396792-F26C-42C9-ADEE-AFBF48F89B25}"/>
    <cellStyle name="Comma [0] 2 24 2" xfId="34370" hidden="1" xr:uid="{7FAAEA22-D69C-48FA-9EB0-0147E3AF8077}"/>
    <cellStyle name="Comma [0] 2 24 2" xfId="2077" hidden="1" xr:uid="{00000000-0005-0000-0000-000020080000}"/>
    <cellStyle name="Comma [0] 2 24 2" xfId="2350" hidden="1" xr:uid="{00000000-0005-0000-0000-000031090000}"/>
    <cellStyle name="Comma [0] 2 24 2" xfId="1538" hidden="1" xr:uid="{00000000-0005-0000-0000-000005060000}"/>
    <cellStyle name="Comma [0] 2 24 2" xfId="32926" xr:uid="{ACF359CC-29E1-49C5-87D3-C8229FA20531}"/>
    <cellStyle name="Comma [0] 2 24 2 2" xfId="45648" hidden="1" xr:uid="{3149515C-28CD-45D1-BF1A-88E1204DDD1D}"/>
    <cellStyle name="Comma [0] 2 24 2 2" xfId="45855" hidden="1" xr:uid="{41774F4B-EE90-4A51-BDF3-69411A3C69F8}"/>
    <cellStyle name="Comma [0] 2 24 2 2" xfId="47131" hidden="1" xr:uid="{BBC1E7E4-382F-4257-AA1C-2B757E5A2724}"/>
    <cellStyle name="Comma [0] 2 24 2 2" xfId="47404" hidden="1" xr:uid="{8EB62B51-C3C2-4D13-8EC5-13E7B2ACE082}"/>
    <cellStyle name="Comma [0] 2 24 2 2" xfId="47611" hidden="1" xr:uid="{6FF220E5-A378-4F4A-8250-B657133B0881}"/>
    <cellStyle name="Comma [0] 2 24 2 2" xfId="48884" hidden="1" xr:uid="{0609F134-B79F-42CC-BDA7-6F1FB360EC21}"/>
    <cellStyle name="Comma [0] 2 24 2 2" xfId="49157" hidden="1" xr:uid="{92BD730D-3730-4437-B94F-595670491EFE}"/>
    <cellStyle name="Comma [0] 2 24 2 2" xfId="49364" hidden="1" xr:uid="{3AFC07EB-FEED-421B-85B2-108E53AA174A}"/>
    <cellStyle name="Comma [0] 2 24 2 2" xfId="50634" hidden="1" xr:uid="{BD8BAB1D-9D58-40B0-89B5-D4B86CA94304}"/>
    <cellStyle name="Comma [0] 2 24 2 2" xfId="50907" hidden="1" xr:uid="{7578AC03-F984-4526-BF13-E37E89389245}"/>
    <cellStyle name="Comma [0] 2 24 2 2" xfId="51114" hidden="1" xr:uid="{51297BC5-9707-4384-9805-3152651F8DEF}"/>
    <cellStyle name="Comma [0] 2 24 2 2" xfId="52378" hidden="1" xr:uid="{5A4C6E08-4054-4763-B354-7FD11C22AC2F}"/>
    <cellStyle name="Comma [0] 2 24 2 2" xfId="52651" hidden="1" xr:uid="{6FA9B2FC-0463-4816-AEB0-229036C007D8}"/>
    <cellStyle name="Comma [0] 2 24 2 2" xfId="52858" hidden="1" xr:uid="{5CC4F3C4-E8BC-4230-B314-EE93C5956884}"/>
    <cellStyle name="Comma [0] 2 24 2 2" xfId="54112" hidden="1" xr:uid="{853B49B3-612B-4347-99A6-BE166757B202}"/>
    <cellStyle name="Comma [0] 2 24 2 2" xfId="54385" hidden="1" xr:uid="{BCC7BE0D-F347-4D62-8F0D-2FC910308318}"/>
    <cellStyle name="Comma [0] 2 24 2 2" xfId="54592" hidden="1" xr:uid="{494EEB0D-F027-482B-BC1C-545552D0E1D8}"/>
    <cellStyle name="Comma [0] 2 24 2 2" xfId="55836" hidden="1" xr:uid="{CD489404-3DFF-48CD-9366-4D8C831BDCB3}"/>
    <cellStyle name="Comma [0] 2 24 2 2" xfId="56109" hidden="1" xr:uid="{9A8F695B-ECE7-465E-AC66-EAC35D6AD463}"/>
    <cellStyle name="Comma [0] 2 24 2 2" xfId="56316" hidden="1" xr:uid="{AA39495E-62FF-42F4-9586-03F86195465F}"/>
    <cellStyle name="Comma [0] 2 24 2 2" xfId="57543" hidden="1" xr:uid="{73880011-E694-43FD-846E-A66F4E979352}"/>
    <cellStyle name="Comma [0] 2 24 2 2" xfId="57816" hidden="1" xr:uid="{3C7336B4-D896-4B63-8C83-D9B62A080107}"/>
    <cellStyle name="Comma [0] 2 24 2 2" xfId="58023" hidden="1" xr:uid="{F41A0226-CF09-46A5-93B1-508C9D9BC580}"/>
    <cellStyle name="Comma [0] 2 24 2 2" xfId="59237" hidden="1" xr:uid="{0894611A-EC2E-425C-B7F1-05DD99A30934}"/>
    <cellStyle name="Comma [0] 2 24 2 2" xfId="59510" hidden="1" xr:uid="{63AB2881-4775-4401-BB89-4D7CDD5C974E}"/>
    <cellStyle name="Comma [0] 2 24 2 2" xfId="59717" hidden="1" xr:uid="{0A9F4791-3F8A-4C98-BA34-0D32065716B6}"/>
    <cellStyle name="Comma [0] 2 24 2 2" xfId="60898" hidden="1" xr:uid="{668913C4-3708-4DF8-91AD-5AB06540DA5B}"/>
    <cellStyle name="Comma [0] 2 24 2 2" xfId="61171" hidden="1" xr:uid="{76A52C8F-559D-43CD-91BA-2F725830C9E3}"/>
    <cellStyle name="Comma [0] 2 24 2 2" xfId="61378" hidden="1" xr:uid="{035C3673-230E-4C7A-9C98-5886AAC71A83}"/>
    <cellStyle name="Comma [0] 2 24 2 2" xfId="62533" hidden="1" xr:uid="{574FD3BB-403F-4BAB-BC9F-318015D7058B}"/>
    <cellStyle name="Comma [0] 2 24 2 2" xfId="62806" hidden="1" xr:uid="{6AB7F890-D37C-43E5-85E3-5D815CF8CAA4}"/>
    <cellStyle name="Comma [0] 2 24 2 2" xfId="63013" hidden="1" xr:uid="{99AE58B1-8821-4E36-B723-811CC032E2B2}"/>
    <cellStyle name="Comma [0] 2 24 2 2" xfId="22583" hidden="1" xr:uid="{00000000-0005-0000-0000-00003A580000}"/>
    <cellStyle name="Comma [0] 2 24 2 2" xfId="23827" hidden="1" xr:uid="{00000000-0005-0000-0000-0000165D0000}"/>
    <cellStyle name="Comma [0] 2 24 2 2" xfId="24100" hidden="1" xr:uid="{00000000-0005-0000-0000-0000275E0000}"/>
    <cellStyle name="Comma [0] 2 24 2 2" xfId="24307" hidden="1" xr:uid="{00000000-0005-0000-0000-0000F65E0000}"/>
    <cellStyle name="Comma [0] 2 24 2 2" xfId="25534" hidden="1" xr:uid="{00000000-0005-0000-0000-0000C1630000}"/>
    <cellStyle name="Comma [0] 2 24 2 2" xfId="25807" hidden="1" xr:uid="{00000000-0005-0000-0000-0000D2640000}"/>
    <cellStyle name="Comma [0] 2 24 2 2" xfId="26014" hidden="1" xr:uid="{00000000-0005-0000-0000-0000A1650000}"/>
    <cellStyle name="Comma [0] 2 24 2 2" xfId="27228" hidden="1" xr:uid="{00000000-0005-0000-0000-00005F6A0000}"/>
    <cellStyle name="Comma [0] 2 24 2 2" xfId="27501" hidden="1" xr:uid="{00000000-0005-0000-0000-0000706B0000}"/>
    <cellStyle name="Comma [0] 2 24 2 2" xfId="27708" hidden="1" xr:uid="{00000000-0005-0000-0000-00003F6C0000}"/>
    <cellStyle name="Comma [0] 2 24 2 2" xfId="28889" hidden="1" xr:uid="{00000000-0005-0000-0000-0000DC700000}"/>
    <cellStyle name="Comma [0] 2 24 2 2" xfId="29162" hidden="1" xr:uid="{00000000-0005-0000-0000-0000ED710000}"/>
    <cellStyle name="Comma [0] 2 24 2 2" xfId="29369" hidden="1" xr:uid="{00000000-0005-0000-0000-0000BC720000}"/>
    <cellStyle name="Comma [0] 2 24 2 2" xfId="30524" hidden="1" xr:uid="{00000000-0005-0000-0000-00003F770000}"/>
    <cellStyle name="Comma [0] 2 24 2 2" xfId="30797" hidden="1" xr:uid="{00000000-0005-0000-0000-000050780000}"/>
    <cellStyle name="Comma [0] 2 24 2 2" xfId="31004" hidden="1" xr:uid="{00000000-0005-0000-0000-00001F790000}"/>
    <cellStyle name="Comma [0] 2 24 2 2" xfId="37344" hidden="1" xr:uid="{4F111988-BF93-445C-8776-EBDA31070C54}"/>
    <cellStyle name="Comma [0] 2 24 2 2" xfId="37888" hidden="1" xr:uid="{1E369A0E-1B1B-4653-9FAA-59BF4087152B}"/>
    <cellStyle name="Comma [0] 2 24 2 2" xfId="38161" hidden="1" xr:uid="{2A725CDC-D634-47A6-BC71-F09A726FAE3A}"/>
    <cellStyle name="Comma [0] 2 24 2 2" xfId="38368" hidden="1" xr:uid="{C3DA1F6F-B27A-4ECA-9514-64330B4F021E}"/>
    <cellStyle name="Comma [0] 2 24 2 2" xfId="40107" hidden="1" xr:uid="{5AEAA90C-721E-4F4A-BDD4-F1418D2A0E46}"/>
    <cellStyle name="Comma [0] 2 24 2 2" xfId="40380" hidden="1" xr:uid="{0B952978-3494-4010-9D5F-01EEF28D2B0C}"/>
    <cellStyle name="Comma [0] 2 24 2 2" xfId="40587" hidden="1" xr:uid="{4B579DDB-C9F7-4FD2-92A2-37BB81E726DD}"/>
    <cellStyle name="Comma [0] 2 24 2 2" xfId="41863" hidden="1" xr:uid="{CAEEF555-DB31-4C22-8ED9-0F01B37F3B29}"/>
    <cellStyle name="Comma [0] 2 24 2 2" xfId="42136" hidden="1" xr:uid="{3EA2D8FF-B6F7-4841-BE6F-51C823182F1C}"/>
    <cellStyle name="Comma [0] 2 24 2 2" xfId="42343" hidden="1" xr:uid="{B1CBAA30-E44E-4544-A4BA-0945F60BBA32}"/>
    <cellStyle name="Comma [0] 2 24 2 2" xfId="43619" hidden="1" xr:uid="{FA1905F7-2C6D-40EF-924C-00371DA4724F}"/>
    <cellStyle name="Comma [0] 2 24 2 2" xfId="43892" hidden="1" xr:uid="{13E9C278-B711-4B95-9F41-C4D59043A685}"/>
    <cellStyle name="Comma [0] 2 24 2 2" xfId="44099" hidden="1" xr:uid="{A1AD4FF7-CE95-47DF-A707-13E5668373FE}"/>
    <cellStyle name="Comma [0] 2 24 2 2" xfId="45375" hidden="1" xr:uid="{2C34085D-9C45-4EBC-AAE8-B3E4B5853DAE}"/>
    <cellStyle name="Comma [0] 2 24 2 2" xfId="13846" hidden="1" xr:uid="{00000000-0005-0000-0000-000019360000}"/>
    <cellStyle name="Comma [0] 2 24 2 2" xfId="15122" hidden="1" xr:uid="{00000000-0005-0000-0000-0000153B0000}"/>
    <cellStyle name="Comma [0] 2 24 2 2" xfId="15395" hidden="1" xr:uid="{00000000-0005-0000-0000-0000263C0000}"/>
    <cellStyle name="Comma [0] 2 24 2 2" xfId="15602" hidden="1" xr:uid="{00000000-0005-0000-0000-0000F53C0000}"/>
    <cellStyle name="Comma [0] 2 24 2 2" xfId="16875" hidden="1" xr:uid="{00000000-0005-0000-0000-0000EE410000}"/>
    <cellStyle name="Comma [0] 2 24 2 2" xfId="17148" hidden="1" xr:uid="{00000000-0005-0000-0000-0000FF420000}"/>
    <cellStyle name="Comma [0] 2 24 2 2" xfId="17355" hidden="1" xr:uid="{00000000-0005-0000-0000-0000CE430000}"/>
    <cellStyle name="Comma [0] 2 24 2 2" xfId="18625" hidden="1" xr:uid="{00000000-0005-0000-0000-0000C4480000}"/>
    <cellStyle name="Comma [0] 2 24 2 2" xfId="18898" hidden="1" xr:uid="{00000000-0005-0000-0000-0000D5490000}"/>
    <cellStyle name="Comma [0] 2 24 2 2" xfId="19105" hidden="1" xr:uid="{00000000-0005-0000-0000-0000A44A0000}"/>
    <cellStyle name="Comma [0] 2 24 2 2" xfId="20369" hidden="1" xr:uid="{00000000-0005-0000-0000-0000944F0000}"/>
    <cellStyle name="Comma [0] 2 24 2 2" xfId="20642" hidden="1" xr:uid="{00000000-0005-0000-0000-0000A5500000}"/>
    <cellStyle name="Comma [0] 2 24 2 2" xfId="20849" hidden="1" xr:uid="{00000000-0005-0000-0000-000074510000}"/>
    <cellStyle name="Comma [0] 2 24 2 2" xfId="22103" hidden="1" xr:uid="{00000000-0005-0000-0000-00005A560000}"/>
    <cellStyle name="Comma [0] 2 24 2 2" xfId="22376" hidden="1" xr:uid="{00000000-0005-0000-0000-00006B570000}"/>
    <cellStyle name="Comma [0] 2 24 2 2" xfId="9854" hidden="1" xr:uid="{00000000-0005-0000-0000-000081260000}"/>
    <cellStyle name="Comma [0] 2 24 2 2" xfId="10127" hidden="1" xr:uid="{00000000-0005-0000-0000-000092270000}"/>
    <cellStyle name="Comma [0] 2 24 2 2" xfId="10334" hidden="1" xr:uid="{00000000-0005-0000-0000-000061280000}"/>
    <cellStyle name="Comma [0] 2 24 2 2" xfId="11610" hidden="1" xr:uid="{00000000-0005-0000-0000-00005D2D0000}"/>
    <cellStyle name="Comma [0] 2 24 2 2" xfId="11883" hidden="1" xr:uid="{00000000-0005-0000-0000-00006E2E0000}"/>
    <cellStyle name="Comma [0] 2 24 2 2" xfId="12090" hidden="1" xr:uid="{00000000-0005-0000-0000-00003D2F0000}"/>
    <cellStyle name="Comma [0] 2 24 2 2" xfId="13366" hidden="1" xr:uid="{00000000-0005-0000-0000-000039340000}"/>
    <cellStyle name="Comma [0] 2 24 2 2" xfId="13639" hidden="1" xr:uid="{00000000-0005-0000-0000-00004A350000}"/>
    <cellStyle name="Comma [0] 2 24 2 2" xfId="6359" hidden="1" xr:uid="{00000000-0005-0000-0000-0000DA180000}"/>
    <cellStyle name="Comma [0] 2 24 2 2" xfId="8098" hidden="1" xr:uid="{00000000-0005-0000-0000-0000A51F0000}"/>
    <cellStyle name="Comma [0] 2 24 2 2" xfId="8371" hidden="1" xr:uid="{00000000-0005-0000-0000-0000B6200000}"/>
    <cellStyle name="Comma [0] 2 24 2 2" xfId="8578" hidden="1" xr:uid="{00000000-0005-0000-0000-000085210000}"/>
    <cellStyle name="Comma [0] 2 24 2 2" xfId="5879" hidden="1" xr:uid="{00000000-0005-0000-0000-0000FA160000}"/>
    <cellStyle name="Comma [0] 2 24 2 2" xfId="6152" hidden="1" xr:uid="{00000000-0005-0000-0000-00000B180000}"/>
    <cellStyle name="Comma [0] 2 24 2 2" xfId="5335" hidden="1" xr:uid="{00000000-0005-0000-0000-0000DA140000}"/>
    <cellStyle name="Comma [0] 2 24 3" xfId="4674" xr:uid="{00000000-0005-0000-0000-000045120000}"/>
    <cellStyle name="Comma [0] 2 24 3 2" xfId="36683" xr:uid="{0286D111-B181-421E-B606-0B39A4C8F6D8}"/>
    <cellStyle name="Comma [0] 2 25" xfId="881" xr:uid="{00000000-0005-0000-0000-000074030000}"/>
    <cellStyle name="Comma [0] 2 25 2" xfId="34576" hidden="1" xr:uid="{07833F0B-7F08-4816-BC04-E8DD04336AFD}"/>
    <cellStyle name="Comma [0] 2 25 2" xfId="2556" hidden="1" xr:uid="{00000000-0005-0000-0000-0000FF090000}"/>
    <cellStyle name="Comma [0] 2 25 2" xfId="33559" hidden="1" xr:uid="{51666BF6-F02D-4FCC-B53D-2CEF7FB0C872}"/>
    <cellStyle name="Comma [0] 2 25 2" xfId="34096" hidden="1" xr:uid="{7C72EF3D-1EC4-4BAB-BB68-308071438449}"/>
    <cellStyle name="Comma [0] 2 25 2" xfId="34369" hidden="1" xr:uid="{DF94A73F-B605-4866-ABC2-399C6312F0EF}"/>
    <cellStyle name="Comma [0] 2 25 2" xfId="2076" hidden="1" xr:uid="{00000000-0005-0000-0000-00001F080000}"/>
    <cellStyle name="Comma [0] 2 25 2" xfId="2349" hidden="1" xr:uid="{00000000-0005-0000-0000-000030090000}"/>
    <cellStyle name="Comma [0] 2 25 2" xfId="1536" hidden="1" xr:uid="{00000000-0005-0000-0000-000003060000}"/>
    <cellStyle name="Comma [0] 2 25 2" xfId="32924" xr:uid="{0831421B-C86F-474A-962E-1DE6EC2BBB50}"/>
    <cellStyle name="Comma [0] 2 25 2 2" xfId="45647" hidden="1" xr:uid="{ABD40D96-713E-4FB0-9130-EF0286BFC3D1}"/>
    <cellStyle name="Comma [0] 2 25 2 2" xfId="45854" hidden="1" xr:uid="{2AB9C6C4-00EB-4900-A747-6CCC07F69FA8}"/>
    <cellStyle name="Comma [0] 2 25 2 2" xfId="47130" hidden="1" xr:uid="{09C3C353-30B0-4A3A-9DB0-CB322696B539}"/>
    <cellStyle name="Comma [0] 2 25 2 2" xfId="47403" hidden="1" xr:uid="{409BFDCE-7488-4911-B606-2F95E2CE5BD2}"/>
    <cellStyle name="Comma [0] 2 25 2 2" xfId="47610" hidden="1" xr:uid="{926C18F4-0F4B-40C0-B81A-0E561AC989CA}"/>
    <cellStyle name="Comma [0] 2 25 2 2" xfId="48883" hidden="1" xr:uid="{9D4F45C7-D6C2-449B-BA3A-922BDCB85740}"/>
    <cellStyle name="Comma [0] 2 25 2 2" xfId="49156" hidden="1" xr:uid="{2A746965-F8D7-4D6E-A45B-1D2333044DB1}"/>
    <cellStyle name="Comma [0] 2 25 2 2" xfId="49363" hidden="1" xr:uid="{B3102F38-5845-4184-B118-DA2A1141BF7E}"/>
    <cellStyle name="Comma [0] 2 25 2 2" xfId="50633" hidden="1" xr:uid="{A2F2B278-D84B-4033-9F4D-7B9FFEBA2A7A}"/>
    <cellStyle name="Comma [0] 2 25 2 2" xfId="50906" hidden="1" xr:uid="{AAEF2BAF-EB3D-4EC0-BB1C-616C99496FCD}"/>
    <cellStyle name="Comma [0] 2 25 2 2" xfId="51113" hidden="1" xr:uid="{960A077A-9C9E-4666-9F4C-DAFAE72654EA}"/>
    <cellStyle name="Comma [0] 2 25 2 2" xfId="52377" hidden="1" xr:uid="{C826624D-9427-4779-8251-9A4FAF087FA4}"/>
    <cellStyle name="Comma [0] 2 25 2 2" xfId="52650" hidden="1" xr:uid="{7646D1C0-A18F-45BF-9100-4AC0814B4542}"/>
    <cellStyle name="Comma [0] 2 25 2 2" xfId="52857" hidden="1" xr:uid="{76941B82-45F9-4E2E-9B97-C3AEAA23905B}"/>
    <cellStyle name="Comma [0] 2 25 2 2" xfId="54111" hidden="1" xr:uid="{11B165A5-0AD0-4578-9ECA-8862D5C2B671}"/>
    <cellStyle name="Comma [0] 2 25 2 2" xfId="54384" hidden="1" xr:uid="{938F59DE-F15A-4489-BE4F-04EFACA4248A}"/>
    <cellStyle name="Comma [0] 2 25 2 2" xfId="54591" hidden="1" xr:uid="{6876152F-C576-415C-A54F-7963EBD32737}"/>
    <cellStyle name="Comma [0] 2 25 2 2" xfId="55835" hidden="1" xr:uid="{09E81F2A-0573-443D-9F36-05B4F35B3224}"/>
    <cellStyle name="Comma [0] 2 25 2 2" xfId="56108" hidden="1" xr:uid="{1E593386-2A16-4459-ACF8-D57FCE242F2C}"/>
    <cellStyle name="Comma [0] 2 25 2 2" xfId="56315" hidden="1" xr:uid="{7528F6B9-729D-432B-89FC-27196DC6C0C8}"/>
    <cellStyle name="Comma [0] 2 25 2 2" xfId="57542" hidden="1" xr:uid="{AE3065B1-9C9D-4D8F-9BE6-75FB6F96E217}"/>
    <cellStyle name="Comma [0] 2 25 2 2" xfId="57815" hidden="1" xr:uid="{605B7FFE-5313-4F34-9E0C-5FA34CB2B2E5}"/>
    <cellStyle name="Comma [0] 2 25 2 2" xfId="58022" hidden="1" xr:uid="{D6D66EA4-8815-485D-A47E-DCA2437EC36A}"/>
    <cellStyle name="Comma [0] 2 25 2 2" xfId="59236" hidden="1" xr:uid="{0E351BDE-6D36-468D-AAD3-99C43E53BE42}"/>
    <cellStyle name="Comma [0] 2 25 2 2" xfId="59509" hidden="1" xr:uid="{528AEBBB-F412-4647-A8D0-39E3AAA6E7CB}"/>
    <cellStyle name="Comma [0] 2 25 2 2" xfId="59716" hidden="1" xr:uid="{436CD82B-8AD9-48B3-A5E3-6A13106209E1}"/>
    <cellStyle name="Comma [0] 2 25 2 2" xfId="60897" hidden="1" xr:uid="{148404F5-B4D2-4BC4-8114-BE321E6F2652}"/>
    <cellStyle name="Comma [0] 2 25 2 2" xfId="61170" hidden="1" xr:uid="{B42CCF3D-538A-488B-884F-86E3E8DA7796}"/>
    <cellStyle name="Comma [0] 2 25 2 2" xfId="61377" hidden="1" xr:uid="{110A3F16-FFFA-4680-8C03-8E6E36A4EBBF}"/>
    <cellStyle name="Comma [0] 2 25 2 2" xfId="62532" hidden="1" xr:uid="{F174A1EF-CBBF-452A-882F-5F6FC4F43583}"/>
    <cellStyle name="Comma [0] 2 25 2 2" xfId="62805" hidden="1" xr:uid="{D986BE43-38DC-4EE9-9384-40D8BD87AFCC}"/>
    <cellStyle name="Comma [0] 2 25 2 2" xfId="63012" hidden="1" xr:uid="{B98D9AC5-35DA-4FB0-AFC0-A15960F0DABC}"/>
    <cellStyle name="Comma [0] 2 25 2 2" xfId="22582" hidden="1" xr:uid="{00000000-0005-0000-0000-000039580000}"/>
    <cellStyle name="Comma [0] 2 25 2 2" xfId="23826" hidden="1" xr:uid="{00000000-0005-0000-0000-0000155D0000}"/>
    <cellStyle name="Comma [0] 2 25 2 2" xfId="24099" hidden="1" xr:uid="{00000000-0005-0000-0000-0000265E0000}"/>
    <cellStyle name="Comma [0] 2 25 2 2" xfId="24306" hidden="1" xr:uid="{00000000-0005-0000-0000-0000F55E0000}"/>
    <cellStyle name="Comma [0] 2 25 2 2" xfId="25533" hidden="1" xr:uid="{00000000-0005-0000-0000-0000C0630000}"/>
    <cellStyle name="Comma [0] 2 25 2 2" xfId="25806" hidden="1" xr:uid="{00000000-0005-0000-0000-0000D1640000}"/>
    <cellStyle name="Comma [0] 2 25 2 2" xfId="26013" hidden="1" xr:uid="{00000000-0005-0000-0000-0000A0650000}"/>
    <cellStyle name="Comma [0] 2 25 2 2" xfId="27227" hidden="1" xr:uid="{00000000-0005-0000-0000-00005E6A0000}"/>
    <cellStyle name="Comma [0] 2 25 2 2" xfId="27500" hidden="1" xr:uid="{00000000-0005-0000-0000-00006F6B0000}"/>
    <cellStyle name="Comma [0] 2 25 2 2" xfId="27707" hidden="1" xr:uid="{00000000-0005-0000-0000-00003E6C0000}"/>
    <cellStyle name="Comma [0] 2 25 2 2" xfId="28888" hidden="1" xr:uid="{00000000-0005-0000-0000-0000DB700000}"/>
    <cellStyle name="Comma [0] 2 25 2 2" xfId="29161" hidden="1" xr:uid="{00000000-0005-0000-0000-0000EC710000}"/>
    <cellStyle name="Comma [0] 2 25 2 2" xfId="29368" hidden="1" xr:uid="{00000000-0005-0000-0000-0000BB720000}"/>
    <cellStyle name="Comma [0] 2 25 2 2" xfId="30523" hidden="1" xr:uid="{00000000-0005-0000-0000-00003E770000}"/>
    <cellStyle name="Comma [0] 2 25 2 2" xfId="30796" hidden="1" xr:uid="{00000000-0005-0000-0000-00004F780000}"/>
    <cellStyle name="Comma [0] 2 25 2 2" xfId="31003" hidden="1" xr:uid="{00000000-0005-0000-0000-00001E790000}"/>
    <cellStyle name="Comma [0] 2 25 2 2" xfId="37342" hidden="1" xr:uid="{655FEAB8-BF72-4402-BF32-03C945999B47}"/>
    <cellStyle name="Comma [0] 2 25 2 2" xfId="37887" hidden="1" xr:uid="{87D4473A-B801-4E8D-A679-4B24340FEC55}"/>
    <cellStyle name="Comma [0] 2 25 2 2" xfId="38160" hidden="1" xr:uid="{3EB9B079-4770-4B66-A35B-8C9B49C9F050}"/>
    <cellStyle name="Comma [0] 2 25 2 2" xfId="38367" hidden="1" xr:uid="{48E1E5B4-CFDA-4B67-B3F2-5F0412175FED}"/>
    <cellStyle name="Comma [0] 2 25 2 2" xfId="40106" hidden="1" xr:uid="{F5A983F1-D0E8-4C3D-8FB9-553E05016E6B}"/>
    <cellStyle name="Comma [0] 2 25 2 2" xfId="40379" hidden="1" xr:uid="{EA531CA6-094B-4E49-9726-FB6A4221C320}"/>
    <cellStyle name="Comma [0] 2 25 2 2" xfId="40586" hidden="1" xr:uid="{43E0D8D4-82A5-4873-84CE-CD4A9D561F9A}"/>
    <cellStyle name="Comma [0] 2 25 2 2" xfId="41862" hidden="1" xr:uid="{9B0FC088-EAF5-4F00-8855-3B800CF6BF48}"/>
    <cellStyle name="Comma [0] 2 25 2 2" xfId="42135" hidden="1" xr:uid="{82F16539-7A80-418F-977E-BD641C48F489}"/>
    <cellStyle name="Comma [0] 2 25 2 2" xfId="42342" hidden="1" xr:uid="{14BB9187-7FA3-4BF9-B8BF-D2FC4697516F}"/>
    <cellStyle name="Comma [0] 2 25 2 2" xfId="43618" hidden="1" xr:uid="{201777DD-5EA7-4743-8EAF-84DA35ACEF30}"/>
    <cellStyle name="Comma [0] 2 25 2 2" xfId="43891" hidden="1" xr:uid="{ED8A34B8-B6AE-4901-999B-4ECB40279ED4}"/>
    <cellStyle name="Comma [0] 2 25 2 2" xfId="44098" hidden="1" xr:uid="{7C63E721-F747-46EF-A57F-0FA017BE0B32}"/>
    <cellStyle name="Comma [0] 2 25 2 2" xfId="45374" hidden="1" xr:uid="{F9814CAF-1B7C-43F8-BE02-598BFBE6799B}"/>
    <cellStyle name="Comma [0] 2 25 2 2" xfId="13845" hidden="1" xr:uid="{00000000-0005-0000-0000-000018360000}"/>
    <cellStyle name="Comma [0] 2 25 2 2" xfId="15121" hidden="1" xr:uid="{00000000-0005-0000-0000-0000143B0000}"/>
    <cellStyle name="Comma [0] 2 25 2 2" xfId="15394" hidden="1" xr:uid="{00000000-0005-0000-0000-0000253C0000}"/>
    <cellStyle name="Comma [0] 2 25 2 2" xfId="15601" hidden="1" xr:uid="{00000000-0005-0000-0000-0000F43C0000}"/>
    <cellStyle name="Comma [0] 2 25 2 2" xfId="16874" hidden="1" xr:uid="{00000000-0005-0000-0000-0000ED410000}"/>
    <cellStyle name="Comma [0] 2 25 2 2" xfId="17147" hidden="1" xr:uid="{00000000-0005-0000-0000-0000FE420000}"/>
    <cellStyle name="Comma [0] 2 25 2 2" xfId="17354" hidden="1" xr:uid="{00000000-0005-0000-0000-0000CD430000}"/>
    <cellStyle name="Comma [0] 2 25 2 2" xfId="18624" hidden="1" xr:uid="{00000000-0005-0000-0000-0000C3480000}"/>
    <cellStyle name="Comma [0] 2 25 2 2" xfId="18897" hidden="1" xr:uid="{00000000-0005-0000-0000-0000D4490000}"/>
    <cellStyle name="Comma [0] 2 25 2 2" xfId="19104" hidden="1" xr:uid="{00000000-0005-0000-0000-0000A34A0000}"/>
    <cellStyle name="Comma [0] 2 25 2 2" xfId="20368" hidden="1" xr:uid="{00000000-0005-0000-0000-0000934F0000}"/>
    <cellStyle name="Comma [0] 2 25 2 2" xfId="20641" hidden="1" xr:uid="{00000000-0005-0000-0000-0000A4500000}"/>
    <cellStyle name="Comma [0] 2 25 2 2" xfId="20848" hidden="1" xr:uid="{00000000-0005-0000-0000-000073510000}"/>
    <cellStyle name="Comma [0] 2 25 2 2" xfId="22102" hidden="1" xr:uid="{00000000-0005-0000-0000-000059560000}"/>
    <cellStyle name="Comma [0] 2 25 2 2" xfId="22375" hidden="1" xr:uid="{00000000-0005-0000-0000-00006A570000}"/>
    <cellStyle name="Comma [0] 2 25 2 2" xfId="9853" hidden="1" xr:uid="{00000000-0005-0000-0000-000080260000}"/>
    <cellStyle name="Comma [0] 2 25 2 2" xfId="10126" hidden="1" xr:uid="{00000000-0005-0000-0000-000091270000}"/>
    <cellStyle name="Comma [0] 2 25 2 2" xfId="10333" hidden="1" xr:uid="{00000000-0005-0000-0000-000060280000}"/>
    <cellStyle name="Comma [0] 2 25 2 2" xfId="11609" hidden="1" xr:uid="{00000000-0005-0000-0000-00005C2D0000}"/>
    <cellStyle name="Comma [0] 2 25 2 2" xfId="11882" hidden="1" xr:uid="{00000000-0005-0000-0000-00006D2E0000}"/>
    <cellStyle name="Comma [0] 2 25 2 2" xfId="12089" hidden="1" xr:uid="{00000000-0005-0000-0000-00003C2F0000}"/>
    <cellStyle name="Comma [0] 2 25 2 2" xfId="13365" hidden="1" xr:uid="{00000000-0005-0000-0000-000038340000}"/>
    <cellStyle name="Comma [0] 2 25 2 2" xfId="13638" hidden="1" xr:uid="{00000000-0005-0000-0000-000049350000}"/>
    <cellStyle name="Comma [0] 2 25 2 2" xfId="6358" hidden="1" xr:uid="{00000000-0005-0000-0000-0000D9180000}"/>
    <cellStyle name="Comma [0] 2 25 2 2" xfId="8097" hidden="1" xr:uid="{00000000-0005-0000-0000-0000A41F0000}"/>
    <cellStyle name="Comma [0] 2 25 2 2" xfId="8370" hidden="1" xr:uid="{00000000-0005-0000-0000-0000B5200000}"/>
    <cellStyle name="Comma [0] 2 25 2 2" xfId="8577" hidden="1" xr:uid="{00000000-0005-0000-0000-000084210000}"/>
    <cellStyle name="Comma [0] 2 25 2 2" xfId="5878" hidden="1" xr:uid="{00000000-0005-0000-0000-0000F9160000}"/>
    <cellStyle name="Comma [0] 2 25 2 2" xfId="6151" hidden="1" xr:uid="{00000000-0005-0000-0000-00000A180000}"/>
    <cellStyle name="Comma [0] 2 25 2 2" xfId="5333" hidden="1" xr:uid="{00000000-0005-0000-0000-0000D8140000}"/>
    <cellStyle name="Comma [0] 2 25 3" xfId="4672" xr:uid="{00000000-0005-0000-0000-000043120000}"/>
    <cellStyle name="Comma [0] 2 25 3 2" xfId="36681" xr:uid="{1041EC9F-DE48-497C-A48F-B7EB8610D39C}"/>
    <cellStyle name="Comma [0] 2 26" xfId="917" xr:uid="{00000000-0005-0000-0000-000098030000}"/>
    <cellStyle name="Comma [0] 2 26 2" xfId="34598" hidden="1" xr:uid="{6BC65A2C-8FDD-41F6-9696-C7E003AD39D4}"/>
    <cellStyle name="Comma [0] 2 26 2" xfId="2578" hidden="1" xr:uid="{00000000-0005-0000-0000-0000150A0000}"/>
    <cellStyle name="Comma [0] 2 26 2" xfId="33595" hidden="1" xr:uid="{5B909C3B-07DC-4178-AF22-676FEC4C6E64}"/>
    <cellStyle name="Comma [0] 2 26 2" xfId="34121" hidden="1" xr:uid="{7CB62C3F-1639-4B4C-A04E-B39B8E375C7E}"/>
    <cellStyle name="Comma [0] 2 26 2" xfId="34393" hidden="1" xr:uid="{69759172-DC1F-4332-85AE-0446DDAB5244}"/>
    <cellStyle name="Comma [0] 2 26 2" xfId="2101" hidden="1" xr:uid="{00000000-0005-0000-0000-000038080000}"/>
    <cellStyle name="Comma [0] 2 26 2" xfId="2373" hidden="1" xr:uid="{00000000-0005-0000-0000-000048090000}"/>
    <cellStyle name="Comma [0] 2 26 2" xfId="1572" hidden="1" xr:uid="{00000000-0005-0000-0000-000027060000}"/>
    <cellStyle name="Comma [0] 2 26 2" xfId="32960" xr:uid="{31FDDA12-564D-42C9-80D9-5E71ACE137A5}"/>
    <cellStyle name="Comma [0] 2 26 2 2" xfId="45671" hidden="1" xr:uid="{4C79B416-1AC9-4245-AC61-1DD0A9912D80}"/>
    <cellStyle name="Comma [0] 2 26 2 2" xfId="45876" hidden="1" xr:uid="{C40801B6-1B2B-4266-A2FF-8408ECB55C9B}"/>
    <cellStyle name="Comma [0] 2 26 2 2" xfId="47155" hidden="1" xr:uid="{FC71281C-C5F1-45A1-B1EE-9F845AA8C639}"/>
    <cellStyle name="Comma [0] 2 26 2 2" xfId="47427" hidden="1" xr:uid="{E965870F-C1B6-4934-9AA6-A35C419250D2}"/>
    <cellStyle name="Comma [0] 2 26 2 2" xfId="47632" hidden="1" xr:uid="{CC7E253F-D487-41BD-86AC-61734F3EC07C}"/>
    <cellStyle name="Comma [0] 2 26 2 2" xfId="48908" hidden="1" xr:uid="{40AE9588-BA35-4012-B1EA-8D56AEEE963E}"/>
    <cellStyle name="Comma [0] 2 26 2 2" xfId="49180" hidden="1" xr:uid="{3B28735F-0241-4A13-AF90-1213F4699FCE}"/>
    <cellStyle name="Comma [0] 2 26 2 2" xfId="49385" hidden="1" xr:uid="{8CCFD142-22CB-4B31-9249-AF4B08E6497B}"/>
    <cellStyle name="Comma [0] 2 26 2 2" xfId="50658" hidden="1" xr:uid="{C550EFDC-AD86-49D1-AEE3-44293D5FE7F5}"/>
    <cellStyle name="Comma [0] 2 26 2 2" xfId="50930" hidden="1" xr:uid="{703D4A4D-B0C5-4D0C-866B-9BB2BB4FB6B6}"/>
    <cellStyle name="Comma [0] 2 26 2 2" xfId="51135" hidden="1" xr:uid="{02E7C37E-C4F2-4089-95A5-4A35DD44916A}"/>
    <cellStyle name="Comma [0] 2 26 2 2" xfId="52402" hidden="1" xr:uid="{E10F86BA-9582-455F-8890-D78B7062B600}"/>
    <cellStyle name="Comma [0] 2 26 2 2" xfId="52674" hidden="1" xr:uid="{A3D74706-2DF3-4E47-B606-59D5D6A53A47}"/>
    <cellStyle name="Comma [0] 2 26 2 2" xfId="52879" hidden="1" xr:uid="{0DAF6D30-049D-4DD9-ADFD-02CD64550115}"/>
    <cellStyle name="Comma [0] 2 26 2 2" xfId="54136" hidden="1" xr:uid="{2A598ED1-21C5-4C0A-BB90-183783971E58}"/>
    <cellStyle name="Comma [0] 2 26 2 2" xfId="54408" hidden="1" xr:uid="{DFA4EDC0-D332-47C5-ACA7-C147D8F96559}"/>
    <cellStyle name="Comma [0] 2 26 2 2" xfId="54613" hidden="1" xr:uid="{F4289670-4AAC-4670-9A94-33F4EBEB783F}"/>
    <cellStyle name="Comma [0] 2 26 2 2" xfId="55860" hidden="1" xr:uid="{BC5A341E-B122-45D4-903F-9260B28D03BB}"/>
    <cellStyle name="Comma [0] 2 26 2 2" xfId="56132" hidden="1" xr:uid="{D822853B-1538-4974-83B7-73AFF181EB4C}"/>
    <cellStyle name="Comma [0] 2 26 2 2" xfId="56337" hidden="1" xr:uid="{720096CD-57E1-4E95-ACFA-8C1A666DE7E6}"/>
    <cellStyle name="Comma [0] 2 26 2 2" xfId="57567" hidden="1" xr:uid="{8AF9A08E-9954-4001-8655-4F44DF06AE3D}"/>
    <cellStyle name="Comma [0] 2 26 2 2" xfId="57839" hidden="1" xr:uid="{98F138C7-3FE3-46C1-85FA-AB7984AC0482}"/>
    <cellStyle name="Comma [0] 2 26 2 2" xfId="58044" hidden="1" xr:uid="{C92451A4-343B-4B25-B154-08CB2C1E5680}"/>
    <cellStyle name="Comma [0] 2 26 2 2" xfId="59261" hidden="1" xr:uid="{E58CA201-E0B5-48CE-B560-A0846160A433}"/>
    <cellStyle name="Comma [0] 2 26 2 2" xfId="59533" hidden="1" xr:uid="{A8DC9E40-3103-40C2-B498-27BB3A5FBD51}"/>
    <cellStyle name="Comma [0] 2 26 2 2" xfId="59738" hidden="1" xr:uid="{DA444066-6EE0-49F6-B3B8-B00DFD260F90}"/>
    <cellStyle name="Comma [0] 2 26 2 2" xfId="60922" hidden="1" xr:uid="{6BAF3BCA-8965-474E-A7DC-47BF61E19B92}"/>
    <cellStyle name="Comma [0] 2 26 2 2" xfId="61194" hidden="1" xr:uid="{E4C63F18-02B1-4475-B5AA-DB56CB1B8996}"/>
    <cellStyle name="Comma [0] 2 26 2 2" xfId="61399" hidden="1" xr:uid="{EC4744DA-BB18-484C-AD87-0FC03CBC20A1}"/>
    <cellStyle name="Comma [0] 2 26 2 2" xfId="62557" hidden="1" xr:uid="{F4792335-348E-4CD0-A872-FBCF49FDDC9F}"/>
    <cellStyle name="Comma [0] 2 26 2 2" xfId="62829" hidden="1" xr:uid="{BEC1866B-F61C-4154-B6EA-8F1E0BBD0C47}"/>
    <cellStyle name="Comma [0] 2 26 2 2" xfId="63034" hidden="1" xr:uid="{884500DB-F2D4-4E03-BD9D-2AE1AB4E8F1D}"/>
    <cellStyle name="Comma [0] 2 26 2 2" xfId="22604" hidden="1" xr:uid="{00000000-0005-0000-0000-00004F580000}"/>
    <cellStyle name="Comma [0] 2 26 2 2" xfId="23851" hidden="1" xr:uid="{00000000-0005-0000-0000-00002E5D0000}"/>
    <cellStyle name="Comma [0] 2 26 2 2" xfId="24123" hidden="1" xr:uid="{00000000-0005-0000-0000-00003E5E0000}"/>
    <cellStyle name="Comma [0] 2 26 2 2" xfId="24328" hidden="1" xr:uid="{00000000-0005-0000-0000-00000B5F0000}"/>
    <cellStyle name="Comma [0] 2 26 2 2" xfId="25558" hidden="1" xr:uid="{00000000-0005-0000-0000-0000D9630000}"/>
    <cellStyle name="Comma [0] 2 26 2 2" xfId="25830" hidden="1" xr:uid="{00000000-0005-0000-0000-0000E9640000}"/>
    <cellStyle name="Comma [0] 2 26 2 2" xfId="26035" hidden="1" xr:uid="{00000000-0005-0000-0000-0000B6650000}"/>
    <cellStyle name="Comma [0] 2 26 2 2" xfId="27252" hidden="1" xr:uid="{00000000-0005-0000-0000-0000776A0000}"/>
    <cellStyle name="Comma [0] 2 26 2 2" xfId="27524" hidden="1" xr:uid="{00000000-0005-0000-0000-0000876B0000}"/>
    <cellStyle name="Comma [0] 2 26 2 2" xfId="27729" hidden="1" xr:uid="{00000000-0005-0000-0000-0000546C0000}"/>
    <cellStyle name="Comma [0] 2 26 2 2" xfId="28913" hidden="1" xr:uid="{00000000-0005-0000-0000-0000F4700000}"/>
    <cellStyle name="Comma [0] 2 26 2 2" xfId="29185" hidden="1" xr:uid="{00000000-0005-0000-0000-000004720000}"/>
    <cellStyle name="Comma [0] 2 26 2 2" xfId="29390" hidden="1" xr:uid="{00000000-0005-0000-0000-0000D1720000}"/>
    <cellStyle name="Comma [0] 2 26 2 2" xfId="30548" hidden="1" xr:uid="{00000000-0005-0000-0000-000057770000}"/>
    <cellStyle name="Comma [0] 2 26 2 2" xfId="30820" hidden="1" xr:uid="{00000000-0005-0000-0000-000067780000}"/>
    <cellStyle name="Comma [0] 2 26 2 2" xfId="31025" hidden="1" xr:uid="{00000000-0005-0000-0000-000034790000}"/>
    <cellStyle name="Comma [0] 2 26 2 2" xfId="37378" hidden="1" xr:uid="{EC3D5DD4-F6D9-47EB-9708-F314EEA14439}"/>
    <cellStyle name="Comma [0] 2 26 2 2" xfId="37912" hidden="1" xr:uid="{56137A83-9164-4EDF-8202-EADB18120400}"/>
    <cellStyle name="Comma [0] 2 26 2 2" xfId="38184" hidden="1" xr:uid="{AC1B135F-09E7-4A26-96BA-E9A068118496}"/>
    <cellStyle name="Comma [0] 2 26 2 2" xfId="38389" hidden="1" xr:uid="{0CC2E420-672A-43CF-B389-07F0073CBDC7}"/>
    <cellStyle name="Comma [0] 2 26 2 2" xfId="40131" hidden="1" xr:uid="{B3AE8F60-90B6-4B26-8B32-907A4B8FE3CA}"/>
    <cellStyle name="Comma [0] 2 26 2 2" xfId="40403" hidden="1" xr:uid="{9E1D2AB9-7A77-4AFD-9B73-79DE8158B4AB}"/>
    <cellStyle name="Comma [0] 2 26 2 2" xfId="40608" hidden="1" xr:uid="{A305CEBF-0ADE-49A3-9D23-735736C51904}"/>
    <cellStyle name="Comma [0] 2 26 2 2" xfId="41887" hidden="1" xr:uid="{6E8321C3-C068-49E1-9434-4A258C928429}"/>
    <cellStyle name="Comma [0] 2 26 2 2" xfId="42159" hidden="1" xr:uid="{28A5720A-5B36-49BC-9BE4-C454E4491DEF}"/>
    <cellStyle name="Comma [0] 2 26 2 2" xfId="42364" hidden="1" xr:uid="{01727F06-1BE7-43D8-88A9-8691E7558583}"/>
    <cellStyle name="Comma [0] 2 26 2 2" xfId="43643" hidden="1" xr:uid="{B46BC886-73F9-42F6-8593-A2F99FB96413}"/>
    <cellStyle name="Comma [0] 2 26 2 2" xfId="43915" hidden="1" xr:uid="{5D30DD47-3B4A-48BF-8E96-41FA060A6AF6}"/>
    <cellStyle name="Comma [0] 2 26 2 2" xfId="44120" hidden="1" xr:uid="{C97A01DF-ACE4-43A8-97F9-ACFFD337CD5B}"/>
    <cellStyle name="Comma [0] 2 26 2 2" xfId="45399" hidden="1" xr:uid="{D1CF0FD4-9FB1-4860-B4A9-427AF248DE01}"/>
    <cellStyle name="Comma [0] 2 26 2 2" xfId="13867" hidden="1" xr:uid="{00000000-0005-0000-0000-00002E360000}"/>
    <cellStyle name="Comma [0] 2 26 2 2" xfId="15146" hidden="1" xr:uid="{00000000-0005-0000-0000-00002D3B0000}"/>
    <cellStyle name="Comma [0] 2 26 2 2" xfId="15418" hidden="1" xr:uid="{00000000-0005-0000-0000-00003D3C0000}"/>
    <cellStyle name="Comma [0] 2 26 2 2" xfId="15623" hidden="1" xr:uid="{00000000-0005-0000-0000-00000A3D0000}"/>
    <cellStyle name="Comma [0] 2 26 2 2" xfId="16899" hidden="1" xr:uid="{00000000-0005-0000-0000-000006420000}"/>
    <cellStyle name="Comma [0] 2 26 2 2" xfId="17171" hidden="1" xr:uid="{00000000-0005-0000-0000-000016430000}"/>
    <cellStyle name="Comma [0] 2 26 2 2" xfId="17376" hidden="1" xr:uid="{00000000-0005-0000-0000-0000E3430000}"/>
    <cellStyle name="Comma [0] 2 26 2 2" xfId="18649" hidden="1" xr:uid="{00000000-0005-0000-0000-0000DC480000}"/>
    <cellStyle name="Comma [0] 2 26 2 2" xfId="18921" hidden="1" xr:uid="{00000000-0005-0000-0000-0000EC490000}"/>
    <cellStyle name="Comma [0] 2 26 2 2" xfId="19126" hidden="1" xr:uid="{00000000-0005-0000-0000-0000B94A0000}"/>
    <cellStyle name="Comma [0] 2 26 2 2" xfId="20393" hidden="1" xr:uid="{00000000-0005-0000-0000-0000AC4F0000}"/>
    <cellStyle name="Comma [0] 2 26 2 2" xfId="20665" hidden="1" xr:uid="{00000000-0005-0000-0000-0000BC500000}"/>
    <cellStyle name="Comma [0] 2 26 2 2" xfId="20870" hidden="1" xr:uid="{00000000-0005-0000-0000-000089510000}"/>
    <cellStyle name="Comma [0] 2 26 2 2" xfId="22127" hidden="1" xr:uid="{00000000-0005-0000-0000-000072560000}"/>
    <cellStyle name="Comma [0] 2 26 2 2" xfId="22399" hidden="1" xr:uid="{00000000-0005-0000-0000-000082570000}"/>
    <cellStyle name="Comma [0] 2 26 2 2" xfId="9878" hidden="1" xr:uid="{00000000-0005-0000-0000-000099260000}"/>
    <cellStyle name="Comma [0] 2 26 2 2" xfId="10150" hidden="1" xr:uid="{00000000-0005-0000-0000-0000A9270000}"/>
    <cellStyle name="Comma [0] 2 26 2 2" xfId="10355" hidden="1" xr:uid="{00000000-0005-0000-0000-000076280000}"/>
    <cellStyle name="Comma [0] 2 26 2 2" xfId="11634" hidden="1" xr:uid="{00000000-0005-0000-0000-0000752D0000}"/>
    <cellStyle name="Comma [0] 2 26 2 2" xfId="11906" hidden="1" xr:uid="{00000000-0005-0000-0000-0000852E0000}"/>
    <cellStyle name="Comma [0] 2 26 2 2" xfId="12111" hidden="1" xr:uid="{00000000-0005-0000-0000-0000522F0000}"/>
    <cellStyle name="Comma [0] 2 26 2 2" xfId="13390" hidden="1" xr:uid="{00000000-0005-0000-0000-000051340000}"/>
    <cellStyle name="Comma [0] 2 26 2 2" xfId="13662" hidden="1" xr:uid="{00000000-0005-0000-0000-000061350000}"/>
    <cellStyle name="Comma [0] 2 26 2 2" xfId="6380" hidden="1" xr:uid="{00000000-0005-0000-0000-0000EF180000}"/>
    <cellStyle name="Comma [0] 2 26 2 2" xfId="8122" hidden="1" xr:uid="{00000000-0005-0000-0000-0000BD1F0000}"/>
    <cellStyle name="Comma [0] 2 26 2 2" xfId="8394" hidden="1" xr:uid="{00000000-0005-0000-0000-0000CD200000}"/>
    <cellStyle name="Comma [0] 2 26 2 2" xfId="8599" hidden="1" xr:uid="{00000000-0005-0000-0000-00009A210000}"/>
    <cellStyle name="Comma [0] 2 26 2 2" xfId="5903" hidden="1" xr:uid="{00000000-0005-0000-0000-000012170000}"/>
    <cellStyle name="Comma [0] 2 26 2 2" xfId="6175" hidden="1" xr:uid="{00000000-0005-0000-0000-000022180000}"/>
    <cellStyle name="Comma [0] 2 26 2 2" xfId="5369" hidden="1" xr:uid="{00000000-0005-0000-0000-0000FC140000}"/>
    <cellStyle name="Comma [0] 2 26 3" xfId="4708" xr:uid="{00000000-0005-0000-0000-000067120000}"/>
    <cellStyle name="Comma [0] 2 26 3 2" xfId="36717" xr:uid="{DCF9747F-3890-46BD-A4E0-1BFDF3387F6E}"/>
    <cellStyle name="Comma [0] 2 27" xfId="876" xr:uid="{00000000-0005-0000-0000-00006F030000}"/>
    <cellStyle name="Comma [0] 2 27 2" xfId="34573" hidden="1" xr:uid="{905757E5-97FC-4822-8E0D-A2D098C4DC6D}"/>
    <cellStyle name="Comma [0] 2 27 2" xfId="2553" hidden="1" xr:uid="{00000000-0005-0000-0000-0000FC090000}"/>
    <cellStyle name="Comma [0] 2 27 2" xfId="33554" hidden="1" xr:uid="{C1D44521-0806-4C35-9139-007486C64E3B}"/>
    <cellStyle name="Comma [0] 2 27 2" xfId="34091" hidden="1" xr:uid="{A3E3A345-87ED-4E1A-BEFC-C06F4E218C20}"/>
    <cellStyle name="Comma [0] 2 27 2" xfId="34364" hidden="1" xr:uid="{6114E367-10B3-4679-B4C8-273C662B24A5}"/>
    <cellStyle name="Comma [0] 2 27 2" xfId="2071" hidden="1" xr:uid="{00000000-0005-0000-0000-00001A080000}"/>
    <cellStyle name="Comma [0] 2 27 2" xfId="2344" hidden="1" xr:uid="{00000000-0005-0000-0000-00002B090000}"/>
    <cellStyle name="Comma [0] 2 27 2" xfId="1531" hidden="1" xr:uid="{00000000-0005-0000-0000-0000FE050000}"/>
    <cellStyle name="Comma [0] 2 27 2" xfId="32919" xr:uid="{D56C32D9-589D-41CB-8132-A60AF15FCDBE}"/>
    <cellStyle name="Comma [0] 2 27 2 2" xfId="45642" hidden="1" xr:uid="{3E957D05-BF2D-4778-BDF8-58B692EDD1D1}"/>
    <cellStyle name="Comma [0] 2 27 2 2" xfId="45851" hidden="1" xr:uid="{5C156769-AA44-4BAB-8338-E1D23D197197}"/>
    <cellStyle name="Comma [0] 2 27 2 2" xfId="47125" hidden="1" xr:uid="{7485EC58-091E-47FE-91FC-0872987ABCE9}"/>
    <cellStyle name="Comma [0] 2 27 2 2" xfId="47398" hidden="1" xr:uid="{18695676-F0DF-4B52-8150-C1AA76A8A549}"/>
    <cellStyle name="Comma [0] 2 27 2 2" xfId="47607" hidden="1" xr:uid="{37D2EF78-41E0-4BAB-AA60-506877B0691D}"/>
    <cellStyle name="Comma [0] 2 27 2 2" xfId="48878" hidden="1" xr:uid="{A0363906-4ADC-467F-B756-968B184038BE}"/>
    <cellStyle name="Comma [0] 2 27 2 2" xfId="49151" hidden="1" xr:uid="{6845B3B1-2CA8-46F2-A89F-621ED2761816}"/>
    <cellStyle name="Comma [0] 2 27 2 2" xfId="49360" hidden="1" xr:uid="{C28608B3-50E1-4E4E-948F-0FAFE8B1F699}"/>
    <cellStyle name="Comma [0] 2 27 2 2" xfId="50628" hidden="1" xr:uid="{228F8A5D-81BC-4A9E-93E8-F4D7709ABB05}"/>
    <cellStyle name="Comma [0] 2 27 2 2" xfId="50901" hidden="1" xr:uid="{4F229E41-1015-4CE3-A27B-D1DA7325B8E7}"/>
    <cellStyle name="Comma [0] 2 27 2 2" xfId="51110" hidden="1" xr:uid="{D8D8B563-046F-4456-8020-CDBFF06197AE}"/>
    <cellStyle name="Comma [0] 2 27 2 2" xfId="52372" hidden="1" xr:uid="{67E9DA0A-2C8B-4E57-8F27-B7ED21C9B50C}"/>
    <cellStyle name="Comma [0] 2 27 2 2" xfId="52645" hidden="1" xr:uid="{D3879786-E5B9-41C6-953B-4974174954E4}"/>
    <cellStyle name="Comma [0] 2 27 2 2" xfId="52854" hidden="1" xr:uid="{21815DE2-2AAD-41BF-AD68-6820981ED61F}"/>
    <cellStyle name="Comma [0] 2 27 2 2" xfId="54106" hidden="1" xr:uid="{EB4F6ED6-66B5-4443-B946-066EF7C6701D}"/>
    <cellStyle name="Comma [0] 2 27 2 2" xfId="54379" hidden="1" xr:uid="{DE5818B2-D0AE-4E23-AABC-83F5148D5B8F}"/>
    <cellStyle name="Comma [0] 2 27 2 2" xfId="54588" hidden="1" xr:uid="{59DDD7A4-A84E-4D22-868E-0C0F3334FC40}"/>
    <cellStyle name="Comma [0] 2 27 2 2" xfId="55830" hidden="1" xr:uid="{9CDF9827-C4BB-4189-A63D-262CD353AD2B}"/>
    <cellStyle name="Comma [0] 2 27 2 2" xfId="56103" hidden="1" xr:uid="{338433C1-9790-4612-A5AF-8D983C900B13}"/>
    <cellStyle name="Comma [0] 2 27 2 2" xfId="56312" hidden="1" xr:uid="{4426B332-397C-4154-B0E4-17D99E7273BA}"/>
    <cellStyle name="Comma [0] 2 27 2 2" xfId="57537" hidden="1" xr:uid="{9D9E20A3-1AFD-443D-B9CA-73748ADE6D69}"/>
    <cellStyle name="Comma [0] 2 27 2 2" xfId="57810" hidden="1" xr:uid="{623CBF87-0F01-414C-B76E-2EA65A15BA7C}"/>
    <cellStyle name="Comma [0] 2 27 2 2" xfId="58019" hidden="1" xr:uid="{60BD757F-8A9F-4B62-A362-69E29BE81F63}"/>
    <cellStyle name="Comma [0] 2 27 2 2" xfId="59231" hidden="1" xr:uid="{1C2036A0-8C70-4452-9148-901F33FFF06F}"/>
    <cellStyle name="Comma [0] 2 27 2 2" xfId="59504" hidden="1" xr:uid="{9BEB2A10-E652-4D49-A21A-5B05E8377937}"/>
    <cellStyle name="Comma [0] 2 27 2 2" xfId="59713" hidden="1" xr:uid="{65C9E825-F6BA-49F3-BE21-F55DE9CC6DFA}"/>
    <cellStyle name="Comma [0] 2 27 2 2" xfId="60892" hidden="1" xr:uid="{E30B8DC2-1427-437B-B914-03E83D62A57F}"/>
    <cellStyle name="Comma [0] 2 27 2 2" xfId="61165" hidden="1" xr:uid="{70D21DD4-29D4-48C1-B8F1-A64021A20BA3}"/>
    <cellStyle name="Comma [0] 2 27 2 2" xfId="61374" hidden="1" xr:uid="{1F9C2D68-47E8-4E1E-BF10-E99395699794}"/>
    <cellStyle name="Comma [0] 2 27 2 2" xfId="62527" hidden="1" xr:uid="{83F22272-D95A-425E-9943-874E0B3E568E}"/>
    <cellStyle name="Comma [0] 2 27 2 2" xfId="62800" hidden="1" xr:uid="{6D96BB4A-C4CA-4E50-8F21-A1CABCD84A5D}"/>
    <cellStyle name="Comma [0] 2 27 2 2" xfId="63009" hidden="1" xr:uid="{8F92F139-483B-41C0-B6EF-3464CFF8DD61}"/>
    <cellStyle name="Comma [0] 2 27 2 2" xfId="22579" hidden="1" xr:uid="{00000000-0005-0000-0000-000036580000}"/>
    <cellStyle name="Comma [0] 2 27 2 2" xfId="23821" hidden="1" xr:uid="{00000000-0005-0000-0000-0000105D0000}"/>
    <cellStyle name="Comma [0] 2 27 2 2" xfId="24094" hidden="1" xr:uid="{00000000-0005-0000-0000-0000215E0000}"/>
    <cellStyle name="Comma [0] 2 27 2 2" xfId="24303" hidden="1" xr:uid="{00000000-0005-0000-0000-0000F25E0000}"/>
    <cellStyle name="Comma [0] 2 27 2 2" xfId="25528" hidden="1" xr:uid="{00000000-0005-0000-0000-0000BB630000}"/>
    <cellStyle name="Comma [0] 2 27 2 2" xfId="25801" hidden="1" xr:uid="{00000000-0005-0000-0000-0000CC640000}"/>
    <cellStyle name="Comma [0] 2 27 2 2" xfId="26010" hidden="1" xr:uid="{00000000-0005-0000-0000-00009D650000}"/>
    <cellStyle name="Comma [0] 2 27 2 2" xfId="27222" hidden="1" xr:uid="{00000000-0005-0000-0000-0000596A0000}"/>
    <cellStyle name="Comma [0] 2 27 2 2" xfId="27495" hidden="1" xr:uid="{00000000-0005-0000-0000-00006A6B0000}"/>
    <cellStyle name="Comma [0] 2 27 2 2" xfId="27704" hidden="1" xr:uid="{00000000-0005-0000-0000-00003B6C0000}"/>
    <cellStyle name="Comma [0] 2 27 2 2" xfId="28883" hidden="1" xr:uid="{00000000-0005-0000-0000-0000D6700000}"/>
    <cellStyle name="Comma [0] 2 27 2 2" xfId="29156" hidden="1" xr:uid="{00000000-0005-0000-0000-0000E7710000}"/>
    <cellStyle name="Comma [0] 2 27 2 2" xfId="29365" hidden="1" xr:uid="{00000000-0005-0000-0000-0000B8720000}"/>
    <cellStyle name="Comma [0] 2 27 2 2" xfId="30518" hidden="1" xr:uid="{00000000-0005-0000-0000-000039770000}"/>
    <cellStyle name="Comma [0] 2 27 2 2" xfId="30791" hidden="1" xr:uid="{00000000-0005-0000-0000-00004A780000}"/>
    <cellStyle name="Comma [0] 2 27 2 2" xfId="31000" hidden="1" xr:uid="{00000000-0005-0000-0000-00001B790000}"/>
    <cellStyle name="Comma [0] 2 27 2 2" xfId="37337" hidden="1" xr:uid="{DE8DF266-5359-4209-869D-CB521C6CABFE}"/>
    <cellStyle name="Comma [0] 2 27 2 2" xfId="37882" hidden="1" xr:uid="{BE26CA14-052F-4E59-8374-A9408C3E35F1}"/>
    <cellStyle name="Comma [0] 2 27 2 2" xfId="38155" hidden="1" xr:uid="{A87F1A6C-2546-455C-A138-532A233FAE31}"/>
    <cellStyle name="Comma [0] 2 27 2 2" xfId="38364" hidden="1" xr:uid="{D644C185-CBFC-4174-BF4F-6DF27C57CA43}"/>
    <cellStyle name="Comma [0] 2 27 2 2" xfId="40101" hidden="1" xr:uid="{E2E71A28-39B2-4666-A925-FF478FFAFEEF}"/>
    <cellStyle name="Comma [0] 2 27 2 2" xfId="40374" hidden="1" xr:uid="{E474CBE6-FC5C-4132-84A7-2760C109E623}"/>
    <cellStyle name="Comma [0] 2 27 2 2" xfId="40583" hidden="1" xr:uid="{06851FC2-10FB-4F45-8824-40697FB39666}"/>
    <cellStyle name="Comma [0] 2 27 2 2" xfId="41857" hidden="1" xr:uid="{A9A60261-9988-4DC0-9CC3-1992F8C0E4A7}"/>
    <cellStyle name="Comma [0] 2 27 2 2" xfId="42130" hidden="1" xr:uid="{37047F8C-5779-427B-94D5-31AF4BAD3089}"/>
    <cellStyle name="Comma [0] 2 27 2 2" xfId="42339" hidden="1" xr:uid="{4F2E39FC-186A-48A4-928D-DB2DD1663FCB}"/>
    <cellStyle name="Comma [0] 2 27 2 2" xfId="43613" hidden="1" xr:uid="{4C2D6D10-757A-4EF0-ABA4-3C51019EE1BE}"/>
    <cellStyle name="Comma [0] 2 27 2 2" xfId="43886" hidden="1" xr:uid="{EC128DF5-EB05-4F0B-A42E-3D38AFDC5B07}"/>
    <cellStyle name="Comma [0] 2 27 2 2" xfId="44095" hidden="1" xr:uid="{80EF2DB8-39D9-4178-ABFC-28CC82267531}"/>
    <cellStyle name="Comma [0] 2 27 2 2" xfId="45369" hidden="1" xr:uid="{AF78F381-F5BE-4378-A1B1-21A11FFD173D}"/>
    <cellStyle name="Comma [0] 2 27 2 2" xfId="13842" hidden="1" xr:uid="{00000000-0005-0000-0000-000015360000}"/>
    <cellStyle name="Comma [0] 2 27 2 2" xfId="15116" hidden="1" xr:uid="{00000000-0005-0000-0000-00000F3B0000}"/>
    <cellStyle name="Comma [0] 2 27 2 2" xfId="15389" hidden="1" xr:uid="{00000000-0005-0000-0000-0000203C0000}"/>
    <cellStyle name="Comma [0] 2 27 2 2" xfId="15598" hidden="1" xr:uid="{00000000-0005-0000-0000-0000F13C0000}"/>
    <cellStyle name="Comma [0] 2 27 2 2" xfId="16869" hidden="1" xr:uid="{00000000-0005-0000-0000-0000E8410000}"/>
    <cellStyle name="Comma [0] 2 27 2 2" xfId="17142" hidden="1" xr:uid="{00000000-0005-0000-0000-0000F9420000}"/>
    <cellStyle name="Comma [0] 2 27 2 2" xfId="17351" hidden="1" xr:uid="{00000000-0005-0000-0000-0000CA430000}"/>
    <cellStyle name="Comma [0] 2 27 2 2" xfId="18619" hidden="1" xr:uid="{00000000-0005-0000-0000-0000BE480000}"/>
    <cellStyle name="Comma [0] 2 27 2 2" xfId="18892" hidden="1" xr:uid="{00000000-0005-0000-0000-0000CF490000}"/>
    <cellStyle name="Comma [0] 2 27 2 2" xfId="19101" hidden="1" xr:uid="{00000000-0005-0000-0000-0000A04A0000}"/>
    <cellStyle name="Comma [0] 2 27 2 2" xfId="20363" hidden="1" xr:uid="{00000000-0005-0000-0000-00008E4F0000}"/>
    <cellStyle name="Comma [0] 2 27 2 2" xfId="20636" hidden="1" xr:uid="{00000000-0005-0000-0000-00009F500000}"/>
    <cellStyle name="Comma [0] 2 27 2 2" xfId="20845" hidden="1" xr:uid="{00000000-0005-0000-0000-000070510000}"/>
    <cellStyle name="Comma [0] 2 27 2 2" xfId="22097" hidden="1" xr:uid="{00000000-0005-0000-0000-000054560000}"/>
    <cellStyle name="Comma [0] 2 27 2 2" xfId="22370" hidden="1" xr:uid="{00000000-0005-0000-0000-000065570000}"/>
    <cellStyle name="Comma [0] 2 27 2 2" xfId="9848" hidden="1" xr:uid="{00000000-0005-0000-0000-00007B260000}"/>
    <cellStyle name="Comma [0] 2 27 2 2" xfId="10121" hidden="1" xr:uid="{00000000-0005-0000-0000-00008C270000}"/>
    <cellStyle name="Comma [0] 2 27 2 2" xfId="10330" hidden="1" xr:uid="{00000000-0005-0000-0000-00005D280000}"/>
    <cellStyle name="Comma [0] 2 27 2 2" xfId="11604" hidden="1" xr:uid="{00000000-0005-0000-0000-0000572D0000}"/>
    <cellStyle name="Comma [0] 2 27 2 2" xfId="11877" hidden="1" xr:uid="{00000000-0005-0000-0000-0000682E0000}"/>
    <cellStyle name="Comma [0] 2 27 2 2" xfId="12086" hidden="1" xr:uid="{00000000-0005-0000-0000-0000392F0000}"/>
    <cellStyle name="Comma [0] 2 27 2 2" xfId="13360" hidden="1" xr:uid="{00000000-0005-0000-0000-000033340000}"/>
    <cellStyle name="Comma [0] 2 27 2 2" xfId="13633" hidden="1" xr:uid="{00000000-0005-0000-0000-000044350000}"/>
    <cellStyle name="Comma [0] 2 27 2 2" xfId="6355" hidden="1" xr:uid="{00000000-0005-0000-0000-0000D6180000}"/>
    <cellStyle name="Comma [0] 2 27 2 2" xfId="8092" hidden="1" xr:uid="{00000000-0005-0000-0000-00009F1F0000}"/>
    <cellStyle name="Comma [0] 2 27 2 2" xfId="8365" hidden="1" xr:uid="{00000000-0005-0000-0000-0000B0200000}"/>
    <cellStyle name="Comma [0] 2 27 2 2" xfId="8574" hidden="1" xr:uid="{00000000-0005-0000-0000-000081210000}"/>
    <cellStyle name="Comma [0] 2 27 2 2" xfId="5873" hidden="1" xr:uid="{00000000-0005-0000-0000-0000F4160000}"/>
    <cellStyle name="Comma [0] 2 27 2 2" xfId="6146" hidden="1" xr:uid="{00000000-0005-0000-0000-000005180000}"/>
    <cellStyle name="Comma [0] 2 27 2 2" xfId="5328" hidden="1" xr:uid="{00000000-0005-0000-0000-0000D3140000}"/>
    <cellStyle name="Comma [0] 2 27 3" xfId="4667" xr:uid="{00000000-0005-0000-0000-00003E120000}"/>
    <cellStyle name="Comma [0] 2 27 3 2" xfId="36676" xr:uid="{A5D81D01-ABAD-419D-8E85-6273016B3E15}"/>
    <cellStyle name="Comma [0] 2 28" xfId="874" xr:uid="{00000000-0005-0000-0000-00006D030000}"/>
    <cellStyle name="Comma [0] 2 28 2" xfId="34572" hidden="1" xr:uid="{5F30730F-3824-443A-AFB1-15A818C70ADC}"/>
    <cellStyle name="Comma [0] 2 28 2" xfId="2552" hidden="1" xr:uid="{00000000-0005-0000-0000-0000FB090000}"/>
    <cellStyle name="Comma [0] 2 28 2" xfId="33552" hidden="1" xr:uid="{E5DE1DD2-8D8E-4558-B09A-34F6F7B1419B}"/>
    <cellStyle name="Comma [0] 2 28 2" xfId="34089" hidden="1" xr:uid="{050B469D-C322-4A86-865F-298F9A8756EE}"/>
    <cellStyle name="Comma [0] 2 28 2" xfId="34362" hidden="1" xr:uid="{F3013023-CB23-436C-9623-4197F6F61413}"/>
    <cellStyle name="Comma [0] 2 28 2" xfId="2069" hidden="1" xr:uid="{00000000-0005-0000-0000-000018080000}"/>
    <cellStyle name="Comma [0] 2 28 2" xfId="2342" hidden="1" xr:uid="{00000000-0005-0000-0000-000029090000}"/>
    <cellStyle name="Comma [0] 2 28 2" xfId="1529" hidden="1" xr:uid="{00000000-0005-0000-0000-0000FC050000}"/>
    <cellStyle name="Comma [0] 2 28 2" xfId="32917" xr:uid="{B8CA1D96-CAA6-4201-90E9-A9D6A8A7E899}"/>
    <cellStyle name="Comma [0] 2 28 2 2" xfId="45640" hidden="1" xr:uid="{C1E9D8CF-FAF9-4AE6-BD1E-D83421BAC24E}"/>
    <cellStyle name="Comma [0] 2 28 2 2" xfId="45850" hidden="1" xr:uid="{BFBFC8D9-9380-4475-AF2C-1672CFBD26E6}"/>
    <cellStyle name="Comma [0] 2 28 2 2" xfId="47123" hidden="1" xr:uid="{AF9FDE07-4EE6-4C6E-BA85-80BD596A2F61}"/>
    <cellStyle name="Comma [0] 2 28 2 2" xfId="47396" hidden="1" xr:uid="{083E5059-887B-4A62-BA60-8483AF533FF7}"/>
    <cellStyle name="Comma [0] 2 28 2 2" xfId="47606" hidden="1" xr:uid="{782BA668-AF8D-4809-BA59-1B9B4421F323}"/>
    <cellStyle name="Comma [0] 2 28 2 2" xfId="48876" hidden="1" xr:uid="{D82CE592-E6A0-4A0C-B637-FBC10ABDAC01}"/>
    <cellStyle name="Comma [0] 2 28 2 2" xfId="49149" hidden="1" xr:uid="{94BAEFD0-026E-4149-8C50-1208DB9BD7C1}"/>
    <cellStyle name="Comma [0] 2 28 2 2" xfId="49359" hidden="1" xr:uid="{8735512D-2EF5-47ED-8344-38AAF8A95E05}"/>
    <cellStyle name="Comma [0] 2 28 2 2" xfId="50626" hidden="1" xr:uid="{16C7FEE8-FC1B-4666-8C39-38FF933D9F7A}"/>
    <cellStyle name="Comma [0] 2 28 2 2" xfId="50899" hidden="1" xr:uid="{A6892DC9-E61B-443F-97EA-75641552B2DB}"/>
    <cellStyle name="Comma [0] 2 28 2 2" xfId="51109" hidden="1" xr:uid="{025774BD-B286-41D7-8720-18B9315CB151}"/>
    <cellStyle name="Comma [0] 2 28 2 2" xfId="52370" hidden="1" xr:uid="{2DEE715D-1CEE-4E1A-A72E-26F62AF55FF3}"/>
    <cellStyle name="Comma [0] 2 28 2 2" xfId="52643" hidden="1" xr:uid="{961866FA-93B4-46ED-B2C5-DB4D29723868}"/>
    <cellStyle name="Comma [0] 2 28 2 2" xfId="52853" hidden="1" xr:uid="{5C307A25-84DD-4A70-B11D-C567159178ED}"/>
    <cellStyle name="Comma [0] 2 28 2 2" xfId="54104" hidden="1" xr:uid="{1A7129E2-546F-4638-9799-3AD6990EDE7A}"/>
    <cellStyle name="Comma [0] 2 28 2 2" xfId="54377" hidden="1" xr:uid="{2D8815F9-0930-4813-BFC9-857FA1DAC6E9}"/>
    <cellStyle name="Comma [0] 2 28 2 2" xfId="54587" hidden="1" xr:uid="{6AA03908-8B07-4C72-9614-027066EBBF90}"/>
    <cellStyle name="Comma [0] 2 28 2 2" xfId="55828" hidden="1" xr:uid="{226A6FD3-7917-4F0E-9E77-C72A0D75D27D}"/>
    <cellStyle name="Comma [0] 2 28 2 2" xfId="56101" hidden="1" xr:uid="{259B28DA-E2C7-4F1D-8D48-A177515D47C9}"/>
    <cellStyle name="Comma [0] 2 28 2 2" xfId="56311" hidden="1" xr:uid="{2F08A4EA-F308-41DE-AD92-F4F0C74A6FA0}"/>
    <cellStyle name="Comma [0] 2 28 2 2" xfId="57535" hidden="1" xr:uid="{CAAF3F83-A84B-4350-B18C-FFE619A08706}"/>
    <cellStyle name="Comma [0] 2 28 2 2" xfId="57808" hidden="1" xr:uid="{5A2CA403-BC38-40A0-815A-48B417531FBE}"/>
    <cellStyle name="Comma [0] 2 28 2 2" xfId="58018" hidden="1" xr:uid="{A9F1494A-D65D-455C-8049-97EAD9B4249F}"/>
    <cellStyle name="Comma [0] 2 28 2 2" xfId="59229" hidden="1" xr:uid="{999EA9CF-CA88-4E24-A090-9F0810D95587}"/>
    <cellStyle name="Comma [0] 2 28 2 2" xfId="59502" hidden="1" xr:uid="{C85AE714-0329-46D9-94D9-FDD3E8B82F2D}"/>
    <cellStyle name="Comma [0] 2 28 2 2" xfId="59712" hidden="1" xr:uid="{C6C6FE0F-0AF2-42C4-AE1C-3395DDF9AB73}"/>
    <cellStyle name="Comma [0] 2 28 2 2" xfId="60890" hidden="1" xr:uid="{4F8192DE-EC8F-424E-93D7-5ADA6B741A26}"/>
    <cellStyle name="Comma [0] 2 28 2 2" xfId="61163" hidden="1" xr:uid="{BE125B1A-CAB7-4E5F-9AF4-F59EA0211250}"/>
    <cellStyle name="Comma [0] 2 28 2 2" xfId="61373" hidden="1" xr:uid="{198BEA22-539C-423B-9230-65DD9590EE98}"/>
    <cellStyle name="Comma [0] 2 28 2 2" xfId="62525" hidden="1" xr:uid="{D5969591-A853-454C-894E-9B9127C8982B}"/>
    <cellStyle name="Comma [0] 2 28 2 2" xfId="62798" hidden="1" xr:uid="{FB408D95-6D28-45DA-A46C-794214D67D65}"/>
    <cellStyle name="Comma [0] 2 28 2 2" xfId="63008" hidden="1" xr:uid="{D6B7FDEB-69FB-4505-96C2-4FC8163D7A7D}"/>
    <cellStyle name="Comma [0] 2 28 2 2" xfId="22578" hidden="1" xr:uid="{00000000-0005-0000-0000-000035580000}"/>
    <cellStyle name="Comma [0] 2 28 2 2" xfId="23819" hidden="1" xr:uid="{00000000-0005-0000-0000-00000E5D0000}"/>
    <cellStyle name="Comma [0] 2 28 2 2" xfId="24092" hidden="1" xr:uid="{00000000-0005-0000-0000-00001F5E0000}"/>
    <cellStyle name="Comma [0] 2 28 2 2" xfId="24302" hidden="1" xr:uid="{00000000-0005-0000-0000-0000F15E0000}"/>
    <cellStyle name="Comma [0] 2 28 2 2" xfId="25526" hidden="1" xr:uid="{00000000-0005-0000-0000-0000B9630000}"/>
    <cellStyle name="Comma [0] 2 28 2 2" xfId="25799" hidden="1" xr:uid="{00000000-0005-0000-0000-0000CA640000}"/>
    <cellStyle name="Comma [0] 2 28 2 2" xfId="26009" hidden="1" xr:uid="{00000000-0005-0000-0000-00009C650000}"/>
    <cellStyle name="Comma [0] 2 28 2 2" xfId="27220" hidden="1" xr:uid="{00000000-0005-0000-0000-0000576A0000}"/>
    <cellStyle name="Comma [0] 2 28 2 2" xfId="27493" hidden="1" xr:uid="{00000000-0005-0000-0000-0000686B0000}"/>
    <cellStyle name="Comma [0] 2 28 2 2" xfId="27703" hidden="1" xr:uid="{00000000-0005-0000-0000-00003A6C0000}"/>
    <cellStyle name="Comma [0] 2 28 2 2" xfId="28881" hidden="1" xr:uid="{00000000-0005-0000-0000-0000D4700000}"/>
    <cellStyle name="Comma [0] 2 28 2 2" xfId="29154" hidden="1" xr:uid="{00000000-0005-0000-0000-0000E5710000}"/>
    <cellStyle name="Comma [0] 2 28 2 2" xfId="29364" hidden="1" xr:uid="{00000000-0005-0000-0000-0000B7720000}"/>
    <cellStyle name="Comma [0] 2 28 2 2" xfId="30516" hidden="1" xr:uid="{00000000-0005-0000-0000-000037770000}"/>
    <cellStyle name="Comma [0] 2 28 2 2" xfId="30789" hidden="1" xr:uid="{00000000-0005-0000-0000-000048780000}"/>
    <cellStyle name="Comma [0] 2 28 2 2" xfId="30999" hidden="1" xr:uid="{00000000-0005-0000-0000-00001A790000}"/>
    <cellStyle name="Comma [0] 2 28 2 2" xfId="37335" hidden="1" xr:uid="{CDB23F3B-C2BB-4EE1-927C-939F926F52FE}"/>
    <cellStyle name="Comma [0] 2 28 2 2" xfId="37880" hidden="1" xr:uid="{CF387B8D-D02E-4ADE-8703-97A876189A2B}"/>
    <cellStyle name="Comma [0] 2 28 2 2" xfId="38153" hidden="1" xr:uid="{7E407647-4091-4735-A4FF-A212F055F7AB}"/>
    <cellStyle name="Comma [0] 2 28 2 2" xfId="38363" hidden="1" xr:uid="{A33F5AAC-617C-4D8C-A241-8A3391E853CC}"/>
    <cellStyle name="Comma [0] 2 28 2 2" xfId="40099" hidden="1" xr:uid="{5F3B97FE-1EBA-4A77-B08D-788B6D21FA45}"/>
    <cellStyle name="Comma [0] 2 28 2 2" xfId="40372" hidden="1" xr:uid="{DF520B12-DCEE-47A5-AB14-31E7A17864A2}"/>
    <cellStyle name="Comma [0] 2 28 2 2" xfId="40582" hidden="1" xr:uid="{D94FB6A4-5B38-4DC1-BBB2-0D2FCEA97FED}"/>
    <cellStyle name="Comma [0] 2 28 2 2" xfId="41855" hidden="1" xr:uid="{4C0BC3E9-4897-441F-AB15-93DDAE57850A}"/>
    <cellStyle name="Comma [0] 2 28 2 2" xfId="42128" hidden="1" xr:uid="{CCF270D8-62A0-4803-B185-DF2907421C0C}"/>
    <cellStyle name="Comma [0] 2 28 2 2" xfId="42338" hidden="1" xr:uid="{3669CB0B-D93C-443C-85AE-1069FE6A421E}"/>
    <cellStyle name="Comma [0] 2 28 2 2" xfId="43611" hidden="1" xr:uid="{21722628-6426-4728-8298-B176AE9AE679}"/>
    <cellStyle name="Comma [0] 2 28 2 2" xfId="43884" hidden="1" xr:uid="{6399DE8F-EB94-482B-8FB7-E57EF1661703}"/>
    <cellStyle name="Comma [0] 2 28 2 2" xfId="44094" hidden="1" xr:uid="{D103D9ED-8A8C-4042-B3A9-A5A06F260E3E}"/>
    <cellStyle name="Comma [0] 2 28 2 2" xfId="45367" hidden="1" xr:uid="{B15E478C-1854-4EA7-A012-313242EF0D2E}"/>
    <cellStyle name="Comma [0] 2 28 2 2" xfId="13841" hidden="1" xr:uid="{00000000-0005-0000-0000-000014360000}"/>
    <cellStyle name="Comma [0] 2 28 2 2" xfId="15114" hidden="1" xr:uid="{00000000-0005-0000-0000-00000D3B0000}"/>
    <cellStyle name="Comma [0] 2 28 2 2" xfId="15387" hidden="1" xr:uid="{00000000-0005-0000-0000-00001E3C0000}"/>
    <cellStyle name="Comma [0] 2 28 2 2" xfId="15597" hidden="1" xr:uid="{00000000-0005-0000-0000-0000F03C0000}"/>
    <cellStyle name="Comma [0] 2 28 2 2" xfId="16867" hidden="1" xr:uid="{00000000-0005-0000-0000-0000E6410000}"/>
    <cellStyle name="Comma [0] 2 28 2 2" xfId="17140" hidden="1" xr:uid="{00000000-0005-0000-0000-0000F7420000}"/>
    <cellStyle name="Comma [0] 2 28 2 2" xfId="17350" hidden="1" xr:uid="{00000000-0005-0000-0000-0000C9430000}"/>
    <cellStyle name="Comma [0] 2 28 2 2" xfId="18617" hidden="1" xr:uid="{00000000-0005-0000-0000-0000BC480000}"/>
    <cellStyle name="Comma [0] 2 28 2 2" xfId="18890" hidden="1" xr:uid="{00000000-0005-0000-0000-0000CD490000}"/>
    <cellStyle name="Comma [0] 2 28 2 2" xfId="19100" hidden="1" xr:uid="{00000000-0005-0000-0000-00009F4A0000}"/>
    <cellStyle name="Comma [0] 2 28 2 2" xfId="20361" hidden="1" xr:uid="{00000000-0005-0000-0000-00008C4F0000}"/>
    <cellStyle name="Comma [0] 2 28 2 2" xfId="20634" hidden="1" xr:uid="{00000000-0005-0000-0000-00009D500000}"/>
    <cellStyle name="Comma [0] 2 28 2 2" xfId="20844" hidden="1" xr:uid="{00000000-0005-0000-0000-00006F510000}"/>
    <cellStyle name="Comma [0] 2 28 2 2" xfId="22095" hidden="1" xr:uid="{00000000-0005-0000-0000-000052560000}"/>
    <cellStyle name="Comma [0] 2 28 2 2" xfId="22368" hidden="1" xr:uid="{00000000-0005-0000-0000-000063570000}"/>
    <cellStyle name="Comma [0] 2 28 2 2" xfId="9846" hidden="1" xr:uid="{00000000-0005-0000-0000-000079260000}"/>
    <cellStyle name="Comma [0] 2 28 2 2" xfId="10119" hidden="1" xr:uid="{00000000-0005-0000-0000-00008A270000}"/>
    <cellStyle name="Comma [0] 2 28 2 2" xfId="10329" hidden="1" xr:uid="{00000000-0005-0000-0000-00005C280000}"/>
    <cellStyle name="Comma [0] 2 28 2 2" xfId="11602" hidden="1" xr:uid="{00000000-0005-0000-0000-0000552D0000}"/>
    <cellStyle name="Comma [0] 2 28 2 2" xfId="11875" hidden="1" xr:uid="{00000000-0005-0000-0000-0000662E0000}"/>
    <cellStyle name="Comma [0] 2 28 2 2" xfId="12085" hidden="1" xr:uid="{00000000-0005-0000-0000-0000382F0000}"/>
    <cellStyle name="Comma [0] 2 28 2 2" xfId="13358" hidden="1" xr:uid="{00000000-0005-0000-0000-000031340000}"/>
    <cellStyle name="Comma [0] 2 28 2 2" xfId="13631" hidden="1" xr:uid="{00000000-0005-0000-0000-000042350000}"/>
    <cellStyle name="Comma [0] 2 28 2 2" xfId="6354" hidden="1" xr:uid="{00000000-0005-0000-0000-0000D5180000}"/>
    <cellStyle name="Comma [0] 2 28 2 2" xfId="8090" hidden="1" xr:uid="{00000000-0005-0000-0000-00009D1F0000}"/>
    <cellStyle name="Comma [0] 2 28 2 2" xfId="8363" hidden="1" xr:uid="{00000000-0005-0000-0000-0000AE200000}"/>
    <cellStyle name="Comma [0] 2 28 2 2" xfId="8573" hidden="1" xr:uid="{00000000-0005-0000-0000-000080210000}"/>
    <cellStyle name="Comma [0] 2 28 2 2" xfId="5871" hidden="1" xr:uid="{00000000-0005-0000-0000-0000F2160000}"/>
    <cellStyle name="Comma [0] 2 28 2 2" xfId="6144" hidden="1" xr:uid="{00000000-0005-0000-0000-000003180000}"/>
    <cellStyle name="Comma [0] 2 28 2 2" xfId="5326" hidden="1" xr:uid="{00000000-0005-0000-0000-0000D1140000}"/>
    <cellStyle name="Comma [0] 2 28 3" xfId="4665" xr:uid="{00000000-0005-0000-0000-00003C120000}"/>
    <cellStyle name="Comma [0] 2 28 3 2" xfId="36674" xr:uid="{BF4101F4-877E-4A2F-8527-079E3EAE8280}"/>
    <cellStyle name="Comma [0] 2 29" xfId="870" xr:uid="{00000000-0005-0000-0000-000069030000}"/>
    <cellStyle name="Comma [0] 2 29 2" xfId="34569" hidden="1" xr:uid="{D2F718BA-4C59-4E18-8394-2478B6978B63}"/>
    <cellStyle name="Comma [0] 2 29 2" xfId="2549" hidden="1" xr:uid="{00000000-0005-0000-0000-0000F8090000}"/>
    <cellStyle name="Comma [0] 2 29 2" xfId="33548" hidden="1" xr:uid="{68032BF5-F2E5-4B28-845C-6E488EE05D7F}"/>
    <cellStyle name="Comma [0] 2 29 2" xfId="34085" hidden="1" xr:uid="{CC3B14EC-25B6-4579-85DD-1A92281C1059}"/>
    <cellStyle name="Comma [0] 2 29 2" xfId="34359" hidden="1" xr:uid="{FDFDE34B-7CC2-464D-91AF-9516F9CE3270}"/>
    <cellStyle name="Comma [0] 2 29 2" xfId="2065" hidden="1" xr:uid="{00000000-0005-0000-0000-000014080000}"/>
    <cellStyle name="Comma [0] 2 29 2" xfId="2339" hidden="1" xr:uid="{00000000-0005-0000-0000-000026090000}"/>
    <cellStyle name="Comma [0] 2 29 2" xfId="1525" hidden="1" xr:uid="{00000000-0005-0000-0000-0000F8050000}"/>
    <cellStyle name="Comma [0] 2 29 2" xfId="32913" xr:uid="{3A3C4D9C-4099-4316-B935-F614E22C08E6}"/>
    <cellStyle name="Comma [0] 2 29 2 2" xfId="45847" hidden="1" xr:uid="{39D5DE01-5675-445B-8B6C-345F92C4CF76}"/>
    <cellStyle name="Comma [0] 2 29 2 2" xfId="47119" hidden="1" xr:uid="{90686C0A-5D93-4605-B6DD-8F870FBBB371}"/>
    <cellStyle name="Comma [0] 2 29 2 2" xfId="47393" hidden="1" xr:uid="{C8132785-DDFA-4B4B-891A-0E8EA42357D8}"/>
    <cellStyle name="Comma [0] 2 29 2 2" xfId="47603" hidden="1" xr:uid="{6E99801F-C43B-453F-AAC4-94DA022D4344}"/>
    <cellStyle name="Comma [0] 2 29 2 2" xfId="48872" hidden="1" xr:uid="{EF22F575-FC0B-47D6-995B-A0A57B4BCC54}"/>
    <cellStyle name="Comma [0] 2 29 2 2" xfId="49146" hidden="1" xr:uid="{E7242BB1-D835-4D50-A4FD-E8C9DECE5C31}"/>
    <cellStyle name="Comma [0] 2 29 2 2" xfId="49356" hidden="1" xr:uid="{F807B2AD-259F-4397-A261-9916BE622D5A}"/>
    <cellStyle name="Comma [0] 2 29 2 2" xfId="50622" hidden="1" xr:uid="{45903CA4-A6AB-4745-8E7C-D510147F5FE2}"/>
    <cellStyle name="Comma [0] 2 29 2 2" xfId="50896" hidden="1" xr:uid="{5A217CE8-5825-4389-A92C-FB697F360DD0}"/>
    <cellStyle name="Comma [0] 2 29 2 2" xfId="51106" hidden="1" xr:uid="{625EB41D-2487-4012-9884-EA6EE18CB130}"/>
    <cellStyle name="Comma [0] 2 29 2 2" xfId="52366" hidden="1" xr:uid="{E1019269-1F64-4552-B292-06CA567F6820}"/>
    <cellStyle name="Comma [0] 2 29 2 2" xfId="52640" hidden="1" xr:uid="{97E9FE07-3595-443D-8A34-E50B8DAD232B}"/>
    <cellStyle name="Comma [0] 2 29 2 2" xfId="52850" hidden="1" xr:uid="{32D73240-3F63-47F0-905F-B61E055A843C}"/>
    <cellStyle name="Comma [0] 2 29 2 2" xfId="54100" hidden="1" xr:uid="{592BF95C-7C7F-4B1B-925A-139F47C21AD1}"/>
    <cellStyle name="Comma [0] 2 29 2 2" xfId="54374" hidden="1" xr:uid="{2E9EC230-8642-44F9-B3FD-9046852EEC98}"/>
    <cellStyle name="Comma [0] 2 29 2 2" xfId="54584" hidden="1" xr:uid="{E5AE9978-E729-49A6-BA1A-D95DDADAF28B}"/>
    <cellStyle name="Comma [0] 2 29 2 2" xfId="55824" hidden="1" xr:uid="{1DD07BE5-5401-48D6-89A3-1E04B0A1C473}"/>
    <cellStyle name="Comma [0] 2 29 2 2" xfId="56098" hidden="1" xr:uid="{657BE785-BFA5-4A71-B4D0-5218FD8ADA68}"/>
    <cellStyle name="Comma [0] 2 29 2 2" xfId="56308" hidden="1" xr:uid="{5F351A85-18E3-41DB-8031-AB6E655ACBC7}"/>
    <cellStyle name="Comma [0] 2 29 2 2" xfId="57531" hidden="1" xr:uid="{3E41F32C-94E9-498A-9A2A-0B81F3B952BC}"/>
    <cellStyle name="Comma [0] 2 29 2 2" xfId="57805" hidden="1" xr:uid="{39315C97-0AF2-437A-9421-E9A2811DFAA8}"/>
    <cellStyle name="Comma [0] 2 29 2 2" xfId="58015" hidden="1" xr:uid="{5E4159BA-5083-4D70-8873-F61423E67901}"/>
    <cellStyle name="Comma [0] 2 29 2 2" xfId="59225" hidden="1" xr:uid="{AB9CAC91-68D1-487B-8DAA-AC9985E12867}"/>
    <cellStyle name="Comma [0] 2 29 2 2" xfId="59499" hidden="1" xr:uid="{6A52713B-72B9-4B0C-B623-D0FD8B2C9EB0}"/>
    <cellStyle name="Comma [0] 2 29 2 2" xfId="59709" hidden="1" xr:uid="{12C2287E-6F42-4897-A2D9-C2B93E2D1AB1}"/>
    <cellStyle name="Comma [0] 2 29 2 2" xfId="60886" hidden="1" xr:uid="{5C33699F-7A14-40CA-A08F-70802FE4D557}"/>
    <cellStyle name="Comma [0] 2 29 2 2" xfId="61160" hidden="1" xr:uid="{FDAB0BC4-F3C6-4609-B0E1-3F5D7FED1F26}"/>
    <cellStyle name="Comma [0] 2 29 2 2" xfId="61370" hidden="1" xr:uid="{DC548438-F7B8-4288-9D56-68C49631E48A}"/>
    <cellStyle name="Comma [0] 2 29 2 2" xfId="62521" hidden="1" xr:uid="{BA7BFF63-459A-4656-B195-AC0439755FC2}"/>
    <cellStyle name="Comma [0] 2 29 2 2" xfId="62795" hidden="1" xr:uid="{5F839DE1-19E4-4E32-8594-18E9293690FD}"/>
    <cellStyle name="Comma [0] 2 29 2 2" xfId="63005" hidden="1" xr:uid="{2EF6CE3C-D2CF-4EA7-8FF8-4C93E21FEFFB}"/>
    <cellStyle name="Comma [0] 2 29 2 2" xfId="22575" hidden="1" xr:uid="{00000000-0005-0000-0000-000032580000}"/>
    <cellStyle name="Comma [0] 2 29 2 2" xfId="23815" hidden="1" xr:uid="{00000000-0005-0000-0000-00000A5D0000}"/>
    <cellStyle name="Comma [0] 2 29 2 2" xfId="24089" hidden="1" xr:uid="{00000000-0005-0000-0000-00001C5E0000}"/>
    <cellStyle name="Comma [0] 2 29 2 2" xfId="24299" hidden="1" xr:uid="{00000000-0005-0000-0000-0000EE5E0000}"/>
    <cellStyle name="Comma [0] 2 29 2 2" xfId="25522" hidden="1" xr:uid="{00000000-0005-0000-0000-0000B5630000}"/>
    <cellStyle name="Comma [0] 2 29 2 2" xfId="25796" hidden="1" xr:uid="{00000000-0005-0000-0000-0000C7640000}"/>
    <cellStyle name="Comma [0] 2 29 2 2" xfId="26006" hidden="1" xr:uid="{00000000-0005-0000-0000-000099650000}"/>
    <cellStyle name="Comma [0] 2 29 2 2" xfId="27216" hidden="1" xr:uid="{00000000-0005-0000-0000-0000536A0000}"/>
    <cellStyle name="Comma [0] 2 29 2 2" xfId="27490" hidden="1" xr:uid="{00000000-0005-0000-0000-0000656B0000}"/>
    <cellStyle name="Comma [0] 2 29 2 2" xfId="27700" hidden="1" xr:uid="{00000000-0005-0000-0000-0000376C0000}"/>
    <cellStyle name="Comma [0] 2 29 2 2" xfId="28877" hidden="1" xr:uid="{00000000-0005-0000-0000-0000D0700000}"/>
    <cellStyle name="Comma [0] 2 29 2 2" xfId="29151" hidden="1" xr:uid="{00000000-0005-0000-0000-0000E2710000}"/>
    <cellStyle name="Comma [0] 2 29 2 2" xfId="29361" hidden="1" xr:uid="{00000000-0005-0000-0000-0000B4720000}"/>
    <cellStyle name="Comma [0] 2 29 2 2" xfId="30512" hidden="1" xr:uid="{00000000-0005-0000-0000-000033770000}"/>
    <cellStyle name="Comma [0] 2 29 2 2" xfId="30786" hidden="1" xr:uid="{00000000-0005-0000-0000-000045780000}"/>
    <cellStyle name="Comma [0] 2 29 2 2" xfId="30996" hidden="1" xr:uid="{00000000-0005-0000-0000-000017790000}"/>
    <cellStyle name="Comma [0] 2 29 2 2" xfId="37331" hidden="1" xr:uid="{E0577108-AB7C-4879-A22B-DF5EE1E43AA3}"/>
    <cellStyle name="Comma [0] 2 29 2 2" xfId="37876" hidden="1" xr:uid="{7BDC7722-6A5E-4873-88CC-F29B0CD0E876}"/>
    <cellStyle name="Comma [0] 2 29 2 2" xfId="38150" hidden="1" xr:uid="{C4F3CA02-E088-46DD-B1DD-D92B253A4C70}"/>
    <cellStyle name="Comma [0] 2 29 2 2" xfId="38360" hidden="1" xr:uid="{1E4518BA-58ED-4AB3-A641-72811B689519}"/>
    <cellStyle name="Comma [0] 2 29 2 2" xfId="40095" hidden="1" xr:uid="{807807D2-F8F8-486E-B1C9-5758E349BB21}"/>
    <cellStyle name="Comma [0] 2 29 2 2" xfId="40369" hidden="1" xr:uid="{967C0B23-53F6-4C6A-A67C-B798BD99402B}"/>
    <cellStyle name="Comma [0] 2 29 2 2" xfId="40579" hidden="1" xr:uid="{98011EA5-BE8F-41D0-A641-8E27C53B8558}"/>
    <cellStyle name="Comma [0] 2 29 2 2" xfId="41851" hidden="1" xr:uid="{DD6B2EDB-0049-47AA-B49F-009BE74FF318}"/>
    <cellStyle name="Comma [0] 2 29 2 2" xfId="42125" hidden="1" xr:uid="{C22E0C30-F253-41E4-87CC-FAE52F17715D}"/>
    <cellStyle name="Comma [0] 2 29 2 2" xfId="42335" hidden="1" xr:uid="{5A5601BC-0985-45A1-992F-630FC57E58D0}"/>
    <cellStyle name="Comma [0] 2 29 2 2" xfId="43607" hidden="1" xr:uid="{BE83CCFD-1F73-4ECA-A58E-B091473DBCD9}"/>
    <cellStyle name="Comma [0] 2 29 2 2" xfId="43881" hidden="1" xr:uid="{CD362A53-DAC3-4CFD-A14E-AC88580CC8C4}"/>
    <cellStyle name="Comma [0] 2 29 2 2" xfId="44091" hidden="1" xr:uid="{297BEEE5-28B1-4F74-B127-8F0E05B1408A}"/>
    <cellStyle name="Comma [0] 2 29 2 2" xfId="45363" hidden="1" xr:uid="{94AA89FA-55D3-422E-9FAB-F24748A9D240}"/>
    <cellStyle name="Comma [0] 2 29 2 2" xfId="45637" hidden="1" xr:uid="{0821DEE7-5B42-4182-A352-BF622EE3257D}"/>
    <cellStyle name="Comma [0] 2 29 2 2" xfId="13838" hidden="1" xr:uid="{00000000-0005-0000-0000-000011360000}"/>
    <cellStyle name="Comma [0] 2 29 2 2" xfId="15110" hidden="1" xr:uid="{00000000-0005-0000-0000-0000093B0000}"/>
    <cellStyle name="Comma [0] 2 29 2 2" xfId="15384" hidden="1" xr:uid="{00000000-0005-0000-0000-00001B3C0000}"/>
    <cellStyle name="Comma [0] 2 29 2 2" xfId="15594" hidden="1" xr:uid="{00000000-0005-0000-0000-0000ED3C0000}"/>
    <cellStyle name="Comma [0] 2 29 2 2" xfId="16863" hidden="1" xr:uid="{00000000-0005-0000-0000-0000E2410000}"/>
    <cellStyle name="Comma [0] 2 29 2 2" xfId="17137" hidden="1" xr:uid="{00000000-0005-0000-0000-0000F4420000}"/>
    <cellStyle name="Comma [0] 2 29 2 2" xfId="17347" hidden="1" xr:uid="{00000000-0005-0000-0000-0000C6430000}"/>
    <cellStyle name="Comma [0] 2 29 2 2" xfId="18613" hidden="1" xr:uid="{00000000-0005-0000-0000-0000B8480000}"/>
    <cellStyle name="Comma [0] 2 29 2 2" xfId="18887" hidden="1" xr:uid="{00000000-0005-0000-0000-0000CA490000}"/>
    <cellStyle name="Comma [0] 2 29 2 2" xfId="19097" hidden="1" xr:uid="{00000000-0005-0000-0000-00009C4A0000}"/>
    <cellStyle name="Comma [0] 2 29 2 2" xfId="20357" hidden="1" xr:uid="{00000000-0005-0000-0000-0000884F0000}"/>
    <cellStyle name="Comma [0] 2 29 2 2" xfId="20631" hidden="1" xr:uid="{00000000-0005-0000-0000-00009A500000}"/>
    <cellStyle name="Comma [0] 2 29 2 2" xfId="20841" hidden="1" xr:uid="{00000000-0005-0000-0000-00006C510000}"/>
    <cellStyle name="Comma [0] 2 29 2 2" xfId="22091" hidden="1" xr:uid="{00000000-0005-0000-0000-00004E560000}"/>
    <cellStyle name="Comma [0] 2 29 2 2" xfId="22365" hidden="1" xr:uid="{00000000-0005-0000-0000-000060570000}"/>
    <cellStyle name="Comma [0] 2 29 2 2" xfId="9842" hidden="1" xr:uid="{00000000-0005-0000-0000-000075260000}"/>
    <cellStyle name="Comma [0] 2 29 2 2" xfId="10116" hidden="1" xr:uid="{00000000-0005-0000-0000-000087270000}"/>
    <cellStyle name="Comma [0] 2 29 2 2" xfId="10326" hidden="1" xr:uid="{00000000-0005-0000-0000-000059280000}"/>
    <cellStyle name="Comma [0] 2 29 2 2" xfId="11598" hidden="1" xr:uid="{00000000-0005-0000-0000-0000512D0000}"/>
    <cellStyle name="Comma [0] 2 29 2 2" xfId="11872" hidden="1" xr:uid="{00000000-0005-0000-0000-0000632E0000}"/>
    <cellStyle name="Comma [0] 2 29 2 2" xfId="12082" hidden="1" xr:uid="{00000000-0005-0000-0000-0000352F0000}"/>
    <cellStyle name="Comma [0] 2 29 2 2" xfId="13354" hidden="1" xr:uid="{00000000-0005-0000-0000-00002D340000}"/>
    <cellStyle name="Comma [0] 2 29 2 2" xfId="13628" hidden="1" xr:uid="{00000000-0005-0000-0000-00003F350000}"/>
    <cellStyle name="Comma [0] 2 29 2 2" xfId="6351" hidden="1" xr:uid="{00000000-0005-0000-0000-0000D2180000}"/>
    <cellStyle name="Comma [0] 2 29 2 2" xfId="8086" hidden="1" xr:uid="{00000000-0005-0000-0000-0000991F0000}"/>
    <cellStyle name="Comma [0] 2 29 2 2" xfId="8360" hidden="1" xr:uid="{00000000-0005-0000-0000-0000AB200000}"/>
    <cellStyle name="Comma [0] 2 29 2 2" xfId="8570" hidden="1" xr:uid="{00000000-0005-0000-0000-00007D210000}"/>
    <cellStyle name="Comma [0] 2 29 2 2" xfId="5867" hidden="1" xr:uid="{00000000-0005-0000-0000-0000EE160000}"/>
    <cellStyle name="Comma [0] 2 29 2 2" xfId="6141" hidden="1" xr:uid="{00000000-0005-0000-0000-000000180000}"/>
    <cellStyle name="Comma [0] 2 29 2 2" xfId="5322" hidden="1" xr:uid="{00000000-0005-0000-0000-0000CD140000}"/>
    <cellStyle name="Comma [0] 2 29 3" xfId="4661" xr:uid="{00000000-0005-0000-0000-000038120000}"/>
    <cellStyle name="Comma [0] 2 29 3 2" xfId="36670" xr:uid="{DDCF8EC8-84A7-491D-B0E3-949E33B37DAE}"/>
    <cellStyle name="Comma [0] 2 3" xfId="940" xr:uid="{00000000-0005-0000-0000-0000AF030000}"/>
    <cellStyle name="Comma [0] 2 3 2" xfId="34613" hidden="1" xr:uid="{B14BD67A-A843-4195-8995-6E0C6AD4BA5D}"/>
    <cellStyle name="Comma [0] 2 3 2" xfId="2593" hidden="1" xr:uid="{00000000-0005-0000-0000-0000240A0000}"/>
    <cellStyle name="Comma [0] 2 3 2" xfId="33618" hidden="1" xr:uid="{D0A5FF16-7E78-4102-A94F-5882EF8D3850}"/>
    <cellStyle name="Comma [0] 2 3 2" xfId="34136" hidden="1" xr:uid="{194D5E9C-3048-4D63-8F8D-1CD9A33C9AC4}"/>
    <cellStyle name="Comma [0] 2 3 2" xfId="34408" hidden="1" xr:uid="{943A0E4B-C54F-4211-957F-E47CF4ED4F5A}"/>
    <cellStyle name="Comma [0] 2 3 2" xfId="2116" hidden="1" xr:uid="{00000000-0005-0000-0000-000047080000}"/>
    <cellStyle name="Comma [0] 2 3 2" xfId="2388" hidden="1" xr:uid="{00000000-0005-0000-0000-000057090000}"/>
    <cellStyle name="Comma [0] 2 3 2" xfId="1595" hidden="1" xr:uid="{00000000-0005-0000-0000-00003E060000}"/>
    <cellStyle name="Comma [0] 2 3 2" xfId="32983" xr:uid="{CCABA0D4-02ED-41E5-8A83-A84E96C0BC1E}"/>
    <cellStyle name="Comma [0] 2 3 2 2" xfId="45891" hidden="1" xr:uid="{17442787-22D9-4A40-8DB9-E5AA8792B1B9}"/>
    <cellStyle name="Comma [0] 2 3 2 2" xfId="47170" hidden="1" xr:uid="{C90E3ED0-F68D-43DC-80E8-210ECF4F0BED}"/>
    <cellStyle name="Comma [0] 2 3 2 2" xfId="47442" hidden="1" xr:uid="{4034CA3A-851D-4165-856A-582163DB251F}"/>
    <cellStyle name="Comma [0] 2 3 2 2" xfId="47647" hidden="1" xr:uid="{6D34724B-769F-4E9F-92B0-182DB85C6DBD}"/>
    <cellStyle name="Comma [0] 2 3 2 2" xfId="48923" hidden="1" xr:uid="{779AFF83-92F2-4F38-9A37-9B779B54CB5B}"/>
    <cellStyle name="Comma [0] 2 3 2 2" xfId="49195" hidden="1" xr:uid="{67F6B79B-B2EB-46D5-860E-F0303CC85284}"/>
    <cellStyle name="Comma [0] 2 3 2 2" xfId="49400" hidden="1" xr:uid="{104BBB3E-01BC-43F1-82BA-ECA53042C7B1}"/>
    <cellStyle name="Comma [0] 2 3 2 2" xfId="50673" hidden="1" xr:uid="{E3306E0D-ECBB-4FF2-95A7-93DB035BAB7E}"/>
    <cellStyle name="Comma [0] 2 3 2 2" xfId="50945" hidden="1" xr:uid="{5F12FD56-2D94-4720-B7EB-D7F3123864E4}"/>
    <cellStyle name="Comma [0] 2 3 2 2" xfId="51150" hidden="1" xr:uid="{DB4E600C-36C0-4B84-8144-5C4F3FCAC07E}"/>
    <cellStyle name="Comma [0] 2 3 2 2" xfId="52417" hidden="1" xr:uid="{60F5DEFB-4A60-4EED-AD9F-F9C8916A509A}"/>
    <cellStyle name="Comma [0] 2 3 2 2" xfId="52689" hidden="1" xr:uid="{966818FF-A1DE-4783-8912-2921E0F3D3C9}"/>
    <cellStyle name="Comma [0] 2 3 2 2" xfId="52894" hidden="1" xr:uid="{9EBD05B8-695E-4AFA-80D1-2372A8956679}"/>
    <cellStyle name="Comma [0] 2 3 2 2" xfId="54151" hidden="1" xr:uid="{866AD62F-048A-438B-B405-604DCA4DF502}"/>
    <cellStyle name="Comma [0] 2 3 2 2" xfId="54423" hidden="1" xr:uid="{7C1D7A8E-6B09-4030-9C97-479C1E694A09}"/>
    <cellStyle name="Comma [0] 2 3 2 2" xfId="54628" hidden="1" xr:uid="{12A621DD-9615-4934-947C-45D279D40740}"/>
    <cellStyle name="Comma [0] 2 3 2 2" xfId="55875" hidden="1" xr:uid="{180B7FE5-D1B7-4B71-A802-36A6CA2C7BD2}"/>
    <cellStyle name="Comma [0] 2 3 2 2" xfId="56147" hidden="1" xr:uid="{24C78A48-A7B8-478D-9177-7ED931732AC6}"/>
    <cellStyle name="Comma [0] 2 3 2 2" xfId="56352" hidden="1" xr:uid="{89752367-11B4-40B8-9C43-35CF674992EC}"/>
    <cellStyle name="Comma [0] 2 3 2 2" xfId="57582" hidden="1" xr:uid="{E97B054E-C0E2-4439-AEE0-48F0A341ADB4}"/>
    <cellStyle name="Comma [0] 2 3 2 2" xfId="57854" hidden="1" xr:uid="{40BC68D6-44EE-4CFC-83A2-F66D4C04E5D6}"/>
    <cellStyle name="Comma [0] 2 3 2 2" xfId="58059" hidden="1" xr:uid="{ED3D66E7-C12A-46A8-872D-46E95BB527E8}"/>
    <cellStyle name="Comma [0] 2 3 2 2" xfId="59276" hidden="1" xr:uid="{A2F652EE-72B0-4988-94A5-A4F4282B6618}"/>
    <cellStyle name="Comma [0] 2 3 2 2" xfId="59548" hidden="1" xr:uid="{A9D3D044-C947-4F06-A53A-39852721A753}"/>
    <cellStyle name="Comma [0] 2 3 2 2" xfId="59753" hidden="1" xr:uid="{4809D01C-00BF-4424-BF43-DB5E6EC3C456}"/>
    <cellStyle name="Comma [0] 2 3 2 2" xfId="60937" hidden="1" xr:uid="{83DEFFC3-EF58-4B47-9CDD-EDFD26198FAB}"/>
    <cellStyle name="Comma [0] 2 3 2 2" xfId="61209" hidden="1" xr:uid="{4D5C4359-48AF-4821-AE50-E3E338168C52}"/>
    <cellStyle name="Comma [0] 2 3 2 2" xfId="61414" hidden="1" xr:uid="{4C214694-A538-43E7-8275-511AEDC18545}"/>
    <cellStyle name="Comma [0] 2 3 2 2" xfId="62572" hidden="1" xr:uid="{E83F0DD2-DD3A-405F-A922-006FF7C7C5BD}"/>
    <cellStyle name="Comma [0] 2 3 2 2" xfId="62844" hidden="1" xr:uid="{0A14A572-0BF5-4156-95A5-E8D23832EA99}"/>
    <cellStyle name="Comma [0] 2 3 2 2" xfId="63049" hidden="1" xr:uid="{A11DF6F3-D944-4F47-A8AF-CCD91BCA2DDA}"/>
    <cellStyle name="Comma [0] 2 3 2 2" xfId="22619" hidden="1" xr:uid="{00000000-0005-0000-0000-00005E580000}"/>
    <cellStyle name="Comma [0] 2 3 2 2" xfId="23866" hidden="1" xr:uid="{00000000-0005-0000-0000-00003D5D0000}"/>
    <cellStyle name="Comma [0] 2 3 2 2" xfId="24138" hidden="1" xr:uid="{00000000-0005-0000-0000-00004D5E0000}"/>
    <cellStyle name="Comma [0] 2 3 2 2" xfId="24343" hidden="1" xr:uid="{00000000-0005-0000-0000-00001A5F0000}"/>
    <cellStyle name="Comma [0] 2 3 2 2" xfId="25573" hidden="1" xr:uid="{00000000-0005-0000-0000-0000E8630000}"/>
    <cellStyle name="Comma [0] 2 3 2 2" xfId="25845" hidden="1" xr:uid="{00000000-0005-0000-0000-0000F8640000}"/>
    <cellStyle name="Comma [0] 2 3 2 2" xfId="26050" hidden="1" xr:uid="{00000000-0005-0000-0000-0000C5650000}"/>
    <cellStyle name="Comma [0] 2 3 2 2" xfId="27267" hidden="1" xr:uid="{00000000-0005-0000-0000-0000866A0000}"/>
    <cellStyle name="Comma [0] 2 3 2 2" xfId="27539" hidden="1" xr:uid="{00000000-0005-0000-0000-0000966B0000}"/>
    <cellStyle name="Comma [0] 2 3 2 2" xfId="27744" hidden="1" xr:uid="{00000000-0005-0000-0000-0000636C0000}"/>
    <cellStyle name="Comma [0] 2 3 2 2" xfId="28928" hidden="1" xr:uid="{00000000-0005-0000-0000-000003710000}"/>
    <cellStyle name="Comma [0] 2 3 2 2" xfId="29200" hidden="1" xr:uid="{00000000-0005-0000-0000-000013720000}"/>
    <cellStyle name="Comma [0] 2 3 2 2" xfId="29405" hidden="1" xr:uid="{00000000-0005-0000-0000-0000E0720000}"/>
    <cellStyle name="Comma [0] 2 3 2 2" xfId="30563" hidden="1" xr:uid="{00000000-0005-0000-0000-000066770000}"/>
    <cellStyle name="Comma [0] 2 3 2 2" xfId="30835" hidden="1" xr:uid="{00000000-0005-0000-0000-000076780000}"/>
    <cellStyle name="Comma [0] 2 3 2 2" xfId="31040" hidden="1" xr:uid="{00000000-0005-0000-0000-000043790000}"/>
    <cellStyle name="Comma [0] 2 3 2 2" xfId="37401" hidden="1" xr:uid="{AB24666F-483E-483A-8296-20E9C579EBA9}"/>
    <cellStyle name="Comma [0] 2 3 2 2" xfId="37927" hidden="1" xr:uid="{02D9B554-D27E-44B3-85B2-A3894E5DA59A}"/>
    <cellStyle name="Comma [0] 2 3 2 2" xfId="38199" hidden="1" xr:uid="{F2E2AC49-C6A3-4000-8EDF-C6EF95AF1127}"/>
    <cellStyle name="Comma [0] 2 3 2 2" xfId="38404" hidden="1" xr:uid="{55758CC3-4D57-4457-B8CF-BFD075F59C0A}"/>
    <cellStyle name="Comma [0] 2 3 2 2" xfId="40146" hidden="1" xr:uid="{F42175EB-4832-425B-B7C2-ABA001F76A19}"/>
    <cellStyle name="Comma [0] 2 3 2 2" xfId="40418" hidden="1" xr:uid="{91ACA8D0-B4A1-47C6-ACD6-E4D6E25A272A}"/>
    <cellStyle name="Comma [0] 2 3 2 2" xfId="40623" hidden="1" xr:uid="{D36173F5-43ED-4EB9-9697-30168E9A1A9D}"/>
    <cellStyle name="Comma [0] 2 3 2 2" xfId="41902" hidden="1" xr:uid="{51FBAF8A-7DCD-46A3-97FA-608291853902}"/>
    <cellStyle name="Comma [0] 2 3 2 2" xfId="42174" hidden="1" xr:uid="{E5C7E799-13BA-4F02-ABD0-469E51DE1A0E}"/>
    <cellStyle name="Comma [0] 2 3 2 2" xfId="42379" hidden="1" xr:uid="{2D1DA0CB-FC85-48C6-A5EB-15F6DF59915C}"/>
    <cellStyle name="Comma [0] 2 3 2 2" xfId="43658" hidden="1" xr:uid="{032D61D1-C552-40BA-AE87-CAF152162101}"/>
    <cellStyle name="Comma [0] 2 3 2 2" xfId="43930" hidden="1" xr:uid="{1AF38D99-8418-4A4A-A2C5-7F960502E9D9}"/>
    <cellStyle name="Comma [0] 2 3 2 2" xfId="44135" hidden="1" xr:uid="{EFBA4F41-B3B4-4B4F-8119-3D774D31D2BB}"/>
    <cellStyle name="Comma [0] 2 3 2 2" xfId="45414" hidden="1" xr:uid="{90F1478A-3114-469A-AC8C-791DFFCCA6CF}"/>
    <cellStyle name="Comma [0] 2 3 2 2" xfId="45686" hidden="1" xr:uid="{D4CBCAA5-4150-4AE9-904A-45D8DBDE8D0A}"/>
    <cellStyle name="Comma [0] 2 3 2 2" xfId="13882" hidden="1" xr:uid="{00000000-0005-0000-0000-00003D360000}"/>
    <cellStyle name="Comma [0] 2 3 2 2" xfId="15161" hidden="1" xr:uid="{00000000-0005-0000-0000-00003C3B0000}"/>
    <cellStyle name="Comma [0] 2 3 2 2" xfId="15433" hidden="1" xr:uid="{00000000-0005-0000-0000-00004C3C0000}"/>
    <cellStyle name="Comma [0] 2 3 2 2" xfId="15638" hidden="1" xr:uid="{00000000-0005-0000-0000-0000193D0000}"/>
    <cellStyle name="Comma [0] 2 3 2 2" xfId="16914" hidden="1" xr:uid="{00000000-0005-0000-0000-000015420000}"/>
    <cellStyle name="Comma [0] 2 3 2 2" xfId="17186" hidden="1" xr:uid="{00000000-0005-0000-0000-000025430000}"/>
    <cellStyle name="Comma [0] 2 3 2 2" xfId="17391" hidden="1" xr:uid="{00000000-0005-0000-0000-0000F2430000}"/>
    <cellStyle name="Comma [0] 2 3 2 2" xfId="18664" hidden="1" xr:uid="{00000000-0005-0000-0000-0000EB480000}"/>
    <cellStyle name="Comma [0] 2 3 2 2" xfId="18936" hidden="1" xr:uid="{00000000-0005-0000-0000-0000FB490000}"/>
    <cellStyle name="Comma [0] 2 3 2 2" xfId="19141" hidden="1" xr:uid="{00000000-0005-0000-0000-0000C84A0000}"/>
    <cellStyle name="Comma [0] 2 3 2 2" xfId="20408" hidden="1" xr:uid="{00000000-0005-0000-0000-0000BB4F0000}"/>
    <cellStyle name="Comma [0] 2 3 2 2" xfId="20680" hidden="1" xr:uid="{00000000-0005-0000-0000-0000CB500000}"/>
    <cellStyle name="Comma [0] 2 3 2 2" xfId="20885" hidden="1" xr:uid="{00000000-0005-0000-0000-000098510000}"/>
    <cellStyle name="Comma [0] 2 3 2 2" xfId="22142" hidden="1" xr:uid="{00000000-0005-0000-0000-000081560000}"/>
    <cellStyle name="Comma [0] 2 3 2 2" xfId="22414" hidden="1" xr:uid="{00000000-0005-0000-0000-000091570000}"/>
    <cellStyle name="Comma [0] 2 3 2 2" xfId="9893" hidden="1" xr:uid="{00000000-0005-0000-0000-0000A8260000}"/>
    <cellStyle name="Comma [0] 2 3 2 2" xfId="10165" hidden="1" xr:uid="{00000000-0005-0000-0000-0000B8270000}"/>
    <cellStyle name="Comma [0] 2 3 2 2" xfId="10370" hidden="1" xr:uid="{00000000-0005-0000-0000-000085280000}"/>
    <cellStyle name="Comma [0] 2 3 2 2" xfId="11649" hidden="1" xr:uid="{00000000-0005-0000-0000-0000842D0000}"/>
    <cellStyle name="Comma [0] 2 3 2 2" xfId="11921" hidden="1" xr:uid="{00000000-0005-0000-0000-0000942E0000}"/>
    <cellStyle name="Comma [0] 2 3 2 2" xfId="12126" hidden="1" xr:uid="{00000000-0005-0000-0000-0000612F0000}"/>
    <cellStyle name="Comma [0] 2 3 2 2" xfId="13405" hidden="1" xr:uid="{00000000-0005-0000-0000-000060340000}"/>
    <cellStyle name="Comma [0] 2 3 2 2" xfId="13677" hidden="1" xr:uid="{00000000-0005-0000-0000-000070350000}"/>
    <cellStyle name="Comma [0] 2 3 2 2" xfId="6395" hidden="1" xr:uid="{00000000-0005-0000-0000-0000FE180000}"/>
    <cellStyle name="Comma [0] 2 3 2 2" xfId="8137" hidden="1" xr:uid="{00000000-0005-0000-0000-0000CC1F0000}"/>
    <cellStyle name="Comma [0] 2 3 2 2" xfId="8409" hidden="1" xr:uid="{00000000-0005-0000-0000-0000DC200000}"/>
    <cellStyle name="Comma [0] 2 3 2 2" xfId="8614" hidden="1" xr:uid="{00000000-0005-0000-0000-0000A9210000}"/>
    <cellStyle name="Comma [0] 2 3 2 2" xfId="5918" hidden="1" xr:uid="{00000000-0005-0000-0000-000021170000}"/>
    <cellStyle name="Comma [0] 2 3 2 2" xfId="6190" hidden="1" xr:uid="{00000000-0005-0000-0000-000031180000}"/>
    <cellStyle name="Comma [0] 2 3 2 2" xfId="5392" hidden="1" xr:uid="{00000000-0005-0000-0000-000013150000}"/>
    <cellStyle name="Comma [0] 2 3 3" xfId="4731" xr:uid="{00000000-0005-0000-0000-00007E120000}"/>
    <cellStyle name="Comma [0] 2 3 3 2" xfId="36740" xr:uid="{3CEC242B-D190-467D-BD00-1994FF0EEFD3}"/>
    <cellStyle name="Comma [0] 2 30" xfId="867" xr:uid="{00000000-0005-0000-0000-000066030000}"/>
    <cellStyle name="Comma [0] 2 30 2" xfId="34567" hidden="1" xr:uid="{32CCB517-F6E8-48BD-9DC5-990645168F6C}"/>
    <cellStyle name="Comma [0] 2 30 2" xfId="2547" hidden="1" xr:uid="{00000000-0005-0000-0000-0000F6090000}"/>
    <cellStyle name="Comma [0] 2 30 2" xfId="33545" hidden="1" xr:uid="{1C4583F9-2AAA-4408-8514-B679E34B9253}"/>
    <cellStyle name="Comma [0] 2 30 2" xfId="34082" hidden="1" xr:uid="{637A7DFA-FC20-453C-9CF1-0140F9D7FC84}"/>
    <cellStyle name="Comma [0] 2 30 2" xfId="34356" hidden="1" xr:uid="{73904851-DBE2-419E-8CE5-0C7BC2589378}"/>
    <cellStyle name="Comma [0] 2 30 2" xfId="2062" hidden="1" xr:uid="{00000000-0005-0000-0000-000011080000}"/>
    <cellStyle name="Comma [0] 2 30 2" xfId="2336" hidden="1" xr:uid="{00000000-0005-0000-0000-000023090000}"/>
    <cellStyle name="Comma [0] 2 30 2" xfId="1522" hidden="1" xr:uid="{00000000-0005-0000-0000-0000F5050000}"/>
    <cellStyle name="Comma [0] 2 30 2" xfId="32910" xr:uid="{DA2AB56B-57C2-4128-A43D-CD7677036951}"/>
    <cellStyle name="Comma [0] 2 30 2 2" xfId="45845" hidden="1" xr:uid="{13952DD5-F482-4516-BB5F-311200B7C9F1}"/>
    <cellStyle name="Comma [0] 2 30 2 2" xfId="47116" hidden="1" xr:uid="{D9619E2D-6DF5-4FF6-A3E9-6A8EA5161C02}"/>
    <cellStyle name="Comma [0] 2 30 2 2" xfId="47390" hidden="1" xr:uid="{C8285CB2-20CB-4B42-A34A-BB5206E5F49D}"/>
    <cellStyle name="Comma [0] 2 30 2 2" xfId="47601" hidden="1" xr:uid="{619A1F00-EC48-44F6-A1E7-E324F6451BBA}"/>
    <cellStyle name="Comma [0] 2 30 2 2" xfId="48869" hidden="1" xr:uid="{97A7F8A4-0568-490D-9280-DDC77D672F1E}"/>
    <cellStyle name="Comma [0] 2 30 2 2" xfId="49143" hidden="1" xr:uid="{CA235D6C-F2AB-482B-8A52-27FAFE92D26C}"/>
    <cellStyle name="Comma [0] 2 30 2 2" xfId="49354" hidden="1" xr:uid="{31475FE6-4575-4F50-805A-67F22E18FAF1}"/>
    <cellStyle name="Comma [0] 2 30 2 2" xfId="50619" hidden="1" xr:uid="{D4E0476F-DC9A-4793-B370-9A909BAA8353}"/>
    <cellStyle name="Comma [0] 2 30 2 2" xfId="50893" hidden="1" xr:uid="{0FC1E4FB-A86B-4C5C-849F-B3FE6625C408}"/>
    <cellStyle name="Comma [0] 2 30 2 2" xfId="51104" hidden="1" xr:uid="{D2CC00A4-F3A2-4773-B7CE-7C3B7DC0D819}"/>
    <cellStyle name="Comma [0] 2 30 2 2" xfId="52363" hidden="1" xr:uid="{47EC8D11-F380-4628-AA3C-523462F03AC6}"/>
    <cellStyle name="Comma [0] 2 30 2 2" xfId="52637" hidden="1" xr:uid="{03D86CF5-D7FE-41C4-838B-A82DEB001258}"/>
    <cellStyle name="Comma [0] 2 30 2 2" xfId="52848" hidden="1" xr:uid="{ED3ABD74-62BE-4157-81CA-686F03440A10}"/>
    <cellStyle name="Comma [0] 2 30 2 2" xfId="54097" hidden="1" xr:uid="{ECDD9EEC-583A-48B8-B42E-FD8E2B692852}"/>
    <cellStyle name="Comma [0] 2 30 2 2" xfId="54371" hidden="1" xr:uid="{9166B3C9-B4DF-4F5B-8716-1A4476FFFFD3}"/>
    <cellStyle name="Comma [0] 2 30 2 2" xfId="54582" hidden="1" xr:uid="{EE3324EB-8188-4340-9256-2D98D7514AD5}"/>
    <cellStyle name="Comma [0] 2 30 2 2" xfId="55821" hidden="1" xr:uid="{854005E8-2DF0-4853-BA59-194DC2A37E12}"/>
    <cellStyle name="Comma [0] 2 30 2 2" xfId="56095" hidden="1" xr:uid="{5018FD3C-7B66-4948-B217-B2E844511C16}"/>
    <cellStyle name="Comma [0] 2 30 2 2" xfId="56306" hidden="1" xr:uid="{77C0328F-1B55-4610-80A9-DFD8B9CEFB73}"/>
    <cellStyle name="Comma [0] 2 30 2 2" xfId="57528" hidden="1" xr:uid="{5187994D-1C49-49A5-AF3B-63E7DE80E2E9}"/>
    <cellStyle name="Comma [0] 2 30 2 2" xfId="57802" hidden="1" xr:uid="{C779F8A8-7F4F-473E-A8C0-ECDF67C60A07}"/>
    <cellStyle name="Comma [0] 2 30 2 2" xfId="58013" hidden="1" xr:uid="{16F0F34D-935D-4819-823B-A915BD052788}"/>
    <cellStyle name="Comma [0] 2 30 2 2" xfId="59222" hidden="1" xr:uid="{48043C57-9593-4E7F-A8EF-494E2B2F6F75}"/>
    <cellStyle name="Comma [0] 2 30 2 2" xfId="59496" hidden="1" xr:uid="{14A44CA1-B155-42C6-A340-996491FA6574}"/>
    <cellStyle name="Comma [0] 2 30 2 2" xfId="59707" hidden="1" xr:uid="{B945A876-7769-4D93-A31A-E02664809674}"/>
    <cellStyle name="Comma [0] 2 30 2 2" xfId="60883" hidden="1" xr:uid="{CD49FD4F-1C92-4B76-8782-DFD8333B617C}"/>
    <cellStyle name="Comma [0] 2 30 2 2" xfId="61157" hidden="1" xr:uid="{0875136D-3CB0-41C3-AF7D-575C48EE6FC0}"/>
    <cellStyle name="Comma [0] 2 30 2 2" xfId="61368" hidden="1" xr:uid="{78080CFD-15A3-4A53-852B-E34A81D9E814}"/>
    <cellStyle name="Comma [0] 2 30 2 2" xfId="62518" hidden="1" xr:uid="{628C7074-A6FE-4A63-A203-44081F64C6F0}"/>
    <cellStyle name="Comma [0] 2 30 2 2" xfId="62792" hidden="1" xr:uid="{2B23B421-A831-4928-AE4E-14182BDDA013}"/>
    <cellStyle name="Comma [0] 2 30 2 2" xfId="63003" hidden="1" xr:uid="{D797374D-A462-4261-BB01-1CADBB8E4110}"/>
    <cellStyle name="Comma [0] 2 30 2 2" xfId="22573" hidden="1" xr:uid="{00000000-0005-0000-0000-000030580000}"/>
    <cellStyle name="Comma [0] 2 30 2 2" xfId="23812" hidden="1" xr:uid="{00000000-0005-0000-0000-0000075D0000}"/>
    <cellStyle name="Comma [0] 2 30 2 2" xfId="24086" hidden="1" xr:uid="{00000000-0005-0000-0000-0000195E0000}"/>
    <cellStyle name="Comma [0] 2 30 2 2" xfId="24297" hidden="1" xr:uid="{00000000-0005-0000-0000-0000EC5E0000}"/>
    <cellStyle name="Comma [0] 2 30 2 2" xfId="25519" hidden="1" xr:uid="{00000000-0005-0000-0000-0000B2630000}"/>
    <cellStyle name="Comma [0] 2 30 2 2" xfId="25793" hidden="1" xr:uid="{00000000-0005-0000-0000-0000C4640000}"/>
    <cellStyle name="Comma [0] 2 30 2 2" xfId="26004" hidden="1" xr:uid="{00000000-0005-0000-0000-000097650000}"/>
    <cellStyle name="Comma [0] 2 30 2 2" xfId="27213" hidden="1" xr:uid="{00000000-0005-0000-0000-0000506A0000}"/>
    <cellStyle name="Comma [0] 2 30 2 2" xfId="27487" hidden="1" xr:uid="{00000000-0005-0000-0000-0000626B0000}"/>
    <cellStyle name="Comma [0] 2 30 2 2" xfId="27698" hidden="1" xr:uid="{00000000-0005-0000-0000-0000356C0000}"/>
    <cellStyle name="Comma [0] 2 30 2 2" xfId="28874" hidden="1" xr:uid="{00000000-0005-0000-0000-0000CD700000}"/>
    <cellStyle name="Comma [0] 2 30 2 2" xfId="29148" hidden="1" xr:uid="{00000000-0005-0000-0000-0000DF710000}"/>
    <cellStyle name="Comma [0] 2 30 2 2" xfId="29359" hidden="1" xr:uid="{00000000-0005-0000-0000-0000B2720000}"/>
    <cellStyle name="Comma [0] 2 30 2 2" xfId="30509" hidden="1" xr:uid="{00000000-0005-0000-0000-000030770000}"/>
    <cellStyle name="Comma [0] 2 30 2 2" xfId="30783" hidden="1" xr:uid="{00000000-0005-0000-0000-000042780000}"/>
    <cellStyle name="Comma [0] 2 30 2 2" xfId="30994" hidden="1" xr:uid="{00000000-0005-0000-0000-000015790000}"/>
    <cellStyle name="Comma [0] 2 30 2 2" xfId="37328" hidden="1" xr:uid="{BE8AB463-8031-49DD-A4BF-48F80B0FCF44}"/>
    <cellStyle name="Comma [0] 2 30 2 2" xfId="37873" hidden="1" xr:uid="{7C6B7807-B80D-4415-A84C-B9F05FF4F2DF}"/>
    <cellStyle name="Comma [0] 2 30 2 2" xfId="38147" hidden="1" xr:uid="{D6DE25E6-9FF1-4338-BEEA-EE35BA515D95}"/>
    <cellStyle name="Comma [0] 2 30 2 2" xfId="38358" hidden="1" xr:uid="{EDA1479B-2F82-428B-8ABA-CE6CC81A73D2}"/>
    <cellStyle name="Comma [0] 2 30 2 2" xfId="40092" hidden="1" xr:uid="{4367E91D-2E4B-4837-A807-9F269B0A6473}"/>
    <cellStyle name="Comma [0] 2 30 2 2" xfId="40366" hidden="1" xr:uid="{F9F9F0C0-C234-4C2F-9602-66E42463C5E0}"/>
    <cellStyle name="Comma [0] 2 30 2 2" xfId="40577" hidden="1" xr:uid="{A193D1E9-027E-48F9-B7C9-180746B09E37}"/>
    <cellStyle name="Comma [0] 2 30 2 2" xfId="41848" hidden="1" xr:uid="{BC26ADE3-A116-4258-A646-26126BF0F162}"/>
    <cellStyle name="Comma [0] 2 30 2 2" xfId="42122" hidden="1" xr:uid="{6701307B-6460-45D1-9A6B-7EACF020DDBD}"/>
    <cellStyle name="Comma [0] 2 30 2 2" xfId="42333" hidden="1" xr:uid="{41D0C0C4-F719-4963-8D0E-66E3A54CB52F}"/>
    <cellStyle name="Comma [0] 2 30 2 2" xfId="43604" hidden="1" xr:uid="{540FEAA7-B114-4357-9D93-DE34C92AFD0D}"/>
    <cellStyle name="Comma [0] 2 30 2 2" xfId="43878" hidden="1" xr:uid="{B5B8ABBF-462D-4738-BF0B-874454150665}"/>
    <cellStyle name="Comma [0] 2 30 2 2" xfId="44089" hidden="1" xr:uid="{5B2D9A20-8ADA-432F-A24E-004C0EB86362}"/>
    <cellStyle name="Comma [0] 2 30 2 2" xfId="45360" hidden="1" xr:uid="{F93D391E-E8A4-43C0-BE91-4D09AAA568C0}"/>
    <cellStyle name="Comma [0] 2 30 2 2" xfId="45634" hidden="1" xr:uid="{A40863D1-25EC-4925-976B-8368965CBC0A}"/>
    <cellStyle name="Comma [0] 2 30 2 2" xfId="13836" hidden="1" xr:uid="{00000000-0005-0000-0000-00000F360000}"/>
    <cellStyle name="Comma [0] 2 30 2 2" xfId="15107" hidden="1" xr:uid="{00000000-0005-0000-0000-0000063B0000}"/>
    <cellStyle name="Comma [0] 2 30 2 2" xfId="15381" hidden="1" xr:uid="{00000000-0005-0000-0000-0000183C0000}"/>
    <cellStyle name="Comma [0] 2 30 2 2" xfId="15592" hidden="1" xr:uid="{00000000-0005-0000-0000-0000EB3C0000}"/>
    <cellStyle name="Comma [0] 2 30 2 2" xfId="16860" hidden="1" xr:uid="{00000000-0005-0000-0000-0000DF410000}"/>
    <cellStyle name="Comma [0] 2 30 2 2" xfId="17134" hidden="1" xr:uid="{00000000-0005-0000-0000-0000F1420000}"/>
    <cellStyle name="Comma [0] 2 30 2 2" xfId="17345" hidden="1" xr:uid="{00000000-0005-0000-0000-0000C4430000}"/>
    <cellStyle name="Comma [0] 2 30 2 2" xfId="18610" hidden="1" xr:uid="{00000000-0005-0000-0000-0000B5480000}"/>
    <cellStyle name="Comma [0] 2 30 2 2" xfId="18884" hidden="1" xr:uid="{00000000-0005-0000-0000-0000C7490000}"/>
    <cellStyle name="Comma [0] 2 30 2 2" xfId="19095" hidden="1" xr:uid="{00000000-0005-0000-0000-00009A4A0000}"/>
    <cellStyle name="Comma [0] 2 30 2 2" xfId="20354" hidden="1" xr:uid="{00000000-0005-0000-0000-0000854F0000}"/>
    <cellStyle name="Comma [0] 2 30 2 2" xfId="20628" hidden="1" xr:uid="{00000000-0005-0000-0000-000097500000}"/>
    <cellStyle name="Comma [0] 2 30 2 2" xfId="20839" hidden="1" xr:uid="{00000000-0005-0000-0000-00006A510000}"/>
    <cellStyle name="Comma [0] 2 30 2 2" xfId="22088" hidden="1" xr:uid="{00000000-0005-0000-0000-00004B560000}"/>
    <cellStyle name="Comma [0] 2 30 2 2" xfId="22362" hidden="1" xr:uid="{00000000-0005-0000-0000-00005D570000}"/>
    <cellStyle name="Comma [0] 2 30 2 2" xfId="9839" hidden="1" xr:uid="{00000000-0005-0000-0000-000072260000}"/>
    <cellStyle name="Comma [0] 2 30 2 2" xfId="10113" hidden="1" xr:uid="{00000000-0005-0000-0000-000084270000}"/>
    <cellStyle name="Comma [0] 2 30 2 2" xfId="10324" hidden="1" xr:uid="{00000000-0005-0000-0000-000057280000}"/>
    <cellStyle name="Comma [0] 2 30 2 2" xfId="11595" hidden="1" xr:uid="{00000000-0005-0000-0000-00004E2D0000}"/>
    <cellStyle name="Comma [0] 2 30 2 2" xfId="11869" hidden="1" xr:uid="{00000000-0005-0000-0000-0000602E0000}"/>
    <cellStyle name="Comma [0] 2 30 2 2" xfId="12080" hidden="1" xr:uid="{00000000-0005-0000-0000-0000332F0000}"/>
    <cellStyle name="Comma [0] 2 30 2 2" xfId="13351" hidden="1" xr:uid="{00000000-0005-0000-0000-00002A340000}"/>
    <cellStyle name="Comma [0] 2 30 2 2" xfId="13625" hidden="1" xr:uid="{00000000-0005-0000-0000-00003C350000}"/>
    <cellStyle name="Comma [0] 2 30 2 2" xfId="6349" hidden="1" xr:uid="{00000000-0005-0000-0000-0000D0180000}"/>
    <cellStyle name="Comma [0] 2 30 2 2" xfId="8083" hidden="1" xr:uid="{00000000-0005-0000-0000-0000961F0000}"/>
    <cellStyle name="Comma [0] 2 30 2 2" xfId="8357" hidden="1" xr:uid="{00000000-0005-0000-0000-0000A8200000}"/>
    <cellStyle name="Comma [0] 2 30 2 2" xfId="8568" hidden="1" xr:uid="{00000000-0005-0000-0000-00007B210000}"/>
    <cellStyle name="Comma [0] 2 30 2 2" xfId="5864" hidden="1" xr:uid="{00000000-0005-0000-0000-0000EB160000}"/>
    <cellStyle name="Comma [0] 2 30 2 2" xfId="6138" hidden="1" xr:uid="{00000000-0005-0000-0000-0000FD170000}"/>
    <cellStyle name="Comma [0] 2 30 2 2" xfId="5319" hidden="1" xr:uid="{00000000-0005-0000-0000-0000CA140000}"/>
    <cellStyle name="Comma [0] 2 30 3" xfId="4658" xr:uid="{00000000-0005-0000-0000-000035120000}"/>
    <cellStyle name="Comma [0] 2 30 3 2" xfId="36667" xr:uid="{9B64A862-883E-4D81-B341-7761233B9C53}"/>
    <cellStyle name="Comma [0] 2 31" xfId="872" xr:uid="{00000000-0005-0000-0000-00006B030000}"/>
    <cellStyle name="Comma [0] 2 31 2" xfId="34570" hidden="1" xr:uid="{0E6CAA41-9BF1-42B6-B64D-B72934E5131B}"/>
    <cellStyle name="Comma [0] 2 31 2" xfId="2550" hidden="1" xr:uid="{00000000-0005-0000-0000-0000F9090000}"/>
    <cellStyle name="Comma [0] 2 31 2" xfId="33550" hidden="1" xr:uid="{85C195D8-87AD-4C8D-B1BC-6BADB94C13E1}"/>
    <cellStyle name="Comma [0] 2 31 2" xfId="34087" hidden="1" xr:uid="{BCA0BB9B-3720-435E-8746-EEB3D667B9B4}"/>
    <cellStyle name="Comma [0] 2 31 2" xfId="34360" hidden="1" xr:uid="{51388D21-2107-40E4-9ACA-6BE1A10731D8}"/>
    <cellStyle name="Comma [0] 2 31 2" xfId="2067" hidden="1" xr:uid="{00000000-0005-0000-0000-000016080000}"/>
    <cellStyle name="Comma [0] 2 31 2" xfId="2340" hidden="1" xr:uid="{00000000-0005-0000-0000-000027090000}"/>
    <cellStyle name="Comma [0] 2 31 2" xfId="1527" hidden="1" xr:uid="{00000000-0005-0000-0000-0000FA050000}"/>
    <cellStyle name="Comma [0] 2 31 2" xfId="32915" xr:uid="{15EC40C5-6056-4228-BCF7-068BA62BE7DC}"/>
    <cellStyle name="Comma [0] 2 31 2 2" xfId="45848" hidden="1" xr:uid="{CA70C6D1-0A99-4295-9B57-06DA944A4F92}"/>
    <cellStyle name="Comma [0] 2 31 2 2" xfId="47121" hidden="1" xr:uid="{B6BB817A-8B9E-4936-859F-6BE3B63C538F}"/>
    <cellStyle name="Comma [0] 2 31 2 2" xfId="47394" hidden="1" xr:uid="{302D4955-3385-4A30-B977-BD1831299DDB}"/>
    <cellStyle name="Comma [0] 2 31 2 2" xfId="47604" hidden="1" xr:uid="{09B6B093-865C-4CF9-AE93-E5864E8E9663}"/>
    <cellStyle name="Comma [0] 2 31 2 2" xfId="48874" hidden="1" xr:uid="{719BEBDB-E7B5-489A-BDFF-E4577DB394CE}"/>
    <cellStyle name="Comma [0] 2 31 2 2" xfId="49147" hidden="1" xr:uid="{26AA0556-4C1D-4123-A9FD-576556939ECE}"/>
    <cellStyle name="Comma [0] 2 31 2 2" xfId="49357" hidden="1" xr:uid="{D8909D06-0B7A-4CAD-A9B3-2930F346E820}"/>
    <cellStyle name="Comma [0] 2 31 2 2" xfId="50624" hidden="1" xr:uid="{315F4366-D78B-447E-B7F5-9A09EB80F10E}"/>
    <cellStyle name="Comma [0] 2 31 2 2" xfId="50897" hidden="1" xr:uid="{632D7041-AE0A-4980-9228-1C65B86C9A68}"/>
    <cellStyle name="Comma [0] 2 31 2 2" xfId="51107" hidden="1" xr:uid="{671F5B80-F989-489A-9EBA-17BF3E5EBD28}"/>
    <cellStyle name="Comma [0] 2 31 2 2" xfId="52368" hidden="1" xr:uid="{2D60132B-1ECF-4B14-B155-910A105D269A}"/>
    <cellStyle name="Comma [0] 2 31 2 2" xfId="52641" hidden="1" xr:uid="{EFB7B0BD-DD56-4ACD-99FA-000576A36C54}"/>
    <cellStyle name="Comma [0] 2 31 2 2" xfId="52851" hidden="1" xr:uid="{0DF06EF5-9473-4815-9081-12D55A370506}"/>
    <cellStyle name="Comma [0] 2 31 2 2" xfId="54102" hidden="1" xr:uid="{335CBD21-F19A-449C-B04D-88646C4E6DFD}"/>
    <cellStyle name="Comma [0] 2 31 2 2" xfId="54375" hidden="1" xr:uid="{12A475C4-6A31-48B8-9D19-9992C2F61DE9}"/>
    <cellStyle name="Comma [0] 2 31 2 2" xfId="54585" hidden="1" xr:uid="{D287CBEB-AD14-4B19-B0B1-5F446096063F}"/>
    <cellStyle name="Comma [0] 2 31 2 2" xfId="55826" hidden="1" xr:uid="{13475454-5CA7-4956-899F-79105F9DCB5A}"/>
    <cellStyle name="Comma [0] 2 31 2 2" xfId="56099" hidden="1" xr:uid="{0F6B882C-67A7-47B6-A1B0-8AF17525D64E}"/>
    <cellStyle name="Comma [0] 2 31 2 2" xfId="56309" hidden="1" xr:uid="{242147F0-1B9D-4065-BBE5-190575F24B3B}"/>
    <cellStyle name="Comma [0] 2 31 2 2" xfId="57533" hidden="1" xr:uid="{045C519B-8291-4E7D-BB21-D7EB0D23CD2F}"/>
    <cellStyle name="Comma [0] 2 31 2 2" xfId="57806" hidden="1" xr:uid="{0958A6CB-5CA8-47E3-8BC3-32F23F185D37}"/>
    <cellStyle name="Comma [0] 2 31 2 2" xfId="58016" hidden="1" xr:uid="{D5CEDBD3-63C7-4952-8C3E-79EA5AEB46C4}"/>
    <cellStyle name="Comma [0] 2 31 2 2" xfId="59227" hidden="1" xr:uid="{2AD883ED-FC17-4B7D-977D-B9C23AF3D8C4}"/>
    <cellStyle name="Comma [0] 2 31 2 2" xfId="59500" hidden="1" xr:uid="{3AAF5A05-D8DB-47BF-9FFA-8814C85C2E1D}"/>
    <cellStyle name="Comma [0] 2 31 2 2" xfId="59710" hidden="1" xr:uid="{189BC03F-A546-4811-BDED-5FC40342DBDF}"/>
    <cellStyle name="Comma [0] 2 31 2 2" xfId="60888" hidden="1" xr:uid="{786D76AF-987F-4CB8-851E-4582E6921E2E}"/>
    <cellStyle name="Comma [0] 2 31 2 2" xfId="61161" hidden="1" xr:uid="{3885E437-24AD-4521-99DB-245C2D18BC3D}"/>
    <cellStyle name="Comma [0] 2 31 2 2" xfId="61371" hidden="1" xr:uid="{6004CDB0-A592-4685-836B-8DEAB45BE836}"/>
    <cellStyle name="Comma [0] 2 31 2 2" xfId="62523" hidden="1" xr:uid="{90BE6458-63A6-41F9-A53D-A42165AE63A0}"/>
    <cellStyle name="Comma [0] 2 31 2 2" xfId="62796" hidden="1" xr:uid="{6C04D2B6-A3AB-4543-848E-FFEB05BC41E6}"/>
    <cellStyle name="Comma [0] 2 31 2 2" xfId="63006" hidden="1" xr:uid="{F820088C-B0CA-4493-88D0-B80908F99292}"/>
    <cellStyle name="Comma [0] 2 31 2 2" xfId="22576" hidden="1" xr:uid="{00000000-0005-0000-0000-000033580000}"/>
    <cellStyle name="Comma [0] 2 31 2 2" xfId="23817" hidden="1" xr:uid="{00000000-0005-0000-0000-00000C5D0000}"/>
    <cellStyle name="Comma [0] 2 31 2 2" xfId="24090" hidden="1" xr:uid="{00000000-0005-0000-0000-00001D5E0000}"/>
    <cellStyle name="Comma [0] 2 31 2 2" xfId="24300" hidden="1" xr:uid="{00000000-0005-0000-0000-0000EF5E0000}"/>
    <cellStyle name="Comma [0] 2 31 2 2" xfId="25524" hidden="1" xr:uid="{00000000-0005-0000-0000-0000B7630000}"/>
    <cellStyle name="Comma [0] 2 31 2 2" xfId="25797" hidden="1" xr:uid="{00000000-0005-0000-0000-0000C8640000}"/>
    <cellStyle name="Comma [0] 2 31 2 2" xfId="26007" hidden="1" xr:uid="{00000000-0005-0000-0000-00009A650000}"/>
    <cellStyle name="Comma [0] 2 31 2 2" xfId="27218" hidden="1" xr:uid="{00000000-0005-0000-0000-0000556A0000}"/>
    <cellStyle name="Comma [0] 2 31 2 2" xfId="27491" hidden="1" xr:uid="{00000000-0005-0000-0000-0000666B0000}"/>
    <cellStyle name="Comma [0] 2 31 2 2" xfId="27701" hidden="1" xr:uid="{00000000-0005-0000-0000-0000386C0000}"/>
    <cellStyle name="Comma [0] 2 31 2 2" xfId="28879" hidden="1" xr:uid="{00000000-0005-0000-0000-0000D2700000}"/>
    <cellStyle name="Comma [0] 2 31 2 2" xfId="29152" hidden="1" xr:uid="{00000000-0005-0000-0000-0000E3710000}"/>
    <cellStyle name="Comma [0] 2 31 2 2" xfId="29362" hidden="1" xr:uid="{00000000-0005-0000-0000-0000B5720000}"/>
    <cellStyle name="Comma [0] 2 31 2 2" xfId="30514" hidden="1" xr:uid="{00000000-0005-0000-0000-000035770000}"/>
    <cellStyle name="Comma [0] 2 31 2 2" xfId="30787" hidden="1" xr:uid="{00000000-0005-0000-0000-000046780000}"/>
    <cellStyle name="Comma [0] 2 31 2 2" xfId="30997" hidden="1" xr:uid="{00000000-0005-0000-0000-000018790000}"/>
    <cellStyle name="Comma [0] 2 31 2 2" xfId="37333" hidden="1" xr:uid="{B7CB023E-6A6C-4F79-A32F-E2B840862F49}"/>
    <cellStyle name="Comma [0] 2 31 2 2" xfId="37878" hidden="1" xr:uid="{DA4CB612-F2B7-469D-934E-CC490B1D5FFB}"/>
    <cellStyle name="Comma [0] 2 31 2 2" xfId="38151" hidden="1" xr:uid="{CD65EC80-D1CE-4026-84B0-9298347C6617}"/>
    <cellStyle name="Comma [0] 2 31 2 2" xfId="38361" hidden="1" xr:uid="{2243C079-FDCC-4430-B210-652C54B60F58}"/>
    <cellStyle name="Comma [0] 2 31 2 2" xfId="40097" hidden="1" xr:uid="{FA51ADFE-E215-4A6A-904D-3C2F93EC366B}"/>
    <cellStyle name="Comma [0] 2 31 2 2" xfId="40370" hidden="1" xr:uid="{EBA0D03B-F79A-4A10-8476-25F8571BEB91}"/>
    <cellStyle name="Comma [0] 2 31 2 2" xfId="40580" hidden="1" xr:uid="{6DDCDC73-44FB-4A95-B433-B43FFD4B71FE}"/>
    <cellStyle name="Comma [0] 2 31 2 2" xfId="41853" hidden="1" xr:uid="{04A9A693-97DB-4E25-A5DE-BC857E12B47D}"/>
    <cellStyle name="Comma [0] 2 31 2 2" xfId="42126" hidden="1" xr:uid="{80E6C2B6-3D44-41DA-A27C-50197491EA20}"/>
    <cellStyle name="Comma [0] 2 31 2 2" xfId="42336" hidden="1" xr:uid="{624352FC-6949-4A60-9BAB-DB85477508F8}"/>
    <cellStyle name="Comma [0] 2 31 2 2" xfId="43609" hidden="1" xr:uid="{55105D6F-D657-4FB3-B80F-DA70056E4EE5}"/>
    <cellStyle name="Comma [0] 2 31 2 2" xfId="43882" hidden="1" xr:uid="{4D8BA41D-1873-433A-8044-150361E0D003}"/>
    <cellStyle name="Comma [0] 2 31 2 2" xfId="44092" hidden="1" xr:uid="{8248B72D-C5DE-426E-9687-73B2E3256545}"/>
    <cellStyle name="Comma [0] 2 31 2 2" xfId="45365" hidden="1" xr:uid="{A4A5A434-D23D-4F1E-B6AB-BF85161307F6}"/>
    <cellStyle name="Comma [0] 2 31 2 2" xfId="45638" hidden="1" xr:uid="{77241738-9C31-475D-9F4C-81E46126446B}"/>
    <cellStyle name="Comma [0] 2 31 2 2" xfId="13839" hidden="1" xr:uid="{00000000-0005-0000-0000-000012360000}"/>
    <cellStyle name="Comma [0] 2 31 2 2" xfId="15112" hidden="1" xr:uid="{00000000-0005-0000-0000-00000B3B0000}"/>
    <cellStyle name="Comma [0] 2 31 2 2" xfId="15385" hidden="1" xr:uid="{00000000-0005-0000-0000-00001C3C0000}"/>
    <cellStyle name="Comma [0] 2 31 2 2" xfId="15595" hidden="1" xr:uid="{00000000-0005-0000-0000-0000EE3C0000}"/>
    <cellStyle name="Comma [0] 2 31 2 2" xfId="16865" hidden="1" xr:uid="{00000000-0005-0000-0000-0000E4410000}"/>
    <cellStyle name="Comma [0] 2 31 2 2" xfId="17138" hidden="1" xr:uid="{00000000-0005-0000-0000-0000F5420000}"/>
    <cellStyle name="Comma [0] 2 31 2 2" xfId="17348" hidden="1" xr:uid="{00000000-0005-0000-0000-0000C7430000}"/>
    <cellStyle name="Comma [0] 2 31 2 2" xfId="18615" hidden="1" xr:uid="{00000000-0005-0000-0000-0000BA480000}"/>
    <cellStyle name="Comma [0] 2 31 2 2" xfId="18888" hidden="1" xr:uid="{00000000-0005-0000-0000-0000CB490000}"/>
    <cellStyle name="Comma [0] 2 31 2 2" xfId="19098" hidden="1" xr:uid="{00000000-0005-0000-0000-00009D4A0000}"/>
    <cellStyle name="Comma [0] 2 31 2 2" xfId="20359" hidden="1" xr:uid="{00000000-0005-0000-0000-00008A4F0000}"/>
    <cellStyle name="Comma [0] 2 31 2 2" xfId="20632" hidden="1" xr:uid="{00000000-0005-0000-0000-00009B500000}"/>
    <cellStyle name="Comma [0] 2 31 2 2" xfId="20842" hidden="1" xr:uid="{00000000-0005-0000-0000-00006D510000}"/>
    <cellStyle name="Comma [0] 2 31 2 2" xfId="22093" hidden="1" xr:uid="{00000000-0005-0000-0000-000050560000}"/>
    <cellStyle name="Comma [0] 2 31 2 2" xfId="22366" hidden="1" xr:uid="{00000000-0005-0000-0000-000061570000}"/>
    <cellStyle name="Comma [0] 2 31 2 2" xfId="9844" hidden="1" xr:uid="{00000000-0005-0000-0000-000077260000}"/>
    <cellStyle name="Comma [0] 2 31 2 2" xfId="10117" hidden="1" xr:uid="{00000000-0005-0000-0000-000088270000}"/>
    <cellStyle name="Comma [0] 2 31 2 2" xfId="10327" hidden="1" xr:uid="{00000000-0005-0000-0000-00005A280000}"/>
    <cellStyle name="Comma [0] 2 31 2 2" xfId="11600" hidden="1" xr:uid="{00000000-0005-0000-0000-0000532D0000}"/>
    <cellStyle name="Comma [0] 2 31 2 2" xfId="11873" hidden="1" xr:uid="{00000000-0005-0000-0000-0000642E0000}"/>
    <cellStyle name="Comma [0] 2 31 2 2" xfId="12083" hidden="1" xr:uid="{00000000-0005-0000-0000-0000362F0000}"/>
    <cellStyle name="Comma [0] 2 31 2 2" xfId="13356" hidden="1" xr:uid="{00000000-0005-0000-0000-00002F340000}"/>
    <cellStyle name="Comma [0] 2 31 2 2" xfId="13629" hidden="1" xr:uid="{00000000-0005-0000-0000-000040350000}"/>
    <cellStyle name="Comma [0] 2 31 2 2" xfId="6352" hidden="1" xr:uid="{00000000-0005-0000-0000-0000D3180000}"/>
    <cellStyle name="Comma [0] 2 31 2 2" xfId="8088" hidden="1" xr:uid="{00000000-0005-0000-0000-00009B1F0000}"/>
    <cellStyle name="Comma [0] 2 31 2 2" xfId="8361" hidden="1" xr:uid="{00000000-0005-0000-0000-0000AC200000}"/>
    <cellStyle name="Comma [0] 2 31 2 2" xfId="8571" hidden="1" xr:uid="{00000000-0005-0000-0000-00007E210000}"/>
    <cellStyle name="Comma [0] 2 31 2 2" xfId="5869" hidden="1" xr:uid="{00000000-0005-0000-0000-0000F0160000}"/>
    <cellStyle name="Comma [0] 2 31 2 2" xfId="6142" hidden="1" xr:uid="{00000000-0005-0000-0000-000001180000}"/>
    <cellStyle name="Comma [0] 2 31 2 2" xfId="5324" hidden="1" xr:uid="{00000000-0005-0000-0000-0000CF140000}"/>
    <cellStyle name="Comma [0] 2 31 3" xfId="4663" xr:uid="{00000000-0005-0000-0000-00003A120000}"/>
    <cellStyle name="Comma [0] 2 31 3 2" xfId="36672" xr:uid="{73ED3A5F-1086-4C34-BE15-61DF4190DD5C}"/>
    <cellStyle name="Comma [0] 2 32" xfId="863" xr:uid="{00000000-0005-0000-0000-000062030000}"/>
    <cellStyle name="Comma [0] 2 32 2" xfId="34565" hidden="1" xr:uid="{9B31C8FB-7EE2-430C-BA1A-CE054C913F39}"/>
    <cellStyle name="Comma [0] 2 32 2" xfId="2545" hidden="1" xr:uid="{00000000-0005-0000-0000-0000F4090000}"/>
    <cellStyle name="Comma [0] 2 32 2" xfId="33541" hidden="1" xr:uid="{3FD00D13-CEE3-4F12-90B0-417498DB51BF}"/>
    <cellStyle name="Comma [0] 2 32 2" xfId="34079" hidden="1" xr:uid="{0B576BDE-F097-4231-B716-968BB2220A5B}"/>
    <cellStyle name="Comma [0] 2 32 2" xfId="34354" hidden="1" xr:uid="{48ACC15F-1AAD-4F68-A5D5-FD5D06792262}"/>
    <cellStyle name="Comma [0] 2 32 2" xfId="2059" hidden="1" xr:uid="{00000000-0005-0000-0000-00000E080000}"/>
    <cellStyle name="Comma [0] 2 32 2" xfId="2334" hidden="1" xr:uid="{00000000-0005-0000-0000-000021090000}"/>
    <cellStyle name="Comma [0] 2 32 2" xfId="1518" hidden="1" xr:uid="{00000000-0005-0000-0000-0000F1050000}"/>
    <cellStyle name="Comma [0] 2 32 2" xfId="32906" xr:uid="{7C27E7B3-009A-4E30-893C-F40DD1260E72}"/>
    <cellStyle name="Comma [0] 2 32 2 2" xfId="45843" hidden="1" xr:uid="{9340F0ED-1B51-453C-8938-749E56AC30C1}"/>
    <cellStyle name="Comma [0] 2 32 2 2" xfId="47113" hidden="1" xr:uid="{BB42D7F5-5F1D-4EC6-A36A-54B915DB747F}"/>
    <cellStyle name="Comma [0] 2 32 2 2" xfId="47388" hidden="1" xr:uid="{8E65ADB8-461A-4703-8C69-6BA69E925DC4}"/>
    <cellStyle name="Comma [0] 2 32 2 2" xfId="47599" hidden="1" xr:uid="{57B40872-8AA0-4A5D-A1BC-CA7A8D4ADC4C}"/>
    <cellStyle name="Comma [0] 2 32 2 2" xfId="48866" hidden="1" xr:uid="{032B3A34-0772-44E4-B3A3-63FB97A21A3E}"/>
    <cellStyle name="Comma [0] 2 32 2 2" xfId="49141" hidden="1" xr:uid="{DF2D27C6-80B7-4129-8AC0-E696C3D2C50D}"/>
    <cellStyle name="Comma [0] 2 32 2 2" xfId="49352" hidden="1" xr:uid="{05C3A233-AFD2-44F5-9D1E-E7D8C82D1644}"/>
    <cellStyle name="Comma [0] 2 32 2 2" xfId="50616" hidden="1" xr:uid="{C6A64015-139B-4B2F-A297-4D9E0DCF8AB9}"/>
    <cellStyle name="Comma [0] 2 32 2 2" xfId="50891" hidden="1" xr:uid="{B7745609-9110-44B8-B545-3BFC9F3989DF}"/>
    <cellStyle name="Comma [0] 2 32 2 2" xfId="51102" hidden="1" xr:uid="{5DD3FE10-C748-4E69-8DD9-9ABE21BCF388}"/>
    <cellStyle name="Comma [0] 2 32 2 2" xfId="52360" hidden="1" xr:uid="{1271BD89-275B-4194-8C31-04AC98A1569C}"/>
    <cellStyle name="Comma [0] 2 32 2 2" xfId="52635" hidden="1" xr:uid="{BB702410-3E0A-4212-8359-1FD56F6EEAB5}"/>
    <cellStyle name="Comma [0] 2 32 2 2" xfId="52846" hidden="1" xr:uid="{631518AA-BE22-4463-90E7-6BF9731F7978}"/>
    <cellStyle name="Comma [0] 2 32 2 2" xfId="54094" hidden="1" xr:uid="{8F16EE9C-2C13-4F50-8752-C21596F4A187}"/>
    <cellStyle name="Comma [0] 2 32 2 2" xfId="54369" hidden="1" xr:uid="{F10D5023-3DD2-42D0-803D-40667B5268A6}"/>
    <cellStyle name="Comma [0] 2 32 2 2" xfId="54580" hidden="1" xr:uid="{C3CF6F2A-A45C-4E7A-A6B9-F489716EA6EF}"/>
    <cellStyle name="Comma [0] 2 32 2 2" xfId="55818" hidden="1" xr:uid="{0DA91A44-0FBF-49CC-95A4-AB3F9AD88FD1}"/>
    <cellStyle name="Comma [0] 2 32 2 2" xfId="56093" hidden="1" xr:uid="{ECB9A011-A6FB-4E0B-A359-18F00FC24386}"/>
    <cellStyle name="Comma [0] 2 32 2 2" xfId="56304" hidden="1" xr:uid="{553FD0CA-5DF3-468C-9FA8-16E9BF134717}"/>
    <cellStyle name="Comma [0] 2 32 2 2" xfId="57525" hidden="1" xr:uid="{7B34A145-C23E-41DB-8979-34A1DDAA07CD}"/>
    <cellStyle name="Comma [0] 2 32 2 2" xfId="57800" hidden="1" xr:uid="{8C86141A-194B-40F1-B79E-35736A995D23}"/>
    <cellStyle name="Comma [0] 2 32 2 2" xfId="58011" hidden="1" xr:uid="{70EA13B5-B0D2-40C0-BE8C-5B4B596AFF4E}"/>
    <cellStyle name="Comma [0] 2 32 2 2" xfId="59219" hidden="1" xr:uid="{C77B747F-A60D-4E52-8E34-4256A7EE0D10}"/>
    <cellStyle name="Comma [0] 2 32 2 2" xfId="59494" hidden="1" xr:uid="{EED21B74-5FF2-432B-97FE-60C4766CA9DE}"/>
    <cellStyle name="Comma [0] 2 32 2 2" xfId="59705" hidden="1" xr:uid="{2EA0BF58-0467-458F-8623-7B35798AE820}"/>
    <cellStyle name="Comma [0] 2 32 2 2" xfId="61155" hidden="1" xr:uid="{FAB117BA-2AB0-40C7-AAA7-C4A102AC9115}"/>
    <cellStyle name="Comma [0] 2 32 2 2" xfId="61366" hidden="1" xr:uid="{886D2574-D755-4A25-8E6B-B1147086690D}"/>
    <cellStyle name="Comma [0] 2 32 2 2" xfId="62515" hidden="1" xr:uid="{610D5A36-4B07-4E56-BFBA-215533F7D215}"/>
    <cellStyle name="Comma [0] 2 32 2 2" xfId="62790" hidden="1" xr:uid="{E06D3A9E-33F0-42A1-BCAE-15179A3FBD5F}"/>
    <cellStyle name="Comma [0] 2 32 2 2" xfId="63001" hidden="1" xr:uid="{5C5D9DE7-989C-4BDD-8D83-6AD37256FD94}"/>
    <cellStyle name="Comma [0] 2 32 2 2" xfId="60880" hidden="1" xr:uid="{9D248B7E-BE67-43E9-AB08-1B0C69D39537}"/>
    <cellStyle name="Comma [0] 2 32 2 2" xfId="22571" hidden="1" xr:uid="{00000000-0005-0000-0000-00002E580000}"/>
    <cellStyle name="Comma [0] 2 32 2 2" xfId="23809" hidden="1" xr:uid="{00000000-0005-0000-0000-0000045D0000}"/>
    <cellStyle name="Comma [0] 2 32 2 2" xfId="24084" hidden="1" xr:uid="{00000000-0005-0000-0000-0000175E0000}"/>
    <cellStyle name="Comma [0] 2 32 2 2" xfId="24295" hidden="1" xr:uid="{00000000-0005-0000-0000-0000EA5E0000}"/>
    <cellStyle name="Comma [0] 2 32 2 2" xfId="25516" hidden="1" xr:uid="{00000000-0005-0000-0000-0000AF630000}"/>
    <cellStyle name="Comma [0] 2 32 2 2" xfId="25791" hidden="1" xr:uid="{00000000-0005-0000-0000-0000C2640000}"/>
    <cellStyle name="Comma [0] 2 32 2 2" xfId="26002" hidden="1" xr:uid="{00000000-0005-0000-0000-000095650000}"/>
    <cellStyle name="Comma [0] 2 32 2 2" xfId="27210" hidden="1" xr:uid="{00000000-0005-0000-0000-00004D6A0000}"/>
    <cellStyle name="Comma [0] 2 32 2 2" xfId="27485" hidden="1" xr:uid="{00000000-0005-0000-0000-0000606B0000}"/>
    <cellStyle name="Comma [0] 2 32 2 2" xfId="27696" hidden="1" xr:uid="{00000000-0005-0000-0000-0000336C0000}"/>
    <cellStyle name="Comma [0] 2 32 2 2" xfId="28871" hidden="1" xr:uid="{00000000-0005-0000-0000-0000CA700000}"/>
    <cellStyle name="Comma [0] 2 32 2 2" xfId="29146" hidden="1" xr:uid="{00000000-0005-0000-0000-0000DD710000}"/>
    <cellStyle name="Comma [0] 2 32 2 2" xfId="29357" hidden="1" xr:uid="{00000000-0005-0000-0000-0000B0720000}"/>
    <cellStyle name="Comma [0] 2 32 2 2" xfId="30506" hidden="1" xr:uid="{00000000-0005-0000-0000-00002D770000}"/>
    <cellStyle name="Comma [0] 2 32 2 2" xfId="30781" hidden="1" xr:uid="{00000000-0005-0000-0000-000040780000}"/>
    <cellStyle name="Comma [0] 2 32 2 2" xfId="30992" hidden="1" xr:uid="{00000000-0005-0000-0000-000013790000}"/>
    <cellStyle name="Comma [0] 2 32 2 2" xfId="37324" hidden="1" xr:uid="{D23D0035-49B6-4A4D-A236-B05DD4996AFA}"/>
    <cellStyle name="Comma [0] 2 32 2 2" xfId="37870" hidden="1" xr:uid="{F0AD8D78-E783-41FD-AB58-22F2F28F288A}"/>
    <cellStyle name="Comma [0] 2 32 2 2" xfId="38145" hidden="1" xr:uid="{CC5DFDD1-E158-4777-B383-6A036627333A}"/>
    <cellStyle name="Comma [0] 2 32 2 2" xfId="38356" hidden="1" xr:uid="{23E78E46-C3DA-47A6-A674-F91845B8DE90}"/>
    <cellStyle name="Comma [0] 2 32 2 2" xfId="40089" hidden="1" xr:uid="{2EDD42B1-BF80-4064-B2CA-4EE5F6200C1E}"/>
    <cellStyle name="Comma [0] 2 32 2 2" xfId="40364" hidden="1" xr:uid="{1464D49B-EFCB-42C9-9022-697F2AC637FD}"/>
    <cellStyle name="Comma [0] 2 32 2 2" xfId="40575" hidden="1" xr:uid="{653A4877-55B5-45E1-95DC-B53154618FE3}"/>
    <cellStyle name="Comma [0] 2 32 2 2" xfId="41845" hidden="1" xr:uid="{D1D7ABB8-61BD-4339-A1AB-87FAC54C56DC}"/>
    <cellStyle name="Comma [0] 2 32 2 2" xfId="42120" hidden="1" xr:uid="{020C2253-D0AE-4CB5-AD0D-E786606B043A}"/>
    <cellStyle name="Comma [0] 2 32 2 2" xfId="42331" hidden="1" xr:uid="{213AC7DF-F9FF-4CEF-9363-FB4D427DA06C}"/>
    <cellStyle name="Comma [0] 2 32 2 2" xfId="43601" hidden="1" xr:uid="{F31091B2-F2E8-466F-8F7C-DF0550016B69}"/>
    <cellStyle name="Comma [0] 2 32 2 2" xfId="43876" hidden="1" xr:uid="{0CE590AE-70AD-44BB-9E29-8DF15392078B}"/>
    <cellStyle name="Comma [0] 2 32 2 2" xfId="44087" hidden="1" xr:uid="{CE05D4F8-7921-4F97-A888-38889A2AD1AE}"/>
    <cellStyle name="Comma [0] 2 32 2 2" xfId="45357" hidden="1" xr:uid="{F5091C34-DCF7-4D06-B879-0A30AD52FEB3}"/>
    <cellStyle name="Comma [0] 2 32 2 2" xfId="45632" hidden="1" xr:uid="{DA26D262-E001-4EE9-A0D9-04DC73468E3A}"/>
    <cellStyle name="Comma [0] 2 32 2 2" xfId="13834" hidden="1" xr:uid="{00000000-0005-0000-0000-00000D360000}"/>
    <cellStyle name="Comma [0] 2 32 2 2" xfId="15104" hidden="1" xr:uid="{00000000-0005-0000-0000-0000033B0000}"/>
    <cellStyle name="Comma [0] 2 32 2 2" xfId="15379" hidden="1" xr:uid="{00000000-0005-0000-0000-0000163C0000}"/>
    <cellStyle name="Comma [0] 2 32 2 2" xfId="15590" hidden="1" xr:uid="{00000000-0005-0000-0000-0000E93C0000}"/>
    <cellStyle name="Comma [0] 2 32 2 2" xfId="16857" hidden="1" xr:uid="{00000000-0005-0000-0000-0000DC410000}"/>
    <cellStyle name="Comma [0] 2 32 2 2" xfId="17132" hidden="1" xr:uid="{00000000-0005-0000-0000-0000EF420000}"/>
    <cellStyle name="Comma [0] 2 32 2 2" xfId="17343" hidden="1" xr:uid="{00000000-0005-0000-0000-0000C2430000}"/>
    <cellStyle name="Comma [0] 2 32 2 2" xfId="18607" hidden="1" xr:uid="{00000000-0005-0000-0000-0000B2480000}"/>
    <cellStyle name="Comma [0] 2 32 2 2" xfId="18882" hidden="1" xr:uid="{00000000-0005-0000-0000-0000C5490000}"/>
    <cellStyle name="Comma [0] 2 32 2 2" xfId="19093" hidden="1" xr:uid="{00000000-0005-0000-0000-0000984A0000}"/>
    <cellStyle name="Comma [0] 2 32 2 2" xfId="20351" hidden="1" xr:uid="{00000000-0005-0000-0000-0000824F0000}"/>
    <cellStyle name="Comma [0] 2 32 2 2" xfId="20626" hidden="1" xr:uid="{00000000-0005-0000-0000-000095500000}"/>
    <cellStyle name="Comma [0] 2 32 2 2" xfId="20837" hidden="1" xr:uid="{00000000-0005-0000-0000-000068510000}"/>
    <cellStyle name="Comma [0] 2 32 2 2" xfId="22085" hidden="1" xr:uid="{00000000-0005-0000-0000-000048560000}"/>
    <cellStyle name="Comma [0] 2 32 2 2" xfId="22360" hidden="1" xr:uid="{00000000-0005-0000-0000-00005B570000}"/>
    <cellStyle name="Comma [0] 2 32 2 2" xfId="9836" hidden="1" xr:uid="{00000000-0005-0000-0000-00006F260000}"/>
    <cellStyle name="Comma [0] 2 32 2 2" xfId="10111" hidden="1" xr:uid="{00000000-0005-0000-0000-000082270000}"/>
    <cellStyle name="Comma [0] 2 32 2 2" xfId="10322" hidden="1" xr:uid="{00000000-0005-0000-0000-000055280000}"/>
    <cellStyle name="Comma [0] 2 32 2 2" xfId="11592" hidden="1" xr:uid="{00000000-0005-0000-0000-00004B2D0000}"/>
    <cellStyle name="Comma [0] 2 32 2 2" xfId="11867" hidden="1" xr:uid="{00000000-0005-0000-0000-00005E2E0000}"/>
    <cellStyle name="Comma [0] 2 32 2 2" xfId="12078" hidden="1" xr:uid="{00000000-0005-0000-0000-0000312F0000}"/>
    <cellStyle name="Comma [0] 2 32 2 2" xfId="13348" hidden="1" xr:uid="{00000000-0005-0000-0000-000027340000}"/>
    <cellStyle name="Comma [0] 2 32 2 2" xfId="13623" hidden="1" xr:uid="{00000000-0005-0000-0000-00003A350000}"/>
    <cellStyle name="Comma [0] 2 32 2 2" xfId="6347" hidden="1" xr:uid="{00000000-0005-0000-0000-0000CE180000}"/>
    <cellStyle name="Comma [0] 2 32 2 2" xfId="8080" hidden="1" xr:uid="{00000000-0005-0000-0000-0000931F0000}"/>
    <cellStyle name="Comma [0] 2 32 2 2" xfId="8355" hidden="1" xr:uid="{00000000-0005-0000-0000-0000A6200000}"/>
    <cellStyle name="Comma [0] 2 32 2 2" xfId="8566" hidden="1" xr:uid="{00000000-0005-0000-0000-000079210000}"/>
    <cellStyle name="Comma [0] 2 32 2 2" xfId="5861" hidden="1" xr:uid="{00000000-0005-0000-0000-0000E8160000}"/>
    <cellStyle name="Comma [0] 2 32 2 2" xfId="6136" hidden="1" xr:uid="{00000000-0005-0000-0000-0000FB170000}"/>
    <cellStyle name="Comma [0] 2 32 2 2" xfId="5315" hidden="1" xr:uid="{00000000-0005-0000-0000-0000C6140000}"/>
    <cellStyle name="Comma [0] 2 32 3" xfId="4654" xr:uid="{00000000-0005-0000-0000-000031120000}"/>
    <cellStyle name="Comma [0] 2 32 3 2" xfId="36663" xr:uid="{2A4A29F6-D822-48EC-9B70-24303F56DFED}"/>
    <cellStyle name="Comma [0] 2 33" xfId="861" xr:uid="{00000000-0005-0000-0000-000060030000}"/>
    <cellStyle name="Comma [0] 2 33 2" xfId="34564" hidden="1" xr:uid="{5EE7BD40-C2C5-494A-8F51-B5DC90CA8051}"/>
    <cellStyle name="Comma [0] 2 33 2" xfId="2544" hidden="1" xr:uid="{00000000-0005-0000-0000-0000F3090000}"/>
    <cellStyle name="Comma [0] 2 33 2" xfId="33539" hidden="1" xr:uid="{373375EE-B465-4337-B9DD-D87AB1551781}"/>
    <cellStyle name="Comma [0] 2 33 2" xfId="34077" hidden="1" xr:uid="{1AE1556C-FD1F-44C0-9A56-742D6B26F15F}"/>
    <cellStyle name="Comma [0] 2 33 2" xfId="34352" hidden="1" xr:uid="{296646B9-41C2-4A87-9C9A-E791D701D56D}"/>
    <cellStyle name="Comma [0] 2 33 2" xfId="2057" hidden="1" xr:uid="{00000000-0005-0000-0000-00000C080000}"/>
    <cellStyle name="Comma [0] 2 33 2" xfId="2332" hidden="1" xr:uid="{00000000-0005-0000-0000-00001F090000}"/>
    <cellStyle name="Comma [0] 2 33 2" xfId="1516" hidden="1" xr:uid="{00000000-0005-0000-0000-0000EF050000}"/>
    <cellStyle name="Comma [0] 2 33 2" xfId="32904" xr:uid="{F5EA9A72-6193-4D9B-B9B4-4072659E9A49}"/>
    <cellStyle name="Comma [0] 2 33 2 2" xfId="45842" hidden="1" xr:uid="{9C586C43-BEDD-4EE7-8473-279964C0CCED}"/>
    <cellStyle name="Comma [0] 2 33 2 2" xfId="47111" hidden="1" xr:uid="{147AB8D3-6802-49B8-B21E-46FB9EB422E3}"/>
    <cellStyle name="Comma [0] 2 33 2 2" xfId="47386" hidden="1" xr:uid="{A3AB893E-71D2-4CC8-8D67-BA254F7A9FBB}"/>
    <cellStyle name="Comma [0] 2 33 2 2" xfId="47598" hidden="1" xr:uid="{559F687D-8EEA-4E93-B4FE-A99E8A46E7B6}"/>
    <cellStyle name="Comma [0] 2 33 2 2" xfId="48864" hidden="1" xr:uid="{12F23FA0-FF17-40B3-937B-A69C5E53ADEA}"/>
    <cellStyle name="Comma [0] 2 33 2 2" xfId="49139" hidden="1" xr:uid="{C92E2C8D-4E2B-4BC1-91FA-ED822D3F99E1}"/>
    <cellStyle name="Comma [0] 2 33 2 2" xfId="49351" hidden="1" xr:uid="{0789C392-5C61-4144-81AB-B1EF5DD5F306}"/>
    <cellStyle name="Comma [0] 2 33 2 2" xfId="50614" hidden="1" xr:uid="{AF9B257F-AA0E-433F-A2E0-B452F4BF05E6}"/>
    <cellStyle name="Comma [0] 2 33 2 2" xfId="50889" hidden="1" xr:uid="{CB220B35-46D4-42E3-9E72-707102D27EA4}"/>
    <cellStyle name="Comma [0] 2 33 2 2" xfId="51101" hidden="1" xr:uid="{4812008E-8607-481B-8BF9-4CEF11CAA2EB}"/>
    <cellStyle name="Comma [0] 2 33 2 2" xfId="52358" hidden="1" xr:uid="{EE6E2414-0710-45D6-B9CD-4C2A27DE57FC}"/>
    <cellStyle name="Comma [0] 2 33 2 2" xfId="52633" hidden="1" xr:uid="{A6CE1C18-665C-4BD1-A451-8BEF99315310}"/>
    <cellStyle name="Comma [0] 2 33 2 2" xfId="52845" hidden="1" xr:uid="{F703E777-0481-48B3-BB53-80298F34ED0F}"/>
    <cellStyle name="Comma [0] 2 33 2 2" xfId="54092" hidden="1" xr:uid="{F3DB44D6-10FB-4A96-B270-D7E13216163E}"/>
    <cellStyle name="Comma [0] 2 33 2 2" xfId="54367" hidden="1" xr:uid="{3144AFC4-8645-48CB-BF49-4D0C859AC2D7}"/>
    <cellStyle name="Comma [0] 2 33 2 2" xfId="54579" hidden="1" xr:uid="{CE685F18-0E9E-413F-B6D1-6DE3CE19C037}"/>
    <cellStyle name="Comma [0] 2 33 2 2" xfId="55816" hidden="1" xr:uid="{156FE541-F8E7-474D-95F7-380F690D5C4B}"/>
    <cellStyle name="Comma [0] 2 33 2 2" xfId="56091" hidden="1" xr:uid="{27F46F2A-FF42-4283-8119-B3BFA1CB2F7D}"/>
    <cellStyle name="Comma [0] 2 33 2 2" xfId="56303" hidden="1" xr:uid="{D07EFFBD-BE50-421B-B3C0-16F20C3E0BE5}"/>
    <cellStyle name="Comma [0] 2 33 2 2" xfId="57523" hidden="1" xr:uid="{507C75E2-A88A-4984-AD31-530977A459A9}"/>
    <cellStyle name="Comma [0] 2 33 2 2" xfId="57798" hidden="1" xr:uid="{E0CA3A4D-C455-4282-AFB0-0BAF16AA7F07}"/>
    <cellStyle name="Comma [0] 2 33 2 2" xfId="58010" hidden="1" xr:uid="{A27A3059-4141-4572-9D0F-7475EECDEE3A}"/>
    <cellStyle name="Comma [0] 2 33 2 2" xfId="59217" hidden="1" xr:uid="{67026C6B-CE10-4095-A7ED-F003B48E0289}"/>
    <cellStyle name="Comma [0] 2 33 2 2" xfId="59492" hidden="1" xr:uid="{C497C626-225E-49AB-9A34-0443362305EB}"/>
    <cellStyle name="Comma [0] 2 33 2 2" xfId="59704" hidden="1" xr:uid="{589403EE-2D67-4F3F-B0C0-3A1AF99C4C00}"/>
    <cellStyle name="Comma [0] 2 33 2 2" xfId="60878" hidden="1" xr:uid="{066C7865-0A74-46EF-B316-1F1CE86425A5}"/>
    <cellStyle name="Comma [0] 2 33 2 2" xfId="61153" hidden="1" xr:uid="{4B6D44B9-677E-4C97-BCF2-7EA7DA2294F8}"/>
    <cellStyle name="Comma [0] 2 33 2 2" xfId="61365" hidden="1" xr:uid="{E8224FB5-D1D5-4E19-B34B-447E9858DCFB}"/>
    <cellStyle name="Comma [0] 2 33 2 2" xfId="62513" hidden="1" xr:uid="{C20E2915-5799-491A-A1E5-A7078A37344B}"/>
    <cellStyle name="Comma [0] 2 33 2 2" xfId="62788" hidden="1" xr:uid="{5BBF8317-FEED-441B-B629-499AE20E8BFE}"/>
    <cellStyle name="Comma [0] 2 33 2 2" xfId="63000" hidden="1" xr:uid="{43A3571C-1868-4026-9CE6-110F50E88728}"/>
    <cellStyle name="Comma [0] 2 33 2 2" xfId="64024" hidden="1" xr:uid="{33666D99-336F-4F42-89D6-AFD2DC5EA894}"/>
    <cellStyle name="Comma [0] 2 33 2 2" xfId="23807" hidden="1" xr:uid="{00000000-0005-0000-0000-0000025D0000}"/>
    <cellStyle name="Comma [0] 2 33 2 2" xfId="24082" hidden="1" xr:uid="{00000000-0005-0000-0000-0000155E0000}"/>
    <cellStyle name="Comma [0] 2 33 2 2" xfId="24294" hidden="1" xr:uid="{00000000-0005-0000-0000-0000E95E0000}"/>
    <cellStyle name="Comma [0] 2 33 2 2" xfId="25514" hidden="1" xr:uid="{00000000-0005-0000-0000-0000AD630000}"/>
    <cellStyle name="Comma [0] 2 33 2 2" xfId="25789" hidden="1" xr:uid="{00000000-0005-0000-0000-0000C0640000}"/>
    <cellStyle name="Comma [0] 2 33 2 2" xfId="26001" hidden="1" xr:uid="{00000000-0005-0000-0000-000094650000}"/>
    <cellStyle name="Comma [0] 2 33 2 2" xfId="27208" hidden="1" xr:uid="{00000000-0005-0000-0000-00004B6A0000}"/>
    <cellStyle name="Comma [0] 2 33 2 2" xfId="27483" hidden="1" xr:uid="{00000000-0005-0000-0000-00005E6B0000}"/>
    <cellStyle name="Comma [0] 2 33 2 2" xfId="27695" hidden="1" xr:uid="{00000000-0005-0000-0000-0000326C0000}"/>
    <cellStyle name="Comma [0] 2 33 2 2" xfId="28869" hidden="1" xr:uid="{00000000-0005-0000-0000-0000C8700000}"/>
    <cellStyle name="Comma [0] 2 33 2 2" xfId="29144" hidden="1" xr:uid="{00000000-0005-0000-0000-0000DB710000}"/>
    <cellStyle name="Comma [0] 2 33 2 2" xfId="29356" hidden="1" xr:uid="{00000000-0005-0000-0000-0000AF720000}"/>
    <cellStyle name="Comma [0] 2 33 2 2" xfId="30504" hidden="1" xr:uid="{00000000-0005-0000-0000-00002B770000}"/>
    <cellStyle name="Comma [0] 2 33 2 2" xfId="30779" hidden="1" xr:uid="{00000000-0005-0000-0000-00003E780000}"/>
    <cellStyle name="Comma [0] 2 33 2 2" xfId="30991" hidden="1" xr:uid="{00000000-0005-0000-0000-000012790000}"/>
    <cellStyle name="Comma [0] 2 33 2 2" xfId="32015" hidden="1" xr:uid="{00000000-0005-0000-0000-0000127D0000}"/>
    <cellStyle name="Comma [0] 2 33 2 2" xfId="37322" hidden="1" xr:uid="{5404D72E-F008-45D8-AD26-E6B871459772}"/>
    <cellStyle name="Comma [0] 2 33 2 2" xfId="37868" hidden="1" xr:uid="{783ED4FB-5FAE-4E26-ADC7-350EC3A76700}"/>
    <cellStyle name="Comma [0] 2 33 2 2" xfId="38143" hidden="1" xr:uid="{97C26654-C983-4D04-86F4-EDE72BBA4F0C}"/>
    <cellStyle name="Comma [0] 2 33 2 2" xfId="38355" hidden="1" xr:uid="{E0963680-EFD1-4FDF-9BD0-0A8AFDAC9477}"/>
    <cellStyle name="Comma [0] 2 33 2 2" xfId="40087" hidden="1" xr:uid="{C1EF60A9-CF87-4A79-B53C-CE0618FC703E}"/>
    <cellStyle name="Comma [0] 2 33 2 2" xfId="40362" hidden="1" xr:uid="{2827BC7C-EE7E-4DFE-ACEC-11D0A97D1836}"/>
    <cellStyle name="Comma [0] 2 33 2 2" xfId="40574" hidden="1" xr:uid="{5AF5F75B-E48A-4B72-86CD-5BF3A2593EFA}"/>
    <cellStyle name="Comma [0] 2 33 2 2" xfId="41843" hidden="1" xr:uid="{71584907-9A31-496C-AB37-BE5F7C0C1BF3}"/>
    <cellStyle name="Comma [0] 2 33 2 2" xfId="42118" hidden="1" xr:uid="{362EA75D-C700-4E5A-9B15-8FDFE6F59F38}"/>
    <cellStyle name="Comma [0] 2 33 2 2" xfId="42330" hidden="1" xr:uid="{2A23A31F-9FA7-4371-B6C0-E8ED00DBDEEF}"/>
    <cellStyle name="Comma [0] 2 33 2 2" xfId="43599" hidden="1" xr:uid="{7E7940D1-5E4F-48A0-BCF6-D5B41E9FDB9C}"/>
    <cellStyle name="Comma [0] 2 33 2 2" xfId="43874" hidden="1" xr:uid="{8843FB9D-BA32-4C00-8DE6-7D675A7E7AB7}"/>
    <cellStyle name="Comma [0] 2 33 2 2" xfId="44086" hidden="1" xr:uid="{49A11B28-05FC-43F0-9110-7D3547BD82E5}"/>
    <cellStyle name="Comma [0] 2 33 2 2" xfId="45355" hidden="1" xr:uid="{C51FEF1E-EF2D-492A-92C7-2501CA958360}"/>
    <cellStyle name="Comma [0] 2 33 2 2" xfId="45630" hidden="1" xr:uid="{98FDD62C-105B-462F-A572-2FDA8DE66220}"/>
    <cellStyle name="Comma [0] 2 33 2 2" xfId="13833" hidden="1" xr:uid="{00000000-0005-0000-0000-00000C360000}"/>
    <cellStyle name="Comma [0] 2 33 2 2" xfId="15102" hidden="1" xr:uid="{00000000-0005-0000-0000-0000013B0000}"/>
    <cellStyle name="Comma [0] 2 33 2 2" xfId="15377" hidden="1" xr:uid="{00000000-0005-0000-0000-0000143C0000}"/>
    <cellStyle name="Comma [0] 2 33 2 2" xfId="15589" hidden="1" xr:uid="{00000000-0005-0000-0000-0000E83C0000}"/>
    <cellStyle name="Comma [0] 2 33 2 2" xfId="16855" hidden="1" xr:uid="{00000000-0005-0000-0000-0000DA410000}"/>
    <cellStyle name="Comma [0] 2 33 2 2" xfId="17130" hidden="1" xr:uid="{00000000-0005-0000-0000-0000ED420000}"/>
    <cellStyle name="Comma [0] 2 33 2 2" xfId="17342" hidden="1" xr:uid="{00000000-0005-0000-0000-0000C1430000}"/>
    <cellStyle name="Comma [0] 2 33 2 2" xfId="18605" hidden="1" xr:uid="{00000000-0005-0000-0000-0000B0480000}"/>
    <cellStyle name="Comma [0] 2 33 2 2" xfId="18880" hidden="1" xr:uid="{00000000-0005-0000-0000-0000C3490000}"/>
    <cellStyle name="Comma [0] 2 33 2 2" xfId="19092" hidden="1" xr:uid="{00000000-0005-0000-0000-0000974A0000}"/>
    <cellStyle name="Comma [0] 2 33 2 2" xfId="20349" hidden="1" xr:uid="{00000000-0005-0000-0000-0000804F0000}"/>
    <cellStyle name="Comma [0] 2 33 2 2" xfId="20624" hidden="1" xr:uid="{00000000-0005-0000-0000-000093500000}"/>
    <cellStyle name="Comma [0] 2 33 2 2" xfId="20836" hidden="1" xr:uid="{00000000-0005-0000-0000-000067510000}"/>
    <cellStyle name="Comma [0] 2 33 2 2" xfId="22083" hidden="1" xr:uid="{00000000-0005-0000-0000-000046560000}"/>
    <cellStyle name="Comma [0] 2 33 2 2" xfId="22358" hidden="1" xr:uid="{00000000-0005-0000-0000-000059570000}"/>
    <cellStyle name="Comma [0] 2 33 2 2" xfId="22570" hidden="1" xr:uid="{00000000-0005-0000-0000-00002D580000}"/>
    <cellStyle name="Comma [0] 2 33 2 2" xfId="9834" hidden="1" xr:uid="{00000000-0005-0000-0000-00006D260000}"/>
    <cellStyle name="Comma [0] 2 33 2 2" xfId="10109" hidden="1" xr:uid="{00000000-0005-0000-0000-000080270000}"/>
    <cellStyle name="Comma [0] 2 33 2 2" xfId="10321" hidden="1" xr:uid="{00000000-0005-0000-0000-000054280000}"/>
    <cellStyle name="Comma [0] 2 33 2 2" xfId="11590" hidden="1" xr:uid="{00000000-0005-0000-0000-0000492D0000}"/>
    <cellStyle name="Comma [0] 2 33 2 2" xfId="11865" hidden="1" xr:uid="{00000000-0005-0000-0000-00005C2E0000}"/>
    <cellStyle name="Comma [0] 2 33 2 2" xfId="12077" hidden="1" xr:uid="{00000000-0005-0000-0000-0000302F0000}"/>
    <cellStyle name="Comma [0] 2 33 2 2" xfId="13346" hidden="1" xr:uid="{00000000-0005-0000-0000-000025340000}"/>
    <cellStyle name="Comma [0] 2 33 2 2" xfId="13621" hidden="1" xr:uid="{00000000-0005-0000-0000-000038350000}"/>
    <cellStyle name="Comma [0] 2 33 2 2" xfId="6346" hidden="1" xr:uid="{00000000-0005-0000-0000-0000CD180000}"/>
    <cellStyle name="Comma [0] 2 33 2 2" xfId="8078" hidden="1" xr:uid="{00000000-0005-0000-0000-0000911F0000}"/>
    <cellStyle name="Comma [0] 2 33 2 2" xfId="8353" hidden="1" xr:uid="{00000000-0005-0000-0000-0000A4200000}"/>
    <cellStyle name="Comma [0] 2 33 2 2" xfId="8565" hidden="1" xr:uid="{00000000-0005-0000-0000-000078210000}"/>
    <cellStyle name="Comma [0] 2 33 2 2" xfId="5859" hidden="1" xr:uid="{00000000-0005-0000-0000-0000E6160000}"/>
    <cellStyle name="Comma [0] 2 33 2 2" xfId="6134" hidden="1" xr:uid="{00000000-0005-0000-0000-0000F9170000}"/>
    <cellStyle name="Comma [0] 2 33 2 2" xfId="5313" hidden="1" xr:uid="{00000000-0005-0000-0000-0000C4140000}"/>
    <cellStyle name="Comma [0] 2 33 3" xfId="4652" xr:uid="{00000000-0005-0000-0000-00002F120000}"/>
    <cellStyle name="Comma [0] 2 33 3 2" xfId="36661" xr:uid="{0C95BFF3-8163-494D-AD46-5ACF1F4F1293}"/>
    <cellStyle name="Comma [0] 2 34" xfId="858" xr:uid="{00000000-0005-0000-0000-00005D030000}"/>
    <cellStyle name="Comma [0] 2 34 2" xfId="34562" hidden="1" xr:uid="{3B4016AE-6ED4-4D8A-B515-D9F50E1FFBC8}"/>
    <cellStyle name="Comma [0] 2 34 2" xfId="2542" hidden="1" xr:uid="{00000000-0005-0000-0000-0000F1090000}"/>
    <cellStyle name="Comma [0] 2 34 2" xfId="33536" hidden="1" xr:uid="{5C7AA67C-A6D6-41AD-B24E-ADE826D67060}"/>
    <cellStyle name="Comma [0] 2 34 2" xfId="34074" hidden="1" xr:uid="{A99A707B-8B24-460A-84DF-C512DAE73D61}"/>
    <cellStyle name="Comma [0] 2 34 2" xfId="34349" hidden="1" xr:uid="{1B3F8CA3-869E-4837-A123-BAD0E840E82C}"/>
    <cellStyle name="Comma [0] 2 34 2" xfId="2054" hidden="1" xr:uid="{00000000-0005-0000-0000-000009080000}"/>
    <cellStyle name="Comma [0] 2 34 2" xfId="2329" hidden="1" xr:uid="{00000000-0005-0000-0000-00001C090000}"/>
    <cellStyle name="Comma [0] 2 34 2" xfId="1513" hidden="1" xr:uid="{00000000-0005-0000-0000-0000EC050000}"/>
    <cellStyle name="Comma [0] 2 34 2" xfId="32901" xr:uid="{D8A9E545-7DE0-4477-B394-CB1402CF267F}"/>
    <cellStyle name="Comma [0] 2 34 2 2" xfId="45840" hidden="1" xr:uid="{7CEFB0AD-D7B2-41D7-815A-AE38AD639747}"/>
    <cellStyle name="Comma [0] 2 34 2 2" xfId="47108" hidden="1" xr:uid="{BF721318-2505-4832-9D9F-63AD1D4F10F8}"/>
    <cellStyle name="Comma [0] 2 34 2 2" xfId="47383" hidden="1" xr:uid="{0D1F2E68-8F60-4EE8-BBF1-75C1C6BEEDC5}"/>
    <cellStyle name="Comma [0] 2 34 2 2" xfId="47596" hidden="1" xr:uid="{5BDC9E92-E126-44F4-8DF2-4D9A16CEBDB6}"/>
    <cellStyle name="Comma [0] 2 34 2 2" xfId="48861" hidden="1" xr:uid="{5B368755-6FFF-4950-9B1F-57A038F5BAD3}"/>
    <cellStyle name="Comma [0] 2 34 2 2" xfId="49136" hidden="1" xr:uid="{4EA3057D-D417-43A4-A27B-A1D747721102}"/>
    <cellStyle name="Comma [0] 2 34 2 2" xfId="49349" hidden="1" xr:uid="{57A5D505-1330-4800-9CA6-837F005BF1E4}"/>
    <cellStyle name="Comma [0] 2 34 2 2" xfId="50611" hidden="1" xr:uid="{AD32B46F-EA5E-4D7E-B8D5-7F024FC8E2E7}"/>
    <cellStyle name="Comma [0] 2 34 2 2" xfId="50886" hidden="1" xr:uid="{94D84960-3665-4FE6-BF0F-91306D9C67D4}"/>
    <cellStyle name="Comma [0] 2 34 2 2" xfId="51099" hidden="1" xr:uid="{D1406C37-33FB-41DF-9BA5-85DB205369A1}"/>
    <cellStyle name="Comma [0] 2 34 2 2" xfId="52355" hidden="1" xr:uid="{E529E023-BA51-46D2-BFBC-38624AD8B2AA}"/>
    <cellStyle name="Comma [0] 2 34 2 2" xfId="52630" hidden="1" xr:uid="{2C27C06C-A90F-45C1-8767-FB5EE13C2D5A}"/>
    <cellStyle name="Comma [0] 2 34 2 2" xfId="52843" hidden="1" xr:uid="{49A96F59-FAE6-4B5E-8B50-B2DC48D512E9}"/>
    <cellStyle name="Comma [0] 2 34 2 2" xfId="54089" hidden="1" xr:uid="{750EDDDB-36AE-4E22-B76B-93B2241DB9F8}"/>
    <cellStyle name="Comma [0] 2 34 2 2" xfId="54364" hidden="1" xr:uid="{5DAF235C-9EC4-4CDA-BC59-72CB25B83ED5}"/>
    <cellStyle name="Comma [0] 2 34 2 2" xfId="54577" hidden="1" xr:uid="{E01A4D25-AC8E-421C-B31C-3AB9705F9B41}"/>
    <cellStyle name="Comma [0] 2 34 2 2" xfId="55813" hidden="1" xr:uid="{CEC8020A-4AA8-4E7E-BA30-527F34DC65C1}"/>
    <cellStyle name="Comma [0] 2 34 2 2" xfId="56088" hidden="1" xr:uid="{FD6F2785-FEC3-40F5-9E5A-0B37D4855967}"/>
    <cellStyle name="Comma [0] 2 34 2 2" xfId="56301" hidden="1" xr:uid="{0D1F3D15-2BB6-4E88-935F-EE01F8CC52E9}"/>
    <cellStyle name="Comma [0] 2 34 2 2" xfId="57520" hidden="1" xr:uid="{9E3E71F8-0886-4A86-8863-035340C974EE}"/>
    <cellStyle name="Comma [0] 2 34 2 2" xfId="57795" hidden="1" xr:uid="{FEC37A06-E227-45C8-A9C6-C2A17F551116}"/>
    <cellStyle name="Comma [0] 2 34 2 2" xfId="58008" hidden="1" xr:uid="{B432C765-A7D3-41C4-B2C0-6A0E9BECA8FF}"/>
    <cellStyle name="Comma [0] 2 34 2 2" xfId="59214" hidden="1" xr:uid="{6985C43F-53F2-488C-A109-118CE8E7A81E}"/>
    <cellStyle name="Comma [0] 2 34 2 2" xfId="59489" hidden="1" xr:uid="{B941F9D9-D91E-4698-A7E6-B3686CAA15CE}"/>
    <cellStyle name="Comma [0] 2 34 2 2" xfId="59702" hidden="1" xr:uid="{44451710-EDAD-4B66-A5DD-862507A9758D}"/>
    <cellStyle name="Comma [0] 2 34 2 2" xfId="60875" hidden="1" xr:uid="{DFA32D80-816D-4567-976D-CCD172B25E2E}"/>
    <cellStyle name="Comma [0] 2 34 2 2" xfId="61150" hidden="1" xr:uid="{897BF86E-A817-42F8-9FD4-E52AA7395AF0}"/>
    <cellStyle name="Comma [0] 2 34 2 2" xfId="61363" hidden="1" xr:uid="{3C80A1FB-97CC-43AB-BB31-A07F0E64539E}"/>
    <cellStyle name="Comma [0] 2 34 2 2" xfId="62510" hidden="1" xr:uid="{C2A1C3F1-12AA-44AE-B661-35844F70A948}"/>
    <cellStyle name="Comma [0] 2 34 2 2" xfId="62785" hidden="1" xr:uid="{8E57F0A1-85E7-4AF4-BB73-841C3311205C}"/>
    <cellStyle name="Comma [0] 2 34 2 2" xfId="62998" hidden="1" xr:uid="{EC941A41-87B8-4AEF-ABB0-EFA9A1DF8C3C}"/>
    <cellStyle name="Comma [0] 2 34 2 2" xfId="64021" hidden="1" xr:uid="{C1852ECF-D673-40D2-8D30-F23E78630298}"/>
    <cellStyle name="Comma [0] 2 34 2 2" xfId="23804" hidden="1" xr:uid="{00000000-0005-0000-0000-0000FF5C0000}"/>
    <cellStyle name="Comma [0] 2 34 2 2" xfId="24079" hidden="1" xr:uid="{00000000-0005-0000-0000-0000125E0000}"/>
    <cellStyle name="Comma [0] 2 34 2 2" xfId="24292" hidden="1" xr:uid="{00000000-0005-0000-0000-0000E75E0000}"/>
    <cellStyle name="Comma [0] 2 34 2 2" xfId="25511" hidden="1" xr:uid="{00000000-0005-0000-0000-0000AA630000}"/>
    <cellStyle name="Comma [0] 2 34 2 2" xfId="25786" hidden="1" xr:uid="{00000000-0005-0000-0000-0000BD640000}"/>
    <cellStyle name="Comma [0] 2 34 2 2" xfId="25999" hidden="1" xr:uid="{00000000-0005-0000-0000-000092650000}"/>
    <cellStyle name="Comma [0] 2 34 2 2" xfId="27205" hidden="1" xr:uid="{00000000-0005-0000-0000-0000486A0000}"/>
    <cellStyle name="Comma [0] 2 34 2 2" xfId="27480" hidden="1" xr:uid="{00000000-0005-0000-0000-00005B6B0000}"/>
    <cellStyle name="Comma [0] 2 34 2 2" xfId="27693" hidden="1" xr:uid="{00000000-0005-0000-0000-0000306C0000}"/>
    <cellStyle name="Comma [0] 2 34 2 2" xfId="28866" hidden="1" xr:uid="{00000000-0005-0000-0000-0000C5700000}"/>
    <cellStyle name="Comma [0] 2 34 2 2" xfId="29141" hidden="1" xr:uid="{00000000-0005-0000-0000-0000D8710000}"/>
    <cellStyle name="Comma [0] 2 34 2 2" xfId="29354" hidden="1" xr:uid="{00000000-0005-0000-0000-0000AD720000}"/>
    <cellStyle name="Comma [0] 2 34 2 2" xfId="30501" hidden="1" xr:uid="{00000000-0005-0000-0000-000028770000}"/>
    <cellStyle name="Comma [0] 2 34 2 2" xfId="30776" hidden="1" xr:uid="{00000000-0005-0000-0000-00003B780000}"/>
    <cellStyle name="Comma [0] 2 34 2 2" xfId="30989" hidden="1" xr:uid="{00000000-0005-0000-0000-000010790000}"/>
    <cellStyle name="Comma [0] 2 34 2 2" xfId="32012" hidden="1" xr:uid="{00000000-0005-0000-0000-00000F7D0000}"/>
    <cellStyle name="Comma [0] 2 34 2 2" xfId="37319" hidden="1" xr:uid="{2E494385-4ED7-480F-A7BF-27257FB74472}"/>
    <cellStyle name="Comma [0] 2 34 2 2" xfId="37865" hidden="1" xr:uid="{75620971-7866-4850-BE33-E249FCF9E753}"/>
    <cellStyle name="Comma [0] 2 34 2 2" xfId="38140" hidden="1" xr:uid="{C0CB126D-7F43-40D2-A5AA-B24E8C91432E}"/>
    <cellStyle name="Comma [0] 2 34 2 2" xfId="38353" hidden="1" xr:uid="{4B8968B7-E399-42FE-97F8-A1F2C246EDC8}"/>
    <cellStyle name="Comma [0] 2 34 2 2" xfId="40084" hidden="1" xr:uid="{0AE5BFF5-B2B9-4056-9A6A-B6BE913A81D2}"/>
    <cellStyle name="Comma [0] 2 34 2 2" xfId="40359" hidden="1" xr:uid="{ED4B7E5C-1F07-40EF-BC8A-4FB264184882}"/>
    <cellStyle name="Comma [0] 2 34 2 2" xfId="40572" hidden="1" xr:uid="{AF476CC0-458D-4290-8BBF-E3012FCEC453}"/>
    <cellStyle name="Comma [0] 2 34 2 2" xfId="41840" hidden="1" xr:uid="{795E3772-542E-4D2F-B9C4-C98314073DEA}"/>
    <cellStyle name="Comma [0] 2 34 2 2" xfId="42115" hidden="1" xr:uid="{7EED5503-447E-4C70-A8B9-608CA19BB4C9}"/>
    <cellStyle name="Comma [0] 2 34 2 2" xfId="42328" hidden="1" xr:uid="{936B1596-D3C6-40D5-AD98-88CF8621C9F7}"/>
    <cellStyle name="Comma [0] 2 34 2 2" xfId="43596" hidden="1" xr:uid="{980D16F2-11CE-4156-8D06-4B58993A8030}"/>
    <cellStyle name="Comma [0] 2 34 2 2" xfId="43871" hidden="1" xr:uid="{7C101823-C2AA-4B36-8FC6-FBAF9A6F9A14}"/>
    <cellStyle name="Comma [0] 2 34 2 2" xfId="44084" hidden="1" xr:uid="{09882B45-DB86-473B-B5EA-BCFC2146EEBA}"/>
    <cellStyle name="Comma [0] 2 34 2 2" xfId="45352" hidden="1" xr:uid="{3EB344B2-8CCF-4BC5-8A56-8E0BFC7820F6}"/>
    <cellStyle name="Comma [0] 2 34 2 2" xfId="45627" hidden="1" xr:uid="{9E0861D2-EA54-457D-BEC2-24C6325A2853}"/>
    <cellStyle name="Comma [0] 2 34 2 2" xfId="13831" hidden="1" xr:uid="{00000000-0005-0000-0000-00000A360000}"/>
    <cellStyle name="Comma [0] 2 34 2 2" xfId="15099" hidden="1" xr:uid="{00000000-0005-0000-0000-0000FE3A0000}"/>
    <cellStyle name="Comma [0] 2 34 2 2" xfId="15374" hidden="1" xr:uid="{00000000-0005-0000-0000-0000113C0000}"/>
    <cellStyle name="Comma [0] 2 34 2 2" xfId="15587" hidden="1" xr:uid="{00000000-0005-0000-0000-0000E63C0000}"/>
    <cellStyle name="Comma [0] 2 34 2 2" xfId="16852" hidden="1" xr:uid="{00000000-0005-0000-0000-0000D7410000}"/>
    <cellStyle name="Comma [0] 2 34 2 2" xfId="17127" hidden="1" xr:uid="{00000000-0005-0000-0000-0000EA420000}"/>
    <cellStyle name="Comma [0] 2 34 2 2" xfId="17340" hidden="1" xr:uid="{00000000-0005-0000-0000-0000BF430000}"/>
    <cellStyle name="Comma [0] 2 34 2 2" xfId="18602" hidden="1" xr:uid="{00000000-0005-0000-0000-0000AD480000}"/>
    <cellStyle name="Comma [0] 2 34 2 2" xfId="18877" hidden="1" xr:uid="{00000000-0005-0000-0000-0000C0490000}"/>
    <cellStyle name="Comma [0] 2 34 2 2" xfId="19090" hidden="1" xr:uid="{00000000-0005-0000-0000-0000954A0000}"/>
    <cellStyle name="Comma [0] 2 34 2 2" xfId="20346" hidden="1" xr:uid="{00000000-0005-0000-0000-00007D4F0000}"/>
    <cellStyle name="Comma [0] 2 34 2 2" xfId="20621" hidden="1" xr:uid="{00000000-0005-0000-0000-000090500000}"/>
    <cellStyle name="Comma [0] 2 34 2 2" xfId="20834" hidden="1" xr:uid="{00000000-0005-0000-0000-000065510000}"/>
    <cellStyle name="Comma [0] 2 34 2 2" xfId="22080" hidden="1" xr:uid="{00000000-0005-0000-0000-000043560000}"/>
    <cellStyle name="Comma [0] 2 34 2 2" xfId="22355" hidden="1" xr:uid="{00000000-0005-0000-0000-000056570000}"/>
    <cellStyle name="Comma [0] 2 34 2 2" xfId="22568" hidden="1" xr:uid="{00000000-0005-0000-0000-00002B580000}"/>
    <cellStyle name="Comma [0] 2 34 2 2" xfId="9831" hidden="1" xr:uid="{00000000-0005-0000-0000-00006A260000}"/>
    <cellStyle name="Comma [0] 2 34 2 2" xfId="10106" hidden="1" xr:uid="{00000000-0005-0000-0000-00007D270000}"/>
    <cellStyle name="Comma [0] 2 34 2 2" xfId="10319" hidden="1" xr:uid="{00000000-0005-0000-0000-000052280000}"/>
    <cellStyle name="Comma [0] 2 34 2 2" xfId="11587" hidden="1" xr:uid="{00000000-0005-0000-0000-0000462D0000}"/>
    <cellStyle name="Comma [0] 2 34 2 2" xfId="11862" hidden="1" xr:uid="{00000000-0005-0000-0000-0000592E0000}"/>
    <cellStyle name="Comma [0] 2 34 2 2" xfId="12075" hidden="1" xr:uid="{00000000-0005-0000-0000-00002E2F0000}"/>
    <cellStyle name="Comma [0] 2 34 2 2" xfId="13343" hidden="1" xr:uid="{00000000-0005-0000-0000-000022340000}"/>
    <cellStyle name="Comma [0] 2 34 2 2" xfId="13618" hidden="1" xr:uid="{00000000-0005-0000-0000-000035350000}"/>
    <cellStyle name="Comma [0] 2 34 2 2" xfId="6344" hidden="1" xr:uid="{00000000-0005-0000-0000-0000CB180000}"/>
    <cellStyle name="Comma [0] 2 34 2 2" xfId="8075" hidden="1" xr:uid="{00000000-0005-0000-0000-00008E1F0000}"/>
    <cellStyle name="Comma [0] 2 34 2 2" xfId="8350" hidden="1" xr:uid="{00000000-0005-0000-0000-0000A1200000}"/>
    <cellStyle name="Comma [0] 2 34 2 2" xfId="8563" hidden="1" xr:uid="{00000000-0005-0000-0000-000076210000}"/>
    <cellStyle name="Comma [0] 2 34 2 2" xfId="5856" hidden="1" xr:uid="{00000000-0005-0000-0000-0000E3160000}"/>
    <cellStyle name="Comma [0] 2 34 2 2" xfId="6131" hidden="1" xr:uid="{00000000-0005-0000-0000-0000F6170000}"/>
    <cellStyle name="Comma [0] 2 34 2 2" xfId="5310" hidden="1" xr:uid="{00000000-0005-0000-0000-0000C1140000}"/>
    <cellStyle name="Comma [0] 2 34 3" xfId="4649" xr:uid="{00000000-0005-0000-0000-00002C120000}"/>
    <cellStyle name="Comma [0] 2 34 3 2" xfId="36658" xr:uid="{C02FBAAD-CD5D-4105-B038-269AB1B198D5}"/>
    <cellStyle name="Comma [0] 2 35" xfId="856" xr:uid="{00000000-0005-0000-0000-00005B030000}"/>
    <cellStyle name="Comma [0] 2 35 2" xfId="34561" hidden="1" xr:uid="{CF467544-38B7-4365-A8A4-E05AD1FB77E5}"/>
    <cellStyle name="Comma [0] 2 35 2" xfId="2541" hidden="1" xr:uid="{00000000-0005-0000-0000-0000F0090000}"/>
    <cellStyle name="Comma [0] 2 35 2" xfId="33534" hidden="1" xr:uid="{41089D60-02E1-4A0A-8586-F9AADB56A287}"/>
    <cellStyle name="Comma [0] 2 35 2" xfId="34072" hidden="1" xr:uid="{ED983570-439D-4330-B610-6B61F86C1439}"/>
    <cellStyle name="Comma [0] 2 35 2" xfId="34347" hidden="1" xr:uid="{7FA38B3E-2DCB-4F12-8A4A-9677A580B3ED}"/>
    <cellStyle name="Comma [0] 2 35 2" xfId="2052" hidden="1" xr:uid="{00000000-0005-0000-0000-000007080000}"/>
    <cellStyle name="Comma [0] 2 35 2" xfId="2327" hidden="1" xr:uid="{00000000-0005-0000-0000-00001A090000}"/>
    <cellStyle name="Comma [0] 2 35 2" xfId="1511" hidden="1" xr:uid="{00000000-0005-0000-0000-0000EA050000}"/>
    <cellStyle name="Comma [0] 2 35 2" xfId="32899" xr:uid="{AA444714-F5DF-4AA7-BB3C-BAC0052E7404}"/>
    <cellStyle name="Comma [0] 2 35 2 2" xfId="45839" hidden="1" xr:uid="{699D98B3-D8F9-42BF-AAFC-75A3F8D62991}"/>
    <cellStyle name="Comma [0] 2 35 2 2" xfId="47106" hidden="1" xr:uid="{C920749F-6523-4DA4-BE45-347DD0A5CAB7}"/>
    <cellStyle name="Comma [0] 2 35 2 2" xfId="47381" hidden="1" xr:uid="{0D5E9A0B-B69F-4E91-AE8E-69C83BEE731C}"/>
    <cellStyle name="Comma [0] 2 35 2 2" xfId="47595" hidden="1" xr:uid="{14B40985-F712-439D-983A-77A84E44F682}"/>
    <cellStyle name="Comma [0] 2 35 2 2" xfId="48859" hidden="1" xr:uid="{C839C97F-FD4C-4BA8-9E06-03E0F0BFA794}"/>
    <cellStyle name="Comma [0] 2 35 2 2" xfId="49134" hidden="1" xr:uid="{DCF6F930-BF09-4186-A659-47D520CACD2D}"/>
    <cellStyle name="Comma [0] 2 35 2 2" xfId="49348" hidden="1" xr:uid="{0318E81F-EBE0-4A95-976E-7FD58DCD846A}"/>
    <cellStyle name="Comma [0] 2 35 2 2" xfId="50609" hidden="1" xr:uid="{8D723210-9C33-4E85-8316-DA5F3857D8A3}"/>
    <cellStyle name="Comma [0] 2 35 2 2" xfId="50884" hidden="1" xr:uid="{D4BC5955-CECF-49C7-BA12-5D71158B4DDF}"/>
    <cellStyle name="Comma [0] 2 35 2 2" xfId="51098" hidden="1" xr:uid="{6988F02D-FB87-41AA-95C7-6E920DD7D797}"/>
    <cellStyle name="Comma [0] 2 35 2 2" xfId="52353" hidden="1" xr:uid="{B7D5BA8E-A884-4EC5-8906-F44EC4E1008D}"/>
    <cellStyle name="Comma [0] 2 35 2 2" xfId="52628" hidden="1" xr:uid="{CD43C2A0-0FF8-433F-A934-EF04802F40B8}"/>
    <cellStyle name="Comma [0] 2 35 2 2" xfId="52842" hidden="1" xr:uid="{3A3C711B-C4DC-4080-A5E6-7ABCD7311041}"/>
    <cellStyle name="Comma [0] 2 35 2 2" xfId="54087" hidden="1" xr:uid="{D724B455-F231-4737-8927-959E0857BD1A}"/>
    <cellStyle name="Comma [0] 2 35 2 2" xfId="54362" hidden="1" xr:uid="{BE56C30C-E06D-4090-9A8F-07F82EFAF8A5}"/>
    <cellStyle name="Comma [0] 2 35 2 2" xfId="54576" hidden="1" xr:uid="{8B1571F3-B434-4F83-BF27-9F83E367D4D6}"/>
    <cellStyle name="Comma [0] 2 35 2 2" xfId="55811" hidden="1" xr:uid="{D4BC657C-AD7C-4A7B-B6CD-D29D098CE285}"/>
    <cellStyle name="Comma [0] 2 35 2 2" xfId="56086" hidden="1" xr:uid="{1A3C6239-1670-4795-8969-B925620BCA8E}"/>
    <cellStyle name="Comma [0] 2 35 2 2" xfId="56300" hidden="1" xr:uid="{D140C95B-078D-4AFC-A87D-4875AF9CD05B}"/>
    <cellStyle name="Comma [0] 2 35 2 2" xfId="57518" hidden="1" xr:uid="{9B141D35-D699-4BBA-8285-A66D4A6D6D4E}"/>
    <cellStyle name="Comma [0] 2 35 2 2" xfId="57793" hidden="1" xr:uid="{6A09EFA5-7A4A-4AF8-8CBE-174DC9B891F3}"/>
    <cellStyle name="Comma [0] 2 35 2 2" xfId="58007" hidden="1" xr:uid="{80EAF291-80FF-428E-8815-1D43DC5F2A61}"/>
    <cellStyle name="Comma [0] 2 35 2 2" xfId="59212" hidden="1" xr:uid="{151F6B61-1DE1-4221-B655-14047589D0C7}"/>
    <cellStyle name="Comma [0] 2 35 2 2" xfId="59487" hidden="1" xr:uid="{D71AEE7A-34AB-47C5-9C53-F6F2D32E6F8E}"/>
    <cellStyle name="Comma [0] 2 35 2 2" xfId="59701" hidden="1" xr:uid="{F6C5A435-FAF1-4609-BF04-640AD3F85156}"/>
    <cellStyle name="Comma [0] 2 35 2 2" xfId="60873" hidden="1" xr:uid="{8D88AEA4-8FCD-40A5-8880-CF4BA319A0CD}"/>
    <cellStyle name="Comma [0] 2 35 2 2" xfId="61148" hidden="1" xr:uid="{F56BA002-A541-4FD4-9714-D486CA34F7DA}"/>
    <cellStyle name="Comma [0] 2 35 2 2" xfId="61362" hidden="1" xr:uid="{A1D601D9-B99B-4B8D-BA86-1CF16318665A}"/>
    <cellStyle name="Comma [0] 2 35 2 2" xfId="62508" hidden="1" xr:uid="{FFF12F79-44CF-466C-B6C4-66AEB0EC29D3}"/>
    <cellStyle name="Comma [0] 2 35 2 2" xfId="62783" hidden="1" xr:uid="{E51CD604-E837-4C77-8471-45E142990115}"/>
    <cellStyle name="Comma [0] 2 35 2 2" xfId="62997" hidden="1" xr:uid="{9F8C3128-343A-48E7-B1E3-6152CA4D4038}"/>
    <cellStyle name="Comma [0] 2 35 2 2" xfId="64019" hidden="1" xr:uid="{D25891BE-B8BA-4C4C-9A2F-C1B9077B7F23}"/>
    <cellStyle name="Comma [0] 2 35 2 2" xfId="23802" hidden="1" xr:uid="{00000000-0005-0000-0000-0000FD5C0000}"/>
    <cellStyle name="Comma [0] 2 35 2 2" xfId="24077" hidden="1" xr:uid="{00000000-0005-0000-0000-0000105E0000}"/>
    <cellStyle name="Comma [0] 2 35 2 2" xfId="24291" hidden="1" xr:uid="{00000000-0005-0000-0000-0000E65E0000}"/>
    <cellStyle name="Comma [0] 2 35 2 2" xfId="25509" hidden="1" xr:uid="{00000000-0005-0000-0000-0000A8630000}"/>
    <cellStyle name="Comma [0] 2 35 2 2" xfId="25784" hidden="1" xr:uid="{00000000-0005-0000-0000-0000BB640000}"/>
    <cellStyle name="Comma [0] 2 35 2 2" xfId="25998" hidden="1" xr:uid="{00000000-0005-0000-0000-000091650000}"/>
    <cellStyle name="Comma [0] 2 35 2 2" xfId="27203" hidden="1" xr:uid="{00000000-0005-0000-0000-0000466A0000}"/>
    <cellStyle name="Comma [0] 2 35 2 2" xfId="27478" hidden="1" xr:uid="{00000000-0005-0000-0000-0000596B0000}"/>
    <cellStyle name="Comma [0] 2 35 2 2" xfId="27692" hidden="1" xr:uid="{00000000-0005-0000-0000-00002F6C0000}"/>
    <cellStyle name="Comma [0] 2 35 2 2" xfId="28864" hidden="1" xr:uid="{00000000-0005-0000-0000-0000C3700000}"/>
    <cellStyle name="Comma [0] 2 35 2 2" xfId="29139" hidden="1" xr:uid="{00000000-0005-0000-0000-0000D6710000}"/>
    <cellStyle name="Comma [0] 2 35 2 2" xfId="29353" hidden="1" xr:uid="{00000000-0005-0000-0000-0000AC720000}"/>
    <cellStyle name="Comma [0] 2 35 2 2" xfId="30499" hidden="1" xr:uid="{00000000-0005-0000-0000-000026770000}"/>
    <cellStyle name="Comma [0] 2 35 2 2" xfId="30774" hidden="1" xr:uid="{00000000-0005-0000-0000-000039780000}"/>
    <cellStyle name="Comma [0] 2 35 2 2" xfId="30988" hidden="1" xr:uid="{00000000-0005-0000-0000-00000F790000}"/>
    <cellStyle name="Comma [0] 2 35 2 2" xfId="32010" hidden="1" xr:uid="{00000000-0005-0000-0000-00000D7D0000}"/>
    <cellStyle name="Comma [0] 2 35 2 2" xfId="37317" hidden="1" xr:uid="{0B5FF72A-DDC3-459B-B875-A7898D762F7C}"/>
    <cellStyle name="Comma [0] 2 35 2 2" xfId="37863" hidden="1" xr:uid="{0B917132-5334-4966-9C4D-07FC0FCAD060}"/>
    <cellStyle name="Comma [0] 2 35 2 2" xfId="38138" hidden="1" xr:uid="{6714AAD1-639F-4550-897C-3283D23BF3D9}"/>
    <cellStyle name="Comma [0] 2 35 2 2" xfId="38352" hidden="1" xr:uid="{EBA7910B-612E-4F79-B23A-1E0C921E3014}"/>
    <cellStyle name="Comma [0] 2 35 2 2" xfId="40082" hidden="1" xr:uid="{D5528849-6A63-476B-81AD-0DB50F034724}"/>
    <cellStyle name="Comma [0] 2 35 2 2" xfId="40357" hidden="1" xr:uid="{D2ACF7BB-B6F1-4822-A22A-EFBE56870E7D}"/>
    <cellStyle name="Comma [0] 2 35 2 2" xfId="40571" hidden="1" xr:uid="{56A1CF8A-B5EC-493D-9011-E94144923D5D}"/>
    <cellStyle name="Comma [0] 2 35 2 2" xfId="41838" hidden="1" xr:uid="{F1C245F4-8AB1-4643-83AD-B41F6D7C3725}"/>
    <cellStyle name="Comma [0] 2 35 2 2" xfId="42113" hidden="1" xr:uid="{88D62F6D-5B0A-411F-9C47-6E452B93F115}"/>
    <cellStyle name="Comma [0] 2 35 2 2" xfId="42327" hidden="1" xr:uid="{85BDCCDD-AA85-468D-A7C9-9561540C6C37}"/>
    <cellStyle name="Comma [0] 2 35 2 2" xfId="43594" hidden="1" xr:uid="{8EA51595-A9CB-4B87-A649-1B51F78F0C81}"/>
    <cellStyle name="Comma [0] 2 35 2 2" xfId="43869" hidden="1" xr:uid="{2F473F92-6807-4F46-BB87-3CD8C29A9F2F}"/>
    <cellStyle name="Comma [0] 2 35 2 2" xfId="44083" hidden="1" xr:uid="{C0F34F11-2C0A-412C-97A4-A6CEAFF23B8C}"/>
    <cellStyle name="Comma [0] 2 35 2 2" xfId="45350" hidden="1" xr:uid="{CBF3E192-4E2A-4C52-A4A5-D060E94C4A43}"/>
    <cellStyle name="Comma [0] 2 35 2 2" xfId="45625" hidden="1" xr:uid="{E37D7486-22B1-4DCA-B4E9-6AEEA204B89F}"/>
    <cellStyle name="Comma [0] 2 35 2 2" xfId="13830" hidden="1" xr:uid="{00000000-0005-0000-0000-000009360000}"/>
    <cellStyle name="Comma [0] 2 35 2 2" xfId="15097" hidden="1" xr:uid="{00000000-0005-0000-0000-0000FC3A0000}"/>
    <cellStyle name="Comma [0] 2 35 2 2" xfId="15372" hidden="1" xr:uid="{00000000-0005-0000-0000-00000F3C0000}"/>
    <cellStyle name="Comma [0] 2 35 2 2" xfId="15586" hidden="1" xr:uid="{00000000-0005-0000-0000-0000E53C0000}"/>
    <cellStyle name="Comma [0] 2 35 2 2" xfId="16850" hidden="1" xr:uid="{00000000-0005-0000-0000-0000D5410000}"/>
    <cellStyle name="Comma [0] 2 35 2 2" xfId="17125" hidden="1" xr:uid="{00000000-0005-0000-0000-0000E8420000}"/>
    <cellStyle name="Comma [0] 2 35 2 2" xfId="17339" hidden="1" xr:uid="{00000000-0005-0000-0000-0000BE430000}"/>
    <cellStyle name="Comma [0] 2 35 2 2" xfId="18600" hidden="1" xr:uid="{00000000-0005-0000-0000-0000AB480000}"/>
    <cellStyle name="Comma [0] 2 35 2 2" xfId="18875" hidden="1" xr:uid="{00000000-0005-0000-0000-0000BE490000}"/>
    <cellStyle name="Comma [0] 2 35 2 2" xfId="19089" hidden="1" xr:uid="{00000000-0005-0000-0000-0000944A0000}"/>
    <cellStyle name="Comma [0] 2 35 2 2" xfId="20344" hidden="1" xr:uid="{00000000-0005-0000-0000-00007B4F0000}"/>
    <cellStyle name="Comma [0] 2 35 2 2" xfId="20619" hidden="1" xr:uid="{00000000-0005-0000-0000-00008E500000}"/>
    <cellStyle name="Comma [0] 2 35 2 2" xfId="20833" hidden="1" xr:uid="{00000000-0005-0000-0000-000064510000}"/>
    <cellStyle name="Comma [0] 2 35 2 2" xfId="22078" hidden="1" xr:uid="{00000000-0005-0000-0000-000041560000}"/>
    <cellStyle name="Comma [0] 2 35 2 2" xfId="22353" hidden="1" xr:uid="{00000000-0005-0000-0000-000054570000}"/>
    <cellStyle name="Comma [0] 2 35 2 2" xfId="22567" hidden="1" xr:uid="{00000000-0005-0000-0000-00002A580000}"/>
    <cellStyle name="Comma [0] 2 35 2 2" xfId="9829" hidden="1" xr:uid="{00000000-0005-0000-0000-000068260000}"/>
    <cellStyle name="Comma [0] 2 35 2 2" xfId="10104" hidden="1" xr:uid="{00000000-0005-0000-0000-00007B270000}"/>
    <cellStyle name="Comma [0] 2 35 2 2" xfId="10318" hidden="1" xr:uid="{00000000-0005-0000-0000-000051280000}"/>
    <cellStyle name="Comma [0] 2 35 2 2" xfId="11585" hidden="1" xr:uid="{00000000-0005-0000-0000-0000442D0000}"/>
    <cellStyle name="Comma [0] 2 35 2 2" xfId="11860" hidden="1" xr:uid="{00000000-0005-0000-0000-0000572E0000}"/>
    <cellStyle name="Comma [0] 2 35 2 2" xfId="12074" hidden="1" xr:uid="{00000000-0005-0000-0000-00002D2F0000}"/>
    <cellStyle name="Comma [0] 2 35 2 2" xfId="13341" hidden="1" xr:uid="{00000000-0005-0000-0000-000020340000}"/>
    <cellStyle name="Comma [0] 2 35 2 2" xfId="13616" hidden="1" xr:uid="{00000000-0005-0000-0000-000033350000}"/>
    <cellStyle name="Comma [0] 2 35 2 2" xfId="6343" hidden="1" xr:uid="{00000000-0005-0000-0000-0000CA180000}"/>
    <cellStyle name="Comma [0] 2 35 2 2" xfId="8073" hidden="1" xr:uid="{00000000-0005-0000-0000-00008C1F0000}"/>
    <cellStyle name="Comma [0] 2 35 2 2" xfId="8348" hidden="1" xr:uid="{00000000-0005-0000-0000-00009F200000}"/>
    <cellStyle name="Comma [0] 2 35 2 2" xfId="8562" hidden="1" xr:uid="{00000000-0005-0000-0000-000075210000}"/>
    <cellStyle name="Comma [0] 2 35 2 2" xfId="5854" hidden="1" xr:uid="{00000000-0005-0000-0000-0000E1160000}"/>
    <cellStyle name="Comma [0] 2 35 2 2" xfId="6129" hidden="1" xr:uid="{00000000-0005-0000-0000-0000F4170000}"/>
    <cellStyle name="Comma [0] 2 35 2 2" xfId="5308" hidden="1" xr:uid="{00000000-0005-0000-0000-0000BF140000}"/>
    <cellStyle name="Comma [0] 2 35 3" xfId="4647" xr:uid="{00000000-0005-0000-0000-00002A120000}"/>
    <cellStyle name="Comma [0] 2 35 3 2" xfId="36656" xr:uid="{2DAB8833-8FDA-45F7-8412-4BD5D02FCA96}"/>
    <cellStyle name="Comma [0] 2 36" xfId="852" xr:uid="{00000000-0005-0000-0000-000057030000}"/>
    <cellStyle name="Comma [0] 2 36 2" xfId="34558" hidden="1" xr:uid="{6C9B7958-C02B-4AB6-89CC-DD8C5ABD10CD}"/>
    <cellStyle name="Comma [0] 2 36 2" xfId="2538" hidden="1" xr:uid="{00000000-0005-0000-0000-0000ED090000}"/>
    <cellStyle name="Comma [0] 2 36 2" xfId="33530" hidden="1" xr:uid="{823DE0AB-FD1E-406B-8879-4C894C16585F}"/>
    <cellStyle name="Comma [0] 2 36 2" xfId="34068" hidden="1" xr:uid="{BE9B673B-1A84-4611-A8E6-90B3D5E598D9}"/>
    <cellStyle name="Comma [0] 2 36 2" xfId="34343" hidden="1" xr:uid="{AF28E367-8C51-4AC8-9609-70BC9DD9EBD6}"/>
    <cellStyle name="Comma [0] 2 36 2" xfId="2048" hidden="1" xr:uid="{00000000-0005-0000-0000-000003080000}"/>
    <cellStyle name="Comma [0] 2 36 2" xfId="2323" hidden="1" xr:uid="{00000000-0005-0000-0000-000016090000}"/>
    <cellStyle name="Comma [0] 2 36 2" xfId="1507" hidden="1" xr:uid="{00000000-0005-0000-0000-0000E6050000}"/>
    <cellStyle name="Comma [0] 2 36 2" xfId="32895" xr:uid="{D9BDCBAD-0BDD-4693-BF4B-E165B8E57806}"/>
    <cellStyle name="Comma [0] 2 36 2 2" xfId="45836" hidden="1" xr:uid="{508C33A5-42F8-4386-88F8-2A9E96240E9F}"/>
    <cellStyle name="Comma [0] 2 36 2 2" xfId="47102" hidden="1" xr:uid="{420072A2-79C5-4C5E-A180-A18A0481CC59}"/>
    <cellStyle name="Comma [0] 2 36 2 2" xfId="47377" hidden="1" xr:uid="{3471026A-8F8C-4C88-AC02-B109CD955DDB}"/>
    <cellStyle name="Comma [0] 2 36 2 2" xfId="47592" hidden="1" xr:uid="{2B9B72A1-C052-48E6-9ED7-69391333B650}"/>
    <cellStyle name="Comma [0] 2 36 2 2" xfId="48855" hidden="1" xr:uid="{BC1F9458-94B3-494E-9AA9-DE355B3AD01F}"/>
    <cellStyle name="Comma [0] 2 36 2 2" xfId="49130" hidden="1" xr:uid="{10C90F4A-91A7-4137-AF2F-3C0327BF38CE}"/>
    <cellStyle name="Comma [0] 2 36 2 2" xfId="49345" hidden="1" xr:uid="{4904569D-5B71-497A-A901-6EEDA20D9E1E}"/>
    <cellStyle name="Comma [0] 2 36 2 2" xfId="50605" hidden="1" xr:uid="{616C48B0-6606-4596-83A7-17F4BA5492DD}"/>
    <cellStyle name="Comma [0] 2 36 2 2" xfId="50880" hidden="1" xr:uid="{DAD72A91-F082-4138-A7EA-C093A91ADA29}"/>
    <cellStyle name="Comma [0] 2 36 2 2" xfId="51095" hidden="1" xr:uid="{01A0DB82-859E-4948-B07C-732FD437B646}"/>
    <cellStyle name="Comma [0] 2 36 2 2" xfId="52349" hidden="1" xr:uid="{5E784B23-479F-41F0-A6E8-5EFACF36883D}"/>
    <cellStyle name="Comma [0] 2 36 2 2" xfId="52624" hidden="1" xr:uid="{0E442002-2BE0-4E7D-8DDE-4D6FF8F7055E}"/>
    <cellStyle name="Comma [0] 2 36 2 2" xfId="52839" hidden="1" xr:uid="{8209C4E2-E2C5-47E6-B8F1-FB374C68A156}"/>
    <cellStyle name="Comma [0] 2 36 2 2" xfId="54083" hidden="1" xr:uid="{C745925A-608D-488C-9ACA-81A881273EAC}"/>
    <cellStyle name="Comma [0] 2 36 2 2" xfId="54358" hidden="1" xr:uid="{ACBAA3DB-7650-4CD1-B023-466F8D4D2713}"/>
    <cellStyle name="Comma [0] 2 36 2 2" xfId="54573" hidden="1" xr:uid="{2E14E8A5-B838-462D-96B0-D46701797F10}"/>
    <cellStyle name="Comma [0] 2 36 2 2" xfId="55807" hidden="1" xr:uid="{229F5910-EF5C-4B94-82E3-AD4D06B13974}"/>
    <cellStyle name="Comma [0] 2 36 2 2" xfId="56082" hidden="1" xr:uid="{4C5F4FA6-5CBB-4D76-BD32-91E65F7E2FE5}"/>
    <cellStyle name="Comma [0] 2 36 2 2" xfId="56297" hidden="1" xr:uid="{BA1AD4FF-3914-426E-AB82-E34F86D855EC}"/>
    <cellStyle name="Comma [0] 2 36 2 2" xfId="57514" hidden="1" xr:uid="{F5332026-5AE0-4897-82CD-FAD15A329AEA}"/>
    <cellStyle name="Comma [0] 2 36 2 2" xfId="57789" hidden="1" xr:uid="{A08AE624-7A13-4725-9837-BB50D1C82770}"/>
    <cellStyle name="Comma [0] 2 36 2 2" xfId="58004" hidden="1" xr:uid="{D4280A3D-63E9-49BC-AD0A-E2FEC09C9BF7}"/>
    <cellStyle name="Comma [0] 2 36 2 2" xfId="59208" hidden="1" xr:uid="{F4980573-CB75-492A-866E-4CAC48715F6A}"/>
    <cellStyle name="Comma [0] 2 36 2 2" xfId="59483" hidden="1" xr:uid="{28B2FCC2-FAE8-4215-B54D-5FE4C084C094}"/>
    <cellStyle name="Comma [0] 2 36 2 2" xfId="59698" hidden="1" xr:uid="{397A1F17-78E6-44FE-B5F5-43B0928030F0}"/>
    <cellStyle name="Comma [0] 2 36 2 2" xfId="60869" hidden="1" xr:uid="{CA546B7A-BECD-4510-BA1A-5258913DB39A}"/>
    <cellStyle name="Comma [0] 2 36 2 2" xfId="61144" hidden="1" xr:uid="{DE021282-41DE-4E8F-94FF-AB7075084F79}"/>
    <cellStyle name="Comma [0] 2 36 2 2" xfId="61359" hidden="1" xr:uid="{58EABCC4-B274-4655-9F24-BE153F1328E2}"/>
    <cellStyle name="Comma [0] 2 36 2 2" xfId="62504" hidden="1" xr:uid="{D9EC9459-4E06-472E-BCD5-2B807C2573CA}"/>
    <cellStyle name="Comma [0] 2 36 2 2" xfId="62779" hidden="1" xr:uid="{4F4A6048-25D8-466D-91C4-B147602C0689}"/>
    <cellStyle name="Comma [0] 2 36 2 2" xfId="62994" hidden="1" xr:uid="{8D010F30-6080-4DD4-A0F6-89968DB33F85}"/>
    <cellStyle name="Comma [0] 2 36 2 2" xfId="64015" hidden="1" xr:uid="{E808012C-3540-491C-8251-6394B1E04F4A}"/>
    <cellStyle name="Comma [0] 2 36 2 2" xfId="23798" hidden="1" xr:uid="{00000000-0005-0000-0000-0000F95C0000}"/>
    <cellStyle name="Comma [0] 2 36 2 2" xfId="24073" hidden="1" xr:uid="{00000000-0005-0000-0000-00000C5E0000}"/>
    <cellStyle name="Comma [0] 2 36 2 2" xfId="24288" hidden="1" xr:uid="{00000000-0005-0000-0000-0000E35E0000}"/>
    <cellStyle name="Comma [0] 2 36 2 2" xfId="25505" hidden="1" xr:uid="{00000000-0005-0000-0000-0000A4630000}"/>
    <cellStyle name="Comma [0] 2 36 2 2" xfId="25780" hidden="1" xr:uid="{00000000-0005-0000-0000-0000B7640000}"/>
    <cellStyle name="Comma [0] 2 36 2 2" xfId="25995" hidden="1" xr:uid="{00000000-0005-0000-0000-00008E650000}"/>
    <cellStyle name="Comma [0] 2 36 2 2" xfId="27199" hidden="1" xr:uid="{00000000-0005-0000-0000-0000426A0000}"/>
    <cellStyle name="Comma [0] 2 36 2 2" xfId="27474" hidden="1" xr:uid="{00000000-0005-0000-0000-0000556B0000}"/>
    <cellStyle name="Comma [0] 2 36 2 2" xfId="27689" hidden="1" xr:uid="{00000000-0005-0000-0000-00002C6C0000}"/>
    <cellStyle name="Comma [0] 2 36 2 2" xfId="28860" hidden="1" xr:uid="{00000000-0005-0000-0000-0000BF700000}"/>
    <cellStyle name="Comma [0] 2 36 2 2" xfId="29135" hidden="1" xr:uid="{00000000-0005-0000-0000-0000D2710000}"/>
    <cellStyle name="Comma [0] 2 36 2 2" xfId="29350" hidden="1" xr:uid="{00000000-0005-0000-0000-0000A9720000}"/>
    <cellStyle name="Comma [0] 2 36 2 2" xfId="30495" hidden="1" xr:uid="{00000000-0005-0000-0000-000022770000}"/>
    <cellStyle name="Comma [0] 2 36 2 2" xfId="30770" hidden="1" xr:uid="{00000000-0005-0000-0000-000035780000}"/>
    <cellStyle name="Comma [0] 2 36 2 2" xfId="30985" hidden="1" xr:uid="{00000000-0005-0000-0000-00000C790000}"/>
    <cellStyle name="Comma [0] 2 36 2 2" xfId="32006" hidden="1" xr:uid="{00000000-0005-0000-0000-0000097D0000}"/>
    <cellStyle name="Comma [0] 2 36 2 2" xfId="37313" hidden="1" xr:uid="{18903F43-49B4-42DB-9EE6-92B54E4C3C23}"/>
    <cellStyle name="Comma [0] 2 36 2 2" xfId="37859" hidden="1" xr:uid="{D78B5180-8632-4385-9326-62A5BED8B09B}"/>
    <cellStyle name="Comma [0] 2 36 2 2" xfId="38134" hidden="1" xr:uid="{F9DAA02B-80AE-4BB3-9B80-3D0D1E6B570E}"/>
    <cellStyle name="Comma [0] 2 36 2 2" xfId="38349" hidden="1" xr:uid="{FDEB8FF4-E4A9-444A-BC65-8AF6C5DD8119}"/>
    <cellStyle name="Comma [0] 2 36 2 2" xfId="40078" hidden="1" xr:uid="{905D83CF-C4A2-4421-8C20-A75760DBF405}"/>
    <cellStyle name="Comma [0] 2 36 2 2" xfId="40353" hidden="1" xr:uid="{CB8FA986-8F5A-4DA2-89A6-ECC1B43B9AB4}"/>
    <cellStyle name="Comma [0] 2 36 2 2" xfId="40568" hidden="1" xr:uid="{42C23243-3291-499A-A29D-8977215DE67C}"/>
    <cellStyle name="Comma [0] 2 36 2 2" xfId="41834" hidden="1" xr:uid="{95F21DAE-2CAD-4BC7-A5DB-30FF16368FA3}"/>
    <cellStyle name="Comma [0] 2 36 2 2" xfId="42109" hidden="1" xr:uid="{6CB7B910-72EA-4BB8-9B6E-355A1E795349}"/>
    <cellStyle name="Comma [0] 2 36 2 2" xfId="42324" hidden="1" xr:uid="{DB69441B-E43E-43E7-9B90-5D19A4262BEA}"/>
    <cellStyle name="Comma [0] 2 36 2 2" xfId="43590" hidden="1" xr:uid="{93EEE673-BC28-419D-B34C-357E018816EC}"/>
    <cellStyle name="Comma [0] 2 36 2 2" xfId="43865" hidden="1" xr:uid="{E1DA91CC-CBEC-4AE2-9F94-CCD2EF0ABAE5}"/>
    <cellStyle name="Comma [0] 2 36 2 2" xfId="44080" hidden="1" xr:uid="{71862EA9-6434-4236-BCC0-C25A4B6112E1}"/>
    <cellStyle name="Comma [0] 2 36 2 2" xfId="45346" hidden="1" xr:uid="{9622A10B-6481-4ED0-A4EC-FF5641362F12}"/>
    <cellStyle name="Comma [0] 2 36 2 2" xfId="45621" hidden="1" xr:uid="{69C579D9-63DB-4021-A2C3-0638F889AC4D}"/>
    <cellStyle name="Comma [0] 2 36 2 2" xfId="13827" hidden="1" xr:uid="{00000000-0005-0000-0000-000006360000}"/>
    <cellStyle name="Comma [0] 2 36 2 2" xfId="15093" hidden="1" xr:uid="{00000000-0005-0000-0000-0000F83A0000}"/>
    <cellStyle name="Comma [0] 2 36 2 2" xfId="15368" hidden="1" xr:uid="{00000000-0005-0000-0000-00000B3C0000}"/>
    <cellStyle name="Comma [0] 2 36 2 2" xfId="15583" hidden="1" xr:uid="{00000000-0005-0000-0000-0000E23C0000}"/>
    <cellStyle name="Comma [0] 2 36 2 2" xfId="16846" hidden="1" xr:uid="{00000000-0005-0000-0000-0000D1410000}"/>
    <cellStyle name="Comma [0] 2 36 2 2" xfId="17121" hidden="1" xr:uid="{00000000-0005-0000-0000-0000E4420000}"/>
    <cellStyle name="Comma [0] 2 36 2 2" xfId="17336" hidden="1" xr:uid="{00000000-0005-0000-0000-0000BB430000}"/>
    <cellStyle name="Comma [0] 2 36 2 2" xfId="18596" hidden="1" xr:uid="{00000000-0005-0000-0000-0000A7480000}"/>
    <cellStyle name="Comma [0] 2 36 2 2" xfId="18871" hidden="1" xr:uid="{00000000-0005-0000-0000-0000BA490000}"/>
    <cellStyle name="Comma [0] 2 36 2 2" xfId="19086" hidden="1" xr:uid="{00000000-0005-0000-0000-0000914A0000}"/>
    <cellStyle name="Comma [0] 2 36 2 2" xfId="20340" hidden="1" xr:uid="{00000000-0005-0000-0000-0000774F0000}"/>
    <cellStyle name="Comma [0] 2 36 2 2" xfId="20615" hidden="1" xr:uid="{00000000-0005-0000-0000-00008A500000}"/>
    <cellStyle name="Comma [0] 2 36 2 2" xfId="20830" hidden="1" xr:uid="{00000000-0005-0000-0000-000061510000}"/>
    <cellStyle name="Comma [0] 2 36 2 2" xfId="22074" hidden="1" xr:uid="{00000000-0005-0000-0000-00003D560000}"/>
    <cellStyle name="Comma [0] 2 36 2 2" xfId="22349" hidden="1" xr:uid="{00000000-0005-0000-0000-000050570000}"/>
    <cellStyle name="Comma [0] 2 36 2 2" xfId="22564" hidden="1" xr:uid="{00000000-0005-0000-0000-000027580000}"/>
    <cellStyle name="Comma [0] 2 36 2 2" xfId="9825" hidden="1" xr:uid="{00000000-0005-0000-0000-000064260000}"/>
    <cellStyle name="Comma [0] 2 36 2 2" xfId="10100" hidden="1" xr:uid="{00000000-0005-0000-0000-000077270000}"/>
    <cellStyle name="Comma [0] 2 36 2 2" xfId="10315" hidden="1" xr:uid="{00000000-0005-0000-0000-00004E280000}"/>
    <cellStyle name="Comma [0] 2 36 2 2" xfId="11581" hidden="1" xr:uid="{00000000-0005-0000-0000-0000402D0000}"/>
    <cellStyle name="Comma [0] 2 36 2 2" xfId="11856" hidden="1" xr:uid="{00000000-0005-0000-0000-0000532E0000}"/>
    <cellStyle name="Comma [0] 2 36 2 2" xfId="12071" hidden="1" xr:uid="{00000000-0005-0000-0000-00002A2F0000}"/>
    <cellStyle name="Comma [0] 2 36 2 2" xfId="13337" hidden="1" xr:uid="{00000000-0005-0000-0000-00001C340000}"/>
    <cellStyle name="Comma [0] 2 36 2 2" xfId="13612" hidden="1" xr:uid="{00000000-0005-0000-0000-00002F350000}"/>
    <cellStyle name="Comma [0] 2 36 2 2" xfId="6340" hidden="1" xr:uid="{00000000-0005-0000-0000-0000C7180000}"/>
    <cellStyle name="Comma [0] 2 36 2 2" xfId="8069" hidden="1" xr:uid="{00000000-0005-0000-0000-0000881F0000}"/>
    <cellStyle name="Comma [0] 2 36 2 2" xfId="8344" hidden="1" xr:uid="{00000000-0005-0000-0000-00009B200000}"/>
    <cellStyle name="Comma [0] 2 36 2 2" xfId="8559" hidden="1" xr:uid="{00000000-0005-0000-0000-000072210000}"/>
    <cellStyle name="Comma [0] 2 36 2 2" xfId="5850" hidden="1" xr:uid="{00000000-0005-0000-0000-0000DD160000}"/>
    <cellStyle name="Comma [0] 2 36 2 2" xfId="6125" hidden="1" xr:uid="{00000000-0005-0000-0000-0000F0170000}"/>
    <cellStyle name="Comma [0] 2 36 2 2" xfId="5304" hidden="1" xr:uid="{00000000-0005-0000-0000-0000BB140000}"/>
    <cellStyle name="Comma [0] 2 36 3" xfId="4643" xr:uid="{00000000-0005-0000-0000-000026120000}"/>
    <cellStyle name="Comma [0] 2 36 3 2" xfId="36652" xr:uid="{AD40DCB9-B610-4474-B742-43307EC20548}"/>
    <cellStyle name="Comma [0] 2 37" xfId="849" xr:uid="{00000000-0005-0000-0000-000054030000}"/>
    <cellStyle name="Comma [0] 2 37 2" xfId="34556" hidden="1" xr:uid="{4E571788-766B-4B93-B840-7CF6F53F09FB}"/>
    <cellStyle name="Comma [0] 2 37 2" xfId="2536" hidden="1" xr:uid="{00000000-0005-0000-0000-0000EB090000}"/>
    <cellStyle name="Comma [0] 2 37 2" xfId="33527" hidden="1" xr:uid="{D6D63469-020D-4C03-BD77-4E2023AD4D0A}"/>
    <cellStyle name="Comma [0] 2 37 2" xfId="34065" hidden="1" xr:uid="{E2A16DD9-8512-4F8D-B8D0-8173A7514A40}"/>
    <cellStyle name="Comma [0] 2 37 2" xfId="34340" hidden="1" xr:uid="{2DA0EDA8-7C2F-4851-8FE8-AB8C9A91F294}"/>
    <cellStyle name="Comma [0] 2 37 2" xfId="2045" hidden="1" xr:uid="{00000000-0005-0000-0000-000000080000}"/>
    <cellStyle name="Comma [0] 2 37 2" xfId="2320" hidden="1" xr:uid="{00000000-0005-0000-0000-000013090000}"/>
    <cellStyle name="Comma [0] 2 37 2" xfId="1504" hidden="1" xr:uid="{00000000-0005-0000-0000-0000E3050000}"/>
    <cellStyle name="Comma [0] 2 37 2" xfId="32892" xr:uid="{CE0B9BE8-5877-4428-BE27-517B941AD060}"/>
    <cellStyle name="Comma [0] 2 37 2 2" xfId="45834" hidden="1" xr:uid="{9E8DC45B-7EC5-4C97-B040-3E57174C9F26}"/>
    <cellStyle name="Comma [0] 2 37 2 2" xfId="47099" hidden="1" xr:uid="{00AEB081-58B1-428B-9026-214E198CB88B}"/>
    <cellStyle name="Comma [0] 2 37 2 2" xfId="47374" hidden="1" xr:uid="{AD1ADE9E-31FC-4FB9-A6EC-9C61567B72B8}"/>
    <cellStyle name="Comma [0] 2 37 2 2" xfId="47590" hidden="1" xr:uid="{70A2A7A9-ABA3-4AC4-8265-71306F4F66D4}"/>
    <cellStyle name="Comma [0] 2 37 2 2" xfId="48852" hidden="1" xr:uid="{FF0878CE-EBC5-4F2A-9C15-26AAF5E9E94F}"/>
    <cellStyle name="Comma [0] 2 37 2 2" xfId="49127" hidden="1" xr:uid="{574F4D4D-2844-48BF-997A-28C955920363}"/>
    <cellStyle name="Comma [0] 2 37 2 2" xfId="49343" hidden="1" xr:uid="{682807FE-FACB-47B8-BA09-52C28749BBB2}"/>
    <cellStyle name="Comma [0] 2 37 2 2" xfId="50602" hidden="1" xr:uid="{ECEA8EB5-3E29-4B93-A250-E9AD1490F9F5}"/>
    <cellStyle name="Comma [0] 2 37 2 2" xfId="51093" hidden="1" xr:uid="{043E9D9C-3CB3-4196-9ED0-592B26097FAD}"/>
    <cellStyle name="Comma [0] 2 37 2 2" xfId="52346" hidden="1" xr:uid="{CA739ACD-D14F-43FE-BA9B-F813B2B59C1E}"/>
    <cellStyle name="Comma [0] 2 37 2 2" xfId="52621" hidden="1" xr:uid="{E55398D7-E5DB-4B18-9689-84019291713F}"/>
    <cellStyle name="Comma [0] 2 37 2 2" xfId="52837" hidden="1" xr:uid="{9D7AE542-1C5F-4782-8888-9EA971AEDC38}"/>
    <cellStyle name="Comma [0] 2 37 2 2" xfId="54080" hidden="1" xr:uid="{C205D1AD-BE69-474F-9140-2AA38F4DB964}"/>
    <cellStyle name="Comma [0] 2 37 2 2" xfId="54355" hidden="1" xr:uid="{524E511D-0DF3-4C1B-9DFD-882530B69FC3}"/>
    <cellStyle name="Comma [0] 2 37 2 2" xfId="54571" hidden="1" xr:uid="{9C4A4DE1-D1F3-4352-86BA-E285B1B93FC4}"/>
    <cellStyle name="Comma [0] 2 37 2 2" xfId="55804" hidden="1" xr:uid="{30955617-BFFE-4CEE-90C5-06966EC057DD}"/>
    <cellStyle name="Comma [0] 2 37 2 2" xfId="56079" hidden="1" xr:uid="{B69A94C7-85E9-4C67-BB35-7B3B0C24348F}"/>
    <cellStyle name="Comma [0] 2 37 2 2" xfId="56295" hidden="1" xr:uid="{5D4BC3B9-F246-418C-993F-F86DCE000068}"/>
    <cellStyle name="Comma [0] 2 37 2 2" xfId="57511" hidden="1" xr:uid="{F3409D6C-7237-4148-87D8-25C0A6E393D5}"/>
    <cellStyle name="Comma [0] 2 37 2 2" xfId="57786" hidden="1" xr:uid="{B6AEFC74-6C9B-4413-80D3-BBA00D715B41}"/>
    <cellStyle name="Comma [0] 2 37 2 2" xfId="58002" hidden="1" xr:uid="{07EA46D3-8263-4D23-8762-92217083366C}"/>
    <cellStyle name="Comma [0] 2 37 2 2" xfId="59205" hidden="1" xr:uid="{1D8DF54A-1DA0-47DE-9027-55F5DDFF0ED9}"/>
    <cellStyle name="Comma [0] 2 37 2 2" xfId="59480" hidden="1" xr:uid="{90386FC9-B629-459B-AE70-11776754A5D5}"/>
    <cellStyle name="Comma [0] 2 37 2 2" xfId="59696" hidden="1" xr:uid="{D1FC7938-3A45-4914-ADD8-B1E1241DBE14}"/>
    <cellStyle name="Comma [0] 2 37 2 2" xfId="60866" hidden="1" xr:uid="{1C5E21DF-78AE-4DD7-99DE-4D7A371045C0}"/>
    <cellStyle name="Comma [0] 2 37 2 2" xfId="61141" hidden="1" xr:uid="{0E6CB271-40EF-404F-B819-9DFCF7DAF78B}"/>
    <cellStyle name="Comma [0] 2 37 2 2" xfId="61357" hidden="1" xr:uid="{05395640-669C-435B-B5E0-D0417E777570}"/>
    <cellStyle name="Comma [0] 2 37 2 2" xfId="62501" hidden="1" xr:uid="{4389DD7D-2D06-41A5-A54F-5B9AA7FD0107}"/>
    <cellStyle name="Comma [0] 2 37 2 2" xfId="62776" hidden="1" xr:uid="{AA4A00AF-1887-403E-8B86-31D2910F2333}"/>
    <cellStyle name="Comma [0] 2 37 2 2" xfId="62992" hidden="1" xr:uid="{8995473E-1459-45B1-B33E-905FE210526B}"/>
    <cellStyle name="Comma [0] 2 37 2 2" xfId="64012" hidden="1" xr:uid="{1CD409A9-9865-4BF6-ADE5-B44DBE1E3797}"/>
    <cellStyle name="Comma [0] 2 37 2 2" xfId="50877" hidden="1" xr:uid="{21AD648C-D586-4B8C-9C21-91236EFC41FC}"/>
    <cellStyle name="Comma [0] 2 37 2 2" xfId="23795" hidden="1" xr:uid="{00000000-0005-0000-0000-0000F65C0000}"/>
    <cellStyle name="Comma [0] 2 37 2 2" xfId="24070" hidden="1" xr:uid="{00000000-0005-0000-0000-0000095E0000}"/>
    <cellStyle name="Comma [0] 2 37 2 2" xfId="24286" hidden="1" xr:uid="{00000000-0005-0000-0000-0000E15E0000}"/>
    <cellStyle name="Comma [0] 2 37 2 2" xfId="25502" hidden="1" xr:uid="{00000000-0005-0000-0000-0000A1630000}"/>
    <cellStyle name="Comma [0] 2 37 2 2" xfId="25777" hidden="1" xr:uid="{00000000-0005-0000-0000-0000B4640000}"/>
    <cellStyle name="Comma [0] 2 37 2 2" xfId="25993" hidden="1" xr:uid="{00000000-0005-0000-0000-00008C650000}"/>
    <cellStyle name="Comma [0] 2 37 2 2" xfId="27196" hidden="1" xr:uid="{00000000-0005-0000-0000-00003F6A0000}"/>
    <cellStyle name="Comma [0] 2 37 2 2" xfId="27471" hidden="1" xr:uid="{00000000-0005-0000-0000-0000526B0000}"/>
    <cellStyle name="Comma [0] 2 37 2 2" xfId="27687" hidden="1" xr:uid="{00000000-0005-0000-0000-00002A6C0000}"/>
    <cellStyle name="Comma [0] 2 37 2 2" xfId="28857" hidden="1" xr:uid="{00000000-0005-0000-0000-0000BC700000}"/>
    <cellStyle name="Comma [0] 2 37 2 2" xfId="29132" hidden="1" xr:uid="{00000000-0005-0000-0000-0000CF710000}"/>
    <cellStyle name="Comma [0] 2 37 2 2" xfId="29348" hidden="1" xr:uid="{00000000-0005-0000-0000-0000A7720000}"/>
    <cellStyle name="Comma [0] 2 37 2 2" xfId="30492" hidden="1" xr:uid="{00000000-0005-0000-0000-00001F770000}"/>
    <cellStyle name="Comma [0] 2 37 2 2" xfId="30767" hidden="1" xr:uid="{00000000-0005-0000-0000-000032780000}"/>
    <cellStyle name="Comma [0] 2 37 2 2" xfId="30983" hidden="1" xr:uid="{00000000-0005-0000-0000-00000A790000}"/>
    <cellStyle name="Comma [0] 2 37 2 2" xfId="32003" hidden="1" xr:uid="{00000000-0005-0000-0000-0000067D0000}"/>
    <cellStyle name="Comma [0] 2 37 2 2" xfId="37310" hidden="1" xr:uid="{832BEC4A-C573-43DD-97AC-F7DC27C91B13}"/>
    <cellStyle name="Comma [0] 2 37 2 2" xfId="37856" hidden="1" xr:uid="{7ADCD056-5A04-4567-9265-08B5D125ED79}"/>
    <cellStyle name="Comma [0] 2 37 2 2" xfId="38131" hidden="1" xr:uid="{2B860682-4E4F-47C4-B2CC-4428C8002EE1}"/>
    <cellStyle name="Comma [0] 2 37 2 2" xfId="38347" hidden="1" xr:uid="{F2D96C01-B7D6-4319-81E9-D38EAE124F3A}"/>
    <cellStyle name="Comma [0] 2 37 2 2" xfId="40075" hidden="1" xr:uid="{F76FF0CA-EB05-4FAD-8E2A-1D68B2C710FC}"/>
    <cellStyle name="Comma [0] 2 37 2 2" xfId="40350" hidden="1" xr:uid="{A01D7A31-2199-4797-9FF2-3ECF61E81F99}"/>
    <cellStyle name="Comma [0] 2 37 2 2" xfId="40566" hidden="1" xr:uid="{1ADEA4E3-6A7E-4148-BB47-A194C087AB61}"/>
    <cellStyle name="Comma [0] 2 37 2 2" xfId="41831" hidden="1" xr:uid="{43ABD82F-DCF5-4589-8DB6-F35EF0A59119}"/>
    <cellStyle name="Comma [0] 2 37 2 2" xfId="42106" hidden="1" xr:uid="{87EA093C-CB1E-4312-8117-175FCF82E9F1}"/>
    <cellStyle name="Comma [0] 2 37 2 2" xfId="42322" hidden="1" xr:uid="{97169E09-2731-4492-8F5F-8AB50A4CB553}"/>
    <cellStyle name="Comma [0] 2 37 2 2" xfId="43587" hidden="1" xr:uid="{5E05E1F9-67FE-4635-9CCC-BBEA5964F1D0}"/>
    <cellStyle name="Comma [0] 2 37 2 2" xfId="43862" hidden="1" xr:uid="{BACE4DC9-D70C-4594-BDE1-8E3FB20FD511}"/>
    <cellStyle name="Comma [0] 2 37 2 2" xfId="44078" hidden="1" xr:uid="{7D008A58-3451-4570-B458-6A857F23BD81}"/>
    <cellStyle name="Comma [0] 2 37 2 2" xfId="45343" hidden="1" xr:uid="{81FEFA8F-33B2-4BF4-B5F7-2422A940A394}"/>
    <cellStyle name="Comma [0] 2 37 2 2" xfId="45618" hidden="1" xr:uid="{05051E6F-25C2-4504-BDA3-FE2090720A67}"/>
    <cellStyle name="Comma [0] 2 37 2 2" xfId="13825" hidden="1" xr:uid="{00000000-0005-0000-0000-000004360000}"/>
    <cellStyle name="Comma [0] 2 37 2 2" xfId="15090" hidden="1" xr:uid="{00000000-0005-0000-0000-0000F53A0000}"/>
    <cellStyle name="Comma [0] 2 37 2 2" xfId="15365" hidden="1" xr:uid="{00000000-0005-0000-0000-0000083C0000}"/>
    <cellStyle name="Comma [0] 2 37 2 2" xfId="15581" hidden="1" xr:uid="{00000000-0005-0000-0000-0000E03C0000}"/>
    <cellStyle name="Comma [0] 2 37 2 2" xfId="16843" hidden="1" xr:uid="{00000000-0005-0000-0000-0000CE410000}"/>
    <cellStyle name="Comma [0] 2 37 2 2" xfId="17118" hidden="1" xr:uid="{00000000-0005-0000-0000-0000E1420000}"/>
    <cellStyle name="Comma [0] 2 37 2 2" xfId="17334" hidden="1" xr:uid="{00000000-0005-0000-0000-0000B9430000}"/>
    <cellStyle name="Comma [0] 2 37 2 2" xfId="18593" hidden="1" xr:uid="{00000000-0005-0000-0000-0000A4480000}"/>
    <cellStyle name="Comma [0] 2 37 2 2" xfId="18868" hidden="1" xr:uid="{00000000-0005-0000-0000-0000B7490000}"/>
    <cellStyle name="Comma [0] 2 37 2 2" xfId="19084" hidden="1" xr:uid="{00000000-0005-0000-0000-00008F4A0000}"/>
    <cellStyle name="Comma [0] 2 37 2 2" xfId="20337" hidden="1" xr:uid="{00000000-0005-0000-0000-0000744F0000}"/>
    <cellStyle name="Comma [0] 2 37 2 2" xfId="20612" hidden="1" xr:uid="{00000000-0005-0000-0000-000087500000}"/>
    <cellStyle name="Comma [0] 2 37 2 2" xfId="20828" hidden="1" xr:uid="{00000000-0005-0000-0000-00005F510000}"/>
    <cellStyle name="Comma [0] 2 37 2 2" xfId="22071" hidden="1" xr:uid="{00000000-0005-0000-0000-00003A560000}"/>
    <cellStyle name="Comma [0] 2 37 2 2" xfId="22346" hidden="1" xr:uid="{00000000-0005-0000-0000-00004D570000}"/>
    <cellStyle name="Comma [0] 2 37 2 2" xfId="22562" hidden="1" xr:uid="{00000000-0005-0000-0000-000025580000}"/>
    <cellStyle name="Comma [0] 2 37 2 2" xfId="9822" hidden="1" xr:uid="{00000000-0005-0000-0000-000061260000}"/>
    <cellStyle name="Comma [0] 2 37 2 2" xfId="10097" hidden="1" xr:uid="{00000000-0005-0000-0000-000074270000}"/>
    <cellStyle name="Comma [0] 2 37 2 2" xfId="10313" hidden="1" xr:uid="{00000000-0005-0000-0000-00004C280000}"/>
    <cellStyle name="Comma [0] 2 37 2 2" xfId="11578" hidden="1" xr:uid="{00000000-0005-0000-0000-00003D2D0000}"/>
    <cellStyle name="Comma [0] 2 37 2 2" xfId="11853" hidden="1" xr:uid="{00000000-0005-0000-0000-0000502E0000}"/>
    <cellStyle name="Comma [0] 2 37 2 2" xfId="12069" hidden="1" xr:uid="{00000000-0005-0000-0000-0000282F0000}"/>
    <cellStyle name="Comma [0] 2 37 2 2" xfId="13334" hidden="1" xr:uid="{00000000-0005-0000-0000-000019340000}"/>
    <cellStyle name="Comma [0] 2 37 2 2" xfId="13609" hidden="1" xr:uid="{00000000-0005-0000-0000-00002C350000}"/>
    <cellStyle name="Comma [0] 2 37 2 2" xfId="6338" hidden="1" xr:uid="{00000000-0005-0000-0000-0000C5180000}"/>
    <cellStyle name="Comma [0] 2 37 2 2" xfId="8066" hidden="1" xr:uid="{00000000-0005-0000-0000-0000851F0000}"/>
    <cellStyle name="Comma [0] 2 37 2 2" xfId="8341" hidden="1" xr:uid="{00000000-0005-0000-0000-000098200000}"/>
    <cellStyle name="Comma [0] 2 37 2 2" xfId="8557" hidden="1" xr:uid="{00000000-0005-0000-0000-000070210000}"/>
    <cellStyle name="Comma [0] 2 37 2 2" xfId="5847" hidden="1" xr:uid="{00000000-0005-0000-0000-0000DA160000}"/>
    <cellStyle name="Comma [0] 2 37 2 2" xfId="6122" hidden="1" xr:uid="{00000000-0005-0000-0000-0000ED170000}"/>
    <cellStyle name="Comma [0] 2 37 2 2" xfId="5301" hidden="1" xr:uid="{00000000-0005-0000-0000-0000B8140000}"/>
    <cellStyle name="Comma [0] 2 37 3" xfId="4640" xr:uid="{00000000-0005-0000-0000-000023120000}"/>
    <cellStyle name="Comma [0] 2 37 3 2" xfId="36649" xr:uid="{AC270A4C-734C-4F66-A80D-7EF6C05C3484}"/>
    <cellStyle name="Comma [0] 2 38" xfId="844" xr:uid="{00000000-0005-0000-0000-00004F030000}"/>
    <cellStyle name="Comma [0] 2 38 2" xfId="34553" hidden="1" xr:uid="{852C15F7-3357-4CD8-92BD-2F83727641C9}"/>
    <cellStyle name="Comma [0] 2 38 2" xfId="2533" hidden="1" xr:uid="{00000000-0005-0000-0000-0000E8090000}"/>
    <cellStyle name="Comma [0] 2 38 2" xfId="33522" hidden="1" xr:uid="{2EBB7BF3-8195-4B39-BB63-BD9BB662C7FC}"/>
    <cellStyle name="Comma [0] 2 38 2" xfId="34060" hidden="1" xr:uid="{586C9BD3-AF50-4B01-A7B1-68A7BB9D460F}"/>
    <cellStyle name="Comma [0] 2 38 2" xfId="34337" hidden="1" xr:uid="{CE2E5274-A046-4097-8324-8B739AE73E35}"/>
    <cellStyle name="Comma [0] 2 38 2" xfId="2040" hidden="1" xr:uid="{00000000-0005-0000-0000-0000FB070000}"/>
    <cellStyle name="Comma [0] 2 38 2" xfId="2317" hidden="1" xr:uid="{00000000-0005-0000-0000-000010090000}"/>
    <cellStyle name="Comma [0] 2 38 2" xfId="1499" hidden="1" xr:uid="{00000000-0005-0000-0000-0000DE050000}"/>
    <cellStyle name="Comma [0] 2 38 2" xfId="32887" xr:uid="{4B0E0381-EC0B-4653-A140-00DBF9C8B077}"/>
    <cellStyle name="Comma [0] 2 38 2 2" xfId="47094" hidden="1" xr:uid="{24AA16E2-C658-468E-B485-056336730344}"/>
    <cellStyle name="Comma [0] 2 38 2 2" xfId="47371" hidden="1" xr:uid="{BCEE3EB2-DAAE-4DCE-BA01-E4A0E4DEB236}"/>
    <cellStyle name="Comma [0] 2 38 2 2" xfId="47587" hidden="1" xr:uid="{6AAEA9CF-58DD-445D-BCF5-1BE7B5DE218E}"/>
    <cellStyle name="Comma [0] 2 38 2 2" xfId="48847" hidden="1" xr:uid="{5A09CBDD-11C3-44CF-86E7-982B64417BB6}"/>
    <cellStyle name="Comma [0] 2 38 2 2" xfId="49124" hidden="1" xr:uid="{2246198F-A3E9-4C68-B06A-B5DF9D8A65FB}"/>
    <cellStyle name="Comma [0] 2 38 2 2" xfId="49340" hidden="1" xr:uid="{10B29B23-6296-4CD1-B5A5-90DD04EA4C76}"/>
    <cellStyle name="Comma [0] 2 38 2 2" xfId="50597" hidden="1" xr:uid="{A13F9E63-C717-4983-9B90-C0F352C4FCB5}"/>
    <cellStyle name="Comma [0] 2 38 2 2" xfId="50874" hidden="1" xr:uid="{D8847527-639F-419E-AC0C-CDF5B1D711D5}"/>
    <cellStyle name="Comma [0] 2 38 2 2" xfId="51090" hidden="1" xr:uid="{7B3CF92C-E416-4B25-9FEC-A22B0F4EB3F8}"/>
    <cellStyle name="Comma [0] 2 38 2 2" xfId="52341" hidden="1" xr:uid="{79425FAE-FF05-4939-822D-C7F7B9B0714F}"/>
    <cellStyle name="Comma [0] 2 38 2 2" xfId="52618" hidden="1" xr:uid="{0C87D283-A922-4B5E-976A-67EB73DC4197}"/>
    <cellStyle name="Comma [0] 2 38 2 2" xfId="52834" hidden="1" xr:uid="{4D2D2857-DFAE-4B4E-B8EF-8C8A098A47D5}"/>
    <cellStyle name="Comma [0] 2 38 2 2" xfId="54075" hidden="1" xr:uid="{F0E9B6B9-DDE0-49AF-B300-281C800F0CC2}"/>
    <cellStyle name="Comma [0] 2 38 2 2" xfId="54352" hidden="1" xr:uid="{62E87BEF-8E39-4FA7-A3D1-3CC04E084846}"/>
    <cellStyle name="Comma [0] 2 38 2 2" xfId="54568" hidden="1" xr:uid="{1780B74B-35E1-44F7-BFD8-52EF4D2D1ECA}"/>
    <cellStyle name="Comma [0] 2 38 2 2" xfId="55799" hidden="1" xr:uid="{7463CDDB-89B4-4B63-9F66-833556492A89}"/>
    <cellStyle name="Comma [0] 2 38 2 2" xfId="56076" hidden="1" xr:uid="{CCA6EC9C-C033-4455-AEB1-29487938B659}"/>
    <cellStyle name="Comma [0] 2 38 2 2" xfId="56292" hidden="1" xr:uid="{03040099-829B-4A2D-A394-67303D006DD4}"/>
    <cellStyle name="Comma [0] 2 38 2 2" xfId="57506" hidden="1" xr:uid="{3103068E-3E39-48B5-9CAC-849482DBF622}"/>
    <cellStyle name="Comma [0] 2 38 2 2" xfId="57783" hidden="1" xr:uid="{8847A279-EF62-4D09-BD5C-0C46410A9B44}"/>
    <cellStyle name="Comma [0] 2 38 2 2" xfId="57999" hidden="1" xr:uid="{BC54051E-B0CD-437A-BA67-E4F9454F2F0C}"/>
    <cellStyle name="Comma [0] 2 38 2 2" xfId="59200" hidden="1" xr:uid="{A6F23D7F-57D2-4757-90A1-34E087B3D601}"/>
    <cellStyle name="Comma [0] 2 38 2 2" xfId="59477" hidden="1" xr:uid="{F5823AC9-62B1-48CF-BFC7-743649536364}"/>
    <cellStyle name="Comma [0] 2 38 2 2" xfId="59693" hidden="1" xr:uid="{DE71D713-E791-47F7-A90D-519041DD7CE9}"/>
    <cellStyle name="Comma [0] 2 38 2 2" xfId="60861" hidden="1" xr:uid="{8FC1D9A1-6FF2-48FE-9E83-E6498DB45BCA}"/>
    <cellStyle name="Comma [0] 2 38 2 2" xfId="61138" hidden="1" xr:uid="{A76649B5-A8B0-41F0-8733-5F6F793E7E89}"/>
    <cellStyle name="Comma [0] 2 38 2 2" xfId="61354" hidden="1" xr:uid="{B02AD263-4621-4010-B7B6-3184573ACDA8}"/>
    <cellStyle name="Comma [0] 2 38 2 2" xfId="62496" hidden="1" xr:uid="{42BEF48E-471D-46EF-BE9C-5E57B9872708}"/>
    <cellStyle name="Comma [0] 2 38 2 2" xfId="62773" hidden="1" xr:uid="{6677F304-FC8F-405F-9CD3-AC38E8D00FFC}"/>
    <cellStyle name="Comma [0] 2 38 2 2" xfId="62989" hidden="1" xr:uid="{7F0309DD-16A8-45EB-89C8-FF823440376B}"/>
    <cellStyle name="Comma [0] 2 38 2 2" xfId="64007" hidden="1" xr:uid="{029FF4D9-3720-4D7E-A919-21AB05615F5F}"/>
    <cellStyle name="Comma [0] 2 38 2 2" xfId="23790" hidden="1" xr:uid="{00000000-0005-0000-0000-0000F15C0000}"/>
    <cellStyle name="Comma [0] 2 38 2 2" xfId="24067" hidden="1" xr:uid="{00000000-0005-0000-0000-0000065E0000}"/>
    <cellStyle name="Comma [0] 2 38 2 2" xfId="24283" hidden="1" xr:uid="{00000000-0005-0000-0000-0000DE5E0000}"/>
    <cellStyle name="Comma [0] 2 38 2 2" xfId="25497" hidden="1" xr:uid="{00000000-0005-0000-0000-00009C630000}"/>
    <cellStyle name="Comma [0] 2 38 2 2" xfId="25774" hidden="1" xr:uid="{00000000-0005-0000-0000-0000B1640000}"/>
    <cellStyle name="Comma [0] 2 38 2 2" xfId="25990" hidden="1" xr:uid="{00000000-0005-0000-0000-000089650000}"/>
    <cellStyle name="Comma [0] 2 38 2 2" xfId="27191" hidden="1" xr:uid="{00000000-0005-0000-0000-00003A6A0000}"/>
    <cellStyle name="Comma [0] 2 38 2 2" xfId="27468" hidden="1" xr:uid="{00000000-0005-0000-0000-00004F6B0000}"/>
    <cellStyle name="Comma [0] 2 38 2 2" xfId="27684" hidden="1" xr:uid="{00000000-0005-0000-0000-0000276C0000}"/>
    <cellStyle name="Comma [0] 2 38 2 2" xfId="28852" hidden="1" xr:uid="{00000000-0005-0000-0000-0000B7700000}"/>
    <cellStyle name="Comma [0] 2 38 2 2" xfId="29129" hidden="1" xr:uid="{00000000-0005-0000-0000-0000CC710000}"/>
    <cellStyle name="Comma [0] 2 38 2 2" xfId="29345" hidden="1" xr:uid="{00000000-0005-0000-0000-0000A4720000}"/>
    <cellStyle name="Comma [0] 2 38 2 2" xfId="30487" hidden="1" xr:uid="{00000000-0005-0000-0000-00001A770000}"/>
    <cellStyle name="Comma [0] 2 38 2 2" xfId="30764" hidden="1" xr:uid="{00000000-0005-0000-0000-00002F780000}"/>
    <cellStyle name="Comma [0] 2 38 2 2" xfId="30980" hidden="1" xr:uid="{00000000-0005-0000-0000-000007790000}"/>
    <cellStyle name="Comma [0] 2 38 2 2" xfId="31998" hidden="1" xr:uid="{00000000-0005-0000-0000-0000017D0000}"/>
    <cellStyle name="Comma [0] 2 38 2 2" xfId="37305" hidden="1" xr:uid="{EC535CD7-7A9E-48F5-A944-E66749D4AE1C}"/>
    <cellStyle name="Comma [0] 2 38 2 2" xfId="37851" hidden="1" xr:uid="{1D6AB9E3-B46A-4C97-ABF7-0143D92657BF}"/>
    <cellStyle name="Comma [0] 2 38 2 2" xfId="38128" hidden="1" xr:uid="{809C4FC2-84C6-40C1-AC29-5DC710BE4D3B}"/>
    <cellStyle name="Comma [0] 2 38 2 2" xfId="38344" hidden="1" xr:uid="{CD7BC61D-1E0D-435C-9D16-2ADBD5E0BD6B}"/>
    <cellStyle name="Comma [0] 2 38 2 2" xfId="40070" hidden="1" xr:uid="{65DBE4AD-04BA-4128-B888-BEE3AF37250B}"/>
    <cellStyle name="Comma [0] 2 38 2 2" xfId="40347" hidden="1" xr:uid="{23C35539-2F81-479D-B21E-D1D67B8278A7}"/>
    <cellStyle name="Comma [0] 2 38 2 2" xfId="40563" hidden="1" xr:uid="{387E6770-736E-47DA-8840-47F7D8800179}"/>
    <cellStyle name="Comma [0] 2 38 2 2" xfId="41826" hidden="1" xr:uid="{1005E886-0035-4C98-96DB-FC1B76343BE7}"/>
    <cellStyle name="Comma [0] 2 38 2 2" xfId="42103" hidden="1" xr:uid="{A8F2937E-6877-49AD-BE0E-C6DC7D83BF06}"/>
    <cellStyle name="Comma [0] 2 38 2 2" xfId="42319" hidden="1" xr:uid="{92C68B40-1A2B-4EE2-B07C-577716AB2607}"/>
    <cellStyle name="Comma [0] 2 38 2 2" xfId="43582" hidden="1" xr:uid="{2027C0B2-3F9D-4EA4-AD3E-5C7558A8AA3A}"/>
    <cellStyle name="Comma [0] 2 38 2 2" xfId="43859" hidden="1" xr:uid="{AA1F96AF-7091-49C2-A6B3-7F8E86AB19CE}"/>
    <cellStyle name="Comma [0] 2 38 2 2" xfId="44075" hidden="1" xr:uid="{EBB29272-2846-4FF4-88D0-FD9FD8276F39}"/>
    <cellStyle name="Comma [0] 2 38 2 2" xfId="45338" hidden="1" xr:uid="{AD4FC75F-C125-43EC-B66B-273F6155E2E5}"/>
    <cellStyle name="Comma [0] 2 38 2 2" xfId="45615" hidden="1" xr:uid="{7C501452-D186-4475-9A6F-D4CB29EBD81A}"/>
    <cellStyle name="Comma [0] 2 38 2 2" xfId="45831" hidden="1" xr:uid="{13934EC1-1E30-4D37-84D4-DC88630D2593}"/>
    <cellStyle name="Comma [0] 2 38 2 2" xfId="13822" hidden="1" xr:uid="{00000000-0005-0000-0000-000001360000}"/>
    <cellStyle name="Comma [0] 2 38 2 2" xfId="15085" hidden="1" xr:uid="{00000000-0005-0000-0000-0000F03A0000}"/>
    <cellStyle name="Comma [0] 2 38 2 2" xfId="15362" hidden="1" xr:uid="{00000000-0005-0000-0000-0000053C0000}"/>
    <cellStyle name="Comma [0] 2 38 2 2" xfId="15578" hidden="1" xr:uid="{00000000-0005-0000-0000-0000DD3C0000}"/>
    <cellStyle name="Comma [0] 2 38 2 2" xfId="16838" hidden="1" xr:uid="{00000000-0005-0000-0000-0000C9410000}"/>
    <cellStyle name="Comma [0] 2 38 2 2" xfId="17115" hidden="1" xr:uid="{00000000-0005-0000-0000-0000DE420000}"/>
    <cellStyle name="Comma [0] 2 38 2 2" xfId="17331" hidden="1" xr:uid="{00000000-0005-0000-0000-0000B6430000}"/>
    <cellStyle name="Comma [0] 2 38 2 2" xfId="18588" hidden="1" xr:uid="{00000000-0005-0000-0000-00009F480000}"/>
    <cellStyle name="Comma [0] 2 38 2 2" xfId="18865" hidden="1" xr:uid="{00000000-0005-0000-0000-0000B4490000}"/>
    <cellStyle name="Comma [0] 2 38 2 2" xfId="19081" hidden="1" xr:uid="{00000000-0005-0000-0000-00008C4A0000}"/>
    <cellStyle name="Comma [0] 2 38 2 2" xfId="20332" hidden="1" xr:uid="{00000000-0005-0000-0000-00006F4F0000}"/>
    <cellStyle name="Comma [0] 2 38 2 2" xfId="20609" hidden="1" xr:uid="{00000000-0005-0000-0000-000084500000}"/>
    <cellStyle name="Comma [0] 2 38 2 2" xfId="20825" hidden="1" xr:uid="{00000000-0005-0000-0000-00005C510000}"/>
    <cellStyle name="Comma [0] 2 38 2 2" xfId="22066" hidden="1" xr:uid="{00000000-0005-0000-0000-000035560000}"/>
    <cellStyle name="Comma [0] 2 38 2 2" xfId="22343" hidden="1" xr:uid="{00000000-0005-0000-0000-00004A570000}"/>
    <cellStyle name="Comma [0] 2 38 2 2" xfId="22559" hidden="1" xr:uid="{00000000-0005-0000-0000-000022580000}"/>
    <cellStyle name="Comma [0] 2 38 2 2" xfId="9817" hidden="1" xr:uid="{00000000-0005-0000-0000-00005C260000}"/>
    <cellStyle name="Comma [0] 2 38 2 2" xfId="10094" hidden="1" xr:uid="{00000000-0005-0000-0000-000071270000}"/>
    <cellStyle name="Comma [0] 2 38 2 2" xfId="10310" hidden="1" xr:uid="{00000000-0005-0000-0000-000049280000}"/>
    <cellStyle name="Comma [0] 2 38 2 2" xfId="11573" hidden="1" xr:uid="{00000000-0005-0000-0000-0000382D0000}"/>
    <cellStyle name="Comma [0] 2 38 2 2" xfId="11850" hidden="1" xr:uid="{00000000-0005-0000-0000-00004D2E0000}"/>
    <cellStyle name="Comma [0] 2 38 2 2" xfId="12066" hidden="1" xr:uid="{00000000-0005-0000-0000-0000252F0000}"/>
    <cellStyle name="Comma [0] 2 38 2 2" xfId="13329" hidden="1" xr:uid="{00000000-0005-0000-0000-000014340000}"/>
    <cellStyle name="Comma [0] 2 38 2 2" xfId="13606" hidden="1" xr:uid="{00000000-0005-0000-0000-000029350000}"/>
    <cellStyle name="Comma [0] 2 38 2 2" xfId="6335" hidden="1" xr:uid="{00000000-0005-0000-0000-0000C2180000}"/>
    <cellStyle name="Comma [0] 2 38 2 2" xfId="8061" hidden="1" xr:uid="{00000000-0005-0000-0000-0000801F0000}"/>
    <cellStyle name="Comma [0] 2 38 2 2" xfId="8338" hidden="1" xr:uid="{00000000-0005-0000-0000-000095200000}"/>
    <cellStyle name="Comma [0] 2 38 2 2" xfId="8554" hidden="1" xr:uid="{00000000-0005-0000-0000-00006D210000}"/>
    <cellStyle name="Comma [0] 2 38 2 2" xfId="5842" hidden="1" xr:uid="{00000000-0005-0000-0000-0000D5160000}"/>
    <cellStyle name="Comma [0] 2 38 2 2" xfId="6119" hidden="1" xr:uid="{00000000-0005-0000-0000-0000EA170000}"/>
    <cellStyle name="Comma [0] 2 38 2 2" xfId="5296" hidden="1" xr:uid="{00000000-0005-0000-0000-0000B3140000}"/>
    <cellStyle name="Comma [0] 2 38 3" xfId="4635" xr:uid="{00000000-0005-0000-0000-00001E120000}"/>
    <cellStyle name="Comma [0] 2 38 3 2" xfId="36644" xr:uid="{DB0043A3-0F67-4583-B47F-CD671415816A}"/>
    <cellStyle name="Comma [0] 2 39" xfId="841" xr:uid="{00000000-0005-0000-0000-00004C030000}"/>
    <cellStyle name="Comma [0] 2 39 2" xfId="34551" hidden="1" xr:uid="{9B114FB7-DB59-4599-80A5-9555311D02AC}"/>
    <cellStyle name="Comma [0] 2 39 2" xfId="2531" hidden="1" xr:uid="{00000000-0005-0000-0000-0000E6090000}"/>
    <cellStyle name="Comma [0] 2 39 2" xfId="33519" hidden="1" xr:uid="{25FCEE7F-667A-411F-8F93-FC6994E3E75A}"/>
    <cellStyle name="Comma [0] 2 39 2" xfId="34058" hidden="1" xr:uid="{E8515DE3-F6CA-41BA-BF57-1DD6263554DD}"/>
    <cellStyle name="Comma [0] 2 39 2" xfId="34335" hidden="1" xr:uid="{B7DFC724-CD23-4214-A5EA-6457BC479007}"/>
    <cellStyle name="Comma [0] 2 39 2" xfId="2038" hidden="1" xr:uid="{00000000-0005-0000-0000-0000F9070000}"/>
    <cellStyle name="Comma [0] 2 39 2" xfId="2315" hidden="1" xr:uid="{00000000-0005-0000-0000-00000E090000}"/>
    <cellStyle name="Comma [0] 2 39 2" xfId="1496" hidden="1" xr:uid="{00000000-0005-0000-0000-0000DB050000}"/>
    <cellStyle name="Comma [0] 2 39 2" xfId="32884" xr:uid="{CE9B075C-EEC0-4FBF-B24A-FA7B9851119C}"/>
    <cellStyle name="Comma [0] 2 39 2 2" xfId="47092" hidden="1" xr:uid="{53B2A8E3-91F1-4740-A5EF-6744388EE3BE}"/>
    <cellStyle name="Comma [0] 2 39 2 2" xfId="47369" hidden="1" xr:uid="{F712F4BD-1C67-4D83-B6B4-2237617F3E1C}"/>
    <cellStyle name="Comma [0] 2 39 2 2" xfId="47585" hidden="1" xr:uid="{90D1FEF8-A126-4B48-87AD-2AECA8F6D88D}"/>
    <cellStyle name="Comma [0] 2 39 2 2" xfId="48845" hidden="1" xr:uid="{9A92841A-7DFB-4C94-8306-F3A5478F4CF1}"/>
    <cellStyle name="Comma [0] 2 39 2 2" xfId="49122" hidden="1" xr:uid="{32F17942-639A-44E9-9E18-7A5BFF52C199}"/>
    <cellStyle name="Comma [0] 2 39 2 2" xfId="49338" hidden="1" xr:uid="{EDACCAA6-D422-43F2-AB86-B1E16A831429}"/>
    <cellStyle name="Comma [0] 2 39 2 2" xfId="50595" hidden="1" xr:uid="{F5F7800E-E617-4BF2-932B-8F3B9381BE5D}"/>
    <cellStyle name="Comma [0] 2 39 2 2" xfId="50872" hidden="1" xr:uid="{54C368E7-527A-4D88-BDC4-ECCA2FFC4781}"/>
    <cellStyle name="Comma [0] 2 39 2 2" xfId="51088" hidden="1" xr:uid="{57FF2EA9-D05D-4E7A-8F28-D61A7D90D852}"/>
    <cellStyle name="Comma [0] 2 39 2 2" xfId="52339" hidden="1" xr:uid="{B678A958-1FB7-485D-A85A-CB3C63F14F1B}"/>
    <cellStyle name="Comma [0] 2 39 2 2" xfId="52616" hidden="1" xr:uid="{A5E917F9-EC99-42CE-BA59-D3DFAB8389FD}"/>
    <cellStyle name="Comma [0] 2 39 2 2" xfId="52832" hidden="1" xr:uid="{FFBC3C1A-B3A2-4534-92DC-56EE26857768}"/>
    <cellStyle name="Comma [0] 2 39 2 2" xfId="54073" hidden="1" xr:uid="{5CE19674-DD85-4FA8-82CB-A023C36372C3}"/>
    <cellStyle name="Comma [0] 2 39 2 2" xfId="54350" hidden="1" xr:uid="{A767B420-F842-4CB1-8B2A-92A6FF00457A}"/>
    <cellStyle name="Comma [0] 2 39 2 2" xfId="54566" hidden="1" xr:uid="{8B52CEE5-38BB-4983-BC39-134CED83C69C}"/>
    <cellStyle name="Comma [0] 2 39 2 2" xfId="55797" hidden="1" xr:uid="{A0DDBAD4-5326-4D99-9F06-675F3D91CA23}"/>
    <cellStyle name="Comma [0] 2 39 2 2" xfId="56074" hidden="1" xr:uid="{C002F143-8CDF-434B-9205-FF87B0FD7D12}"/>
    <cellStyle name="Comma [0] 2 39 2 2" xfId="56290" hidden="1" xr:uid="{24EDC68A-A372-43A8-9051-4E1EA1E9E909}"/>
    <cellStyle name="Comma [0] 2 39 2 2" xfId="57504" hidden="1" xr:uid="{407D9D00-BE6F-4DA9-9E4C-58290FE2E3C2}"/>
    <cellStyle name="Comma [0] 2 39 2 2" xfId="57781" hidden="1" xr:uid="{2FFE9628-F384-4FBD-846D-3AB825A57D4D}"/>
    <cellStyle name="Comma [0] 2 39 2 2" xfId="57997" hidden="1" xr:uid="{0250184A-E367-4417-B2B9-C189EAC9F464}"/>
    <cellStyle name="Comma [0] 2 39 2 2" xfId="59198" hidden="1" xr:uid="{FAAA8941-BBE3-42BB-B43C-CD08E8A8D30C}"/>
    <cellStyle name="Comma [0] 2 39 2 2" xfId="59475" hidden="1" xr:uid="{39B59B0A-0288-42C5-97BC-2D263FBD98DC}"/>
    <cellStyle name="Comma [0] 2 39 2 2" xfId="59691" hidden="1" xr:uid="{793935EC-0204-483D-9ED7-AB1C37DA9265}"/>
    <cellStyle name="Comma [0] 2 39 2 2" xfId="60859" hidden="1" xr:uid="{2D27C7EC-DF61-4E6D-A6B0-C6A47F4DA22F}"/>
    <cellStyle name="Comma [0] 2 39 2 2" xfId="61136" hidden="1" xr:uid="{BF8AE219-7BF3-41A9-8087-D9DE134C9063}"/>
    <cellStyle name="Comma [0] 2 39 2 2" xfId="61352" hidden="1" xr:uid="{AAAC6BE9-E4E4-4D42-AC81-66D456E4C1BB}"/>
    <cellStyle name="Comma [0] 2 39 2 2" xfId="62494" hidden="1" xr:uid="{A2201E55-D412-46BC-8B5E-64ACEFEBD004}"/>
    <cellStyle name="Comma [0] 2 39 2 2" xfId="62771" hidden="1" xr:uid="{B04617F5-CDF1-4989-97EA-164DC2BCFCFD}"/>
    <cellStyle name="Comma [0] 2 39 2 2" xfId="62987" hidden="1" xr:uid="{2579EA0F-122A-48E7-9DBC-512F14052E9D}"/>
    <cellStyle name="Comma [0] 2 39 2 2" xfId="64005" hidden="1" xr:uid="{38E040D8-9BA0-46E8-8224-44FEBA744F5F}"/>
    <cellStyle name="Comma [0] 2 39 2 2" xfId="23788" hidden="1" xr:uid="{00000000-0005-0000-0000-0000EF5C0000}"/>
    <cellStyle name="Comma [0] 2 39 2 2" xfId="24065" hidden="1" xr:uid="{00000000-0005-0000-0000-0000045E0000}"/>
    <cellStyle name="Comma [0] 2 39 2 2" xfId="24281" hidden="1" xr:uid="{00000000-0005-0000-0000-0000DC5E0000}"/>
    <cellStyle name="Comma [0] 2 39 2 2" xfId="25495" hidden="1" xr:uid="{00000000-0005-0000-0000-00009A630000}"/>
    <cellStyle name="Comma [0] 2 39 2 2" xfId="25772" hidden="1" xr:uid="{00000000-0005-0000-0000-0000AF640000}"/>
    <cellStyle name="Comma [0] 2 39 2 2" xfId="25988" hidden="1" xr:uid="{00000000-0005-0000-0000-000087650000}"/>
    <cellStyle name="Comma [0] 2 39 2 2" xfId="27189" hidden="1" xr:uid="{00000000-0005-0000-0000-0000386A0000}"/>
    <cellStyle name="Comma [0] 2 39 2 2" xfId="27466" hidden="1" xr:uid="{00000000-0005-0000-0000-00004D6B0000}"/>
    <cellStyle name="Comma [0] 2 39 2 2" xfId="27682" hidden="1" xr:uid="{00000000-0005-0000-0000-0000256C0000}"/>
    <cellStyle name="Comma [0] 2 39 2 2" xfId="28850" hidden="1" xr:uid="{00000000-0005-0000-0000-0000B5700000}"/>
    <cellStyle name="Comma [0] 2 39 2 2" xfId="29127" hidden="1" xr:uid="{00000000-0005-0000-0000-0000CA710000}"/>
    <cellStyle name="Comma [0] 2 39 2 2" xfId="29343" hidden="1" xr:uid="{00000000-0005-0000-0000-0000A2720000}"/>
    <cellStyle name="Comma [0] 2 39 2 2" xfId="30485" hidden="1" xr:uid="{00000000-0005-0000-0000-000018770000}"/>
    <cellStyle name="Comma [0] 2 39 2 2" xfId="30762" hidden="1" xr:uid="{00000000-0005-0000-0000-00002D780000}"/>
    <cellStyle name="Comma [0] 2 39 2 2" xfId="30978" hidden="1" xr:uid="{00000000-0005-0000-0000-000005790000}"/>
    <cellStyle name="Comma [0] 2 39 2 2" xfId="31996" hidden="1" xr:uid="{00000000-0005-0000-0000-0000FF7C0000}"/>
    <cellStyle name="Comma [0] 2 39 2 2" xfId="37302" hidden="1" xr:uid="{264B6213-A6E9-4643-9AEC-0EE9842306C6}"/>
    <cellStyle name="Comma [0] 2 39 2 2" xfId="37849" hidden="1" xr:uid="{A418F70C-B665-42D9-8BAC-D3362AE21E2A}"/>
    <cellStyle name="Comma [0] 2 39 2 2" xfId="38126" hidden="1" xr:uid="{0156DE4B-DCD1-4987-9391-7F8CF1A28F70}"/>
    <cellStyle name="Comma [0] 2 39 2 2" xfId="38342" hidden="1" xr:uid="{34BBC96D-6335-4168-9A8F-406F3B740038}"/>
    <cellStyle name="Comma [0] 2 39 2 2" xfId="40068" hidden="1" xr:uid="{46EE8266-949F-4D7D-8A79-4C83F2241C05}"/>
    <cellStyle name="Comma [0] 2 39 2 2" xfId="40345" hidden="1" xr:uid="{36D2245B-F34C-453E-8E5B-66D0BB68BF40}"/>
    <cellStyle name="Comma [0] 2 39 2 2" xfId="40561" hidden="1" xr:uid="{3D531EEA-05AE-407D-A7B6-C24907D9CCBE}"/>
    <cellStyle name="Comma [0] 2 39 2 2" xfId="41824" hidden="1" xr:uid="{51E4BC2B-91CC-4C09-B20C-62CD69D24903}"/>
    <cellStyle name="Comma [0] 2 39 2 2" xfId="42101" hidden="1" xr:uid="{41F25533-4534-4D04-9836-EAC380C3F98E}"/>
    <cellStyle name="Comma [0] 2 39 2 2" xfId="42317" hidden="1" xr:uid="{A497EEF7-958F-4D5A-9790-F1ED52164A2D}"/>
    <cellStyle name="Comma [0] 2 39 2 2" xfId="43580" hidden="1" xr:uid="{35476F92-BC2F-4A3E-9DA2-3963468389A0}"/>
    <cellStyle name="Comma [0] 2 39 2 2" xfId="43857" hidden="1" xr:uid="{F93EFD7A-D3E4-43E4-B9E1-F41D56D98B52}"/>
    <cellStyle name="Comma [0] 2 39 2 2" xfId="44073" hidden="1" xr:uid="{961C2056-F43A-47C0-A504-74EAFA232022}"/>
    <cellStyle name="Comma [0] 2 39 2 2" xfId="45336" hidden="1" xr:uid="{893FD95F-544A-483D-929B-5F11B3C3CAED}"/>
    <cellStyle name="Comma [0] 2 39 2 2" xfId="45613" hidden="1" xr:uid="{693DEE24-560C-46DC-8F23-81C5F18DCD31}"/>
    <cellStyle name="Comma [0] 2 39 2 2" xfId="45829" hidden="1" xr:uid="{0E23674B-67B7-4711-8F6C-A349B7457E9F}"/>
    <cellStyle name="Comma [0] 2 39 2 2" xfId="13820" hidden="1" xr:uid="{00000000-0005-0000-0000-0000FF350000}"/>
    <cellStyle name="Comma [0] 2 39 2 2" xfId="15083" hidden="1" xr:uid="{00000000-0005-0000-0000-0000EE3A0000}"/>
    <cellStyle name="Comma [0] 2 39 2 2" xfId="15360" hidden="1" xr:uid="{00000000-0005-0000-0000-0000033C0000}"/>
    <cellStyle name="Comma [0] 2 39 2 2" xfId="15576" hidden="1" xr:uid="{00000000-0005-0000-0000-0000DB3C0000}"/>
    <cellStyle name="Comma [0] 2 39 2 2" xfId="16836" hidden="1" xr:uid="{00000000-0005-0000-0000-0000C7410000}"/>
    <cellStyle name="Comma [0] 2 39 2 2" xfId="17113" hidden="1" xr:uid="{00000000-0005-0000-0000-0000DC420000}"/>
    <cellStyle name="Comma [0] 2 39 2 2" xfId="17329" hidden="1" xr:uid="{00000000-0005-0000-0000-0000B4430000}"/>
    <cellStyle name="Comma [0] 2 39 2 2" xfId="18586" hidden="1" xr:uid="{00000000-0005-0000-0000-00009D480000}"/>
    <cellStyle name="Comma [0] 2 39 2 2" xfId="18863" hidden="1" xr:uid="{00000000-0005-0000-0000-0000B2490000}"/>
    <cellStyle name="Comma [0] 2 39 2 2" xfId="19079" hidden="1" xr:uid="{00000000-0005-0000-0000-00008A4A0000}"/>
    <cellStyle name="Comma [0] 2 39 2 2" xfId="20330" hidden="1" xr:uid="{00000000-0005-0000-0000-00006D4F0000}"/>
    <cellStyle name="Comma [0] 2 39 2 2" xfId="20607" hidden="1" xr:uid="{00000000-0005-0000-0000-000082500000}"/>
    <cellStyle name="Comma [0] 2 39 2 2" xfId="20823" hidden="1" xr:uid="{00000000-0005-0000-0000-00005A510000}"/>
    <cellStyle name="Comma [0] 2 39 2 2" xfId="22064" hidden="1" xr:uid="{00000000-0005-0000-0000-000033560000}"/>
    <cellStyle name="Comma [0] 2 39 2 2" xfId="22341" hidden="1" xr:uid="{00000000-0005-0000-0000-000048570000}"/>
    <cellStyle name="Comma [0] 2 39 2 2" xfId="22557" hidden="1" xr:uid="{00000000-0005-0000-0000-000020580000}"/>
    <cellStyle name="Comma [0] 2 39 2 2" xfId="9815" hidden="1" xr:uid="{00000000-0005-0000-0000-00005A260000}"/>
    <cellStyle name="Comma [0] 2 39 2 2" xfId="10092" hidden="1" xr:uid="{00000000-0005-0000-0000-00006F270000}"/>
    <cellStyle name="Comma [0] 2 39 2 2" xfId="10308" hidden="1" xr:uid="{00000000-0005-0000-0000-000047280000}"/>
    <cellStyle name="Comma [0] 2 39 2 2" xfId="11571" hidden="1" xr:uid="{00000000-0005-0000-0000-0000362D0000}"/>
    <cellStyle name="Comma [0] 2 39 2 2" xfId="11848" hidden="1" xr:uid="{00000000-0005-0000-0000-00004B2E0000}"/>
    <cellStyle name="Comma [0] 2 39 2 2" xfId="12064" hidden="1" xr:uid="{00000000-0005-0000-0000-0000232F0000}"/>
    <cellStyle name="Comma [0] 2 39 2 2" xfId="13327" hidden="1" xr:uid="{00000000-0005-0000-0000-000012340000}"/>
    <cellStyle name="Comma [0] 2 39 2 2" xfId="13604" hidden="1" xr:uid="{00000000-0005-0000-0000-000027350000}"/>
    <cellStyle name="Comma [0] 2 39 2 2" xfId="6333" hidden="1" xr:uid="{00000000-0005-0000-0000-0000C0180000}"/>
    <cellStyle name="Comma [0] 2 39 2 2" xfId="8059" hidden="1" xr:uid="{00000000-0005-0000-0000-00007E1F0000}"/>
    <cellStyle name="Comma [0] 2 39 2 2" xfId="8336" hidden="1" xr:uid="{00000000-0005-0000-0000-000093200000}"/>
    <cellStyle name="Comma [0] 2 39 2 2" xfId="8552" hidden="1" xr:uid="{00000000-0005-0000-0000-00006B210000}"/>
    <cellStyle name="Comma [0] 2 39 2 2" xfId="5840" hidden="1" xr:uid="{00000000-0005-0000-0000-0000D3160000}"/>
    <cellStyle name="Comma [0] 2 39 2 2" xfId="6117" hidden="1" xr:uid="{00000000-0005-0000-0000-0000E8170000}"/>
    <cellStyle name="Comma [0] 2 39 2 2" xfId="5293" hidden="1" xr:uid="{00000000-0005-0000-0000-0000B0140000}"/>
    <cellStyle name="Comma [0] 2 39 3" xfId="4632" xr:uid="{00000000-0005-0000-0000-00001B120000}"/>
    <cellStyle name="Comma [0] 2 39 3 2" xfId="36641" xr:uid="{834C4C75-0B75-427D-BF90-73FDE1DB3775}"/>
    <cellStyle name="Comma [0] 2 4" xfId="936" xr:uid="{00000000-0005-0000-0000-0000AB030000}"/>
    <cellStyle name="Comma [0] 2 4 2" xfId="34610" hidden="1" xr:uid="{B303CE28-51F4-49BB-AF02-ABF732A105E8}"/>
    <cellStyle name="Comma [0] 2 4 2" xfId="2590" hidden="1" xr:uid="{00000000-0005-0000-0000-0000210A0000}"/>
    <cellStyle name="Comma [0] 2 4 2" xfId="33614" hidden="1" xr:uid="{1ECB2825-869A-4E3E-9D34-720CA5BA77BA}"/>
    <cellStyle name="Comma [0] 2 4 2" xfId="34133" hidden="1" xr:uid="{5599687B-5E03-4B1F-99C2-7C5DA5EFEE09}"/>
    <cellStyle name="Comma [0] 2 4 2" xfId="34405" hidden="1" xr:uid="{1F25CBE1-ED19-4631-BB4A-1CD682B6FE99}"/>
    <cellStyle name="Comma [0] 2 4 2" xfId="2113" hidden="1" xr:uid="{00000000-0005-0000-0000-000044080000}"/>
    <cellStyle name="Comma [0] 2 4 2" xfId="2385" hidden="1" xr:uid="{00000000-0005-0000-0000-000054090000}"/>
    <cellStyle name="Comma [0] 2 4 2" xfId="1591" hidden="1" xr:uid="{00000000-0005-0000-0000-00003A060000}"/>
    <cellStyle name="Comma [0] 2 4 2" xfId="32979" xr:uid="{4643192D-D065-48C5-857B-FCE2C4485B29}"/>
    <cellStyle name="Comma [0] 2 4 2 2" xfId="47439" hidden="1" xr:uid="{DB2DDD82-1DBD-45F6-A83B-201B6860DE1F}"/>
    <cellStyle name="Comma [0] 2 4 2 2" xfId="47644" hidden="1" xr:uid="{ADA2BA07-0E0B-4AA0-B278-755514E709F1}"/>
    <cellStyle name="Comma [0] 2 4 2 2" xfId="48920" hidden="1" xr:uid="{BD25C5EA-EC98-46B8-8A46-C2C4461B8BF1}"/>
    <cellStyle name="Comma [0] 2 4 2 2" xfId="49192" hidden="1" xr:uid="{BAAB253B-14D0-4A46-BF3F-E7BB0985A2F7}"/>
    <cellStyle name="Comma [0] 2 4 2 2" xfId="49397" hidden="1" xr:uid="{4F8BD368-2702-4696-9CB0-E783255E0303}"/>
    <cellStyle name="Comma [0] 2 4 2 2" xfId="50670" hidden="1" xr:uid="{CBDC8373-429C-41F9-A4DC-791E3A8957D7}"/>
    <cellStyle name="Comma [0] 2 4 2 2" xfId="50942" hidden="1" xr:uid="{A2FE11A0-4A35-412D-A1A4-FB1D5D35F713}"/>
    <cellStyle name="Comma [0] 2 4 2 2" xfId="51147" hidden="1" xr:uid="{527D6238-1606-4AFB-B903-3D9E11E4CD21}"/>
    <cellStyle name="Comma [0] 2 4 2 2" xfId="52414" hidden="1" xr:uid="{601B55B5-4787-4A69-AA17-A0474BC59897}"/>
    <cellStyle name="Comma [0] 2 4 2 2" xfId="52686" hidden="1" xr:uid="{7EF939AD-462D-4DAB-B786-0C582E76E237}"/>
    <cellStyle name="Comma [0] 2 4 2 2" xfId="52891" hidden="1" xr:uid="{09AAA107-A70E-4846-A1AE-4C002FDE6649}"/>
    <cellStyle name="Comma [0] 2 4 2 2" xfId="54148" hidden="1" xr:uid="{AA9E19D3-FDE4-41D3-9047-F3A98872EEBD}"/>
    <cellStyle name="Comma [0] 2 4 2 2" xfId="54420" hidden="1" xr:uid="{0133A0D6-0E99-4ADB-8AE3-C04B2F4BD2D1}"/>
    <cellStyle name="Comma [0] 2 4 2 2" xfId="54625" hidden="1" xr:uid="{53537D1E-DBD7-4974-A462-287A573DF301}"/>
    <cellStyle name="Comma [0] 2 4 2 2" xfId="55872" hidden="1" xr:uid="{FC569042-6FFB-4CE5-A554-B2601F2F93E2}"/>
    <cellStyle name="Comma [0] 2 4 2 2" xfId="56144" hidden="1" xr:uid="{46ED7259-7D26-4E07-918B-8AAF1342CBC9}"/>
    <cellStyle name="Comma [0] 2 4 2 2" xfId="56349" hidden="1" xr:uid="{B429263B-9688-4C7B-A18A-41928FC11E78}"/>
    <cellStyle name="Comma [0] 2 4 2 2" xfId="57579" hidden="1" xr:uid="{438BE8F0-2F65-4AD9-80F2-B0A296F84BDB}"/>
    <cellStyle name="Comma [0] 2 4 2 2" xfId="57851" hidden="1" xr:uid="{DC0C9533-8056-4381-A384-61E8F2261A54}"/>
    <cellStyle name="Comma [0] 2 4 2 2" xfId="58056" hidden="1" xr:uid="{CB52DC90-BFB2-4F7B-8135-76334FB992EC}"/>
    <cellStyle name="Comma [0] 2 4 2 2" xfId="59273" hidden="1" xr:uid="{3743CAC0-5174-4C88-97CC-A1AD0B6BFC0F}"/>
    <cellStyle name="Comma [0] 2 4 2 2" xfId="59545" hidden="1" xr:uid="{3B430AF3-346F-436A-9EBC-6275B60FE2A5}"/>
    <cellStyle name="Comma [0] 2 4 2 2" xfId="59750" hidden="1" xr:uid="{93187954-286A-40A4-B8ED-3D76AC0105E8}"/>
    <cellStyle name="Comma [0] 2 4 2 2" xfId="60934" hidden="1" xr:uid="{451449FE-FE34-4884-BF9F-1D2B7FD1EF19}"/>
    <cellStyle name="Comma [0] 2 4 2 2" xfId="61206" hidden="1" xr:uid="{63EE32D3-6604-4D0B-B2E9-3A8F52A0FDEB}"/>
    <cellStyle name="Comma [0] 2 4 2 2" xfId="61411" hidden="1" xr:uid="{FB8D8EBC-FFD6-4BAD-84C6-B348FF8CDB0F}"/>
    <cellStyle name="Comma [0] 2 4 2 2" xfId="62569" hidden="1" xr:uid="{807A042E-D83A-4614-8E69-DB567A5874F0}"/>
    <cellStyle name="Comma [0] 2 4 2 2" xfId="62841" hidden="1" xr:uid="{F18DF353-0550-4AB7-99E1-ADF43D9F1D63}"/>
    <cellStyle name="Comma [0] 2 4 2 2" xfId="63046" hidden="1" xr:uid="{CCE72D61-122D-4103-B8DB-B9B1A1C52F27}"/>
    <cellStyle name="Comma [0] 2 4 2 2" xfId="23863" hidden="1" xr:uid="{00000000-0005-0000-0000-00003A5D0000}"/>
    <cellStyle name="Comma [0] 2 4 2 2" xfId="24135" hidden="1" xr:uid="{00000000-0005-0000-0000-00004A5E0000}"/>
    <cellStyle name="Comma [0] 2 4 2 2" xfId="24340" hidden="1" xr:uid="{00000000-0005-0000-0000-0000175F0000}"/>
    <cellStyle name="Comma [0] 2 4 2 2" xfId="25570" hidden="1" xr:uid="{00000000-0005-0000-0000-0000E5630000}"/>
    <cellStyle name="Comma [0] 2 4 2 2" xfId="25842" hidden="1" xr:uid="{00000000-0005-0000-0000-0000F5640000}"/>
    <cellStyle name="Comma [0] 2 4 2 2" xfId="26047" hidden="1" xr:uid="{00000000-0005-0000-0000-0000C2650000}"/>
    <cellStyle name="Comma [0] 2 4 2 2" xfId="27264" hidden="1" xr:uid="{00000000-0005-0000-0000-0000836A0000}"/>
    <cellStyle name="Comma [0] 2 4 2 2" xfId="27536" hidden="1" xr:uid="{00000000-0005-0000-0000-0000936B0000}"/>
    <cellStyle name="Comma [0] 2 4 2 2" xfId="27741" hidden="1" xr:uid="{00000000-0005-0000-0000-0000606C0000}"/>
    <cellStyle name="Comma [0] 2 4 2 2" xfId="28925" hidden="1" xr:uid="{00000000-0005-0000-0000-000000710000}"/>
    <cellStyle name="Comma [0] 2 4 2 2" xfId="29197" hidden="1" xr:uid="{00000000-0005-0000-0000-000010720000}"/>
    <cellStyle name="Comma [0] 2 4 2 2" xfId="29402" hidden="1" xr:uid="{00000000-0005-0000-0000-0000DD720000}"/>
    <cellStyle name="Comma [0] 2 4 2 2" xfId="30560" hidden="1" xr:uid="{00000000-0005-0000-0000-000063770000}"/>
    <cellStyle name="Comma [0] 2 4 2 2" xfId="30832" hidden="1" xr:uid="{00000000-0005-0000-0000-000073780000}"/>
    <cellStyle name="Comma [0] 2 4 2 2" xfId="31037" hidden="1" xr:uid="{00000000-0005-0000-0000-000040790000}"/>
    <cellStyle name="Comma [0] 2 4 2 2" xfId="37397" hidden="1" xr:uid="{097DAEF9-C0B2-41BB-94D0-B14FCF8550B1}"/>
    <cellStyle name="Comma [0] 2 4 2 2" xfId="37924" hidden="1" xr:uid="{DF62308F-768F-4975-9C37-F704DB6C24EB}"/>
    <cellStyle name="Comma [0] 2 4 2 2" xfId="38196" hidden="1" xr:uid="{1D9BA4D5-9881-4F2E-843B-2E346E3C16FE}"/>
    <cellStyle name="Comma [0] 2 4 2 2" xfId="38401" hidden="1" xr:uid="{BDED6EAF-35ED-475E-849B-13720798CF65}"/>
    <cellStyle name="Comma [0] 2 4 2 2" xfId="40143" hidden="1" xr:uid="{12753622-1910-459B-B0C2-0D7158D9520A}"/>
    <cellStyle name="Comma [0] 2 4 2 2" xfId="40415" hidden="1" xr:uid="{FB564836-F3CF-4741-93A6-ED031281EBD4}"/>
    <cellStyle name="Comma [0] 2 4 2 2" xfId="40620" hidden="1" xr:uid="{3E48B578-3ED1-474D-9B45-1911F2E169AA}"/>
    <cellStyle name="Comma [0] 2 4 2 2" xfId="41899" hidden="1" xr:uid="{25879D78-E93A-4A7C-B381-61EF10754EEB}"/>
    <cellStyle name="Comma [0] 2 4 2 2" xfId="42171" hidden="1" xr:uid="{6E8C98BC-B17C-4433-A6B6-497C6CBCC560}"/>
    <cellStyle name="Comma [0] 2 4 2 2" xfId="42376" hidden="1" xr:uid="{11DA8A95-00CB-4467-BA36-50719BBCE02B}"/>
    <cellStyle name="Comma [0] 2 4 2 2" xfId="43655" hidden="1" xr:uid="{F31326AF-2870-49EB-95C1-219DD712C26A}"/>
    <cellStyle name="Comma [0] 2 4 2 2" xfId="43927" hidden="1" xr:uid="{0BB26F9B-4301-4412-B3A4-334FB2092497}"/>
    <cellStyle name="Comma [0] 2 4 2 2" xfId="44132" hidden="1" xr:uid="{F43466EC-F89D-40E1-9BDA-DC0FB4C17BD2}"/>
    <cellStyle name="Comma [0] 2 4 2 2" xfId="45411" hidden="1" xr:uid="{6B53547F-56AD-4C1F-B105-608CC0508D8D}"/>
    <cellStyle name="Comma [0] 2 4 2 2" xfId="45683" hidden="1" xr:uid="{526DF13B-3D06-4F01-A633-1EF4AC42196E}"/>
    <cellStyle name="Comma [0] 2 4 2 2" xfId="45888" hidden="1" xr:uid="{2227A11A-1662-47F4-838E-1DF3F5EF2403}"/>
    <cellStyle name="Comma [0] 2 4 2 2" xfId="47167" hidden="1" xr:uid="{5A8ADD19-7361-48CF-A378-00091112DC36}"/>
    <cellStyle name="Comma [0] 2 4 2 2" xfId="13879" hidden="1" xr:uid="{00000000-0005-0000-0000-00003A360000}"/>
    <cellStyle name="Comma [0] 2 4 2 2" xfId="15158" hidden="1" xr:uid="{00000000-0005-0000-0000-0000393B0000}"/>
    <cellStyle name="Comma [0] 2 4 2 2" xfId="15430" hidden="1" xr:uid="{00000000-0005-0000-0000-0000493C0000}"/>
    <cellStyle name="Comma [0] 2 4 2 2" xfId="15635" hidden="1" xr:uid="{00000000-0005-0000-0000-0000163D0000}"/>
    <cellStyle name="Comma [0] 2 4 2 2" xfId="16911" hidden="1" xr:uid="{00000000-0005-0000-0000-000012420000}"/>
    <cellStyle name="Comma [0] 2 4 2 2" xfId="17183" hidden="1" xr:uid="{00000000-0005-0000-0000-000022430000}"/>
    <cellStyle name="Comma [0] 2 4 2 2" xfId="17388" hidden="1" xr:uid="{00000000-0005-0000-0000-0000EF430000}"/>
    <cellStyle name="Comma [0] 2 4 2 2" xfId="18661" hidden="1" xr:uid="{00000000-0005-0000-0000-0000E8480000}"/>
    <cellStyle name="Comma [0] 2 4 2 2" xfId="18933" hidden="1" xr:uid="{00000000-0005-0000-0000-0000F8490000}"/>
    <cellStyle name="Comma [0] 2 4 2 2" xfId="19138" hidden="1" xr:uid="{00000000-0005-0000-0000-0000C54A0000}"/>
    <cellStyle name="Comma [0] 2 4 2 2" xfId="20405" hidden="1" xr:uid="{00000000-0005-0000-0000-0000B84F0000}"/>
    <cellStyle name="Comma [0] 2 4 2 2" xfId="20677" hidden="1" xr:uid="{00000000-0005-0000-0000-0000C8500000}"/>
    <cellStyle name="Comma [0] 2 4 2 2" xfId="20882" hidden="1" xr:uid="{00000000-0005-0000-0000-000095510000}"/>
    <cellStyle name="Comma [0] 2 4 2 2" xfId="22139" hidden="1" xr:uid="{00000000-0005-0000-0000-00007E560000}"/>
    <cellStyle name="Comma [0] 2 4 2 2" xfId="22411" hidden="1" xr:uid="{00000000-0005-0000-0000-00008E570000}"/>
    <cellStyle name="Comma [0] 2 4 2 2" xfId="22616" hidden="1" xr:uid="{00000000-0005-0000-0000-00005B580000}"/>
    <cellStyle name="Comma [0] 2 4 2 2" xfId="9890" hidden="1" xr:uid="{00000000-0005-0000-0000-0000A5260000}"/>
    <cellStyle name="Comma [0] 2 4 2 2" xfId="10162" hidden="1" xr:uid="{00000000-0005-0000-0000-0000B5270000}"/>
    <cellStyle name="Comma [0] 2 4 2 2" xfId="10367" hidden="1" xr:uid="{00000000-0005-0000-0000-000082280000}"/>
    <cellStyle name="Comma [0] 2 4 2 2" xfId="11646" hidden="1" xr:uid="{00000000-0005-0000-0000-0000812D0000}"/>
    <cellStyle name="Comma [0] 2 4 2 2" xfId="11918" hidden="1" xr:uid="{00000000-0005-0000-0000-0000912E0000}"/>
    <cellStyle name="Comma [0] 2 4 2 2" xfId="12123" hidden="1" xr:uid="{00000000-0005-0000-0000-00005E2F0000}"/>
    <cellStyle name="Comma [0] 2 4 2 2" xfId="13402" hidden="1" xr:uid="{00000000-0005-0000-0000-00005D340000}"/>
    <cellStyle name="Comma [0] 2 4 2 2" xfId="13674" hidden="1" xr:uid="{00000000-0005-0000-0000-00006D350000}"/>
    <cellStyle name="Comma [0] 2 4 2 2" xfId="6392" hidden="1" xr:uid="{00000000-0005-0000-0000-0000FB180000}"/>
    <cellStyle name="Comma [0] 2 4 2 2" xfId="8134" hidden="1" xr:uid="{00000000-0005-0000-0000-0000C91F0000}"/>
    <cellStyle name="Comma [0] 2 4 2 2" xfId="8406" hidden="1" xr:uid="{00000000-0005-0000-0000-0000D9200000}"/>
    <cellStyle name="Comma [0] 2 4 2 2" xfId="8611" hidden="1" xr:uid="{00000000-0005-0000-0000-0000A6210000}"/>
    <cellStyle name="Comma [0] 2 4 2 2" xfId="5915" hidden="1" xr:uid="{00000000-0005-0000-0000-00001E170000}"/>
    <cellStyle name="Comma [0] 2 4 2 2" xfId="6187" hidden="1" xr:uid="{00000000-0005-0000-0000-00002E180000}"/>
    <cellStyle name="Comma [0] 2 4 2 2" xfId="5388" hidden="1" xr:uid="{00000000-0005-0000-0000-00000F150000}"/>
    <cellStyle name="Comma [0] 2 4 3" xfId="4727" xr:uid="{00000000-0005-0000-0000-00007A120000}"/>
    <cellStyle name="Comma [0] 2 4 3 2" xfId="36736" xr:uid="{8E09E586-2162-43A3-A0B2-0A045AA89C11}"/>
    <cellStyle name="Comma [0] 2 40" xfId="846" xr:uid="{00000000-0005-0000-0000-000051030000}"/>
    <cellStyle name="Comma [0] 2 40 2" xfId="34554" hidden="1" xr:uid="{811DCF65-99B6-4679-A3AC-56D676BAAC39}"/>
    <cellStyle name="Comma [0] 2 40 2" xfId="2534" hidden="1" xr:uid="{00000000-0005-0000-0000-0000E9090000}"/>
    <cellStyle name="Comma [0] 2 40 2" xfId="33524" hidden="1" xr:uid="{401FDA0A-C408-416C-AF27-EBABBA8B3C48}"/>
    <cellStyle name="Comma [0] 2 40 2" xfId="34062" hidden="1" xr:uid="{9C05DA6E-F4D7-4DF5-B354-564F2BF9636A}"/>
    <cellStyle name="Comma [0] 2 40 2" xfId="34338" hidden="1" xr:uid="{E5612D37-7DA8-4177-8F4A-37D9A04DBE69}"/>
    <cellStyle name="Comma [0] 2 40 2" xfId="2042" hidden="1" xr:uid="{00000000-0005-0000-0000-0000FD070000}"/>
    <cellStyle name="Comma [0] 2 40 2" xfId="2318" hidden="1" xr:uid="{00000000-0005-0000-0000-000011090000}"/>
    <cellStyle name="Comma [0] 2 40 2" xfId="1501" hidden="1" xr:uid="{00000000-0005-0000-0000-0000E0050000}"/>
    <cellStyle name="Comma [0] 2 40 2" xfId="32889" xr:uid="{4B20A964-9397-41E1-818D-C08119DF4D47}"/>
    <cellStyle name="Comma [0] 2 40 2 2" xfId="47096" hidden="1" xr:uid="{AEACF430-0869-4C77-880C-3526B91C5DAC}"/>
    <cellStyle name="Comma [0] 2 40 2 2" xfId="47372" hidden="1" xr:uid="{E0804304-312A-4248-9702-442161911524}"/>
    <cellStyle name="Comma [0] 2 40 2 2" xfId="47588" hidden="1" xr:uid="{AED737F0-9823-41D7-94D6-E64D3674AEE8}"/>
    <cellStyle name="Comma [0] 2 40 2 2" xfId="48849" hidden="1" xr:uid="{B2F19D5C-08E1-4F83-AC65-39E47CADD6F0}"/>
    <cellStyle name="Comma [0] 2 40 2 2" xfId="49125" hidden="1" xr:uid="{C77EEA6A-F5D4-4067-8CA7-197BFB5F424A}"/>
    <cellStyle name="Comma [0] 2 40 2 2" xfId="49341" hidden="1" xr:uid="{DC989892-16AF-45F6-90A9-B1C9B8CB6766}"/>
    <cellStyle name="Comma [0] 2 40 2 2" xfId="50599" hidden="1" xr:uid="{B0E1805F-B09F-495A-A778-AF389EDAC258}"/>
    <cellStyle name="Comma [0] 2 40 2 2" xfId="50875" hidden="1" xr:uid="{47C1BA0B-60E8-4DB3-8953-E627CD8461CE}"/>
    <cellStyle name="Comma [0] 2 40 2 2" xfId="51091" hidden="1" xr:uid="{D52664B3-42F3-4CF7-855C-28B7F642C37A}"/>
    <cellStyle name="Comma [0] 2 40 2 2" xfId="52343" hidden="1" xr:uid="{DFEA3A45-D8BC-43B4-B172-29AF5E5F8436}"/>
    <cellStyle name="Comma [0] 2 40 2 2" xfId="52619" hidden="1" xr:uid="{9685D417-C8B7-441B-AD07-E80CA9236CCB}"/>
    <cellStyle name="Comma [0] 2 40 2 2" xfId="52835" hidden="1" xr:uid="{58B38CB8-8DC7-4D9A-BE7D-324C9281AD15}"/>
    <cellStyle name="Comma [0] 2 40 2 2" xfId="54077" hidden="1" xr:uid="{57975872-280A-4B02-9E8E-820AE097F67E}"/>
    <cellStyle name="Comma [0] 2 40 2 2" xfId="54353" hidden="1" xr:uid="{4BEF73DB-5F66-498E-9E29-92B264452B8E}"/>
    <cellStyle name="Comma [0] 2 40 2 2" xfId="54569" hidden="1" xr:uid="{EBA96BEB-B4D1-4F00-B474-6E8416F1F245}"/>
    <cellStyle name="Comma [0] 2 40 2 2" xfId="55801" hidden="1" xr:uid="{F00E6F54-47D9-408D-80F3-5B0E1C51FFE5}"/>
    <cellStyle name="Comma [0] 2 40 2 2" xfId="56077" hidden="1" xr:uid="{8748A277-AD48-458A-94E8-41F7C08C8521}"/>
    <cellStyle name="Comma [0] 2 40 2 2" xfId="56293" hidden="1" xr:uid="{A03D0270-87FA-4D66-B359-C6680A26F0E4}"/>
    <cellStyle name="Comma [0] 2 40 2 2" xfId="57508" hidden="1" xr:uid="{458BA2A2-D3AC-46F8-ADDB-6B575E01DB98}"/>
    <cellStyle name="Comma [0] 2 40 2 2" xfId="57784" hidden="1" xr:uid="{C74D3C02-CF3E-4C8C-AD47-6DF20FB7D784}"/>
    <cellStyle name="Comma [0] 2 40 2 2" xfId="58000" hidden="1" xr:uid="{B990C73C-166E-443F-A295-D05949A3B82B}"/>
    <cellStyle name="Comma [0] 2 40 2 2" xfId="59202" hidden="1" xr:uid="{C1A1D078-6B34-402F-8647-5B815F005651}"/>
    <cellStyle name="Comma [0] 2 40 2 2" xfId="59478" hidden="1" xr:uid="{38A50996-AE36-4FE8-B0B3-9BED41F55E11}"/>
    <cellStyle name="Comma [0] 2 40 2 2" xfId="59694" hidden="1" xr:uid="{FCBEB821-6A50-49E3-809D-DBA87EE1402D}"/>
    <cellStyle name="Comma [0] 2 40 2 2" xfId="60863" hidden="1" xr:uid="{1675EF08-C8C2-4271-A3A6-2CD4AFDB86B5}"/>
    <cellStyle name="Comma [0] 2 40 2 2" xfId="61139" hidden="1" xr:uid="{53EB87ED-D6F8-450E-9779-C10E82553214}"/>
    <cellStyle name="Comma [0] 2 40 2 2" xfId="61355" hidden="1" xr:uid="{E5E2621F-CB42-4717-9CD9-1F080615991E}"/>
    <cellStyle name="Comma [0] 2 40 2 2" xfId="62498" hidden="1" xr:uid="{0262257D-F198-4908-8581-76A03C40E49E}"/>
    <cellStyle name="Comma [0] 2 40 2 2" xfId="62774" hidden="1" xr:uid="{B661A7D3-C4D6-49BC-AD37-4A087D5A2EAA}"/>
    <cellStyle name="Comma [0] 2 40 2 2" xfId="62990" hidden="1" xr:uid="{7A823288-F4B0-431A-B2EE-BC81BEB5CEAA}"/>
    <cellStyle name="Comma [0] 2 40 2 2" xfId="64009" hidden="1" xr:uid="{323094AA-DE31-42C5-9939-811EBC1931D5}"/>
    <cellStyle name="Comma [0] 2 40 2 2" xfId="23792" hidden="1" xr:uid="{00000000-0005-0000-0000-0000F35C0000}"/>
    <cellStyle name="Comma [0] 2 40 2 2" xfId="24068" hidden="1" xr:uid="{00000000-0005-0000-0000-0000075E0000}"/>
    <cellStyle name="Comma [0] 2 40 2 2" xfId="24284" hidden="1" xr:uid="{00000000-0005-0000-0000-0000DF5E0000}"/>
    <cellStyle name="Comma [0] 2 40 2 2" xfId="25499" hidden="1" xr:uid="{00000000-0005-0000-0000-00009E630000}"/>
    <cellStyle name="Comma [0] 2 40 2 2" xfId="25775" hidden="1" xr:uid="{00000000-0005-0000-0000-0000B2640000}"/>
    <cellStyle name="Comma [0] 2 40 2 2" xfId="25991" hidden="1" xr:uid="{00000000-0005-0000-0000-00008A650000}"/>
    <cellStyle name="Comma [0] 2 40 2 2" xfId="27193" hidden="1" xr:uid="{00000000-0005-0000-0000-00003C6A0000}"/>
    <cellStyle name="Comma [0] 2 40 2 2" xfId="27469" hidden="1" xr:uid="{00000000-0005-0000-0000-0000506B0000}"/>
    <cellStyle name="Comma [0] 2 40 2 2" xfId="27685" hidden="1" xr:uid="{00000000-0005-0000-0000-0000286C0000}"/>
    <cellStyle name="Comma [0] 2 40 2 2" xfId="28854" hidden="1" xr:uid="{00000000-0005-0000-0000-0000B9700000}"/>
    <cellStyle name="Comma [0] 2 40 2 2" xfId="29130" hidden="1" xr:uid="{00000000-0005-0000-0000-0000CD710000}"/>
    <cellStyle name="Comma [0] 2 40 2 2" xfId="29346" hidden="1" xr:uid="{00000000-0005-0000-0000-0000A5720000}"/>
    <cellStyle name="Comma [0] 2 40 2 2" xfId="30489" hidden="1" xr:uid="{00000000-0005-0000-0000-00001C770000}"/>
    <cellStyle name="Comma [0] 2 40 2 2" xfId="30765" hidden="1" xr:uid="{00000000-0005-0000-0000-000030780000}"/>
    <cellStyle name="Comma [0] 2 40 2 2" xfId="30981" hidden="1" xr:uid="{00000000-0005-0000-0000-000008790000}"/>
    <cellStyle name="Comma [0] 2 40 2 2" xfId="32000" hidden="1" xr:uid="{00000000-0005-0000-0000-0000037D0000}"/>
    <cellStyle name="Comma [0] 2 40 2 2" xfId="37307" hidden="1" xr:uid="{69B5A123-23AD-4C08-998F-0BF8A0E3D61D}"/>
    <cellStyle name="Comma [0] 2 40 2 2" xfId="37853" hidden="1" xr:uid="{BC2AC7D3-9233-4863-8894-9FF678BF7938}"/>
    <cellStyle name="Comma [0] 2 40 2 2" xfId="38129" hidden="1" xr:uid="{6E827266-578E-41EE-97E8-B4635545B3A4}"/>
    <cellStyle name="Comma [0] 2 40 2 2" xfId="38345" hidden="1" xr:uid="{E1C28BF7-3853-448D-AD00-A79BDB707706}"/>
    <cellStyle name="Comma [0] 2 40 2 2" xfId="40072" hidden="1" xr:uid="{F9496D36-2C15-464F-8952-5142F98BAB4D}"/>
    <cellStyle name="Comma [0] 2 40 2 2" xfId="40348" hidden="1" xr:uid="{A141F70A-D21A-462B-9EC0-335D3D7A8D64}"/>
    <cellStyle name="Comma [0] 2 40 2 2" xfId="40564" hidden="1" xr:uid="{A2B85B56-6996-4A80-BDAE-A520FC24D2B5}"/>
    <cellStyle name="Comma [0] 2 40 2 2" xfId="41828" hidden="1" xr:uid="{E0BB1771-4A8A-4FD9-AFBB-41C9B759F610}"/>
    <cellStyle name="Comma [0] 2 40 2 2" xfId="42104" hidden="1" xr:uid="{D6A98D32-15F9-419A-B91A-F2C3F06EAB76}"/>
    <cellStyle name="Comma [0] 2 40 2 2" xfId="42320" hidden="1" xr:uid="{E35F0B8C-50AA-41E7-A023-D51D273051F2}"/>
    <cellStyle name="Comma [0] 2 40 2 2" xfId="43584" hidden="1" xr:uid="{B6D30641-71E4-46BD-B06A-099386F1B875}"/>
    <cellStyle name="Comma [0] 2 40 2 2" xfId="43860" hidden="1" xr:uid="{865E5EEA-C709-438B-BDB0-A75DF63D3837}"/>
    <cellStyle name="Comma [0] 2 40 2 2" xfId="44076" hidden="1" xr:uid="{E847B836-BBD9-4A3F-8921-A892C09DAAE2}"/>
    <cellStyle name="Comma [0] 2 40 2 2" xfId="45340" hidden="1" xr:uid="{DF988414-8755-4143-9AA4-9C5E6BF3A5A2}"/>
    <cellStyle name="Comma [0] 2 40 2 2" xfId="45616" hidden="1" xr:uid="{C8243C7F-A653-4FE5-B98D-27C6690D6A75}"/>
    <cellStyle name="Comma [0] 2 40 2 2" xfId="45832" hidden="1" xr:uid="{04D31673-A9C1-4276-BEC1-BBE31E38D5A9}"/>
    <cellStyle name="Comma [0] 2 40 2 2" xfId="13823" hidden="1" xr:uid="{00000000-0005-0000-0000-000002360000}"/>
    <cellStyle name="Comma [0] 2 40 2 2" xfId="15087" hidden="1" xr:uid="{00000000-0005-0000-0000-0000F23A0000}"/>
    <cellStyle name="Comma [0] 2 40 2 2" xfId="15363" hidden="1" xr:uid="{00000000-0005-0000-0000-0000063C0000}"/>
    <cellStyle name="Comma [0] 2 40 2 2" xfId="15579" hidden="1" xr:uid="{00000000-0005-0000-0000-0000DE3C0000}"/>
    <cellStyle name="Comma [0] 2 40 2 2" xfId="16840" hidden="1" xr:uid="{00000000-0005-0000-0000-0000CB410000}"/>
    <cellStyle name="Comma [0] 2 40 2 2" xfId="17116" hidden="1" xr:uid="{00000000-0005-0000-0000-0000DF420000}"/>
    <cellStyle name="Comma [0] 2 40 2 2" xfId="17332" hidden="1" xr:uid="{00000000-0005-0000-0000-0000B7430000}"/>
    <cellStyle name="Comma [0] 2 40 2 2" xfId="18590" hidden="1" xr:uid="{00000000-0005-0000-0000-0000A1480000}"/>
    <cellStyle name="Comma [0] 2 40 2 2" xfId="18866" hidden="1" xr:uid="{00000000-0005-0000-0000-0000B5490000}"/>
    <cellStyle name="Comma [0] 2 40 2 2" xfId="19082" hidden="1" xr:uid="{00000000-0005-0000-0000-00008D4A0000}"/>
    <cellStyle name="Comma [0] 2 40 2 2" xfId="20334" hidden="1" xr:uid="{00000000-0005-0000-0000-0000714F0000}"/>
    <cellStyle name="Comma [0] 2 40 2 2" xfId="20610" hidden="1" xr:uid="{00000000-0005-0000-0000-000085500000}"/>
    <cellStyle name="Comma [0] 2 40 2 2" xfId="20826" hidden="1" xr:uid="{00000000-0005-0000-0000-00005D510000}"/>
    <cellStyle name="Comma [0] 2 40 2 2" xfId="22068" hidden="1" xr:uid="{00000000-0005-0000-0000-000037560000}"/>
    <cellStyle name="Comma [0] 2 40 2 2" xfId="22344" hidden="1" xr:uid="{00000000-0005-0000-0000-00004B570000}"/>
    <cellStyle name="Comma [0] 2 40 2 2" xfId="22560" hidden="1" xr:uid="{00000000-0005-0000-0000-000023580000}"/>
    <cellStyle name="Comma [0] 2 40 2 2" xfId="9819" hidden="1" xr:uid="{00000000-0005-0000-0000-00005E260000}"/>
    <cellStyle name="Comma [0] 2 40 2 2" xfId="10095" hidden="1" xr:uid="{00000000-0005-0000-0000-000072270000}"/>
    <cellStyle name="Comma [0] 2 40 2 2" xfId="10311" hidden="1" xr:uid="{00000000-0005-0000-0000-00004A280000}"/>
    <cellStyle name="Comma [0] 2 40 2 2" xfId="11575" hidden="1" xr:uid="{00000000-0005-0000-0000-00003A2D0000}"/>
    <cellStyle name="Comma [0] 2 40 2 2" xfId="11851" hidden="1" xr:uid="{00000000-0005-0000-0000-00004E2E0000}"/>
    <cellStyle name="Comma [0] 2 40 2 2" xfId="12067" hidden="1" xr:uid="{00000000-0005-0000-0000-0000262F0000}"/>
    <cellStyle name="Comma [0] 2 40 2 2" xfId="13331" hidden="1" xr:uid="{00000000-0005-0000-0000-000016340000}"/>
    <cellStyle name="Comma [0] 2 40 2 2" xfId="13607" hidden="1" xr:uid="{00000000-0005-0000-0000-00002A350000}"/>
    <cellStyle name="Comma [0] 2 40 2 2" xfId="6336" hidden="1" xr:uid="{00000000-0005-0000-0000-0000C3180000}"/>
    <cellStyle name="Comma [0] 2 40 2 2" xfId="8063" hidden="1" xr:uid="{00000000-0005-0000-0000-0000821F0000}"/>
    <cellStyle name="Comma [0] 2 40 2 2" xfId="8339" hidden="1" xr:uid="{00000000-0005-0000-0000-000096200000}"/>
    <cellStyle name="Comma [0] 2 40 2 2" xfId="8555" hidden="1" xr:uid="{00000000-0005-0000-0000-00006E210000}"/>
    <cellStyle name="Comma [0] 2 40 2 2" xfId="5844" hidden="1" xr:uid="{00000000-0005-0000-0000-0000D7160000}"/>
    <cellStyle name="Comma [0] 2 40 2 2" xfId="6120" hidden="1" xr:uid="{00000000-0005-0000-0000-0000EB170000}"/>
    <cellStyle name="Comma [0] 2 40 2 2" xfId="5298" hidden="1" xr:uid="{00000000-0005-0000-0000-0000B5140000}"/>
    <cellStyle name="Comma [0] 2 40 3" xfId="4637" xr:uid="{00000000-0005-0000-0000-000020120000}"/>
    <cellStyle name="Comma [0] 2 40 3 2" xfId="36646" xr:uid="{80032C04-AC01-423C-9ABF-C36BB3974369}"/>
    <cellStyle name="Comma [0] 2 41" xfId="838" xr:uid="{00000000-0005-0000-0000-000049030000}"/>
    <cellStyle name="Comma [0] 2 41 2" xfId="34549" hidden="1" xr:uid="{8821DC41-A4EB-45D6-B22F-C1450A49E5B3}"/>
    <cellStyle name="Comma [0] 2 41 2" xfId="2529" hidden="1" xr:uid="{00000000-0005-0000-0000-0000E4090000}"/>
    <cellStyle name="Comma [0] 2 41 2" xfId="33516" hidden="1" xr:uid="{772048DE-E912-4ED1-94B8-76266CE6076C}"/>
    <cellStyle name="Comma [0] 2 41 2" xfId="34055" hidden="1" xr:uid="{38C5A224-4E22-4D45-8560-B4A7F803721E}"/>
    <cellStyle name="Comma [0] 2 41 2" xfId="34332" hidden="1" xr:uid="{1818DE45-3071-4BFB-B9FF-8E2E5D1694FE}"/>
    <cellStyle name="Comma [0] 2 41 2" xfId="2035" hidden="1" xr:uid="{00000000-0005-0000-0000-0000F6070000}"/>
    <cellStyle name="Comma [0] 2 41 2" xfId="2312" hidden="1" xr:uid="{00000000-0005-0000-0000-00000B090000}"/>
    <cellStyle name="Comma [0] 2 41 2" xfId="1493" hidden="1" xr:uid="{00000000-0005-0000-0000-0000D8050000}"/>
    <cellStyle name="Comma [0] 2 41 2" xfId="32881" xr:uid="{0035D3E6-0561-40B2-9D22-310DAA56E607}"/>
    <cellStyle name="Comma [0] 2 41 2 2" xfId="47366" hidden="1" xr:uid="{D829037F-33E5-4A83-8DD7-B85765E6BC0A}"/>
    <cellStyle name="Comma [0] 2 41 2 2" xfId="47583" hidden="1" xr:uid="{B7816415-C50C-4A15-A8FF-3050CBCA5051}"/>
    <cellStyle name="Comma [0] 2 41 2 2" xfId="48842" hidden="1" xr:uid="{11161DB1-C846-47AA-B1EC-E2EBB4E088B4}"/>
    <cellStyle name="Comma [0] 2 41 2 2" xfId="49119" hidden="1" xr:uid="{C2E2FC82-B209-4ABD-9ACD-B766953F20B2}"/>
    <cellStyle name="Comma [0] 2 41 2 2" xfId="49336" hidden="1" xr:uid="{674DA664-7174-4690-AFF6-19E603B64870}"/>
    <cellStyle name="Comma [0] 2 41 2 2" xfId="50592" hidden="1" xr:uid="{D0D0BF2C-F447-4BC3-8B6D-FEAC7EC23C79}"/>
    <cellStyle name="Comma [0] 2 41 2 2" xfId="50869" hidden="1" xr:uid="{2C4F9609-F3D7-47B8-9973-DE4EC4546445}"/>
    <cellStyle name="Comma [0] 2 41 2 2" xfId="51086" hidden="1" xr:uid="{7F34F1B3-2E7B-4BED-8103-61DDC8B3FD6C}"/>
    <cellStyle name="Comma [0] 2 41 2 2" xfId="52336" hidden="1" xr:uid="{831462FD-62D6-4F3C-87A1-E78167E33320}"/>
    <cellStyle name="Comma [0] 2 41 2 2" xfId="52613" hidden="1" xr:uid="{75A115E2-943F-438D-94FA-7EDC02C18C3A}"/>
    <cellStyle name="Comma [0] 2 41 2 2" xfId="52830" hidden="1" xr:uid="{6986B155-9AEC-4E82-AE7C-5AE84162415D}"/>
    <cellStyle name="Comma [0] 2 41 2 2" xfId="54070" hidden="1" xr:uid="{3E7E8333-CE27-488E-ACC2-BD7F580AABBF}"/>
    <cellStyle name="Comma [0] 2 41 2 2" xfId="54347" hidden="1" xr:uid="{8079EBAD-4E2C-4405-8D27-1B43087850DA}"/>
    <cellStyle name="Comma [0] 2 41 2 2" xfId="54564" hidden="1" xr:uid="{E13ED7D5-BD39-4260-AA88-ABCA07D0B554}"/>
    <cellStyle name="Comma [0] 2 41 2 2" xfId="55794" hidden="1" xr:uid="{08F5E7C9-4B14-43FB-B484-9DB303C550CF}"/>
    <cellStyle name="Comma [0] 2 41 2 2" xfId="56071" hidden="1" xr:uid="{7D5CDC3F-95F9-40CF-9D5C-00B4171E647A}"/>
    <cellStyle name="Comma [0] 2 41 2 2" xfId="56288" hidden="1" xr:uid="{74C84672-662D-4A49-AD96-C15CB2BB08AC}"/>
    <cellStyle name="Comma [0] 2 41 2 2" xfId="57501" hidden="1" xr:uid="{72A81E0D-D55C-4114-9BBF-D98BF649855A}"/>
    <cellStyle name="Comma [0] 2 41 2 2" xfId="57778" hidden="1" xr:uid="{7EF68013-F14C-4B75-A869-3B5A1A760191}"/>
    <cellStyle name="Comma [0] 2 41 2 2" xfId="57995" hidden="1" xr:uid="{9FDCF0EF-7D4D-4670-964B-7A0F530135B7}"/>
    <cellStyle name="Comma [0] 2 41 2 2" xfId="59195" hidden="1" xr:uid="{179D5D04-7664-4737-8594-4BCDFDB38A10}"/>
    <cellStyle name="Comma [0] 2 41 2 2" xfId="59472" hidden="1" xr:uid="{3425CF28-C05F-48DC-AB30-2BC69A0B061B}"/>
    <cellStyle name="Comma [0] 2 41 2 2" xfId="59689" hidden="1" xr:uid="{82C63EAD-613C-4DE7-BE33-4F90BC23C54C}"/>
    <cellStyle name="Comma [0] 2 41 2 2" xfId="60856" hidden="1" xr:uid="{D9A8F35D-BC16-4690-87DF-9D5ADEB6BF4F}"/>
    <cellStyle name="Comma [0] 2 41 2 2" xfId="61133" hidden="1" xr:uid="{3BCEA582-AB7E-46F0-8A70-230231EEC74E}"/>
    <cellStyle name="Comma [0] 2 41 2 2" xfId="61350" hidden="1" xr:uid="{3E8B15C9-A02F-41CF-BA48-E66847582673}"/>
    <cellStyle name="Comma [0] 2 41 2 2" xfId="62491" hidden="1" xr:uid="{0DB18BF3-8C07-401A-96FC-5E12E383C01C}"/>
    <cellStyle name="Comma [0] 2 41 2 2" xfId="62768" hidden="1" xr:uid="{09FD5BB7-F3E6-4D7B-8EDC-E8757BEBDD1D}"/>
    <cellStyle name="Comma [0] 2 41 2 2" xfId="62985" hidden="1" xr:uid="{83D324FC-BD75-437D-90F5-185216E89103}"/>
    <cellStyle name="Comma [0] 2 41 2 2" xfId="64002" hidden="1" xr:uid="{42E5313A-1119-4ECF-B663-8FE4FD430F77}"/>
    <cellStyle name="Comma [0] 2 41 2 2" xfId="23785" hidden="1" xr:uid="{00000000-0005-0000-0000-0000EC5C0000}"/>
    <cellStyle name="Comma [0] 2 41 2 2" xfId="24062" hidden="1" xr:uid="{00000000-0005-0000-0000-0000015E0000}"/>
    <cellStyle name="Comma [0] 2 41 2 2" xfId="24279" hidden="1" xr:uid="{00000000-0005-0000-0000-0000DA5E0000}"/>
    <cellStyle name="Comma [0] 2 41 2 2" xfId="25492" hidden="1" xr:uid="{00000000-0005-0000-0000-000097630000}"/>
    <cellStyle name="Comma [0] 2 41 2 2" xfId="25769" hidden="1" xr:uid="{00000000-0005-0000-0000-0000AC640000}"/>
    <cellStyle name="Comma [0] 2 41 2 2" xfId="25986" hidden="1" xr:uid="{00000000-0005-0000-0000-000085650000}"/>
    <cellStyle name="Comma [0] 2 41 2 2" xfId="27186" hidden="1" xr:uid="{00000000-0005-0000-0000-0000356A0000}"/>
    <cellStyle name="Comma [0] 2 41 2 2" xfId="27463" hidden="1" xr:uid="{00000000-0005-0000-0000-00004A6B0000}"/>
    <cellStyle name="Comma [0] 2 41 2 2" xfId="27680" hidden="1" xr:uid="{00000000-0005-0000-0000-0000236C0000}"/>
    <cellStyle name="Comma [0] 2 41 2 2" xfId="28847" hidden="1" xr:uid="{00000000-0005-0000-0000-0000B2700000}"/>
    <cellStyle name="Comma [0] 2 41 2 2" xfId="29124" hidden="1" xr:uid="{00000000-0005-0000-0000-0000C7710000}"/>
    <cellStyle name="Comma [0] 2 41 2 2" xfId="29341" hidden="1" xr:uid="{00000000-0005-0000-0000-0000A0720000}"/>
    <cellStyle name="Comma [0] 2 41 2 2" xfId="30482" hidden="1" xr:uid="{00000000-0005-0000-0000-000015770000}"/>
    <cellStyle name="Comma [0] 2 41 2 2" xfId="30759" hidden="1" xr:uid="{00000000-0005-0000-0000-00002A780000}"/>
    <cellStyle name="Comma [0] 2 41 2 2" xfId="30976" hidden="1" xr:uid="{00000000-0005-0000-0000-000003790000}"/>
    <cellStyle name="Comma [0] 2 41 2 2" xfId="31993" hidden="1" xr:uid="{00000000-0005-0000-0000-0000FC7C0000}"/>
    <cellStyle name="Comma [0] 2 41 2 2" xfId="37299" hidden="1" xr:uid="{3A72BE43-0D6E-48E4-9CDF-1C7D0DF55164}"/>
    <cellStyle name="Comma [0] 2 41 2 2" xfId="37846" hidden="1" xr:uid="{03ED875F-15F1-418E-A734-D15280C4D566}"/>
    <cellStyle name="Comma [0] 2 41 2 2" xfId="38123" hidden="1" xr:uid="{E61F69CC-5E92-466C-8456-605BAF171431}"/>
    <cellStyle name="Comma [0] 2 41 2 2" xfId="38340" hidden="1" xr:uid="{56318989-B4EB-409B-8908-D218D76D3CFD}"/>
    <cellStyle name="Comma [0] 2 41 2 2" xfId="40065" hidden="1" xr:uid="{A6374E55-CDA8-45DA-AECF-FDF23B7D4FE6}"/>
    <cellStyle name="Comma [0] 2 41 2 2" xfId="40342" hidden="1" xr:uid="{B9BA99A0-7996-4FEB-92AF-BAC9284BB3D6}"/>
    <cellStyle name="Comma [0] 2 41 2 2" xfId="40559" hidden="1" xr:uid="{7CBE9988-406F-4ADC-A3C4-BC33A4872DD7}"/>
    <cellStyle name="Comma [0] 2 41 2 2" xfId="42098" hidden="1" xr:uid="{0C8C64A1-63B7-44F2-8103-DA69759A9F29}"/>
    <cellStyle name="Comma [0] 2 41 2 2" xfId="42315" hidden="1" xr:uid="{5BFE0059-09A3-423B-8297-2AE4D94BB403}"/>
    <cellStyle name="Comma [0] 2 41 2 2" xfId="43577" hidden="1" xr:uid="{78A9B5CF-9D64-49BD-907D-4297C47E2CA8}"/>
    <cellStyle name="Comma [0] 2 41 2 2" xfId="43854" hidden="1" xr:uid="{ADCB6655-C982-46F7-93AB-E5621C2D62A3}"/>
    <cellStyle name="Comma [0] 2 41 2 2" xfId="44071" hidden="1" xr:uid="{1C4B1413-7499-4E3A-90F1-20B7C33C6239}"/>
    <cellStyle name="Comma [0] 2 41 2 2" xfId="45333" hidden="1" xr:uid="{808EE372-F1C5-4A41-BA38-8E5467CA3B7D}"/>
    <cellStyle name="Comma [0] 2 41 2 2" xfId="45610" hidden="1" xr:uid="{E6DFC50E-8C12-45BA-85E3-D6662F3FE93B}"/>
    <cellStyle name="Comma [0] 2 41 2 2" xfId="45827" hidden="1" xr:uid="{3CF0B6D4-3A7C-403B-BDF0-1722FBE22128}"/>
    <cellStyle name="Comma [0] 2 41 2 2" xfId="47089" hidden="1" xr:uid="{06ADAF41-482B-476A-B411-20486D40A778}"/>
    <cellStyle name="Comma [0] 2 41 2 2" xfId="41821" hidden="1" xr:uid="{60B53CC4-8887-4D86-BC94-B09C6C8365ED}"/>
    <cellStyle name="Comma [0] 2 41 2 2" xfId="13818" hidden="1" xr:uid="{00000000-0005-0000-0000-0000FD350000}"/>
    <cellStyle name="Comma [0] 2 41 2 2" xfId="15080" hidden="1" xr:uid="{00000000-0005-0000-0000-0000EB3A0000}"/>
    <cellStyle name="Comma [0] 2 41 2 2" xfId="15357" hidden="1" xr:uid="{00000000-0005-0000-0000-0000003C0000}"/>
    <cellStyle name="Comma [0] 2 41 2 2" xfId="15574" hidden="1" xr:uid="{00000000-0005-0000-0000-0000D93C0000}"/>
    <cellStyle name="Comma [0] 2 41 2 2" xfId="16833" hidden="1" xr:uid="{00000000-0005-0000-0000-0000C4410000}"/>
    <cellStyle name="Comma [0] 2 41 2 2" xfId="17110" hidden="1" xr:uid="{00000000-0005-0000-0000-0000D9420000}"/>
    <cellStyle name="Comma [0] 2 41 2 2" xfId="17327" hidden="1" xr:uid="{00000000-0005-0000-0000-0000B2430000}"/>
    <cellStyle name="Comma [0] 2 41 2 2" xfId="18583" hidden="1" xr:uid="{00000000-0005-0000-0000-00009A480000}"/>
    <cellStyle name="Comma [0] 2 41 2 2" xfId="18860" hidden="1" xr:uid="{00000000-0005-0000-0000-0000AF490000}"/>
    <cellStyle name="Comma [0] 2 41 2 2" xfId="19077" hidden="1" xr:uid="{00000000-0005-0000-0000-0000884A0000}"/>
    <cellStyle name="Comma [0] 2 41 2 2" xfId="20327" hidden="1" xr:uid="{00000000-0005-0000-0000-00006A4F0000}"/>
    <cellStyle name="Comma [0] 2 41 2 2" xfId="20604" hidden="1" xr:uid="{00000000-0005-0000-0000-00007F500000}"/>
    <cellStyle name="Comma [0] 2 41 2 2" xfId="20821" hidden="1" xr:uid="{00000000-0005-0000-0000-000058510000}"/>
    <cellStyle name="Comma [0] 2 41 2 2" xfId="22061" hidden="1" xr:uid="{00000000-0005-0000-0000-000030560000}"/>
    <cellStyle name="Comma [0] 2 41 2 2" xfId="22338" hidden="1" xr:uid="{00000000-0005-0000-0000-000045570000}"/>
    <cellStyle name="Comma [0] 2 41 2 2" xfId="22555" hidden="1" xr:uid="{00000000-0005-0000-0000-00001E580000}"/>
    <cellStyle name="Comma [0] 2 41 2 2" xfId="9812" hidden="1" xr:uid="{00000000-0005-0000-0000-000057260000}"/>
    <cellStyle name="Comma [0] 2 41 2 2" xfId="10089" hidden="1" xr:uid="{00000000-0005-0000-0000-00006C270000}"/>
    <cellStyle name="Comma [0] 2 41 2 2" xfId="10306" hidden="1" xr:uid="{00000000-0005-0000-0000-000045280000}"/>
    <cellStyle name="Comma [0] 2 41 2 2" xfId="11568" hidden="1" xr:uid="{00000000-0005-0000-0000-0000332D0000}"/>
    <cellStyle name="Comma [0] 2 41 2 2" xfId="11845" hidden="1" xr:uid="{00000000-0005-0000-0000-0000482E0000}"/>
    <cellStyle name="Comma [0] 2 41 2 2" xfId="12062" hidden="1" xr:uid="{00000000-0005-0000-0000-0000212F0000}"/>
    <cellStyle name="Comma [0] 2 41 2 2" xfId="13324" hidden="1" xr:uid="{00000000-0005-0000-0000-00000F340000}"/>
    <cellStyle name="Comma [0] 2 41 2 2" xfId="13601" hidden="1" xr:uid="{00000000-0005-0000-0000-000024350000}"/>
    <cellStyle name="Comma [0] 2 41 2 2" xfId="6331" hidden="1" xr:uid="{00000000-0005-0000-0000-0000BE180000}"/>
    <cellStyle name="Comma [0] 2 41 2 2" xfId="8056" hidden="1" xr:uid="{00000000-0005-0000-0000-00007B1F0000}"/>
    <cellStyle name="Comma [0] 2 41 2 2" xfId="8333" hidden="1" xr:uid="{00000000-0005-0000-0000-000090200000}"/>
    <cellStyle name="Comma [0] 2 41 2 2" xfId="8550" hidden="1" xr:uid="{00000000-0005-0000-0000-000069210000}"/>
    <cellStyle name="Comma [0] 2 41 2 2" xfId="5837" hidden="1" xr:uid="{00000000-0005-0000-0000-0000D0160000}"/>
    <cellStyle name="Comma [0] 2 41 2 2" xfId="6114" hidden="1" xr:uid="{00000000-0005-0000-0000-0000E5170000}"/>
    <cellStyle name="Comma [0] 2 41 2 2" xfId="5290" hidden="1" xr:uid="{00000000-0005-0000-0000-0000AD140000}"/>
    <cellStyle name="Comma [0] 2 41 3" xfId="4629" xr:uid="{00000000-0005-0000-0000-000018120000}"/>
    <cellStyle name="Comma [0] 2 41 3 2" xfId="36638" xr:uid="{011FD969-E0BA-47DF-A352-B050E7C16294}"/>
    <cellStyle name="Comma [0] 2 42" xfId="836" xr:uid="{00000000-0005-0000-0000-000047030000}"/>
    <cellStyle name="Comma [0] 2 42 2" xfId="33514" hidden="1" xr:uid="{9A40BEF5-5C5A-4FE0-82F2-7BA0FA82093F}"/>
    <cellStyle name="Comma [0] 2 42 2" xfId="34053" hidden="1" xr:uid="{2983B1AB-5188-4F26-813C-2AD7B0388935}"/>
    <cellStyle name="Comma [0] 2 42 2" xfId="34330" hidden="1" xr:uid="{5365D009-3A63-4FE7-9469-76855CC47F28}"/>
    <cellStyle name="Comma [0] 2 42 2" xfId="34548" hidden="1" xr:uid="{E6E0615F-E215-4D26-AF14-115577E9BC8A}"/>
    <cellStyle name="Comma [0] 2 42 2" xfId="2310" hidden="1" xr:uid="{00000000-0005-0000-0000-000009090000}"/>
    <cellStyle name="Comma [0] 2 42 2" xfId="2528" hidden="1" xr:uid="{00000000-0005-0000-0000-0000E3090000}"/>
    <cellStyle name="Comma [0] 2 42 2" xfId="2033" hidden="1" xr:uid="{00000000-0005-0000-0000-0000F4070000}"/>
    <cellStyle name="Comma [0] 2 42 2" xfId="1491" hidden="1" xr:uid="{00000000-0005-0000-0000-0000D6050000}"/>
    <cellStyle name="Comma [0] 2 42 2" xfId="32879" xr:uid="{A5DD1423-2389-4A03-86B2-94C307950A4D}"/>
    <cellStyle name="Comma [0] 2 42 2 2" xfId="47364" hidden="1" xr:uid="{F07DCA41-3737-424B-A399-4E7E27563955}"/>
    <cellStyle name="Comma [0] 2 42 2 2" xfId="47582" hidden="1" xr:uid="{F33A275F-39FA-4F26-9516-BE88C76D977C}"/>
    <cellStyle name="Comma [0] 2 42 2 2" xfId="48840" hidden="1" xr:uid="{E6388387-A2EF-43F4-9438-0942990937B9}"/>
    <cellStyle name="Comma [0] 2 42 2 2" xfId="49117" hidden="1" xr:uid="{B81F4FB6-7AFF-4BD8-AF1A-46C5BF7ED102}"/>
    <cellStyle name="Comma [0] 2 42 2 2" xfId="49335" hidden="1" xr:uid="{1CC86A74-A17A-40CA-9EC0-3AC6AE3A789B}"/>
    <cellStyle name="Comma [0] 2 42 2 2" xfId="50590" hidden="1" xr:uid="{95311906-7F22-4DA6-A346-649C84D709AE}"/>
    <cellStyle name="Comma [0] 2 42 2 2" xfId="50867" hidden="1" xr:uid="{2F3A3682-3CBF-49F0-A1F1-33049F432791}"/>
    <cellStyle name="Comma [0] 2 42 2 2" xfId="51085" hidden="1" xr:uid="{B10DE03B-0B9D-45A9-A67D-C4D0F1776458}"/>
    <cellStyle name="Comma [0] 2 42 2 2" xfId="52334" hidden="1" xr:uid="{681EE05A-C74A-4260-A870-2D0CA77DB633}"/>
    <cellStyle name="Comma [0] 2 42 2 2" xfId="52611" hidden="1" xr:uid="{629EE26C-8638-4108-A88B-5F76624BE278}"/>
    <cellStyle name="Comma [0] 2 42 2 2" xfId="52829" hidden="1" xr:uid="{63AB7A73-24DC-48CD-9B31-EC0346A09887}"/>
    <cellStyle name="Comma [0] 2 42 2 2" xfId="54068" hidden="1" xr:uid="{73DF2FDC-8E3C-43DC-B2AA-FA59315B299A}"/>
    <cellStyle name="Comma [0] 2 42 2 2" xfId="54345" hidden="1" xr:uid="{0B69AAE4-46EF-4512-B17D-FC71031F7646}"/>
    <cellStyle name="Comma [0] 2 42 2 2" xfId="54563" hidden="1" xr:uid="{327A5990-4A69-4BF0-A515-BE2AB5A3220D}"/>
    <cellStyle name="Comma [0] 2 42 2 2" xfId="55792" hidden="1" xr:uid="{36C2BB74-E399-42D5-B631-4A521BECA096}"/>
    <cellStyle name="Comma [0] 2 42 2 2" xfId="56069" hidden="1" xr:uid="{700DD72E-FB7E-42D4-AB7A-21B450A708D9}"/>
    <cellStyle name="Comma [0] 2 42 2 2" xfId="56287" hidden="1" xr:uid="{12C54DC1-C4EA-424D-8314-F56A1E34EB17}"/>
    <cellStyle name="Comma [0] 2 42 2 2" xfId="57499" hidden="1" xr:uid="{A45E39CE-F45C-4307-894F-C39784CB423F}"/>
    <cellStyle name="Comma [0] 2 42 2 2" xfId="57776" hidden="1" xr:uid="{9F4524DC-11C3-4AA7-8DB3-5E50153AF2D2}"/>
    <cellStyle name="Comma [0] 2 42 2 2" xfId="57994" hidden="1" xr:uid="{3C2E4E9F-3D86-4680-84F1-8505047F5B2F}"/>
    <cellStyle name="Comma [0] 2 42 2 2" xfId="59193" hidden="1" xr:uid="{C5AFBD07-2E6E-42C1-A10D-76F30CE0116F}"/>
    <cellStyle name="Comma [0] 2 42 2 2" xfId="59470" hidden="1" xr:uid="{AB4027B4-B1E4-4A5A-A33C-B707BA3991BD}"/>
    <cellStyle name="Comma [0] 2 42 2 2" xfId="59688" hidden="1" xr:uid="{C8602211-FE41-4E59-985F-27DB683A2071}"/>
    <cellStyle name="Comma [0] 2 42 2 2" xfId="60854" hidden="1" xr:uid="{916CF4FE-1F4F-4242-A6BC-916B2723D457}"/>
    <cellStyle name="Comma [0] 2 42 2 2" xfId="61131" hidden="1" xr:uid="{A9D8D539-C613-43AC-A36F-2F77BD04AA06}"/>
    <cellStyle name="Comma [0] 2 42 2 2" xfId="61349" hidden="1" xr:uid="{EB40D409-84AB-4A7D-88DA-045C56779CAD}"/>
    <cellStyle name="Comma [0] 2 42 2 2" xfId="62489" hidden="1" xr:uid="{FEB821D5-325D-46B3-A8F0-27A0D8581CBF}"/>
    <cellStyle name="Comma [0] 2 42 2 2" xfId="62766" hidden="1" xr:uid="{D0F1E300-4DE6-4946-B08C-ECE0D0879B22}"/>
    <cellStyle name="Comma [0] 2 42 2 2" xfId="62984" hidden="1" xr:uid="{8B1920AC-9033-4EE7-87FC-0F324DAE573E}"/>
    <cellStyle name="Comma [0] 2 42 2 2" xfId="64000" hidden="1" xr:uid="{CC938548-E6A3-4A24-AAA5-02D0FD486357}"/>
    <cellStyle name="Comma [0] 2 42 2 2" xfId="24060" hidden="1" xr:uid="{00000000-0005-0000-0000-0000FF5D0000}"/>
    <cellStyle name="Comma [0] 2 42 2 2" xfId="24278" hidden="1" xr:uid="{00000000-0005-0000-0000-0000D95E0000}"/>
    <cellStyle name="Comma [0] 2 42 2 2" xfId="25490" hidden="1" xr:uid="{00000000-0005-0000-0000-000095630000}"/>
    <cellStyle name="Comma [0] 2 42 2 2" xfId="25767" hidden="1" xr:uid="{00000000-0005-0000-0000-0000AA640000}"/>
    <cellStyle name="Comma [0] 2 42 2 2" xfId="25985" hidden="1" xr:uid="{00000000-0005-0000-0000-000084650000}"/>
    <cellStyle name="Comma [0] 2 42 2 2" xfId="27184" hidden="1" xr:uid="{00000000-0005-0000-0000-0000336A0000}"/>
    <cellStyle name="Comma [0] 2 42 2 2" xfId="27461" hidden="1" xr:uid="{00000000-0005-0000-0000-0000486B0000}"/>
    <cellStyle name="Comma [0] 2 42 2 2" xfId="27679" hidden="1" xr:uid="{00000000-0005-0000-0000-0000226C0000}"/>
    <cellStyle name="Comma [0] 2 42 2 2" xfId="28845" hidden="1" xr:uid="{00000000-0005-0000-0000-0000B0700000}"/>
    <cellStyle name="Comma [0] 2 42 2 2" xfId="29122" hidden="1" xr:uid="{00000000-0005-0000-0000-0000C5710000}"/>
    <cellStyle name="Comma [0] 2 42 2 2" xfId="29340" hidden="1" xr:uid="{00000000-0005-0000-0000-00009F720000}"/>
    <cellStyle name="Comma [0] 2 42 2 2" xfId="30480" hidden="1" xr:uid="{00000000-0005-0000-0000-000013770000}"/>
    <cellStyle name="Comma [0] 2 42 2 2" xfId="30757" hidden="1" xr:uid="{00000000-0005-0000-0000-000028780000}"/>
    <cellStyle name="Comma [0] 2 42 2 2" xfId="30975" hidden="1" xr:uid="{00000000-0005-0000-0000-000002790000}"/>
    <cellStyle name="Comma [0] 2 42 2 2" xfId="31991" hidden="1" xr:uid="{00000000-0005-0000-0000-0000FA7C0000}"/>
    <cellStyle name="Comma [0] 2 42 2 2" xfId="37297" hidden="1" xr:uid="{5687CAD2-7E10-40BB-BE51-9C7A135CB037}"/>
    <cellStyle name="Comma [0] 2 42 2 2" xfId="37844" hidden="1" xr:uid="{9A24D500-F5CC-4A55-967F-AB334858F870}"/>
    <cellStyle name="Comma [0] 2 42 2 2" xfId="38121" hidden="1" xr:uid="{82A9C954-CFCB-4806-A4BF-86B923B855FB}"/>
    <cellStyle name="Comma [0] 2 42 2 2" xfId="38339" hidden="1" xr:uid="{B420BF4D-679C-4AE2-9660-195916EBC27C}"/>
    <cellStyle name="Comma [0] 2 42 2 2" xfId="40063" hidden="1" xr:uid="{7C297289-E69B-490E-A73A-4A18FFA5545F}"/>
    <cellStyle name="Comma [0] 2 42 2 2" xfId="40340" hidden="1" xr:uid="{675DB9D5-E8F1-4BF9-8E46-1958FD75B8FE}"/>
    <cellStyle name="Comma [0] 2 42 2 2" xfId="40558" hidden="1" xr:uid="{C7606B1D-6722-4F5F-A6F5-900AC49D08F4}"/>
    <cellStyle name="Comma [0] 2 42 2 2" xfId="41819" hidden="1" xr:uid="{658692B5-BD71-4F35-85CF-C98493D7BDE7}"/>
    <cellStyle name="Comma [0] 2 42 2 2" xfId="42096" hidden="1" xr:uid="{C8AA99A0-6A84-461E-BF42-AEF35A57726D}"/>
    <cellStyle name="Comma [0] 2 42 2 2" xfId="42314" hidden="1" xr:uid="{F9E0B5FB-900F-4292-AE45-3ECD3CE5F999}"/>
    <cellStyle name="Comma [0] 2 42 2 2" xfId="43575" hidden="1" xr:uid="{A791A724-253F-48B3-A7BA-7633703E7A24}"/>
    <cellStyle name="Comma [0] 2 42 2 2" xfId="43852" hidden="1" xr:uid="{EB6AFFF6-4966-4E3F-A35B-E65C50A10AC3}"/>
    <cellStyle name="Comma [0] 2 42 2 2" xfId="44070" hidden="1" xr:uid="{CA299A2F-4882-42C0-BD71-BDE0020B204C}"/>
    <cellStyle name="Comma [0] 2 42 2 2" xfId="45331" hidden="1" xr:uid="{7F76109D-C162-4E42-AC79-C0178782A330}"/>
    <cellStyle name="Comma [0] 2 42 2 2" xfId="45608" hidden="1" xr:uid="{717B129D-28B3-464C-8F22-EEB04C1D4449}"/>
    <cellStyle name="Comma [0] 2 42 2 2" xfId="45826" hidden="1" xr:uid="{CAB3B866-A219-4A8E-9FC6-887E7E9681E8}"/>
    <cellStyle name="Comma [0] 2 42 2 2" xfId="47087" hidden="1" xr:uid="{FB9C4F99-CE94-4F5B-A0B1-4306D6369B86}"/>
    <cellStyle name="Comma [0] 2 42 2 2" xfId="15078" hidden="1" xr:uid="{00000000-0005-0000-0000-0000E93A0000}"/>
    <cellStyle name="Comma [0] 2 42 2 2" xfId="15355" hidden="1" xr:uid="{00000000-0005-0000-0000-0000FE3B0000}"/>
    <cellStyle name="Comma [0] 2 42 2 2" xfId="15573" hidden="1" xr:uid="{00000000-0005-0000-0000-0000D83C0000}"/>
    <cellStyle name="Comma [0] 2 42 2 2" xfId="16831" hidden="1" xr:uid="{00000000-0005-0000-0000-0000C2410000}"/>
    <cellStyle name="Comma [0] 2 42 2 2" xfId="17108" hidden="1" xr:uid="{00000000-0005-0000-0000-0000D7420000}"/>
    <cellStyle name="Comma [0] 2 42 2 2" xfId="17326" hidden="1" xr:uid="{00000000-0005-0000-0000-0000B1430000}"/>
    <cellStyle name="Comma [0] 2 42 2 2" xfId="18581" hidden="1" xr:uid="{00000000-0005-0000-0000-000098480000}"/>
    <cellStyle name="Comma [0] 2 42 2 2" xfId="18858" hidden="1" xr:uid="{00000000-0005-0000-0000-0000AD490000}"/>
    <cellStyle name="Comma [0] 2 42 2 2" xfId="19076" hidden="1" xr:uid="{00000000-0005-0000-0000-0000874A0000}"/>
    <cellStyle name="Comma [0] 2 42 2 2" xfId="20325" hidden="1" xr:uid="{00000000-0005-0000-0000-0000684F0000}"/>
    <cellStyle name="Comma [0] 2 42 2 2" xfId="20602" hidden="1" xr:uid="{00000000-0005-0000-0000-00007D500000}"/>
    <cellStyle name="Comma [0] 2 42 2 2" xfId="20820" hidden="1" xr:uid="{00000000-0005-0000-0000-000057510000}"/>
    <cellStyle name="Comma [0] 2 42 2 2" xfId="22059" hidden="1" xr:uid="{00000000-0005-0000-0000-00002E560000}"/>
    <cellStyle name="Comma [0] 2 42 2 2" xfId="22336" hidden="1" xr:uid="{00000000-0005-0000-0000-000043570000}"/>
    <cellStyle name="Comma [0] 2 42 2 2" xfId="22554" hidden="1" xr:uid="{00000000-0005-0000-0000-00001D580000}"/>
    <cellStyle name="Comma [0] 2 42 2 2" xfId="23783" hidden="1" xr:uid="{00000000-0005-0000-0000-0000EA5C0000}"/>
    <cellStyle name="Comma [0] 2 42 2 2" xfId="10087" hidden="1" xr:uid="{00000000-0005-0000-0000-00006A270000}"/>
    <cellStyle name="Comma [0] 2 42 2 2" xfId="10305" hidden="1" xr:uid="{00000000-0005-0000-0000-000044280000}"/>
    <cellStyle name="Comma [0] 2 42 2 2" xfId="11566" hidden="1" xr:uid="{00000000-0005-0000-0000-0000312D0000}"/>
    <cellStyle name="Comma [0] 2 42 2 2" xfId="11843" hidden="1" xr:uid="{00000000-0005-0000-0000-0000462E0000}"/>
    <cellStyle name="Comma [0] 2 42 2 2" xfId="12061" hidden="1" xr:uid="{00000000-0005-0000-0000-0000202F0000}"/>
    <cellStyle name="Comma [0] 2 42 2 2" xfId="13322" hidden="1" xr:uid="{00000000-0005-0000-0000-00000D340000}"/>
    <cellStyle name="Comma [0] 2 42 2 2" xfId="13599" hidden="1" xr:uid="{00000000-0005-0000-0000-000022350000}"/>
    <cellStyle name="Comma [0] 2 42 2 2" xfId="13817" hidden="1" xr:uid="{00000000-0005-0000-0000-0000FC350000}"/>
    <cellStyle name="Comma [0] 2 42 2 2" xfId="8054" hidden="1" xr:uid="{00000000-0005-0000-0000-0000791F0000}"/>
    <cellStyle name="Comma [0] 2 42 2 2" xfId="8331" hidden="1" xr:uid="{00000000-0005-0000-0000-00008E200000}"/>
    <cellStyle name="Comma [0] 2 42 2 2" xfId="8549" hidden="1" xr:uid="{00000000-0005-0000-0000-000068210000}"/>
    <cellStyle name="Comma [0] 2 42 2 2" xfId="9810" hidden="1" xr:uid="{00000000-0005-0000-0000-000055260000}"/>
    <cellStyle name="Comma [0] 2 42 2 2" xfId="6112" hidden="1" xr:uid="{00000000-0005-0000-0000-0000E3170000}"/>
    <cellStyle name="Comma [0] 2 42 2 2" xfId="6330" hidden="1" xr:uid="{00000000-0005-0000-0000-0000BD180000}"/>
    <cellStyle name="Comma [0] 2 42 2 2" xfId="5835" hidden="1" xr:uid="{00000000-0005-0000-0000-0000CE160000}"/>
    <cellStyle name="Comma [0] 2 42 2 2" xfId="5288" hidden="1" xr:uid="{00000000-0005-0000-0000-0000AB140000}"/>
    <cellStyle name="Comma [0] 2 42 3" xfId="4627" xr:uid="{00000000-0005-0000-0000-000016120000}"/>
    <cellStyle name="Comma [0] 2 42 3 2" xfId="36636" xr:uid="{F6BD5C9E-4152-4C4F-A316-B63800793F08}"/>
    <cellStyle name="Comma [0] 2 43" xfId="853" xr:uid="{00000000-0005-0000-0000-000058030000}"/>
    <cellStyle name="Comma [0] 2 43 2" xfId="33531" hidden="1" xr:uid="{300EBD21-C3C3-4B86-A741-E802F5242C65}"/>
    <cellStyle name="Comma [0] 2 43 2" xfId="34069" hidden="1" xr:uid="{342E35DD-EBC8-405B-AFD2-38447927E50B}"/>
    <cellStyle name="Comma [0] 2 43 2" xfId="34344" hidden="1" xr:uid="{60901274-2F58-451D-BA46-A3255E9A1E68}"/>
    <cellStyle name="Comma [0] 2 43 2" xfId="34559" hidden="1" xr:uid="{0FF3D9A2-F164-4EC8-B208-1533459E572F}"/>
    <cellStyle name="Comma [0] 2 43 2" xfId="2324" hidden="1" xr:uid="{00000000-0005-0000-0000-000017090000}"/>
    <cellStyle name="Comma [0] 2 43 2" xfId="2539" hidden="1" xr:uid="{00000000-0005-0000-0000-0000EE090000}"/>
    <cellStyle name="Comma [0] 2 43 2" xfId="2049" hidden="1" xr:uid="{00000000-0005-0000-0000-000004080000}"/>
    <cellStyle name="Comma [0] 2 43 2" xfId="1508" hidden="1" xr:uid="{00000000-0005-0000-0000-0000E7050000}"/>
    <cellStyle name="Comma [0] 2 43 2" xfId="32896" xr:uid="{5D4FD9BB-9E39-4976-96B0-9E6BD46C632F}"/>
    <cellStyle name="Comma [0] 2 43 2 2" xfId="47378" hidden="1" xr:uid="{D35C2E1C-7A7D-411C-A26E-2B470A353648}"/>
    <cellStyle name="Comma [0] 2 43 2 2" xfId="47593" hidden="1" xr:uid="{2C80F2F4-2822-4E03-B666-53960AE556F9}"/>
    <cellStyle name="Comma [0] 2 43 2 2" xfId="48856" hidden="1" xr:uid="{F0BDEC88-876A-4018-B65F-F6B11772CF26}"/>
    <cellStyle name="Comma [0] 2 43 2 2" xfId="49131" hidden="1" xr:uid="{70FC75E8-8771-448C-9038-2F469D4DAF33}"/>
    <cellStyle name="Comma [0] 2 43 2 2" xfId="49346" hidden="1" xr:uid="{E0392047-73F8-4CAF-ACF3-C41F7262D912}"/>
    <cellStyle name="Comma [0] 2 43 2 2" xfId="50606" hidden="1" xr:uid="{90FF6A08-729E-4AF7-B25C-8DD4D3451DE9}"/>
    <cellStyle name="Comma [0] 2 43 2 2" xfId="50881" hidden="1" xr:uid="{4A89EBB4-CE14-4018-94EF-C24E78018AFF}"/>
    <cellStyle name="Comma [0] 2 43 2 2" xfId="51096" hidden="1" xr:uid="{541C4F07-0B6F-4F56-A31A-BCC2B24B4F42}"/>
    <cellStyle name="Comma [0] 2 43 2 2" xfId="52350" hidden="1" xr:uid="{6966541B-F53B-42F3-95D0-E11370CB296C}"/>
    <cellStyle name="Comma [0] 2 43 2 2" xfId="52625" hidden="1" xr:uid="{6BCDC096-8055-4F95-BAD3-43B736BAC484}"/>
    <cellStyle name="Comma [0] 2 43 2 2" xfId="52840" hidden="1" xr:uid="{3C3C45F2-0EDC-4408-9F01-DB23C38B5257}"/>
    <cellStyle name="Comma [0] 2 43 2 2" xfId="54084" hidden="1" xr:uid="{41C2039D-836F-47D6-AA53-4757815D49D2}"/>
    <cellStyle name="Comma [0] 2 43 2 2" xfId="54359" hidden="1" xr:uid="{A49788F6-6DC0-4837-965F-990C3CEFFA9D}"/>
    <cellStyle name="Comma [0] 2 43 2 2" xfId="54574" hidden="1" xr:uid="{90BBEBA9-9227-42B8-9A0B-937364685715}"/>
    <cellStyle name="Comma [0] 2 43 2 2" xfId="55808" hidden="1" xr:uid="{5A2DD2A4-8C2E-47A1-9A25-D18E6F617259}"/>
    <cellStyle name="Comma [0] 2 43 2 2" xfId="56083" hidden="1" xr:uid="{EFC434AC-E477-4C84-B018-A8BE005BE3CB}"/>
    <cellStyle name="Comma [0] 2 43 2 2" xfId="56298" hidden="1" xr:uid="{069D1838-29AF-4F0E-968E-10B2324BBB8C}"/>
    <cellStyle name="Comma [0] 2 43 2 2" xfId="57515" hidden="1" xr:uid="{707E5729-FD19-427A-AF61-44322260BAB0}"/>
    <cellStyle name="Comma [0] 2 43 2 2" xfId="57790" hidden="1" xr:uid="{1A7FE1F4-5D46-465B-B6E7-5528422E92F6}"/>
    <cellStyle name="Comma [0] 2 43 2 2" xfId="58005" hidden="1" xr:uid="{38CEB46F-0D59-4791-A38F-7E9102D24D85}"/>
    <cellStyle name="Comma [0] 2 43 2 2" xfId="59209" hidden="1" xr:uid="{B037D3B0-0635-4813-A2C0-B3E34A59AD71}"/>
    <cellStyle name="Comma [0] 2 43 2 2" xfId="59484" hidden="1" xr:uid="{C2257A05-35B1-4A71-B780-6EA717A00EFD}"/>
    <cellStyle name="Comma [0] 2 43 2 2" xfId="59699" hidden="1" xr:uid="{9AE7EDE8-1041-4943-A453-FD83242E8467}"/>
    <cellStyle name="Comma [0] 2 43 2 2" xfId="60870" hidden="1" xr:uid="{5ABD51E9-8734-45BD-B06E-2FD5E4430786}"/>
    <cellStyle name="Comma [0] 2 43 2 2" xfId="61145" hidden="1" xr:uid="{7AE08DE7-6958-41BA-A932-70D359583150}"/>
    <cellStyle name="Comma [0] 2 43 2 2" xfId="61360" hidden="1" xr:uid="{7750CB65-E907-4179-9007-9CA259071B92}"/>
    <cellStyle name="Comma [0] 2 43 2 2" xfId="62505" hidden="1" xr:uid="{54319A83-BA94-40B7-8E58-F242598CC5EE}"/>
    <cellStyle name="Comma [0] 2 43 2 2" xfId="62780" hidden="1" xr:uid="{65B9511E-518B-47A8-9C95-BE4CDD76ADD0}"/>
    <cellStyle name="Comma [0] 2 43 2 2" xfId="62995" hidden="1" xr:uid="{E6C83758-356E-4D4A-BA90-EBA9F3498046}"/>
    <cellStyle name="Comma [0] 2 43 2 2" xfId="64016" hidden="1" xr:uid="{E82361FF-840B-4914-B72B-756E344B14EC}"/>
    <cellStyle name="Comma [0] 2 43 2 2" xfId="24074" hidden="1" xr:uid="{00000000-0005-0000-0000-00000D5E0000}"/>
    <cellStyle name="Comma [0] 2 43 2 2" xfId="24289" hidden="1" xr:uid="{00000000-0005-0000-0000-0000E45E0000}"/>
    <cellStyle name="Comma [0] 2 43 2 2" xfId="25506" hidden="1" xr:uid="{00000000-0005-0000-0000-0000A5630000}"/>
    <cellStyle name="Comma [0] 2 43 2 2" xfId="25781" hidden="1" xr:uid="{00000000-0005-0000-0000-0000B8640000}"/>
    <cellStyle name="Comma [0] 2 43 2 2" xfId="25996" hidden="1" xr:uid="{00000000-0005-0000-0000-00008F650000}"/>
    <cellStyle name="Comma [0] 2 43 2 2" xfId="27200" hidden="1" xr:uid="{00000000-0005-0000-0000-0000436A0000}"/>
    <cellStyle name="Comma [0] 2 43 2 2" xfId="27475" hidden="1" xr:uid="{00000000-0005-0000-0000-0000566B0000}"/>
    <cellStyle name="Comma [0] 2 43 2 2" xfId="27690" hidden="1" xr:uid="{00000000-0005-0000-0000-00002D6C0000}"/>
    <cellStyle name="Comma [0] 2 43 2 2" xfId="28861" hidden="1" xr:uid="{00000000-0005-0000-0000-0000C0700000}"/>
    <cellStyle name="Comma [0] 2 43 2 2" xfId="29136" hidden="1" xr:uid="{00000000-0005-0000-0000-0000D3710000}"/>
    <cellStyle name="Comma [0] 2 43 2 2" xfId="29351" hidden="1" xr:uid="{00000000-0005-0000-0000-0000AA720000}"/>
    <cellStyle name="Comma [0] 2 43 2 2" xfId="30496" hidden="1" xr:uid="{00000000-0005-0000-0000-000023770000}"/>
    <cellStyle name="Comma [0] 2 43 2 2" xfId="30771" hidden="1" xr:uid="{00000000-0005-0000-0000-000036780000}"/>
    <cellStyle name="Comma [0] 2 43 2 2" xfId="30986" hidden="1" xr:uid="{00000000-0005-0000-0000-00000D790000}"/>
    <cellStyle name="Comma [0] 2 43 2 2" xfId="32007" hidden="1" xr:uid="{00000000-0005-0000-0000-00000A7D0000}"/>
    <cellStyle name="Comma [0] 2 43 2 2" xfId="37314" hidden="1" xr:uid="{0399534B-1903-45CE-B003-07AFD20867ED}"/>
    <cellStyle name="Comma [0] 2 43 2 2" xfId="37860" hidden="1" xr:uid="{764C69B8-F323-4F04-904B-AF385487A0BD}"/>
    <cellStyle name="Comma [0] 2 43 2 2" xfId="38135" hidden="1" xr:uid="{C60EA071-6436-4484-A4EA-53C01B47F6DC}"/>
    <cellStyle name="Comma [0] 2 43 2 2" xfId="38350" hidden="1" xr:uid="{C10C68E5-04FF-414D-97EA-AC7FC767AB7B}"/>
    <cellStyle name="Comma [0] 2 43 2 2" xfId="40079" hidden="1" xr:uid="{C3258314-6408-420D-8ED8-AB51F181FB88}"/>
    <cellStyle name="Comma [0] 2 43 2 2" xfId="40354" hidden="1" xr:uid="{BC96D6C2-1B7A-4C8B-BEB2-ABDF9909E87E}"/>
    <cellStyle name="Comma [0] 2 43 2 2" xfId="40569" hidden="1" xr:uid="{681D049A-A309-448C-A540-D0021B2AD100}"/>
    <cellStyle name="Comma [0] 2 43 2 2" xfId="41835" hidden="1" xr:uid="{9C70D138-BBBF-4784-BBC4-19DB4FCFF3F7}"/>
    <cellStyle name="Comma [0] 2 43 2 2" xfId="42110" hidden="1" xr:uid="{41E4005E-59B0-4F8D-9882-7EBC4700392E}"/>
    <cellStyle name="Comma [0] 2 43 2 2" xfId="42325" hidden="1" xr:uid="{AA8D665A-F919-4AFE-A876-5AF1239797AF}"/>
    <cellStyle name="Comma [0] 2 43 2 2" xfId="43591" hidden="1" xr:uid="{F39DA1AD-0F2C-4B1F-A718-3B3C524DFB83}"/>
    <cellStyle name="Comma [0] 2 43 2 2" xfId="43866" hidden="1" xr:uid="{B3FE6746-AB42-4EF8-9D17-97677D48F321}"/>
    <cellStyle name="Comma [0] 2 43 2 2" xfId="44081" hidden="1" xr:uid="{96F77133-DB2B-42D9-A277-4B7C1F63CB96}"/>
    <cellStyle name="Comma [0] 2 43 2 2" xfId="45347" hidden="1" xr:uid="{0A9B7AE5-478C-441C-973C-C70A1325DCA5}"/>
    <cellStyle name="Comma [0] 2 43 2 2" xfId="45622" hidden="1" xr:uid="{0A6C4261-0764-4BAE-81C6-1D80D0147B7F}"/>
    <cellStyle name="Comma [0] 2 43 2 2" xfId="45837" hidden="1" xr:uid="{A2C54D94-ACE0-45A0-9F59-45C1E7D758D0}"/>
    <cellStyle name="Comma [0] 2 43 2 2" xfId="47103" hidden="1" xr:uid="{F9C27345-2995-42D9-817C-2C37556268A2}"/>
    <cellStyle name="Comma [0] 2 43 2 2" xfId="15094" hidden="1" xr:uid="{00000000-0005-0000-0000-0000F93A0000}"/>
    <cellStyle name="Comma [0] 2 43 2 2" xfId="15369" hidden="1" xr:uid="{00000000-0005-0000-0000-00000C3C0000}"/>
    <cellStyle name="Comma [0] 2 43 2 2" xfId="15584" hidden="1" xr:uid="{00000000-0005-0000-0000-0000E33C0000}"/>
    <cellStyle name="Comma [0] 2 43 2 2" xfId="16847" hidden="1" xr:uid="{00000000-0005-0000-0000-0000D2410000}"/>
    <cellStyle name="Comma [0] 2 43 2 2" xfId="17122" hidden="1" xr:uid="{00000000-0005-0000-0000-0000E5420000}"/>
    <cellStyle name="Comma [0] 2 43 2 2" xfId="17337" hidden="1" xr:uid="{00000000-0005-0000-0000-0000BC430000}"/>
    <cellStyle name="Comma [0] 2 43 2 2" xfId="18597" hidden="1" xr:uid="{00000000-0005-0000-0000-0000A8480000}"/>
    <cellStyle name="Comma [0] 2 43 2 2" xfId="18872" hidden="1" xr:uid="{00000000-0005-0000-0000-0000BB490000}"/>
    <cellStyle name="Comma [0] 2 43 2 2" xfId="19087" hidden="1" xr:uid="{00000000-0005-0000-0000-0000924A0000}"/>
    <cellStyle name="Comma [0] 2 43 2 2" xfId="20341" hidden="1" xr:uid="{00000000-0005-0000-0000-0000784F0000}"/>
    <cellStyle name="Comma [0] 2 43 2 2" xfId="20616" hidden="1" xr:uid="{00000000-0005-0000-0000-00008B500000}"/>
    <cellStyle name="Comma [0] 2 43 2 2" xfId="20831" hidden="1" xr:uid="{00000000-0005-0000-0000-000062510000}"/>
    <cellStyle name="Comma [0] 2 43 2 2" xfId="22075" hidden="1" xr:uid="{00000000-0005-0000-0000-00003E560000}"/>
    <cellStyle name="Comma [0] 2 43 2 2" xfId="22350" hidden="1" xr:uid="{00000000-0005-0000-0000-000051570000}"/>
    <cellStyle name="Comma [0] 2 43 2 2" xfId="22565" hidden="1" xr:uid="{00000000-0005-0000-0000-000028580000}"/>
    <cellStyle name="Comma [0] 2 43 2 2" xfId="23799" hidden="1" xr:uid="{00000000-0005-0000-0000-0000FA5C0000}"/>
    <cellStyle name="Comma [0] 2 43 2 2" xfId="10101" hidden="1" xr:uid="{00000000-0005-0000-0000-000078270000}"/>
    <cellStyle name="Comma [0] 2 43 2 2" xfId="10316" hidden="1" xr:uid="{00000000-0005-0000-0000-00004F280000}"/>
    <cellStyle name="Comma [0] 2 43 2 2" xfId="11582" hidden="1" xr:uid="{00000000-0005-0000-0000-0000412D0000}"/>
    <cellStyle name="Comma [0] 2 43 2 2" xfId="11857" hidden="1" xr:uid="{00000000-0005-0000-0000-0000542E0000}"/>
    <cellStyle name="Comma [0] 2 43 2 2" xfId="12072" hidden="1" xr:uid="{00000000-0005-0000-0000-00002B2F0000}"/>
    <cellStyle name="Comma [0] 2 43 2 2" xfId="13338" hidden="1" xr:uid="{00000000-0005-0000-0000-00001D340000}"/>
    <cellStyle name="Comma [0] 2 43 2 2" xfId="13613" hidden="1" xr:uid="{00000000-0005-0000-0000-000030350000}"/>
    <cellStyle name="Comma [0] 2 43 2 2" xfId="13828" hidden="1" xr:uid="{00000000-0005-0000-0000-000007360000}"/>
    <cellStyle name="Comma [0] 2 43 2 2" xfId="8070" hidden="1" xr:uid="{00000000-0005-0000-0000-0000891F0000}"/>
    <cellStyle name="Comma [0] 2 43 2 2" xfId="8345" hidden="1" xr:uid="{00000000-0005-0000-0000-00009C200000}"/>
    <cellStyle name="Comma [0] 2 43 2 2" xfId="8560" hidden="1" xr:uid="{00000000-0005-0000-0000-000073210000}"/>
    <cellStyle name="Comma [0] 2 43 2 2" xfId="9826" hidden="1" xr:uid="{00000000-0005-0000-0000-000065260000}"/>
    <cellStyle name="Comma [0] 2 43 2 2" xfId="6126" hidden="1" xr:uid="{00000000-0005-0000-0000-0000F1170000}"/>
    <cellStyle name="Comma [0] 2 43 2 2" xfId="6341" hidden="1" xr:uid="{00000000-0005-0000-0000-0000C8180000}"/>
    <cellStyle name="Comma [0] 2 43 2 2" xfId="5851" hidden="1" xr:uid="{00000000-0005-0000-0000-0000DE160000}"/>
    <cellStyle name="Comma [0] 2 43 2 2" xfId="5305" hidden="1" xr:uid="{00000000-0005-0000-0000-0000BC140000}"/>
    <cellStyle name="Comma [0] 2 43 3" xfId="4644" xr:uid="{00000000-0005-0000-0000-000027120000}"/>
    <cellStyle name="Comma [0] 2 43 3 2" xfId="36653" xr:uid="{6A36C0FB-9152-44D9-93B7-36DF113F4253}"/>
    <cellStyle name="Comma [0] 2 44" xfId="830" xr:uid="{00000000-0005-0000-0000-000041030000}"/>
    <cellStyle name="Comma [0] 2 44 2" xfId="33508" hidden="1" xr:uid="{4369AEEA-DB44-4585-ACE3-1DFEA4BC7929}"/>
    <cellStyle name="Comma [0] 2 44 2" xfId="34048" hidden="1" xr:uid="{58E82132-AF65-4C32-88A9-CDA4F6562DBB}"/>
    <cellStyle name="Comma [0] 2 44 2" xfId="34326" hidden="1" xr:uid="{F24FF44A-D886-4B8D-90A0-4990B5536532}"/>
    <cellStyle name="Comma [0] 2 44 2" xfId="34544" hidden="1" xr:uid="{E537AE2D-4344-40D7-9896-3453975A5B9F}"/>
    <cellStyle name="Comma [0] 2 44 2" xfId="2306" hidden="1" xr:uid="{00000000-0005-0000-0000-000005090000}"/>
    <cellStyle name="Comma [0] 2 44 2" xfId="2524" hidden="1" xr:uid="{00000000-0005-0000-0000-0000DF090000}"/>
    <cellStyle name="Comma [0] 2 44 2" xfId="2028" hidden="1" xr:uid="{00000000-0005-0000-0000-0000EF070000}"/>
    <cellStyle name="Comma [0] 2 44 2" xfId="1485" hidden="1" xr:uid="{00000000-0005-0000-0000-0000D0050000}"/>
    <cellStyle name="Comma [0] 2 44 2" xfId="32873" xr:uid="{CCED3A4F-A26C-46CF-8589-EBCB514B8319}"/>
    <cellStyle name="Comma [0] 2 44 2 2" xfId="47360" hidden="1" xr:uid="{D056D810-CD9F-4DD5-AC7C-8AB7FA617EC7}"/>
    <cellStyle name="Comma [0] 2 44 2 2" xfId="47578" hidden="1" xr:uid="{B5973C40-CAF8-4BCF-BAC7-7A867DA1CAE9}"/>
    <cellStyle name="Comma [0] 2 44 2 2" xfId="48835" hidden="1" xr:uid="{94C842B7-0A7E-4FDC-87C1-12FB5463D9BD}"/>
    <cellStyle name="Comma [0] 2 44 2 2" xfId="49113" hidden="1" xr:uid="{BB0E6EDE-11A6-485D-953B-0830ECBDDAC7}"/>
    <cellStyle name="Comma [0] 2 44 2 2" xfId="49331" hidden="1" xr:uid="{4DC2C9C5-0182-4D97-BE8A-9DAB3E8CAF96}"/>
    <cellStyle name="Comma [0] 2 44 2 2" xfId="50585" hidden="1" xr:uid="{1FD5CA9F-1547-471E-AD3E-BDD45B1F1F15}"/>
    <cellStyle name="Comma [0] 2 44 2 2" xfId="50863" hidden="1" xr:uid="{F2C4ED41-26A1-4E56-8EAB-F6A77279AC84}"/>
    <cellStyle name="Comma [0] 2 44 2 2" xfId="51081" hidden="1" xr:uid="{72A6014A-7128-4C04-BAD5-CE068959100E}"/>
    <cellStyle name="Comma [0] 2 44 2 2" xfId="52329" hidden="1" xr:uid="{CDD794C2-362F-467A-9637-3B63BD5EB45C}"/>
    <cellStyle name="Comma [0] 2 44 2 2" xfId="52607" hidden="1" xr:uid="{F419CE2C-A894-4089-AD59-6C97B2FB553A}"/>
    <cellStyle name="Comma [0] 2 44 2 2" xfId="52825" hidden="1" xr:uid="{4066AA66-AD52-4811-B975-C8AC96E24DB6}"/>
    <cellStyle name="Comma [0] 2 44 2 2" xfId="54063" hidden="1" xr:uid="{6D505EFB-C702-4AFE-B020-7280E85DC2EB}"/>
    <cellStyle name="Comma [0] 2 44 2 2" xfId="54341" hidden="1" xr:uid="{FE8F2565-63E4-46B6-B0CE-BB9B96116ABF}"/>
    <cellStyle name="Comma [0] 2 44 2 2" xfId="54559" hidden="1" xr:uid="{4EA507B0-161D-446D-8572-207BB8A2491C}"/>
    <cellStyle name="Comma [0] 2 44 2 2" xfId="55787" hidden="1" xr:uid="{401DE3E9-4710-4987-9F8C-89FAFD87037F}"/>
    <cellStyle name="Comma [0] 2 44 2 2" xfId="56065" hidden="1" xr:uid="{74D71307-D68A-46AD-A272-9EE44350890B}"/>
    <cellStyle name="Comma [0] 2 44 2 2" xfId="56283" hidden="1" xr:uid="{CCEB707F-6115-4F07-8E24-7C1BB7DE67F6}"/>
    <cellStyle name="Comma [0] 2 44 2 2" xfId="57494" hidden="1" xr:uid="{5AA8BCBF-4A5E-4C7F-B87E-796E8DE470D6}"/>
    <cellStyle name="Comma [0] 2 44 2 2" xfId="57772" hidden="1" xr:uid="{5093308D-5DE2-49E6-B7CC-64D38C08B860}"/>
    <cellStyle name="Comma [0] 2 44 2 2" xfId="57990" hidden="1" xr:uid="{0CED0049-B310-42B6-AF03-61D9DBAB71B9}"/>
    <cellStyle name="Comma [0] 2 44 2 2" xfId="59188" hidden="1" xr:uid="{10051F83-309A-4861-BBA2-8341335AF6CC}"/>
    <cellStyle name="Comma [0] 2 44 2 2" xfId="59466" hidden="1" xr:uid="{7B61FCF3-E21D-43FC-B565-A1AEE36B5CEE}"/>
    <cellStyle name="Comma [0] 2 44 2 2" xfId="59684" hidden="1" xr:uid="{B1A6F67E-77A5-4406-99BE-25D55FABB300}"/>
    <cellStyle name="Comma [0] 2 44 2 2" xfId="60849" hidden="1" xr:uid="{E1F3AE5B-A611-4833-90EB-30524E0B3E9E}"/>
    <cellStyle name="Comma [0] 2 44 2 2" xfId="61127" hidden="1" xr:uid="{ED2DB60C-15CA-4191-9606-6B6615A25554}"/>
    <cellStyle name="Comma [0] 2 44 2 2" xfId="61345" hidden="1" xr:uid="{A6B94B1D-0FA2-468A-810C-BB5E059E5F61}"/>
    <cellStyle name="Comma [0] 2 44 2 2" xfId="62484" hidden="1" xr:uid="{796DB840-7DB1-4DD9-A52A-9E80909C4615}"/>
    <cellStyle name="Comma [0] 2 44 2 2" xfId="62762" hidden="1" xr:uid="{282A2C7D-A99F-40DD-8D41-9754FBD6A55A}"/>
    <cellStyle name="Comma [0] 2 44 2 2" xfId="62980" hidden="1" xr:uid="{1D137799-0A43-4290-8E5B-26DD5F94E47A}"/>
    <cellStyle name="Comma [0] 2 44 2 2" xfId="63995" hidden="1" xr:uid="{A00FB7CA-F062-4F67-992C-6DF918D36452}"/>
    <cellStyle name="Comma [0] 2 44 2 2" xfId="24056" hidden="1" xr:uid="{00000000-0005-0000-0000-0000FB5D0000}"/>
    <cellStyle name="Comma [0] 2 44 2 2" xfId="24274" hidden="1" xr:uid="{00000000-0005-0000-0000-0000D55E0000}"/>
    <cellStyle name="Comma [0] 2 44 2 2" xfId="25485" hidden="1" xr:uid="{00000000-0005-0000-0000-000090630000}"/>
    <cellStyle name="Comma [0] 2 44 2 2" xfId="25763" hidden="1" xr:uid="{00000000-0005-0000-0000-0000A6640000}"/>
    <cellStyle name="Comma [0] 2 44 2 2" xfId="25981" hidden="1" xr:uid="{00000000-0005-0000-0000-000080650000}"/>
    <cellStyle name="Comma [0] 2 44 2 2" xfId="27179" hidden="1" xr:uid="{00000000-0005-0000-0000-00002E6A0000}"/>
    <cellStyle name="Comma [0] 2 44 2 2" xfId="27457" hidden="1" xr:uid="{00000000-0005-0000-0000-0000446B0000}"/>
    <cellStyle name="Comma [0] 2 44 2 2" xfId="27675" hidden="1" xr:uid="{00000000-0005-0000-0000-00001E6C0000}"/>
    <cellStyle name="Comma [0] 2 44 2 2" xfId="28840" hidden="1" xr:uid="{00000000-0005-0000-0000-0000AB700000}"/>
    <cellStyle name="Comma [0] 2 44 2 2" xfId="29118" hidden="1" xr:uid="{00000000-0005-0000-0000-0000C1710000}"/>
    <cellStyle name="Comma [0] 2 44 2 2" xfId="29336" hidden="1" xr:uid="{00000000-0005-0000-0000-00009B720000}"/>
    <cellStyle name="Comma [0] 2 44 2 2" xfId="30475" hidden="1" xr:uid="{00000000-0005-0000-0000-00000E770000}"/>
    <cellStyle name="Comma [0] 2 44 2 2" xfId="30753" hidden="1" xr:uid="{00000000-0005-0000-0000-000024780000}"/>
    <cellStyle name="Comma [0] 2 44 2 2" xfId="30971" hidden="1" xr:uid="{00000000-0005-0000-0000-0000FE780000}"/>
    <cellStyle name="Comma [0] 2 44 2 2" xfId="31986" hidden="1" xr:uid="{00000000-0005-0000-0000-0000F57C0000}"/>
    <cellStyle name="Comma [0] 2 44 2 2" xfId="37291" hidden="1" xr:uid="{3AF97424-9C1A-4DB7-AC09-31ABC077D666}"/>
    <cellStyle name="Comma [0] 2 44 2 2" xfId="37839" hidden="1" xr:uid="{163CB741-089B-4FEA-A5AD-31183BF0939E}"/>
    <cellStyle name="Comma [0] 2 44 2 2" xfId="38117" hidden="1" xr:uid="{D9F6C385-CCA4-48C6-B1D3-9A9CE640AEF3}"/>
    <cellStyle name="Comma [0] 2 44 2 2" xfId="38335" hidden="1" xr:uid="{0D6D734A-F42C-4F07-BDF3-D4B8E4E30526}"/>
    <cellStyle name="Comma [0] 2 44 2 2" xfId="40058" hidden="1" xr:uid="{5C2D0432-6038-4D02-B17F-0864F1F85C1E}"/>
    <cellStyle name="Comma [0] 2 44 2 2" xfId="40336" hidden="1" xr:uid="{B28E2A52-3817-47C1-922D-0AAB734C1795}"/>
    <cellStyle name="Comma [0] 2 44 2 2" xfId="40554" hidden="1" xr:uid="{33829BEB-390E-47C5-A577-FFD4D96500EB}"/>
    <cellStyle name="Comma [0] 2 44 2 2" xfId="41814" hidden="1" xr:uid="{47E3DD8C-DC76-43B2-8D02-B066A7A484E9}"/>
    <cellStyle name="Comma [0] 2 44 2 2" xfId="42092" hidden="1" xr:uid="{D6C85067-5412-4F0A-9493-F77AA99F7474}"/>
    <cellStyle name="Comma [0] 2 44 2 2" xfId="42310" hidden="1" xr:uid="{E5E615EE-3A4E-4F3E-A7A6-549E7CF9FB2B}"/>
    <cellStyle name="Comma [0] 2 44 2 2" xfId="43570" hidden="1" xr:uid="{6B8C36AD-0B0A-499B-8690-10D2EC1F656F}"/>
    <cellStyle name="Comma [0] 2 44 2 2" xfId="43848" hidden="1" xr:uid="{09CAE0D6-11E5-468D-B272-9230CF73C53B}"/>
    <cellStyle name="Comma [0] 2 44 2 2" xfId="44066" hidden="1" xr:uid="{A41B091E-DE23-4A94-B9AA-E35B9A4373F2}"/>
    <cellStyle name="Comma [0] 2 44 2 2" xfId="45326" hidden="1" xr:uid="{17BC2010-7CF7-443B-B858-DF6084E1E40C}"/>
    <cellStyle name="Comma [0] 2 44 2 2" xfId="45604" hidden="1" xr:uid="{E24EFFBD-0A5A-4EDC-BA66-85FBE7630B28}"/>
    <cellStyle name="Comma [0] 2 44 2 2" xfId="45822" hidden="1" xr:uid="{473D3FC9-10B8-4A31-9B18-9E35E15270CB}"/>
    <cellStyle name="Comma [0] 2 44 2 2" xfId="47082" hidden="1" xr:uid="{4393C8CF-BA75-4173-A549-09C928CE8E99}"/>
    <cellStyle name="Comma [0] 2 44 2 2" xfId="15073" hidden="1" xr:uid="{00000000-0005-0000-0000-0000E43A0000}"/>
    <cellStyle name="Comma [0] 2 44 2 2" xfId="15351" hidden="1" xr:uid="{00000000-0005-0000-0000-0000FA3B0000}"/>
    <cellStyle name="Comma [0] 2 44 2 2" xfId="15569" hidden="1" xr:uid="{00000000-0005-0000-0000-0000D43C0000}"/>
    <cellStyle name="Comma [0] 2 44 2 2" xfId="16826" hidden="1" xr:uid="{00000000-0005-0000-0000-0000BD410000}"/>
    <cellStyle name="Comma [0] 2 44 2 2" xfId="17104" hidden="1" xr:uid="{00000000-0005-0000-0000-0000D3420000}"/>
    <cellStyle name="Comma [0] 2 44 2 2" xfId="17322" hidden="1" xr:uid="{00000000-0005-0000-0000-0000AD430000}"/>
    <cellStyle name="Comma [0] 2 44 2 2" xfId="18576" hidden="1" xr:uid="{00000000-0005-0000-0000-000093480000}"/>
    <cellStyle name="Comma [0] 2 44 2 2" xfId="18854" hidden="1" xr:uid="{00000000-0005-0000-0000-0000A9490000}"/>
    <cellStyle name="Comma [0] 2 44 2 2" xfId="19072" hidden="1" xr:uid="{00000000-0005-0000-0000-0000834A0000}"/>
    <cellStyle name="Comma [0] 2 44 2 2" xfId="20320" hidden="1" xr:uid="{00000000-0005-0000-0000-0000634F0000}"/>
    <cellStyle name="Comma [0] 2 44 2 2" xfId="20598" hidden="1" xr:uid="{00000000-0005-0000-0000-000079500000}"/>
    <cellStyle name="Comma [0] 2 44 2 2" xfId="20816" hidden="1" xr:uid="{00000000-0005-0000-0000-000053510000}"/>
    <cellStyle name="Comma [0] 2 44 2 2" xfId="22054" hidden="1" xr:uid="{00000000-0005-0000-0000-000029560000}"/>
    <cellStyle name="Comma [0] 2 44 2 2" xfId="22332" hidden="1" xr:uid="{00000000-0005-0000-0000-00003F570000}"/>
    <cellStyle name="Comma [0] 2 44 2 2" xfId="22550" hidden="1" xr:uid="{00000000-0005-0000-0000-000019580000}"/>
    <cellStyle name="Comma [0] 2 44 2 2" xfId="23778" hidden="1" xr:uid="{00000000-0005-0000-0000-0000E55C0000}"/>
    <cellStyle name="Comma [0] 2 44 2 2" xfId="10083" hidden="1" xr:uid="{00000000-0005-0000-0000-000066270000}"/>
    <cellStyle name="Comma [0] 2 44 2 2" xfId="10301" hidden="1" xr:uid="{00000000-0005-0000-0000-000040280000}"/>
    <cellStyle name="Comma [0] 2 44 2 2" xfId="11561" hidden="1" xr:uid="{00000000-0005-0000-0000-00002C2D0000}"/>
    <cellStyle name="Comma [0] 2 44 2 2" xfId="11839" hidden="1" xr:uid="{00000000-0005-0000-0000-0000422E0000}"/>
    <cellStyle name="Comma [0] 2 44 2 2" xfId="12057" hidden="1" xr:uid="{00000000-0005-0000-0000-00001C2F0000}"/>
    <cellStyle name="Comma [0] 2 44 2 2" xfId="13317" hidden="1" xr:uid="{00000000-0005-0000-0000-000008340000}"/>
    <cellStyle name="Comma [0] 2 44 2 2" xfId="13595" hidden="1" xr:uid="{00000000-0005-0000-0000-00001E350000}"/>
    <cellStyle name="Comma [0] 2 44 2 2" xfId="13813" hidden="1" xr:uid="{00000000-0005-0000-0000-0000F8350000}"/>
    <cellStyle name="Comma [0] 2 44 2 2" xfId="8049" hidden="1" xr:uid="{00000000-0005-0000-0000-0000741F0000}"/>
    <cellStyle name="Comma [0] 2 44 2 2" xfId="8327" hidden="1" xr:uid="{00000000-0005-0000-0000-00008A200000}"/>
    <cellStyle name="Comma [0] 2 44 2 2" xfId="8545" hidden="1" xr:uid="{00000000-0005-0000-0000-000064210000}"/>
    <cellStyle name="Comma [0] 2 44 2 2" xfId="9805" hidden="1" xr:uid="{00000000-0005-0000-0000-000050260000}"/>
    <cellStyle name="Comma [0] 2 44 2 2" xfId="6108" hidden="1" xr:uid="{00000000-0005-0000-0000-0000DF170000}"/>
    <cellStyle name="Comma [0] 2 44 2 2" xfId="6326" hidden="1" xr:uid="{00000000-0005-0000-0000-0000B9180000}"/>
    <cellStyle name="Comma [0] 2 44 2 2" xfId="5830" hidden="1" xr:uid="{00000000-0005-0000-0000-0000C9160000}"/>
    <cellStyle name="Comma [0] 2 44 2 2" xfId="5282" hidden="1" xr:uid="{00000000-0005-0000-0000-0000A5140000}"/>
    <cellStyle name="Comma [0] 2 44 3" xfId="4621" xr:uid="{00000000-0005-0000-0000-000010120000}"/>
    <cellStyle name="Comma [0] 2 44 3 2" xfId="36630" xr:uid="{2F5D8998-915F-41BA-B550-9CDDB90FE884}"/>
    <cellStyle name="Comma [0] 2 45" xfId="828" xr:uid="{00000000-0005-0000-0000-00003F030000}"/>
    <cellStyle name="Comma [0] 2 45 2" xfId="33506" hidden="1" xr:uid="{F764BF79-9133-4A58-8280-0B94C08B2BF0}"/>
    <cellStyle name="Comma [0] 2 45 2" xfId="34046" hidden="1" xr:uid="{B264DDF8-AC15-44AF-AF8A-4099F0EA90A4}"/>
    <cellStyle name="Comma [0] 2 45 2" xfId="34324" hidden="1" xr:uid="{EAAC95F1-73F5-4327-8111-77D27836C83C}"/>
    <cellStyle name="Comma [0] 2 45 2" xfId="34543" hidden="1" xr:uid="{6AD08900-4E88-4A4A-A310-270A34728FAA}"/>
    <cellStyle name="Comma [0] 2 45 2" xfId="2304" hidden="1" xr:uid="{00000000-0005-0000-0000-000003090000}"/>
    <cellStyle name="Comma [0] 2 45 2" xfId="2523" hidden="1" xr:uid="{00000000-0005-0000-0000-0000DE090000}"/>
    <cellStyle name="Comma [0] 2 45 2" xfId="2026" hidden="1" xr:uid="{00000000-0005-0000-0000-0000ED070000}"/>
    <cellStyle name="Comma [0] 2 45 2" xfId="1483" hidden="1" xr:uid="{00000000-0005-0000-0000-0000CE050000}"/>
    <cellStyle name="Comma [0] 2 45 2" xfId="32871" xr:uid="{AC3439CF-D53B-411F-9F4C-4A848D22C5BC}"/>
    <cellStyle name="Comma [0] 2 45 2 2" xfId="47358" hidden="1" xr:uid="{F1EF6F0C-EBC0-498E-B34D-5B3CEB695573}"/>
    <cellStyle name="Comma [0] 2 45 2 2" xfId="47577" hidden="1" xr:uid="{F8D22A71-BB8A-4376-A56E-0C40102EEC85}"/>
    <cellStyle name="Comma [0] 2 45 2 2" xfId="48833" hidden="1" xr:uid="{1E5D16F7-3DC2-4DCB-BFEB-36C7F644E239}"/>
    <cellStyle name="Comma [0] 2 45 2 2" xfId="49111" hidden="1" xr:uid="{800EEF5E-EBFC-4579-8F89-B661F7B36716}"/>
    <cellStyle name="Comma [0] 2 45 2 2" xfId="49330" hidden="1" xr:uid="{D8B4FBD5-F663-43E9-B99C-DAEF49FC7FFF}"/>
    <cellStyle name="Comma [0] 2 45 2 2" xfId="50583" hidden="1" xr:uid="{0E5374AC-B0CF-48CF-96D0-A9CD02F12C1F}"/>
    <cellStyle name="Comma [0] 2 45 2 2" xfId="50861" hidden="1" xr:uid="{51FFA7D4-42DE-4961-8572-CF6312FE6B25}"/>
    <cellStyle name="Comma [0] 2 45 2 2" xfId="51080" hidden="1" xr:uid="{28F4B38F-9669-4544-B1F9-B45AD973B651}"/>
    <cellStyle name="Comma [0] 2 45 2 2" xfId="52327" hidden="1" xr:uid="{E1B493BB-82C0-4566-963B-54BA9814475D}"/>
    <cellStyle name="Comma [0] 2 45 2 2" xfId="52605" hidden="1" xr:uid="{46005B90-AE1D-4DE3-ACF4-368B6D49A15E}"/>
    <cellStyle name="Comma [0] 2 45 2 2" xfId="52824" hidden="1" xr:uid="{5AB174E8-27F2-4CF4-82B7-1B2E14609AE8}"/>
    <cellStyle name="Comma [0] 2 45 2 2" xfId="54061" hidden="1" xr:uid="{49539A49-32D3-4D53-9C83-E14D753D439B}"/>
    <cellStyle name="Comma [0] 2 45 2 2" xfId="54339" hidden="1" xr:uid="{8BC5FF0E-592B-4611-9871-0A31B3E5EDF5}"/>
    <cellStyle name="Comma [0] 2 45 2 2" xfId="54558" hidden="1" xr:uid="{4F8475E5-FE3E-4A62-A530-F70D41163AB9}"/>
    <cellStyle name="Comma [0] 2 45 2 2" xfId="55785" hidden="1" xr:uid="{93D3B89A-8F54-4C00-B123-8652DA54C271}"/>
    <cellStyle name="Comma [0] 2 45 2 2" xfId="56063" hidden="1" xr:uid="{5001FC19-9C58-4382-88C7-C1A36DF87BBE}"/>
    <cellStyle name="Comma [0] 2 45 2 2" xfId="56282" hidden="1" xr:uid="{C124C4EA-C429-489F-80B4-F6001BF6C2F2}"/>
    <cellStyle name="Comma [0] 2 45 2 2" xfId="57492" hidden="1" xr:uid="{5AED9C7A-93BE-445A-9203-94E09E1C6EBF}"/>
    <cellStyle name="Comma [0] 2 45 2 2" xfId="57770" hidden="1" xr:uid="{4F7AF217-8E58-4CF0-8573-C3D9BDD42331}"/>
    <cellStyle name="Comma [0] 2 45 2 2" xfId="57989" hidden="1" xr:uid="{03859FB1-16BC-4189-A55D-78A187F8C706}"/>
    <cellStyle name="Comma [0] 2 45 2 2" xfId="59186" hidden="1" xr:uid="{8B4FD0B8-B547-47ED-A9AB-7DDB4503A8FB}"/>
    <cellStyle name="Comma [0] 2 45 2 2" xfId="59464" hidden="1" xr:uid="{ECD52912-6BB5-4F25-9198-AE0164721160}"/>
    <cellStyle name="Comma [0] 2 45 2 2" xfId="59683" hidden="1" xr:uid="{2180FE21-3633-4F22-AC6E-71F25A6E8A72}"/>
    <cellStyle name="Comma [0] 2 45 2 2" xfId="60847" hidden="1" xr:uid="{8DF090E6-EF46-450D-82EE-676FA06991C9}"/>
    <cellStyle name="Comma [0] 2 45 2 2" xfId="61125" hidden="1" xr:uid="{5490605C-B3C2-4129-AA47-38611B6566B3}"/>
    <cellStyle name="Comma [0] 2 45 2 2" xfId="61344" hidden="1" xr:uid="{BD7D4578-9648-4824-8A51-B2578FE012F7}"/>
    <cellStyle name="Comma [0] 2 45 2 2" xfId="62482" hidden="1" xr:uid="{1C2E4981-12B3-4137-BADB-54939651D90A}"/>
    <cellStyle name="Comma [0] 2 45 2 2" xfId="62760" hidden="1" xr:uid="{6FBB4CD2-E7ED-4F67-9A67-2912A72FB808}"/>
    <cellStyle name="Comma [0] 2 45 2 2" xfId="62979" hidden="1" xr:uid="{909ECB09-D194-4E0C-AF40-EFBF3DBBFFEF}"/>
    <cellStyle name="Comma [0] 2 45 2 2" xfId="63993" hidden="1" xr:uid="{1C732F21-898C-49BC-9152-85A7516B9E09}"/>
    <cellStyle name="Comma [0] 2 45 2 2" xfId="24054" hidden="1" xr:uid="{00000000-0005-0000-0000-0000F95D0000}"/>
    <cellStyle name="Comma [0] 2 45 2 2" xfId="24273" hidden="1" xr:uid="{00000000-0005-0000-0000-0000D45E0000}"/>
    <cellStyle name="Comma [0] 2 45 2 2" xfId="25483" hidden="1" xr:uid="{00000000-0005-0000-0000-00008E630000}"/>
    <cellStyle name="Comma [0] 2 45 2 2" xfId="25761" hidden="1" xr:uid="{00000000-0005-0000-0000-0000A4640000}"/>
    <cellStyle name="Comma [0] 2 45 2 2" xfId="25980" hidden="1" xr:uid="{00000000-0005-0000-0000-00007F650000}"/>
    <cellStyle name="Comma [0] 2 45 2 2" xfId="27177" hidden="1" xr:uid="{00000000-0005-0000-0000-00002C6A0000}"/>
    <cellStyle name="Comma [0] 2 45 2 2" xfId="27455" hidden="1" xr:uid="{00000000-0005-0000-0000-0000426B0000}"/>
    <cellStyle name="Comma [0] 2 45 2 2" xfId="27674" hidden="1" xr:uid="{00000000-0005-0000-0000-00001D6C0000}"/>
    <cellStyle name="Comma [0] 2 45 2 2" xfId="28838" hidden="1" xr:uid="{00000000-0005-0000-0000-0000A9700000}"/>
    <cellStyle name="Comma [0] 2 45 2 2" xfId="29116" hidden="1" xr:uid="{00000000-0005-0000-0000-0000BF710000}"/>
    <cellStyle name="Comma [0] 2 45 2 2" xfId="29335" hidden="1" xr:uid="{00000000-0005-0000-0000-00009A720000}"/>
    <cellStyle name="Comma [0] 2 45 2 2" xfId="30473" hidden="1" xr:uid="{00000000-0005-0000-0000-00000C770000}"/>
    <cellStyle name="Comma [0] 2 45 2 2" xfId="30751" hidden="1" xr:uid="{00000000-0005-0000-0000-000022780000}"/>
    <cellStyle name="Comma [0] 2 45 2 2" xfId="30970" hidden="1" xr:uid="{00000000-0005-0000-0000-0000FD780000}"/>
    <cellStyle name="Comma [0] 2 45 2 2" xfId="31984" hidden="1" xr:uid="{00000000-0005-0000-0000-0000F37C0000}"/>
    <cellStyle name="Comma [0] 2 45 2 2" xfId="37289" hidden="1" xr:uid="{6CD3159A-7B84-480B-88AC-A99908CDBACF}"/>
    <cellStyle name="Comma [0] 2 45 2 2" xfId="37837" hidden="1" xr:uid="{323EC22C-90B9-462D-B4E1-21860EC51866}"/>
    <cellStyle name="Comma [0] 2 45 2 2" xfId="38115" hidden="1" xr:uid="{49909548-5A46-4294-8EA6-99E1F6F120BD}"/>
    <cellStyle name="Comma [0] 2 45 2 2" xfId="38334" hidden="1" xr:uid="{64C1601D-2D7D-44EA-B336-BF6A99D64313}"/>
    <cellStyle name="Comma [0] 2 45 2 2" xfId="40056" hidden="1" xr:uid="{584BEB0A-827A-4457-88A6-9FA948CF9BEE}"/>
    <cellStyle name="Comma [0] 2 45 2 2" xfId="40334" hidden="1" xr:uid="{1125BFD0-FBF9-4461-900E-D10BC3FDA011}"/>
    <cellStyle name="Comma [0] 2 45 2 2" xfId="40553" hidden="1" xr:uid="{18B71743-A1C0-4944-A94A-17821365BCFC}"/>
    <cellStyle name="Comma [0] 2 45 2 2" xfId="41812" hidden="1" xr:uid="{2713439B-1BC9-4554-950F-27D70CACDF0D}"/>
    <cellStyle name="Comma [0] 2 45 2 2" xfId="42090" hidden="1" xr:uid="{C41A67B2-C909-4FB4-97DB-3BFD4FA8E068}"/>
    <cellStyle name="Comma [0] 2 45 2 2" xfId="42309" hidden="1" xr:uid="{93133AEF-20FF-461C-9298-A9DE6DEDC126}"/>
    <cellStyle name="Comma [0] 2 45 2 2" xfId="43568" hidden="1" xr:uid="{1209B119-0B0A-480F-A262-5323C764A9D7}"/>
    <cellStyle name="Comma [0] 2 45 2 2" xfId="43846" hidden="1" xr:uid="{0B1E8B01-838A-44F8-B98C-9BBE7F14ABC8}"/>
    <cellStyle name="Comma [0] 2 45 2 2" xfId="44065" hidden="1" xr:uid="{F69ED537-A1B6-44C6-B5D2-C8321F2E2C91}"/>
    <cellStyle name="Comma [0] 2 45 2 2" xfId="45324" hidden="1" xr:uid="{79A610B2-87F6-4775-8339-701AC41516FA}"/>
    <cellStyle name="Comma [0] 2 45 2 2" xfId="45602" hidden="1" xr:uid="{84794B9F-FD8D-4B03-BEAF-7545AEAC2EC1}"/>
    <cellStyle name="Comma [0] 2 45 2 2" xfId="45821" hidden="1" xr:uid="{B3BC6C4B-1357-4AA1-9215-E2FA05BCEA5D}"/>
    <cellStyle name="Comma [0] 2 45 2 2" xfId="47080" hidden="1" xr:uid="{E35DE8DF-0978-4539-BEB4-8A358D366C70}"/>
    <cellStyle name="Comma [0] 2 45 2 2" xfId="15071" hidden="1" xr:uid="{00000000-0005-0000-0000-0000E23A0000}"/>
    <cellStyle name="Comma [0] 2 45 2 2" xfId="15349" hidden="1" xr:uid="{00000000-0005-0000-0000-0000F83B0000}"/>
    <cellStyle name="Comma [0] 2 45 2 2" xfId="15568" hidden="1" xr:uid="{00000000-0005-0000-0000-0000D33C0000}"/>
    <cellStyle name="Comma [0] 2 45 2 2" xfId="16824" hidden="1" xr:uid="{00000000-0005-0000-0000-0000BB410000}"/>
    <cellStyle name="Comma [0] 2 45 2 2" xfId="17102" hidden="1" xr:uid="{00000000-0005-0000-0000-0000D1420000}"/>
    <cellStyle name="Comma [0] 2 45 2 2" xfId="17321" hidden="1" xr:uid="{00000000-0005-0000-0000-0000AC430000}"/>
    <cellStyle name="Comma [0] 2 45 2 2" xfId="18574" hidden="1" xr:uid="{00000000-0005-0000-0000-000091480000}"/>
    <cellStyle name="Comma [0] 2 45 2 2" xfId="18852" hidden="1" xr:uid="{00000000-0005-0000-0000-0000A7490000}"/>
    <cellStyle name="Comma [0] 2 45 2 2" xfId="19071" hidden="1" xr:uid="{00000000-0005-0000-0000-0000824A0000}"/>
    <cellStyle name="Comma [0] 2 45 2 2" xfId="20318" hidden="1" xr:uid="{00000000-0005-0000-0000-0000614F0000}"/>
    <cellStyle name="Comma [0] 2 45 2 2" xfId="20596" hidden="1" xr:uid="{00000000-0005-0000-0000-000077500000}"/>
    <cellStyle name="Comma [0] 2 45 2 2" xfId="20815" hidden="1" xr:uid="{00000000-0005-0000-0000-000052510000}"/>
    <cellStyle name="Comma [0] 2 45 2 2" xfId="22052" hidden="1" xr:uid="{00000000-0005-0000-0000-000027560000}"/>
    <cellStyle name="Comma [0] 2 45 2 2" xfId="22330" hidden="1" xr:uid="{00000000-0005-0000-0000-00003D570000}"/>
    <cellStyle name="Comma [0] 2 45 2 2" xfId="22549" hidden="1" xr:uid="{00000000-0005-0000-0000-000018580000}"/>
    <cellStyle name="Comma [0] 2 45 2 2" xfId="23776" hidden="1" xr:uid="{00000000-0005-0000-0000-0000E35C0000}"/>
    <cellStyle name="Comma [0] 2 45 2 2" xfId="10081" hidden="1" xr:uid="{00000000-0005-0000-0000-000064270000}"/>
    <cellStyle name="Comma [0] 2 45 2 2" xfId="10300" hidden="1" xr:uid="{00000000-0005-0000-0000-00003F280000}"/>
    <cellStyle name="Comma [0] 2 45 2 2" xfId="11559" hidden="1" xr:uid="{00000000-0005-0000-0000-00002A2D0000}"/>
    <cellStyle name="Comma [0] 2 45 2 2" xfId="11837" hidden="1" xr:uid="{00000000-0005-0000-0000-0000402E0000}"/>
    <cellStyle name="Comma [0] 2 45 2 2" xfId="12056" hidden="1" xr:uid="{00000000-0005-0000-0000-00001B2F0000}"/>
    <cellStyle name="Comma [0] 2 45 2 2" xfId="13315" hidden="1" xr:uid="{00000000-0005-0000-0000-000006340000}"/>
    <cellStyle name="Comma [0] 2 45 2 2" xfId="13593" hidden="1" xr:uid="{00000000-0005-0000-0000-00001C350000}"/>
    <cellStyle name="Comma [0] 2 45 2 2" xfId="13812" hidden="1" xr:uid="{00000000-0005-0000-0000-0000F7350000}"/>
    <cellStyle name="Comma [0] 2 45 2 2" xfId="8047" hidden="1" xr:uid="{00000000-0005-0000-0000-0000721F0000}"/>
    <cellStyle name="Comma [0] 2 45 2 2" xfId="8325" hidden="1" xr:uid="{00000000-0005-0000-0000-000088200000}"/>
    <cellStyle name="Comma [0] 2 45 2 2" xfId="8544" hidden="1" xr:uid="{00000000-0005-0000-0000-000063210000}"/>
    <cellStyle name="Comma [0] 2 45 2 2" xfId="9803" hidden="1" xr:uid="{00000000-0005-0000-0000-00004E260000}"/>
    <cellStyle name="Comma [0] 2 45 2 2" xfId="6106" hidden="1" xr:uid="{00000000-0005-0000-0000-0000DD170000}"/>
    <cellStyle name="Comma [0] 2 45 2 2" xfId="6325" hidden="1" xr:uid="{00000000-0005-0000-0000-0000B8180000}"/>
    <cellStyle name="Comma [0] 2 45 2 2" xfId="5828" hidden="1" xr:uid="{00000000-0005-0000-0000-0000C7160000}"/>
    <cellStyle name="Comma [0] 2 45 2 2" xfId="5280" hidden="1" xr:uid="{00000000-0005-0000-0000-0000A3140000}"/>
    <cellStyle name="Comma [0] 2 45 3" xfId="4619" xr:uid="{00000000-0005-0000-0000-00000E120000}"/>
    <cellStyle name="Comma [0] 2 45 3 2" xfId="36628" xr:uid="{40899BCE-63DE-46F6-847E-FD499839C184}"/>
    <cellStyle name="Comma [0] 2 46" xfId="823" xr:uid="{00000000-0005-0000-0000-00003A030000}"/>
    <cellStyle name="Comma [0] 2 46 2" xfId="33501" hidden="1" xr:uid="{63BAA951-DD3B-4111-AF93-94D64DFA91B7}"/>
    <cellStyle name="Comma [0] 2 46 2" xfId="34041" hidden="1" xr:uid="{E73AA76C-2BC4-4B54-9B3F-60528661C9E6}"/>
    <cellStyle name="Comma [0] 2 46 2" xfId="34319" hidden="1" xr:uid="{7B67AB87-2E1C-4A41-B82C-05AFBD3BFA96}"/>
    <cellStyle name="Comma [0] 2 46 2" xfId="34540" hidden="1" xr:uid="{05586885-CEC2-46A3-9DCB-34B0AA22CCA2}"/>
    <cellStyle name="Comma [0] 2 46 2" xfId="2299" hidden="1" xr:uid="{00000000-0005-0000-0000-0000FE080000}"/>
    <cellStyle name="Comma [0] 2 46 2" xfId="2520" hidden="1" xr:uid="{00000000-0005-0000-0000-0000DB090000}"/>
    <cellStyle name="Comma [0] 2 46 2" xfId="2021" hidden="1" xr:uid="{00000000-0005-0000-0000-0000E8070000}"/>
    <cellStyle name="Comma [0] 2 46 2" xfId="1478" hidden="1" xr:uid="{00000000-0005-0000-0000-0000C9050000}"/>
    <cellStyle name="Comma [0] 2 46 2" xfId="32866" xr:uid="{47EE02B8-65C9-4CFC-926F-7FE233A58DC7}"/>
    <cellStyle name="Comma [0] 2 46 2 2" xfId="47574" hidden="1" xr:uid="{A8A597D2-302C-46FB-9C8A-FCA6009905AA}"/>
    <cellStyle name="Comma [0] 2 46 2 2" xfId="48828" hidden="1" xr:uid="{DDC0A256-E6FB-498F-BF85-E07C1644FE4B}"/>
    <cellStyle name="Comma [0] 2 46 2 2" xfId="49106" hidden="1" xr:uid="{B24129AE-2396-4F09-879E-538714C60646}"/>
    <cellStyle name="Comma [0] 2 46 2 2" xfId="49327" hidden="1" xr:uid="{ED13E126-7B60-4896-BEED-A5599D323969}"/>
    <cellStyle name="Comma [0] 2 46 2 2" xfId="50578" hidden="1" xr:uid="{2F7F7B2B-DD85-4733-A740-C08166F54923}"/>
    <cellStyle name="Comma [0] 2 46 2 2" xfId="50856" hidden="1" xr:uid="{5C6E62F0-6E53-4893-952C-5F465999E285}"/>
    <cellStyle name="Comma [0] 2 46 2 2" xfId="51077" hidden="1" xr:uid="{37D9E971-1A9C-4A51-9C7D-5423D9C6ECAB}"/>
    <cellStyle name="Comma [0] 2 46 2 2" xfId="52322" hidden="1" xr:uid="{289CDE75-5A20-4280-BB39-7BE7420E163D}"/>
    <cellStyle name="Comma [0] 2 46 2 2" xfId="52600" hidden="1" xr:uid="{EA570364-C06E-4D84-B32F-D11387C3D82E}"/>
    <cellStyle name="Comma [0] 2 46 2 2" xfId="52821" hidden="1" xr:uid="{16A64A01-D655-4E6B-8E55-418BAF4CBB22}"/>
    <cellStyle name="Comma [0] 2 46 2 2" xfId="54056" hidden="1" xr:uid="{2D6CA9E7-5583-40B2-97F9-29383F96357C}"/>
    <cellStyle name="Comma [0] 2 46 2 2" xfId="54334" hidden="1" xr:uid="{C2918C42-14E9-45D7-AB1C-0F7E575B5F7F}"/>
    <cellStyle name="Comma [0] 2 46 2 2" xfId="54555" hidden="1" xr:uid="{C9059035-3A3D-43AD-84CE-6C2B09DDD047}"/>
    <cellStyle name="Comma [0] 2 46 2 2" xfId="55780" hidden="1" xr:uid="{F54340FD-0B3A-46A1-A73F-B5E8B33EEBF2}"/>
    <cellStyle name="Comma [0] 2 46 2 2" xfId="56058" hidden="1" xr:uid="{6454FF61-B525-47BD-9000-7091100F7CFF}"/>
    <cellStyle name="Comma [0] 2 46 2 2" xfId="56279" hidden="1" xr:uid="{C21F8285-EA21-435C-A509-CB55B3BBC140}"/>
    <cellStyle name="Comma [0] 2 46 2 2" xfId="57487" hidden="1" xr:uid="{FD8CD31C-6F83-420A-969A-82448CE97954}"/>
    <cellStyle name="Comma [0] 2 46 2 2" xfId="57765" hidden="1" xr:uid="{74FD3748-6450-4C76-B600-5B3C19B1A848}"/>
    <cellStyle name="Comma [0] 2 46 2 2" xfId="57986" hidden="1" xr:uid="{B73B3B0D-E929-4E73-99B3-B6CD934BEF90}"/>
    <cellStyle name="Comma [0] 2 46 2 2" xfId="59181" hidden="1" xr:uid="{0EB58F18-B3BE-4D8A-9474-48BD2015A82D}"/>
    <cellStyle name="Comma [0] 2 46 2 2" xfId="59459" hidden="1" xr:uid="{FD7AD560-C636-4781-B79D-63C898047575}"/>
    <cellStyle name="Comma [0] 2 46 2 2" xfId="59680" hidden="1" xr:uid="{3A5CAC67-6B9F-4113-A93C-362FC693622D}"/>
    <cellStyle name="Comma [0] 2 46 2 2" xfId="60842" hidden="1" xr:uid="{324C6CDB-EC37-4349-90E5-7281D98E29A3}"/>
    <cellStyle name="Comma [0] 2 46 2 2" xfId="61120" hidden="1" xr:uid="{312F866C-A6CD-4BFB-BD1E-501D60E65BD5}"/>
    <cellStyle name="Comma [0] 2 46 2 2" xfId="61341" hidden="1" xr:uid="{3C234D99-11B6-4542-9D3C-F4591324A36D}"/>
    <cellStyle name="Comma [0] 2 46 2 2" xfId="62477" hidden="1" xr:uid="{B01EDAE4-9B12-4BF7-B138-46715D1411C8}"/>
    <cellStyle name="Comma [0] 2 46 2 2" xfId="62755" hidden="1" xr:uid="{4DEC1FEC-7EF7-425A-BE72-527F884C1B6C}"/>
    <cellStyle name="Comma [0] 2 46 2 2" xfId="62976" hidden="1" xr:uid="{6DE3A55F-D124-41CE-B4B8-0343155E2317}"/>
    <cellStyle name="Comma [0] 2 46 2 2" xfId="63988" hidden="1" xr:uid="{23907DFB-5E96-4259-BF84-0FD08CFA70F9}"/>
    <cellStyle name="Comma [0] 2 46 2 2" xfId="24049" hidden="1" xr:uid="{00000000-0005-0000-0000-0000F45D0000}"/>
    <cellStyle name="Comma [0] 2 46 2 2" xfId="24270" hidden="1" xr:uid="{00000000-0005-0000-0000-0000D15E0000}"/>
    <cellStyle name="Comma [0] 2 46 2 2" xfId="25478" hidden="1" xr:uid="{00000000-0005-0000-0000-000089630000}"/>
    <cellStyle name="Comma [0] 2 46 2 2" xfId="25756" hidden="1" xr:uid="{00000000-0005-0000-0000-00009F640000}"/>
    <cellStyle name="Comma [0] 2 46 2 2" xfId="25977" hidden="1" xr:uid="{00000000-0005-0000-0000-00007C650000}"/>
    <cellStyle name="Comma [0] 2 46 2 2" xfId="27172" hidden="1" xr:uid="{00000000-0005-0000-0000-0000276A0000}"/>
    <cellStyle name="Comma [0] 2 46 2 2" xfId="27450" hidden="1" xr:uid="{00000000-0005-0000-0000-00003D6B0000}"/>
    <cellStyle name="Comma [0] 2 46 2 2" xfId="27671" hidden="1" xr:uid="{00000000-0005-0000-0000-00001A6C0000}"/>
    <cellStyle name="Comma [0] 2 46 2 2" xfId="28833" hidden="1" xr:uid="{00000000-0005-0000-0000-0000A4700000}"/>
    <cellStyle name="Comma [0] 2 46 2 2" xfId="29111" hidden="1" xr:uid="{00000000-0005-0000-0000-0000BA710000}"/>
    <cellStyle name="Comma [0] 2 46 2 2" xfId="29332" hidden="1" xr:uid="{00000000-0005-0000-0000-000097720000}"/>
    <cellStyle name="Comma [0] 2 46 2 2" xfId="30468" hidden="1" xr:uid="{00000000-0005-0000-0000-000007770000}"/>
    <cellStyle name="Comma [0] 2 46 2 2" xfId="30746" hidden="1" xr:uid="{00000000-0005-0000-0000-00001D780000}"/>
    <cellStyle name="Comma [0] 2 46 2 2" xfId="30967" hidden="1" xr:uid="{00000000-0005-0000-0000-0000FA780000}"/>
    <cellStyle name="Comma [0] 2 46 2 2" xfId="31979" hidden="1" xr:uid="{00000000-0005-0000-0000-0000EE7C0000}"/>
    <cellStyle name="Comma [0] 2 46 2 2" xfId="37284" hidden="1" xr:uid="{FCAC4390-E1F9-4ECF-8B3F-F7EEDBFD6008}"/>
    <cellStyle name="Comma [0] 2 46 2 2" xfId="37832" hidden="1" xr:uid="{C4449169-0FC1-4F60-BC93-7DF40E1688A6}"/>
    <cellStyle name="Comma [0] 2 46 2 2" xfId="38110" hidden="1" xr:uid="{C8D69024-5797-4333-A503-3C8E38E5A5B2}"/>
    <cellStyle name="Comma [0] 2 46 2 2" xfId="38331" hidden="1" xr:uid="{3513980C-1E78-4A60-8994-DE5AD5D5D800}"/>
    <cellStyle name="Comma [0] 2 46 2 2" xfId="40051" hidden="1" xr:uid="{1370FE9D-FB1B-450D-A3E8-16EEF5BBD6F5}"/>
    <cellStyle name="Comma [0] 2 46 2 2" xfId="40329" hidden="1" xr:uid="{1A6FAD79-5E06-46E6-980E-B51ECBC33580}"/>
    <cellStyle name="Comma [0] 2 46 2 2" xfId="40550" hidden="1" xr:uid="{EAC0F179-59BD-421C-9D88-0B54306F5D0F}"/>
    <cellStyle name="Comma [0] 2 46 2 2" xfId="41807" hidden="1" xr:uid="{F25F1DED-4684-45B3-8009-F1EF41BEB6EB}"/>
    <cellStyle name="Comma [0] 2 46 2 2" xfId="42085" hidden="1" xr:uid="{5C7B3722-919B-419C-BEF8-2539D2A47012}"/>
    <cellStyle name="Comma [0] 2 46 2 2" xfId="42306" hidden="1" xr:uid="{04F430CA-7308-4F62-8B64-4CD6029BFA6B}"/>
    <cellStyle name="Comma [0] 2 46 2 2" xfId="43563" hidden="1" xr:uid="{CEB43728-2B64-42B8-8810-78AAAC3614C2}"/>
    <cellStyle name="Comma [0] 2 46 2 2" xfId="43841" hidden="1" xr:uid="{3B7EF716-00D5-44C0-9EF5-332F4FA1FA2F}"/>
    <cellStyle name="Comma [0] 2 46 2 2" xfId="44062" hidden="1" xr:uid="{D5E20029-9DBE-417A-8E04-1E681E19A16E}"/>
    <cellStyle name="Comma [0] 2 46 2 2" xfId="45319" hidden="1" xr:uid="{6819543D-E81E-4C78-B350-3B144094E096}"/>
    <cellStyle name="Comma [0] 2 46 2 2" xfId="45597" hidden="1" xr:uid="{95034D71-8E90-4340-B56D-B106CB1DBA2F}"/>
    <cellStyle name="Comma [0] 2 46 2 2" xfId="45818" hidden="1" xr:uid="{5F8C9D0C-E02B-4BA9-8D4C-30501A5FA033}"/>
    <cellStyle name="Comma [0] 2 46 2 2" xfId="47075" hidden="1" xr:uid="{F2F3B67B-56FA-447E-AB46-303AE1178F7D}"/>
    <cellStyle name="Comma [0] 2 46 2 2" xfId="47353" hidden="1" xr:uid="{CECA7520-8557-4080-B37C-1E69E5DBD1EB}"/>
    <cellStyle name="Comma [0] 2 46 2 2" xfId="15066" hidden="1" xr:uid="{00000000-0005-0000-0000-0000DD3A0000}"/>
    <cellStyle name="Comma [0] 2 46 2 2" xfId="15344" hidden="1" xr:uid="{00000000-0005-0000-0000-0000F33B0000}"/>
    <cellStyle name="Comma [0] 2 46 2 2" xfId="15565" hidden="1" xr:uid="{00000000-0005-0000-0000-0000D03C0000}"/>
    <cellStyle name="Comma [0] 2 46 2 2" xfId="16819" hidden="1" xr:uid="{00000000-0005-0000-0000-0000B6410000}"/>
    <cellStyle name="Comma [0] 2 46 2 2" xfId="17097" hidden="1" xr:uid="{00000000-0005-0000-0000-0000CC420000}"/>
    <cellStyle name="Comma [0] 2 46 2 2" xfId="17318" hidden="1" xr:uid="{00000000-0005-0000-0000-0000A9430000}"/>
    <cellStyle name="Comma [0] 2 46 2 2" xfId="18569" hidden="1" xr:uid="{00000000-0005-0000-0000-00008C480000}"/>
    <cellStyle name="Comma [0] 2 46 2 2" xfId="18847" hidden="1" xr:uid="{00000000-0005-0000-0000-0000A2490000}"/>
    <cellStyle name="Comma [0] 2 46 2 2" xfId="19068" hidden="1" xr:uid="{00000000-0005-0000-0000-00007F4A0000}"/>
    <cellStyle name="Comma [0] 2 46 2 2" xfId="20313" hidden="1" xr:uid="{00000000-0005-0000-0000-00005C4F0000}"/>
    <cellStyle name="Comma [0] 2 46 2 2" xfId="20591" hidden="1" xr:uid="{00000000-0005-0000-0000-000072500000}"/>
    <cellStyle name="Comma [0] 2 46 2 2" xfId="20812" hidden="1" xr:uid="{00000000-0005-0000-0000-00004F510000}"/>
    <cellStyle name="Comma [0] 2 46 2 2" xfId="22047" hidden="1" xr:uid="{00000000-0005-0000-0000-000022560000}"/>
    <cellStyle name="Comma [0] 2 46 2 2" xfId="22325" hidden="1" xr:uid="{00000000-0005-0000-0000-000038570000}"/>
    <cellStyle name="Comma [0] 2 46 2 2" xfId="22546" hidden="1" xr:uid="{00000000-0005-0000-0000-000015580000}"/>
    <cellStyle name="Comma [0] 2 46 2 2" xfId="23771" hidden="1" xr:uid="{00000000-0005-0000-0000-0000DE5C0000}"/>
    <cellStyle name="Comma [0] 2 46 2 2" xfId="10076" hidden="1" xr:uid="{00000000-0005-0000-0000-00005F270000}"/>
    <cellStyle name="Comma [0] 2 46 2 2" xfId="10297" hidden="1" xr:uid="{00000000-0005-0000-0000-00003C280000}"/>
    <cellStyle name="Comma [0] 2 46 2 2" xfId="11554" hidden="1" xr:uid="{00000000-0005-0000-0000-0000252D0000}"/>
    <cellStyle name="Comma [0] 2 46 2 2" xfId="11832" hidden="1" xr:uid="{00000000-0005-0000-0000-00003B2E0000}"/>
    <cellStyle name="Comma [0] 2 46 2 2" xfId="12053" hidden="1" xr:uid="{00000000-0005-0000-0000-0000182F0000}"/>
    <cellStyle name="Comma [0] 2 46 2 2" xfId="13310" hidden="1" xr:uid="{00000000-0005-0000-0000-000001340000}"/>
    <cellStyle name="Comma [0] 2 46 2 2" xfId="13588" hidden="1" xr:uid="{00000000-0005-0000-0000-000017350000}"/>
    <cellStyle name="Comma [0] 2 46 2 2" xfId="13809" hidden="1" xr:uid="{00000000-0005-0000-0000-0000F4350000}"/>
    <cellStyle name="Comma [0] 2 46 2 2" xfId="8042" hidden="1" xr:uid="{00000000-0005-0000-0000-00006D1F0000}"/>
    <cellStyle name="Comma [0] 2 46 2 2" xfId="8320" hidden="1" xr:uid="{00000000-0005-0000-0000-000083200000}"/>
    <cellStyle name="Comma [0] 2 46 2 2" xfId="8541" hidden="1" xr:uid="{00000000-0005-0000-0000-000060210000}"/>
    <cellStyle name="Comma [0] 2 46 2 2" xfId="9798" hidden="1" xr:uid="{00000000-0005-0000-0000-000049260000}"/>
    <cellStyle name="Comma [0] 2 46 2 2" xfId="6101" hidden="1" xr:uid="{00000000-0005-0000-0000-0000D8170000}"/>
    <cellStyle name="Comma [0] 2 46 2 2" xfId="6322" hidden="1" xr:uid="{00000000-0005-0000-0000-0000B5180000}"/>
    <cellStyle name="Comma [0] 2 46 2 2" xfId="5823" hidden="1" xr:uid="{00000000-0005-0000-0000-0000C2160000}"/>
    <cellStyle name="Comma [0] 2 46 2 2" xfId="5275" hidden="1" xr:uid="{00000000-0005-0000-0000-00009E140000}"/>
    <cellStyle name="Comma [0] 2 46 3" xfId="4614" xr:uid="{00000000-0005-0000-0000-000009120000}"/>
    <cellStyle name="Comma [0] 2 46 3 2" xfId="36623" xr:uid="{971F6F03-35AD-4FF1-9BC0-DDC63DD70E0C}"/>
    <cellStyle name="Comma [0] 2 47" xfId="821" xr:uid="{00000000-0005-0000-0000-000038030000}"/>
    <cellStyle name="Comma [0] 2 47 2" xfId="33499" hidden="1" xr:uid="{6EEA0F0F-26B7-4FF0-A8AA-8C231E60AAF3}"/>
    <cellStyle name="Comma [0] 2 47 2" xfId="34039" hidden="1" xr:uid="{F84F0F62-9E8B-40E5-8480-A90EB86E7FF5}"/>
    <cellStyle name="Comma [0] 2 47 2" xfId="34318" hidden="1" xr:uid="{51D9E10D-4274-490D-85DC-81E4D46E6F85}"/>
    <cellStyle name="Comma [0] 2 47 2" xfId="34539" hidden="1" xr:uid="{F64585C5-4F3A-4277-A21C-5764F9C8E0AD}"/>
    <cellStyle name="Comma [0] 2 47 2" xfId="2298" hidden="1" xr:uid="{00000000-0005-0000-0000-0000FD080000}"/>
    <cellStyle name="Comma [0] 2 47 2" xfId="2519" hidden="1" xr:uid="{00000000-0005-0000-0000-0000DA090000}"/>
    <cellStyle name="Comma [0] 2 47 2" xfId="2019" hidden="1" xr:uid="{00000000-0005-0000-0000-0000E6070000}"/>
    <cellStyle name="Comma [0] 2 47 2" xfId="1476" hidden="1" xr:uid="{00000000-0005-0000-0000-0000C7050000}"/>
    <cellStyle name="Comma [0] 2 47 2" xfId="32864" xr:uid="{4C8B7B48-4695-4FAB-AF1B-4B725830175D}"/>
    <cellStyle name="Comma [0] 2 47 2 2" xfId="47573" hidden="1" xr:uid="{04B217C2-3FFB-43C5-9469-66FCD9D38B07}"/>
    <cellStyle name="Comma [0] 2 47 2 2" xfId="48826" hidden="1" xr:uid="{FB776A52-3AC2-4DC3-9FB8-A6B7EEAB544F}"/>
    <cellStyle name="Comma [0] 2 47 2 2" xfId="49105" hidden="1" xr:uid="{3C6B5B91-3974-49CE-B23F-9F07C4D749B7}"/>
    <cellStyle name="Comma [0] 2 47 2 2" xfId="49326" hidden="1" xr:uid="{40C692D3-3350-43DF-8347-621496398A86}"/>
    <cellStyle name="Comma [0] 2 47 2 2" xfId="50576" hidden="1" xr:uid="{0D123ECD-71C2-4BCC-A87E-820A3F394151}"/>
    <cellStyle name="Comma [0] 2 47 2 2" xfId="50855" hidden="1" xr:uid="{EAFD9218-E943-4F28-BB35-0DA50FDF3BAC}"/>
    <cellStyle name="Comma [0] 2 47 2 2" xfId="51076" hidden="1" xr:uid="{E62C2B56-6547-4F91-9938-26CD4B25EE9F}"/>
    <cellStyle name="Comma [0] 2 47 2 2" xfId="52320" hidden="1" xr:uid="{628A9A16-685C-4587-83CA-6211509A4EDC}"/>
    <cellStyle name="Comma [0] 2 47 2 2" xfId="52599" hidden="1" xr:uid="{F88C6977-3AD2-4896-84B6-DC13332C2042}"/>
    <cellStyle name="Comma [0] 2 47 2 2" xfId="52820" hidden="1" xr:uid="{BCAC9556-417E-46FA-8C1E-FD8908655C86}"/>
    <cellStyle name="Comma [0] 2 47 2 2" xfId="54054" hidden="1" xr:uid="{BD4E45A3-FA87-43B8-8ED1-366D96143185}"/>
    <cellStyle name="Comma [0] 2 47 2 2" xfId="54333" hidden="1" xr:uid="{8DA0798B-C399-4204-A491-FAA3DD2D6999}"/>
    <cellStyle name="Comma [0] 2 47 2 2" xfId="54554" hidden="1" xr:uid="{4CA8ACDB-94B2-42F0-BD82-B9454C73F56F}"/>
    <cellStyle name="Comma [0] 2 47 2 2" xfId="55778" hidden="1" xr:uid="{FEEFE049-DA7E-499D-8576-54D3A2C26731}"/>
    <cellStyle name="Comma [0] 2 47 2 2" xfId="56057" hidden="1" xr:uid="{A78822DE-6220-49BD-968A-2C3142A0844C}"/>
    <cellStyle name="Comma [0] 2 47 2 2" xfId="56278" hidden="1" xr:uid="{91FFA6C6-FA99-40AF-A6F5-26E2769090E9}"/>
    <cellStyle name="Comma [0] 2 47 2 2" xfId="57485" hidden="1" xr:uid="{63886B10-8476-4BF1-90A9-203D77EF64AB}"/>
    <cellStyle name="Comma [0] 2 47 2 2" xfId="57764" hidden="1" xr:uid="{1D4921CC-AE58-4CEA-9920-FE2B1BECC525}"/>
    <cellStyle name="Comma [0] 2 47 2 2" xfId="57985" hidden="1" xr:uid="{6EEB9B66-AF31-459C-98C0-BAADF4645A7C}"/>
    <cellStyle name="Comma [0] 2 47 2 2" xfId="59179" hidden="1" xr:uid="{7753397E-FBB6-4717-99C6-89B7251FC192}"/>
    <cellStyle name="Comma [0] 2 47 2 2" xfId="59458" hidden="1" xr:uid="{E7ECFCD1-1D2E-4CE0-A56D-7019C03577F5}"/>
    <cellStyle name="Comma [0] 2 47 2 2" xfId="59679" hidden="1" xr:uid="{32047D54-513D-4789-85A2-944EE14EB345}"/>
    <cellStyle name="Comma [0] 2 47 2 2" xfId="60840" hidden="1" xr:uid="{BF40A0C4-4872-4927-B1B2-58571D662624}"/>
    <cellStyle name="Comma [0] 2 47 2 2" xfId="61119" hidden="1" xr:uid="{D0CE7FF5-4AAC-4352-9D75-4C91155589C4}"/>
    <cellStyle name="Comma [0] 2 47 2 2" xfId="61340" hidden="1" xr:uid="{B96E0699-45F6-4DC4-9C98-9065C54765E5}"/>
    <cellStyle name="Comma [0] 2 47 2 2" xfId="62475" hidden="1" xr:uid="{21F3A0A0-710A-41B3-A25F-351E30B97640}"/>
    <cellStyle name="Comma [0] 2 47 2 2" xfId="62754" hidden="1" xr:uid="{D84DC5FA-C64A-4045-87BE-0519FE756A3D}"/>
    <cellStyle name="Comma [0] 2 47 2 2" xfId="62975" hidden="1" xr:uid="{E3F5EA75-7ABC-4252-BD55-8A4B2DBAE437}"/>
    <cellStyle name="Comma [0] 2 47 2 2" xfId="63986" hidden="1" xr:uid="{C5F02D7D-9EE2-44C9-86D7-C3F40B2610B7}"/>
    <cellStyle name="Comma [0] 2 47 2 2" xfId="24048" hidden="1" xr:uid="{00000000-0005-0000-0000-0000F35D0000}"/>
    <cellStyle name="Comma [0] 2 47 2 2" xfId="24269" hidden="1" xr:uid="{00000000-0005-0000-0000-0000D05E0000}"/>
    <cellStyle name="Comma [0] 2 47 2 2" xfId="25476" hidden="1" xr:uid="{00000000-0005-0000-0000-000087630000}"/>
    <cellStyle name="Comma [0] 2 47 2 2" xfId="25755" hidden="1" xr:uid="{00000000-0005-0000-0000-00009E640000}"/>
    <cellStyle name="Comma [0] 2 47 2 2" xfId="25976" hidden="1" xr:uid="{00000000-0005-0000-0000-00007B650000}"/>
    <cellStyle name="Comma [0] 2 47 2 2" xfId="27170" hidden="1" xr:uid="{00000000-0005-0000-0000-0000256A0000}"/>
    <cellStyle name="Comma [0] 2 47 2 2" xfId="27449" hidden="1" xr:uid="{00000000-0005-0000-0000-00003C6B0000}"/>
    <cellStyle name="Comma [0] 2 47 2 2" xfId="27670" hidden="1" xr:uid="{00000000-0005-0000-0000-0000196C0000}"/>
    <cellStyle name="Comma [0] 2 47 2 2" xfId="28831" hidden="1" xr:uid="{00000000-0005-0000-0000-0000A2700000}"/>
    <cellStyle name="Comma [0] 2 47 2 2" xfId="29110" hidden="1" xr:uid="{00000000-0005-0000-0000-0000B9710000}"/>
    <cellStyle name="Comma [0] 2 47 2 2" xfId="29331" hidden="1" xr:uid="{00000000-0005-0000-0000-000096720000}"/>
    <cellStyle name="Comma [0] 2 47 2 2" xfId="30466" hidden="1" xr:uid="{00000000-0005-0000-0000-000005770000}"/>
    <cellStyle name="Comma [0] 2 47 2 2" xfId="30745" hidden="1" xr:uid="{00000000-0005-0000-0000-00001C780000}"/>
    <cellStyle name="Comma [0] 2 47 2 2" xfId="30966" hidden="1" xr:uid="{00000000-0005-0000-0000-0000F9780000}"/>
    <cellStyle name="Comma [0] 2 47 2 2" xfId="31977" hidden="1" xr:uid="{00000000-0005-0000-0000-0000EC7C0000}"/>
    <cellStyle name="Comma [0] 2 47 2 2" xfId="37282" hidden="1" xr:uid="{16D67BB3-AF67-42F6-B108-578BA5398BE3}"/>
    <cellStyle name="Comma [0] 2 47 2 2" xfId="37830" hidden="1" xr:uid="{7DF927A6-D3E3-4376-837F-0567A90491D1}"/>
    <cellStyle name="Comma [0] 2 47 2 2" xfId="38109" hidden="1" xr:uid="{0F5AB344-A049-4AEB-8324-C759F51F3C65}"/>
    <cellStyle name="Comma [0] 2 47 2 2" xfId="38330" hidden="1" xr:uid="{66164565-1D97-4717-ADAF-21BB35D02B31}"/>
    <cellStyle name="Comma [0] 2 47 2 2" xfId="40049" hidden="1" xr:uid="{DFF57418-66A0-41B6-9FD5-DEE89B88263A}"/>
    <cellStyle name="Comma [0] 2 47 2 2" xfId="40328" hidden="1" xr:uid="{9B1B96CF-FDBF-478E-B280-728B2B71F6BA}"/>
    <cellStyle name="Comma [0] 2 47 2 2" xfId="40549" hidden="1" xr:uid="{75B7F378-335E-46D7-A96C-FCD2B7D5E4E2}"/>
    <cellStyle name="Comma [0] 2 47 2 2" xfId="41805" hidden="1" xr:uid="{7EDEBBB3-080F-40A0-8666-620D0B9708BA}"/>
    <cellStyle name="Comma [0] 2 47 2 2" xfId="42084" hidden="1" xr:uid="{920BFC7F-64E3-4155-96CB-2516EF7FE752}"/>
    <cellStyle name="Comma [0] 2 47 2 2" xfId="42305" hidden="1" xr:uid="{84E09B4F-1D36-4A66-9BD4-39C38ECB7CD4}"/>
    <cellStyle name="Comma [0] 2 47 2 2" xfId="43561" hidden="1" xr:uid="{80E1C776-D29B-4B19-94B8-063793FE9322}"/>
    <cellStyle name="Comma [0] 2 47 2 2" xfId="43840" hidden="1" xr:uid="{621E45C6-C8D5-404B-B596-63EE709B66ED}"/>
    <cellStyle name="Comma [0] 2 47 2 2" xfId="44061" hidden="1" xr:uid="{FFDB897E-CC86-4541-8AA0-A803A848ECE4}"/>
    <cellStyle name="Comma [0] 2 47 2 2" xfId="45317" hidden="1" xr:uid="{A32AD54A-5544-4B21-B297-9BFCBB73EB58}"/>
    <cellStyle name="Comma [0] 2 47 2 2" xfId="45596" hidden="1" xr:uid="{A1E0FEE7-66F6-4AB5-9C3B-B6743604D3CE}"/>
    <cellStyle name="Comma [0] 2 47 2 2" xfId="45817" hidden="1" xr:uid="{72E5F596-F7E4-435A-AFCB-E61296C1AE79}"/>
    <cellStyle name="Comma [0] 2 47 2 2" xfId="47073" hidden="1" xr:uid="{2A501400-5139-4EC2-8B40-370E857F0B7E}"/>
    <cellStyle name="Comma [0] 2 47 2 2" xfId="47352" hidden="1" xr:uid="{A8D20FB0-98A7-41C6-98A4-3394945C4558}"/>
    <cellStyle name="Comma [0] 2 47 2 2" xfId="15064" hidden="1" xr:uid="{00000000-0005-0000-0000-0000DB3A0000}"/>
    <cellStyle name="Comma [0] 2 47 2 2" xfId="15343" hidden="1" xr:uid="{00000000-0005-0000-0000-0000F23B0000}"/>
    <cellStyle name="Comma [0] 2 47 2 2" xfId="15564" hidden="1" xr:uid="{00000000-0005-0000-0000-0000CF3C0000}"/>
    <cellStyle name="Comma [0] 2 47 2 2" xfId="16817" hidden="1" xr:uid="{00000000-0005-0000-0000-0000B4410000}"/>
    <cellStyle name="Comma [0] 2 47 2 2" xfId="17096" hidden="1" xr:uid="{00000000-0005-0000-0000-0000CB420000}"/>
    <cellStyle name="Comma [0] 2 47 2 2" xfId="17317" hidden="1" xr:uid="{00000000-0005-0000-0000-0000A8430000}"/>
    <cellStyle name="Comma [0] 2 47 2 2" xfId="18567" hidden="1" xr:uid="{00000000-0005-0000-0000-00008A480000}"/>
    <cellStyle name="Comma [0] 2 47 2 2" xfId="18846" hidden="1" xr:uid="{00000000-0005-0000-0000-0000A1490000}"/>
    <cellStyle name="Comma [0] 2 47 2 2" xfId="19067" hidden="1" xr:uid="{00000000-0005-0000-0000-00007E4A0000}"/>
    <cellStyle name="Comma [0] 2 47 2 2" xfId="20311" hidden="1" xr:uid="{00000000-0005-0000-0000-00005A4F0000}"/>
    <cellStyle name="Comma [0] 2 47 2 2" xfId="20590" hidden="1" xr:uid="{00000000-0005-0000-0000-000071500000}"/>
    <cellStyle name="Comma [0] 2 47 2 2" xfId="20811" hidden="1" xr:uid="{00000000-0005-0000-0000-00004E510000}"/>
    <cellStyle name="Comma [0] 2 47 2 2" xfId="22045" hidden="1" xr:uid="{00000000-0005-0000-0000-000020560000}"/>
    <cellStyle name="Comma [0] 2 47 2 2" xfId="22324" hidden="1" xr:uid="{00000000-0005-0000-0000-000037570000}"/>
    <cellStyle name="Comma [0] 2 47 2 2" xfId="22545" hidden="1" xr:uid="{00000000-0005-0000-0000-000014580000}"/>
    <cellStyle name="Comma [0] 2 47 2 2" xfId="23769" hidden="1" xr:uid="{00000000-0005-0000-0000-0000DC5C0000}"/>
    <cellStyle name="Comma [0] 2 47 2 2" xfId="10075" hidden="1" xr:uid="{00000000-0005-0000-0000-00005E270000}"/>
    <cellStyle name="Comma [0] 2 47 2 2" xfId="10296" hidden="1" xr:uid="{00000000-0005-0000-0000-00003B280000}"/>
    <cellStyle name="Comma [0] 2 47 2 2" xfId="11552" hidden="1" xr:uid="{00000000-0005-0000-0000-0000232D0000}"/>
    <cellStyle name="Comma [0] 2 47 2 2" xfId="11831" hidden="1" xr:uid="{00000000-0005-0000-0000-00003A2E0000}"/>
    <cellStyle name="Comma [0] 2 47 2 2" xfId="12052" hidden="1" xr:uid="{00000000-0005-0000-0000-0000172F0000}"/>
    <cellStyle name="Comma [0] 2 47 2 2" xfId="13308" hidden="1" xr:uid="{00000000-0005-0000-0000-0000FF330000}"/>
    <cellStyle name="Comma [0] 2 47 2 2" xfId="13587" hidden="1" xr:uid="{00000000-0005-0000-0000-000016350000}"/>
    <cellStyle name="Comma [0] 2 47 2 2" xfId="13808" hidden="1" xr:uid="{00000000-0005-0000-0000-0000F3350000}"/>
    <cellStyle name="Comma [0] 2 47 2 2" xfId="8040" hidden="1" xr:uid="{00000000-0005-0000-0000-00006B1F0000}"/>
    <cellStyle name="Comma [0] 2 47 2 2" xfId="8319" hidden="1" xr:uid="{00000000-0005-0000-0000-000082200000}"/>
    <cellStyle name="Comma [0] 2 47 2 2" xfId="8540" hidden="1" xr:uid="{00000000-0005-0000-0000-00005F210000}"/>
    <cellStyle name="Comma [0] 2 47 2 2" xfId="9796" hidden="1" xr:uid="{00000000-0005-0000-0000-000047260000}"/>
    <cellStyle name="Comma [0] 2 47 2 2" xfId="6100" hidden="1" xr:uid="{00000000-0005-0000-0000-0000D7170000}"/>
    <cellStyle name="Comma [0] 2 47 2 2" xfId="6321" hidden="1" xr:uid="{00000000-0005-0000-0000-0000B4180000}"/>
    <cellStyle name="Comma [0] 2 47 2 2" xfId="5821" hidden="1" xr:uid="{00000000-0005-0000-0000-0000C0160000}"/>
    <cellStyle name="Comma [0] 2 47 2 2" xfId="5273" hidden="1" xr:uid="{00000000-0005-0000-0000-00009C140000}"/>
    <cellStyle name="Comma [0] 2 47 3" xfId="4612" xr:uid="{00000000-0005-0000-0000-000007120000}"/>
    <cellStyle name="Comma [0] 2 47 3 2" xfId="36621" xr:uid="{DFE42B78-EFFB-499B-8C70-CC1B88610021}"/>
    <cellStyle name="Comma [0] 2 48" xfId="825" xr:uid="{00000000-0005-0000-0000-00003C030000}"/>
    <cellStyle name="Comma [0] 2 48 2" xfId="33503" hidden="1" xr:uid="{B820BD26-9574-4FBD-9AD2-B7270C7105AB}"/>
    <cellStyle name="Comma [0] 2 48 2" xfId="34043" hidden="1" xr:uid="{C5930517-91DD-4120-824E-6DBE4A7AB61D}"/>
    <cellStyle name="Comma [0] 2 48 2" xfId="34321" hidden="1" xr:uid="{D692D2A6-1A01-4935-A820-97BADB896A9F}"/>
    <cellStyle name="Comma [0] 2 48 2" xfId="34541" hidden="1" xr:uid="{F2D1CB4B-AF38-499A-9AE1-132BDF1A3ACB}"/>
    <cellStyle name="Comma [0] 2 48 2" xfId="2301" hidden="1" xr:uid="{00000000-0005-0000-0000-000000090000}"/>
    <cellStyle name="Comma [0] 2 48 2" xfId="2521" hidden="1" xr:uid="{00000000-0005-0000-0000-0000DC090000}"/>
    <cellStyle name="Comma [0] 2 48 2" xfId="2023" hidden="1" xr:uid="{00000000-0005-0000-0000-0000EA070000}"/>
    <cellStyle name="Comma [0] 2 48 2" xfId="1480" hidden="1" xr:uid="{00000000-0005-0000-0000-0000CB050000}"/>
    <cellStyle name="Comma [0] 2 48 2" xfId="32868" xr:uid="{0F4D945D-1471-410F-A399-8145BEB80012}"/>
    <cellStyle name="Comma [0] 2 48 2 2" xfId="47575" hidden="1" xr:uid="{2E343CE6-D334-4F8F-941D-0D920FEA929D}"/>
    <cellStyle name="Comma [0] 2 48 2 2" xfId="48830" hidden="1" xr:uid="{1A65720B-76A1-4185-A96D-A03D32FFC514}"/>
    <cellStyle name="Comma [0] 2 48 2 2" xfId="49108" hidden="1" xr:uid="{D86EEBE6-75B9-4990-B5D3-1A499D4E21B3}"/>
    <cellStyle name="Comma [0] 2 48 2 2" xfId="49328" hidden="1" xr:uid="{7E199341-6874-4E72-9111-9A31206BEFB8}"/>
    <cellStyle name="Comma [0] 2 48 2 2" xfId="50580" hidden="1" xr:uid="{968C8EDA-6F92-4BCC-B5D2-73812DF6B28C}"/>
    <cellStyle name="Comma [0] 2 48 2 2" xfId="50858" hidden="1" xr:uid="{E75ACC21-26F1-4830-B03D-52EFCB7486D9}"/>
    <cellStyle name="Comma [0] 2 48 2 2" xfId="51078" hidden="1" xr:uid="{12172468-5190-4FF6-9B71-16E8F9FAC4DE}"/>
    <cellStyle name="Comma [0] 2 48 2 2" xfId="52324" hidden="1" xr:uid="{63118D16-0711-4ABB-AF56-A6110532FB8D}"/>
    <cellStyle name="Comma [0] 2 48 2 2" xfId="52602" hidden="1" xr:uid="{E5F53393-6810-45AD-8865-4EA5F08987E1}"/>
    <cellStyle name="Comma [0] 2 48 2 2" xfId="52822" hidden="1" xr:uid="{E2347014-7448-4697-AC82-E1538D1E0143}"/>
    <cellStyle name="Comma [0] 2 48 2 2" xfId="54058" hidden="1" xr:uid="{4BA06A7F-C93F-4257-884A-82AF821D243C}"/>
    <cellStyle name="Comma [0] 2 48 2 2" xfId="54336" hidden="1" xr:uid="{0A4100BB-933C-4D61-84E6-9286384823E3}"/>
    <cellStyle name="Comma [0] 2 48 2 2" xfId="54556" hidden="1" xr:uid="{590F9B4D-1939-4C8D-9C0B-D5B7D279E388}"/>
    <cellStyle name="Comma [0] 2 48 2 2" xfId="55782" hidden="1" xr:uid="{EB7A4C14-F9E2-4FA7-A66D-CD75B8C76619}"/>
    <cellStyle name="Comma [0] 2 48 2 2" xfId="56060" hidden="1" xr:uid="{38D6E8FE-D669-4A55-B446-C29D3B10C7F5}"/>
    <cellStyle name="Comma [0] 2 48 2 2" xfId="56280" hidden="1" xr:uid="{3174DD9B-7E28-4B68-8359-8110FCDB114B}"/>
    <cellStyle name="Comma [0] 2 48 2 2" xfId="57489" hidden="1" xr:uid="{42D7AB62-86DA-4A80-85F9-8703FFAA96B6}"/>
    <cellStyle name="Comma [0] 2 48 2 2" xfId="57767" hidden="1" xr:uid="{643541D9-9128-4738-8CDF-DEA594FDC8B8}"/>
    <cellStyle name="Comma [0] 2 48 2 2" xfId="57987" hidden="1" xr:uid="{BED4898D-576B-4428-A2AF-2EBBD695DE67}"/>
    <cellStyle name="Comma [0] 2 48 2 2" xfId="59183" hidden="1" xr:uid="{DCF13DBA-D006-437A-998E-4D0F25AB903A}"/>
    <cellStyle name="Comma [0] 2 48 2 2" xfId="59461" hidden="1" xr:uid="{18B36713-E209-4DDB-839F-028974A7BB99}"/>
    <cellStyle name="Comma [0] 2 48 2 2" xfId="59681" hidden="1" xr:uid="{D10F5884-48B7-40B4-8C4F-61646AE1CBC6}"/>
    <cellStyle name="Comma [0] 2 48 2 2" xfId="60844" hidden="1" xr:uid="{E2890EB0-116B-4035-9888-5D3E7327C346}"/>
    <cellStyle name="Comma [0] 2 48 2 2" xfId="61122" hidden="1" xr:uid="{C5942E9C-FEF3-496F-A390-4EBD71CC618E}"/>
    <cellStyle name="Comma [0] 2 48 2 2" xfId="61342" hidden="1" xr:uid="{FC979558-7FF7-425A-AA26-4EC033BC9517}"/>
    <cellStyle name="Comma [0] 2 48 2 2" xfId="62479" hidden="1" xr:uid="{7D26242A-A36E-47D9-93F2-6E123E2D1336}"/>
    <cellStyle name="Comma [0] 2 48 2 2" xfId="62757" hidden="1" xr:uid="{1503020F-F1FB-4AA3-BB4F-C1C7D9B8BB9C}"/>
    <cellStyle name="Comma [0] 2 48 2 2" xfId="62977" hidden="1" xr:uid="{222E73D2-1D09-4459-878A-A8C9E8D4DBB5}"/>
    <cellStyle name="Comma [0] 2 48 2 2" xfId="63990" hidden="1" xr:uid="{3DCF24A9-58DD-43AA-AF9F-618513A2AC08}"/>
    <cellStyle name="Comma [0] 2 48 2 2" xfId="24051" hidden="1" xr:uid="{00000000-0005-0000-0000-0000F65D0000}"/>
    <cellStyle name="Comma [0] 2 48 2 2" xfId="24271" hidden="1" xr:uid="{00000000-0005-0000-0000-0000D25E0000}"/>
    <cellStyle name="Comma [0] 2 48 2 2" xfId="25480" hidden="1" xr:uid="{00000000-0005-0000-0000-00008B630000}"/>
    <cellStyle name="Comma [0] 2 48 2 2" xfId="25758" hidden="1" xr:uid="{00000000-0005-0000-0000-0000A1640000}"/>
    <cellStyle name="Comma [0] 2 48 2 2" xfId="25978" hidden="1" xr:uid="{00000000-0005-0000-0000-00007D650000}"/>
    <cellStyle name="Comma [0] 2 48 2 2" xfId="27174" hidden="1" xr:uid="{00000000-0005-0000-0000-0000296A0000}"/>
    <cellStyle name="Comma [0] 2 48 2 2" xfId="27452" hidden="1" xr:uid="{00000000-0005-0000-0000-00003F6B0000}"/>
    <cellStyle name="Comma [0] 2 48 2 2" xfId="27672" hidden="1" xr:uid="{00000000-0005-0000-0000-00001B6C0000}"/>
    <cellStyle name="Comma [0] 2 48 2 2" xfId="28835" hidden="1" xr:uid="{00000000-0005-0000-0000-0000A6700000}"/>
    <cellStyle name="Comma [0] 2 48 2 2" xfId="29113" hidden="1" xr:uid="{00000000-0005-0000-0000-0000BC710000}"/>
    <cellStyle name="Comma [0] 2 48 2 2" xfId="29333" hidden="1" xr:uid="{00000000-0005-0000-0000-000098720000}"/>
    <cellStyle name="Comma [0] 2 48 2 2" xfId="30470" hidden="1" xr:uid="{00000000-0005-0000-0000-000009770000}"/>
    <cellStyle name="Comma [0] 2 48 2 2" xfId="30748" hidden="1" xr:uid="{00000000-0005-0000-0000-00001F780000}"/>
    <cellStyle name="Comma [0] 2 48 2 2" xfId="30968" hidden="1" xr:uid="{00000000-0005-0000-0000-0000FB780000}"/>
    <cellStyle name="Comma [0] 2 48 2 2" xfId="31981" hidden="1" xr:uid="{00000000-0005-0000-0000-0000F07C0000}"/>
    <cellStyle name="Comma [0] 2 48 2 2" xfId="37286" hidden="1" xr:uid="{4EB6F7DA-1871-446C-A667-47B685342B06}"/>
    <cellStyle name="Comma [0] 2 48 2 2" xfId="37834" hidden="1" xr:uid="{257F860D-2B06-442E-9DFD-0C09C55EED9D}"/>
    <cellStyle name="Comma [0] 2 48 2 2" xfId="38112" hidden="1" xr:uid="{DC5E7A12-DDFD-49CE-9B20-170B9FF63497}"/>
    <cellStyle name="Comma [0] 2 48 2 2" xfId="38332" hidden="1" xr:uid="{ACA748FD-0A5F-4CF8-B320-DA1BA8C31719}"/>
    <cellStyle name="Comma [0] 2 48 2 2" xfId="40053" hidden="1" xr:uid="{288A4C07-E38B-469A-8C9D-FBECDA621B1F}"/>
    <cellStyle name="Comma [0] 2 48 2 2" xfId="40331" hidden="1" xr:uid="{DB0E663D-B234-44A9-8E54-E399C6748279}"/>
    <cellStyle name="Comma [0] 2 48 2 2" xfId="40551" hidden="1" xr:uid="{433B13E5-D754-4815-BF6C-640C89D84B7C}"/>
    <cellStyle name="Comma [0] 2 48 2 2" xfId="41809" hidden="1" xr:uid="{C9336F28-00C1-480B-8B21-B8AF8ACA4F35}"/>
    <cellStyle name="Comma [0] 2 48 2 2" xfId="42087" hidden="1" xr:uid="{8424D252-9F5D-4832-A37D-6077B351D3E2}"/>
    <cellStyle name="Comma [0] 2 48 2 2" xfId="42307" hidden="1" xr:uid="{73A64D63-4C1E-4019-970A-71C08282CBFD}"/>
    <cellStyle name="Comma [0] 2 48 2 2" xfId="43565" hidden="1" xr:uid="{6B51A4B0-C09D-4D36-8AD7-C745B979BCC5}"/>
    <cellStyle name="Comma [0] 2 48 2 2" xfId="43843" hidden="1" xr:uid="{0270CABF-9E5C-4274-85E7-8F65BA566080}"/>
    <cellStyle name="Comma [0] 2 48 2 2" xfId="44063" hidden="1" xr:uid="{BCD18E78-8F57-4C4D-9EEC-58A940A198D9}"/>
    <cellStyle name="Comma [0] 2 48 2 2" xfId="45321" hidden="1" xr:uid="{C1BBB543-4C34-4CA0-81C2-6FB92D1F5843}"/>
    <cellStyle name="Comma [0] 2 48 2 2" xfId="45599" hidden="1" xr:uid="{0D5CADFB-86A2-43B6-8EEF-DEC97DDC6430}"/>
    <cellStyle name="Comma [0] 2 48 2 2" xfId="45819" hidden="1" xr:uid="{63DB50F4-EDE0-4D5A-AD8B-C76F0FB604FE}"/>
    <cellStyle name="Comma [0] 2 48 2 2" xfId="47077" hidden="1" xr:uid="{609B3158-1F5F-4D44-BDC0-1C7FAF69A229}"/>
    <cellStyle name="Comma [0] 2 48 2 2" xfId="47355" hidden="1" xr:uid="{8810B7E2-C260-4608-891E-20022C6DB2D8}"/>
    <cellStyle name="Comma [0] 2 48 2 2" xfId="15068" hidden="1" xr:uid="{00000000-0005-0000-0000-0000DF3A0000}"/>
    <cellStyle name="Comma [0] 2 48 2 2" xfId="15346" hidden="1" xr:uid="{00000000-0005-0000-0000-0000F53B0000}"/>
    <cellStyle name="Comma [0] 2 48 2 2" xfId="15566" hidden="1" xr:uid="{00000000-0005-0000-0000-0000D13C0000}"/>
    <cellStyle name="Comma [0] 2 48 2 2" xfId="16821" hidden="1" xr:uid="{00000000-0005-0000-0000-0000B8410000}"/>
    <cellStyle name="Comma [0] 2 48 2 2" xfId="17099" hidden="1" xr:uid="{00000000-0005-0000-0000-0000CE420000}"/>
    <cellStyle name="Comma [0] 2 48 2 2" xfId="17319" hidden="1" xr:uid="{00000000-0005-0000-0000-0000AA430000}"/>
    <cellStyle name="Comma [0] 2 48 2 2" xfId="18571" hidden="1" xr:uid="{00000000-0005-0000-0000-00008E480000}"/>
    <cellStyle name="Comma [0] 2 48 2 2" xfId="18849" hidden="1" xr:uid="{00000000-0005-0000-0000-0000A4490000}"/>
    <cellStyle name="Comma [0] 2 48 2 2" xfId="19069" hidden="1" xr:uid="{00000000-0005-0000-0000-0000804A0000}"/>
    <cellStyle name="Comma [0] 2 48 2 2" xfId="20315" hidden="1" xr:uid="{00000000-0005-0000-0000-00005E4F0000}"/>
    <cellStyle name="Comma [0] 2 48 2 2" xfId="20593" hidden="1" xr:uid="{00000000-0005-0000-0000-000074500000}"/>
    <cellStyle name="Comma [0] 2 48 2 2" xfId="20813" hidden="1" xr:uid="{00000000-0005-0000-0000-000050510000}"/>
    <cellStyle name="Comma [0] 2 48 2 2" xfId="22049" hidden="1" xr:uid="{00000000-0005-0000-0000-000024560000}"/>
    <cellStyle name="Comma [0] 2 48 2 2" xfId="22327" hidden="1" xr:uid="{00000000-0005-0000-0000-00003A570000}"/>
    <cellStyle name="Comma [0] 2 48 2 2" xfId="22547" hidden="1" xr:uid="{00000000-0005-0000-0000-000016580000}"/>
    <cellStyle name="Comma [0] 2 48 2 2" xfId="23773" hidden="1" xr:uid="{00000000-0005-0000-0000-0000E05C0000}"/>
    <cellStyle name="Comma [0] 2 48 2 2" xfId="10078" hidden="1" xr:uid="{00000000-0005-0000-0000-000061270000}"/>
    <cellStyle name="Comma [0] 2 48 2 2" xfId="10298" hidden="1" xr:uid="{00000000-0005-0000-0000-00003D280000}"/>
    <cellStyle name="Comma [0] 2 48 2 2" xfId="11556" hidden="1" xr:uid="{00000000-0005-0000-0000-0000272D0000}"/>
    <cellStyle name="Comma [0] 2 48 2 2" xfId="11834" hidden="1" xr:uid="{00000000-0005-0000-0000-00003D2E0000}"/>
    <cellStyle name="Comma [0] 2 48 2 2" xfId="12054" hidden="1" xr:uid="{00000000-0005-0000-0000-0000192F0000}"/>
    <cellStyle name="Comma [0] 2 48 2 2" xfId="13312" hidden="1" xr:uid="{00000000-0005-0000-0000-000003340000}"/>
    <cellStyle name="Comma [0] 2 48 2 2" xfId="13590" hidden="1" xr:uid="{00000000-0005-0000-0000-000019350000}"/>
    <cellStyle name="Comma [0] 2 48 2 2" xfId="13810" hidden="1" xr:uid="{00000000-0005-0000-0000-0000F5350000}"/>
    <cellStyle name="Comma [0] 2 48 2 2" xfId="8044" hidden="1" xr:uid="{00000000-0005-0000-0000-00006F1F0000}"/>
    <cellStyle name="Comma [0] 2 48 2 2" xfId="8322" hidden="1" xr:uid="{00000000-0005-0000-0000-000085200000}"/>
    <cellStyle name="Comma [0] 2 48 2 2" xfId="8542" hidden="1" xr:uid="{00000000-0005-0000-0000-000061210000}"/>
    <cellStyle name="Comma [0] 2 48 2 2" xfId="9800" hidden="1" xr:uid="{00000000-0005-0000-0000-00004B260000}"/>
    <cellStyle name="Comma [0] 2 48 2 2" xfId="6103" hidden="1" xr:uid="{00000000-0005-0000-0000-0000DA170000}"/>
    <cellStyle name="Comma [0] 2 48 2 2" xfId="6323" hidden="1" xr:uid="{00000000-0005-0000-0000-0000B6180000}"/>
    <cellStyle name="Comma [0] 2 48 2 2" xfId="5825" hidden="1" xr:uid="{00000000-0005-0000-0000-0000C4160000}"/>
    <cellStyle name="Comma [0] 2 48 2 2" xfId="5277" hidden="1" xr:uid="{00000000-0005-0000-0000-0000A0140000}"/>
    <cellStyle name="Comma [0] 2 48 3" xfId="4616" xr:uid="{00000000-0005-0000-0000-00000B120000}"/>
    <cellStyle name="Comma [0] 2 48 3 2" xfId="36625" xr:uid="{C59EDB62-DD0C-48E2-9B45-C828033282DE}"/>
    <cellStyle name="Comma [0] 2 49" xfId="818" xr:uid="{00000000-0005-0000-0000-000035030000}"/>
    <cellStyle name="Comma [0] 2 49 2" xfId="33496" hidden="1" xr:uid="{8FFB3DF0-598D-4976-98BF-9786394DBC06}"/>
    <cellStyle name="Comma [0] 2 49 2" xfId="34036" hidden="1" xr:uid="{80773BD0-C19B-4A1A-8705-C15A8562C6B2}"/>
    <cellStyle name="Comma [0] 2 49 2" xfId="34316" hidden="1" xr:uid="{C931643D-DC52-4D76-A33F-CEE953E9502E}"/>
    <cellStyle name="Comma [0] 2 49 2" xfId="34537" hidden="1" xr:uid="{3BAC58CD-86B3-493B-AE09-8404FC1BFB95}"/>
    <cellStyle name="Comma [0] 2 49 2" xfId="2296" hidden="1" xr:uid="{00000000-0005-0000-0000-0000FB080000}"/>
    <cellStyle name="Comma [0] 2 49 2" xfId="2517" hidden="1" xr:uid="{00000000-0005-0000-0000-0000D8090000}"/>
    <cellStyle name="Comma [0] 2 49 2" xfId="2016" hidden="1" xr:uid="{00000000-0005-0000-0000-0000E3070000}"/>
    <cellStyle name="Comma [0] 2 49 2" xfId="1473" hidden="1" xr:uid="{00000000-0005-0000-0000-0000C4050000}"/>
    <cellStyle name="Comma [0] 2 49 2" xfId="32861" xr:uid="{946CB9FF-E42C-4D41-AFF1-528CE05492C4}"/>
    <cellStyle name="Comma [0] 2 49 2 2" xfId="47571" hidden="1" xr:uid="{B4402E1C-5C5F-43A4-8E4F-6ED9F98AF27E}"/>
    <cellStyle name="Comma [0] 2 49 2 2" xfId="48823" hidden="1" xr:uid="{9F27941B-E49D-400C-A66D-6A91A6578A14}"/>
    <cellStyle name="Comma [0] 2 49 2 2" xfId="49103" hidden="1" xr:uid="{84FB7565-CA76-4FC4-91A7-0481F2A44030}"/>
    <cellStyle name="Comma [0] 2 49 2 2" xfId="49324" hidden="1" xr:uid="{A52DC16E-76FA-42EE-A24C-97638EAE510D}"/>
    <cellStyle name="Comma [0] 2 49 2 2" xfId="50573" hidden="1" xr:uid="{F3CFB670-BC8A-42C9-B49F-584F5D38E946}"/>
    <cellStyle name="Comma [0] 2 49 2 2" xfId="50853" hidden="1" xr:uid="{20330A5F-3389-46EF-8AE8-412732911115}"/>
    <cellStyle name="Comma [0] 2 49 2 2" xfId="51074" hidden="1" xr:uid="{35A42C10-ECF2-49A6-B8E2-ADA53A817DC1}"/>
    <cellStyle name="Comma [0] 2 49 2 2" xfId="52317" hidden="1" xr:uid="{FB06BE25-E16B-4358-8952-EF422A48650B}"/>
    <cellStyle name="Comma [0] 2 49 2 2" xfId="52597" hidden="1" xr:uid="{15DCD5DD-C16E-4350-B990-6DE62AD4E92B}"/>
    <cellStyle name="Comma [0] 2 49 2 2" xfId="52818" hidden="1" xr:uid="{B58FAB9C-296B-47E1-8280-B1F1D37C803C}"/>
    <cellStyle name="Comma [0] 2 49 2 2" xfId="54051" hidden="1" xr:uid="{A02AA60E-759B-47C4-B75A-3C4BE030102A}"/>
    <cellStyle name="Comma [0] 2 49 2 2" xfId="54331" hidden="1" xr:uid="{FA15E3D6-3D16-4C74-BE1A-3A68688ED376}"/>
    <cellStyle name="Comma [0] 2 49 2 2" xfId="54552" hidden="1" xr:uid="{330C11DC-B03F-4232-A345-63CFBE90FF42}"/>
    <cellStyle name="Comma [0] 2 49 2 2" xfId="55775" hidden="1" xr:uid="{B7557295-5BEE-4998-9D49-C965E4F4B091}"/>
    <cellStyle name="Comma [0] 2 49 2 2" xfId="56055" hidden="1" xr:uid="{7FE6256B-2661-401B-82D1-CFFD5CD3467A}"/>
    <cellStyle name="Comma [0] 2 49 2 2" xfId="56276" hidden="1" xr:uid="{15438904-F726-49BD-95BF-A1D8B60B5AD9}"/>
    <cellStyle name="Comma [0] 2 49 2 2" xfId="57482" hidden="1" xr:uid="{87442858-71F4-4F65-B4A6-C38867496B4F}"/>
    <cellStyle name="Comma [0] 2 49 2 2" xfId="57762" hidden="1" xr:uid="{965E21D1-09C8-41AE-B169-778F3D9ACE87}"/>
    <cellStyle name="Comma [0] 2 49 2 2" xfId="57983" hidden="1" xr:uid="{A03C48C2-39D0-463E-9194-B42F893C45EB}"/>
    <cellStyle name="Comma [0] 2 49 2 2" xfId="59176" hidden="1" xr:uid="{FDD35321-F468-4AB5-9138-CEE88D8DAB81}"/>
    <cellStyle name="Comma [0] 2 49 2 2" xfId="59456" hidden="1" xr:uid="{D79E6E56-DF38-40C7-A369-F8D86A059773}"/>
    <cellStyle name="Comma [0] 2 49 2 2" xfId="59677" hidden="1" xr:uid="{D6902FA5-DF8F-4623-BF18-A0BB57830D4A}"/>
    <cellStyle name="Comma [0] 2 49 2 2" xfId="60837" hidden="1" xr:uid="{CB71F5DE-9A12-4E9D-BD6E-B9D68E0260CF}"/>
    <cellStyle name="Comma [0] 2 49 2 2" xfId="61117" hidden="1" xr:uid="{1610B6C6-F91F-4BCE-8620-348966874D2C}"/>
    <cellStyle name="Comma [0] 2 49 2 2" xfId="61338" hidden="1" xr:uid="{F860EDFA-91BD-46E9-8FFB-67ADA982F076}"/>
    <cellStyle name="Comma [0] 2 49 2 2" xfId="62472" hidden="1" xr:uid="{9ECE52B0-EA83-47E2-B0AC-50093ABB6393}"/>
    <cellStyle name="Comma [0] 2 49 2 2" xfId="62752" hidden="1" xr:uid="{F6BBC335-710A-4389-BC1B-CE24472B4621}"/>
    <cellStyle name="Comma [0] 2 49 2 2" xfId="62973" hidden="1" xr:uid="{524E7E94-0BB2-48EB-ADD8-D9ED7CC4790B}"/>
    <cellStyle name="Comma [0] 2 49 2 2" xfId="63983" hidden="1" xr:uid="{7B8079A4-44C6-4604-B41F-07396B9F2474}"/>
    <cellStyle name="Comma [0] 2 49 2 2" xfId="24046" hidden="1" xr:uid="{00000000-0005-0000-0000-0000F15D0000}"/>
    <cellStyle name="Comma [0] 2 49 2 2" xfId="24267" hidden="1" xr:uid="{00000000-0005-0000-0000-0000CE5E0000}"/>
    <cellStyle name="Comma [0] 2 49 2 2" xfId="25473" hidden="1" xr:uid="{00000000-0005-0000-0000-000084630000}"/>
    <cellStyle name="Comma [0] 2 49 2 2" xfId="25753" hidden="1" xr:uid="{00000000-0005-0000-0000-00009C640000}"/>
    <cellStyle name="Comma [0] 2 49 2 2" xfId="25974" hidden="1" xr:uid="{00000000-0005-0000-0000-000079650000}"/>
    <cellStyle name="Comma [0] 2 49 2 2" xfId="27167" hidden="1" xr:uid="{00000000-0005-0000-0000-0000226A0000}"/>
    <cellStyle name="Comma [0] 2 49 2 2" xfId="27447" hidden="1" xr:uid="{00000000-0005-0000-0000-00003A6B0000}"/>
    <cellStyle name="Comma [0] 2 49 2 2" xfId="27668" hidden="1" xr:uid="{00000000-0005-0000-0000-0000176C0000}"/>
    <cellStyle name="Comma [0] 2 49 2 2" xfId="28828" hidden="1" xr:uid="{00000000-0005-0000-0000-00009F700000}"/>
    <cellStyle name="Comma [0] 2 49 2 2" xfId="29108" hidden="1" xr:uid="{00000000-0005-0000-0000-0000B7710000}"/>
    <cellStyle name="Comma [0] 2 49 2 2" xfId="29329" hidden="1" xr:uid="{00000000-0005-0000-0000-000094720000}"/>
    <cellStyle name="Comma [0] 2 49 2 2" xfId="30463" hidden="1" xr:uid="{00000000-0005-0000-0000-000002770000}"/>
    <cellStyle name="Comma [0] 2 49 2 2" xfId="30743" hidden="1" xr:uid="{00000000-0005-0000-0000-00001A780000}"/>
    <cellStyle name="Comma [0] 2 49 2 2" xfId="30964" hidden="1" xr:uid="{00000000-0005-0000-0000-0000F7780000}"/>
    <cellStyle name="Comma [0] 2 49 2 2" xfId="31974" hidden="1" xr:uid="{00000000-0005-0000-0000-0000E97C0000}"/>
    <cellStyle name="Comma [0] 2 49 2 2" xfId="37279" hidden="1" xr:uid="{CCBA34ED-4232-4FF7-87B8-6E29D052F270}"/>
    <cellStyle name="Comma [0] 2 49 2 2" xfId="37827" hidden="1" xr:uid="{12784E74-2225-4FE1-9A5B-90F076D7D251}"/>
    <cellStyle name="Comma [0] 2 49 2 2" xfId="38107" hidden="1" xr:uid="{364D59E5-8E70-4741-A6C1-AA5983937841}"/>
    <cellStyle name="Comma [0] 2 49 2 2" xfId="38328" hidden="1" xr:uid="{C4500671-5D3F-4450-B795-A9CA5D8D9D71}"/>
    <cellStyle name="Comma [0] 2 49 2 2" xfId="40046" hidden="1" xr:uid="{0EC66CA5-8550-4EBF-AF62-0524088F3D64}"/>
    <cellStyle name="Comma [0] 2 49 2 2" xfId="40326" hidden="1" xr:uid="{696F76E0-9AA8-40EA-AFCA-47DDD3482DCF}"/>
    <cellStyle name="Comma [0] 2 49 2 2" xfId="40547" hidden="1" xr:uid="{C7FCBA55-36C3-45A7-9E0C-1F9CF5EB4752}"/>
    <cellStyle name="Comma [0] 2 49 2 2" xfId="41802" hidden="1" xr:uid="{814EACFF-5752-472E-BF73-71623B30FDAD}"/>
    <cellStyle name="Comma [0] 2 49 2 2" xfId="42082" hidden="1" xr:uid="{E78A92FF-07E5-4636-AA7F-5BDBB4BB3533}"/>
    <cellStyle name="Comma [0] 2 49 2 2" xfId="42303" hidden="1" xr:uid="{9F3D2083-02B6-4D9B-92C2-6D6FE81EB280}"/>
    <cellStyle name="Comma [0] 2 49 2 2" xfId="43558" hidden="1" xr:uid="{EF2A4782-76F4-4D05-9C48-68BDC02E935C}"/>
    <cellStyle name="Comma [0] 2 49 2 2" xfId="43838" hidden="1" xr:uid="{E3524632-6DE9-4F7A-9C49-55EAB1E8038C}"/>
    <cellStyle name="Comma [0] 2 49 2 2" xfId="44059" hidden="1" xr:uid="{4759767C-FB5E-4E83-8FF0-43894DA276DD}"/>
    <cellStyle name="Comma [0] 2 49 2 2" xfId="45314" hidden="1" xr:uid="{69AB3C97-7AC4-4F31-A552-1576F1044958}"/>
    <cellStyle name="Comma [0] 2 49 2 2" xfId="45594" hidden="1" xr:uid="{326287F9-ADFE-45B2-B359-BC957BA592C8}"/>
    <cellStyle name="Comma [0] 2 49 2 2" xfId="45815" hidden="1" xr:uid="{8A54D81E-EBE5-49F1-B945-14A3D3C39D71}"/>
    <cellStyle name="Comma [0] 2 49 2 2" xfId="47070" hidden="1" xr:uid="{98CC4925-E631-43E6-9DBC-D93A34A8488B}"/>
    <cellStyle name="Comma [0] 2 49 2 2" xfId="47350" hidden="1" xr:uid="{5B085E13-F570-4D54-9E19-3EB7DE2B1B63}"/>
    <cellStyle name="Comma [0] 2 49 2 2" xfId="15061" hidden="1" xr:uid="{00000000-0005-0000-0000-0000D83A0000}"/>
    <cellStyle name="Comma [0] 2 49 2 2" xfId="15341" hidden="1" xr:uid="{00000000-0005-0000-0000-0000F03B0000}"/>
    <cellStyle name="Comma [0] 2 49 2 2" xfId="15562" hidden="1" xr:uid="{00000000-0005-0000-0000-0000CD3C0000}"/>
    <cellStyle name="Comma [0] 2 49 2 2" xfId="16814" hidden="1" xr:uid="{00000000-0005-0000-0000-0000B1410000}"/>
    <cellStyle name="Comma [0] 2 49 2 2" xfId="17094" hidden="1" xr:uid="{00000000-0005-0000-0000-0000C9420000}"/>
    <cellStyle name="Comma [0] 2 49 2 2" xfId="17315" hidden="1" xr:uid="{00000000-0005-0000-0000-0000A6430000}"/>
    <cellStyle name="Comma [0] 2 49 2 2" xfId="18564" hidden="1" xr:uid="{00000000-0005-0000-0000-000087480000}"/>
    <cellStyle name="Comma [0] 2 49 2 2" xfId="18844" hidden="1" xr:uid="{00000000-0005-0000-0000-00009F490000}"/>
    <cellStyle name="Comma [0] 2 49 2 2" xfId="19065" hidden="1" xr:uid="{00000000-0005-0000-0000-00007C4A0000}"/>
    <cellStyle name="Comma [0] 2 49 2 2" xfId="20308" hidden="1" xr:uid="{00000000-0005-0000-0000-0000574F0000}"/>
    <cellStyle name="Comma [0] 2 49 2 2" xfId="20588" hidden="1" xr:uid="{00000000-0005-0000-0000-00006F500000}"/>
    <cellStyle name="Comma [0] 2 49 2 2" xfId="20809" hidden="1" xr:uid="{00000000-0005-0000-0000-00004C510000}"/>
    <cellStyle name="Comma [0] 2 49 2 2" xfId="22042" hidden="1" xr:uid="{00000000-0005-0000-0000-00001D560000}"/>
    <cellStyle name="Comma [0] 2 49 2 2" xfId="22322" hidden="1" xr:uid="{00000000-0005-0000-0000-000035570000}"/>
    <cellStyle name="Comma [0] 2 49 2 2" xfId="22543" hidden="1" xr:uid="{00000000-0005-0000-0000-000012580000}"/>
    <cellStyle name="Comma [0] 2 49 2 2" xfId="23766" hidden="1" xr:uid="{00000000-0005-0000-0000-0000D95C0000}"/>
    <cellStyle name="Comma [0] 2 49 2 2" xfId="10073" hidden="1" xr:uid="{00000000-0005-0000-0000-00005C270000}"/>
    <cellStyle name="Comma [0] 2 49 2 2" xfId="10294" hidden="1" xr:uid="{00000000-0005-0000-0000-000039280000}"/>
    <cellStyle name="Comma [0] 2 49 2 2" xfId="11549" hidden="1" xr:uid="{00000000-0005-0000-0000-0000202D0000}"/>
    <cellStyle name="Comma [0] 2 49 2 2" xfId="11829" hidden="1" xr:uid="{00000000-0005-0000-0000-0000382E0000}"/>
    <cellStyle name="Comma [0] 2 49 2 2" xfId="12050" hidden="1" xr:uid="{00000000-0005-0000-0000-0000152F0000}"/>
    <cellStyle name="Comma [0] 2 49 2 2" xfId="13305" hidden="1" xr:uid="{00000000-0005-0000-0000-0000FC330000}"/>
    <cellStyle name="Comma [0] 2 49 2 2" xfId="13585" hidden="1" xr:uid="{00000000-0005-0000-0000-000014350000}"/>
    <cellStyle name="Comma [0] 2 49 2 2" xfId="13806" hidden="1" xr:uid="{00000000-0005-0000-0000-0000F1350000}"/>
    <cellStyle name="Comma [0] 2 49 2 2" xfId="8037" hidden="1" xr:uid="{00000000-0005-0000-0000-0000681F0000}"/>
    <cellStyle name="Comma [0] 2 49 2 2" xfId="8317" hidden="1" xr:uid="{00000000-0005-0000-0000-000080200000}"/>
    <cellStyle name="Comma [0] 2 49 2 2" xfId="8538" hidden="1" xr:uid="{00000000-0005-0000-0000-00005D210000}"/>
    <cellStyle name="Comma [0] 2 49 2 2" xfId="9793" hidden="1" xr:uid="{00000000-0005-0000-0000-000044260000}"/>
    <cellStyle name="Comma [0] 2 49 2 2" xfId="6098" hidden="1" xr:uid="{00000000-0005-0000-0000-0000D5170000}"/>
    <cellStyle name="Comma [0] 2 49 2 2" xfId="6319" hidden="1" xr:uid="{00000000-0005-0000-0000-0000B2180000}"/>
    <cellStyle name="Comma [0] 2 49 2 2" xfId="5818" hidden="1" xr:uid="{00000000-0005-0000-0000-0000BD160000}"/>
    <cellStyle name="Comma [0] 2 49 2 2" xfId="5270" hidden="1" xr:uid="{00000000-0005-0000-0000-000099140000}"/>
    <cellStyle name="Comma [0] 2 49 3" xfId="4609" xr:uid="{00000000-0005-0000-0000-000004120000}"/>
    <cellStyle name="Comma [0] 2 49 3 2" xfId="36618" xr:uid="{2CE5212D-996B-4AB5-8D8B-E9E1042A73B2}"/>
    <cellStyle name="Comma [0] 2 5" xfId="934" xr:uid="{00000000-0005-0000-0000-0000A9030000}"/>
    <cellStyle name="Comma [0] 2 5 2" xfId="33612" hidden="1" xr:uid="{4AD45F18-C380-4D23-A58B-CD7C6114FDD0}"/>
    <cellStyle name="Comma [0] 2 5 2" xfId="34132" hidden="1" xr:uid="{EE7B9C0D-37E4-42E5-A676-68407B812AE3}"/>
    <cellStyle name="Comma [0] 2 5 2" xfId="34404" hidden="1" xr:uid="{F8C5B080-59BA-49E0-95B9-A462325A21E4}"/>
    <cellStyle name="Comma [0] 2 5 2" xfId="34609" hidden="1" xr:uid="{9C7FFB20-109D-4BE3-A91D-1B924B10D5C6}"/>
    <cellStyle name="Comma [0] 2 5 2" xfId="2384" hidden="1" xr:uid="{00000000-0005-0000-0000-000053090000}"/>
    <cellStyle name="Comma [0] 2 5 2" xfId="2589" hidden="1" xr:uid="{00000000-0005-0000-0000-0000200A0000}"/>
    <cellStyle name="Comma [0] 2 5 2" xfId="2112" hidden="1" xr:uid="{00000000-0005-0000-0000-000043080000}"/>
    <cellStyle name="Comma [0] 2 5 2" xfId="1589" hidden="1" xr:uid="{00000000-0005-0000-0000-000038060000}"/>
    <cellStyle name="Comma [0] 2 5 2" xfId="32977" xr:uid="{A166DED8-2D9A-4B15-BD00-43FB03700A1A}"/>
    <cellStyle name="Comma [0] 2 5 2 2" xfId="48919" hidden="1" xr:uid="{D5B251DC-D27F-439E-9954-1F221134F0EF}"/>
    <cellStyle name="Comma [0] 2 5 2 2" xfId="49191" hidden="1" xr:uid="{6848389E-7C12-4F96-8371-9E15FD8FA57E}"/>
    <cellStyle name="Comma [0] 2 5 2 2" xfId="49396" hidden="1" xr:uid="{0CBCF3D2-3EBD-4F15-9C94-40AE65DE47FE}"/>
    <cellStyle name="Comma [0] 2 5 2 2" xfId="50669" hidden="1" xr:uid="{3E5E217B-80A0-4046-B19A-BBBE72C82E57}"/>
    <cellStyle name="Comma [0] 2 5 2 2" xfId="50941" hidden="1" xr:uid="{EFA151E7-314F-4DFF-B6F5-0939482F3D06}"/>
    <cellStyle name="Comma [0] 2 5 2 2" xfId="51146" hidden="1" xr:uid="{18719D1A-272A-420F-AF20-7B9F5E19D69C}"/>
    <cellStyle name="Comma [0] 2 5 2 2" xfId="52413" hidden="1" xr:uid="{DB262B56-59BC-4269-8267-F235CFD2BC84}"/>
    <cellStyle name="Comma [0] 2 5 2 2" xfId="52685" hidden="1" xr:uid="{57228C04-646A-44F3-987D-A00306AC8C42}"/>
    <cellStyle name="Comma [0] 2 5 2 2" xfId="52890" hidden="1" xr:uid="{940CD9E1-C347-44E1-9063-A4B9468EF0FB}"/>
    <cellStyle name="Comma [0] 2 5 2 2" xfId="54147" hidden="1" xr:uid="{4F8E371D-90DC-4C31-893C-08835440C6FB}"/>
    <cellStyle name="Comma [0] 2 5 2 2" xfId="54419" hidden="1" xr:uid="{BF30840C-0576-48E5-92CF-B840FD3CE0CA}"/>
    <cellStyle name="Comma [0] 2 5 2 2" xfId="54624" hidden="1" xr:uid="{E2E9D42C-FB8E-44AE-A452-113CAAB47266}"/>
    <cellStyle name="Comma [0] 2 5 2 2" xfId="55871" hidden="1" xr:uid="{BA21AAED-76B4-45DD-9CCB-3293469841AF}"/>
    <cellStyle name="Comma [0] 2 5 2 2" xfId="56143" hidden="1" xr:uid="{2651643E-17FA-4BBB-B9F3-8C88E497D2C1}"/>
    <cellStyle name="Comma [0] 2 5 2 2" xfId="56348" hidden="1" xr:uid="{B8FF9D30-1113-49B3-8E33-17240B8174D3}"/>
    <cellStyle name="Comma [0] 2 5 2 2" xfId="57578" hidden="1" xr:uid="{23EB3CD0-47F7-4F65-8C3E-931165EED6FA}"/>
    <cellStyle name="Comma [0] 2 5 2 2" xfId="57850" hidden="1" xr:uid="{797E3980-6185-4EE0-AD17-C8A3CE418432}"/>
    <cellStyle name="Comma [0] 2 5 2 2" xfId="58055" hidden="1" xr:uid="{73F43F7A-5824-4136-B48B-8DD620DAF41C}"/>
    <cellStyle name="Comma [0] 2 5 2 2" xfId="59272" hidden="1" xr:uid="{20AE60AD-D934-4BBC-A923-AB93A235D646}"/>
    <cellStyle name="Comma [0] 2 5 2 2" xfId="59544" hidden="1" xr:uid="{264236FC-AAB6-417D-B7B2-182AE4A115AB}"/>
    <cellStyle name="Comma [0] 2 5 2 2" xfId="59749" hidden="1" xr:uid="{83C808C8-FE85-47B0-B952-1515FBC780A4}"/>
    <cellStyle name="Comma [0] 2 5 2 2" xfId="60933" hidden="1" xr:uid="{6DC4E8AF-5746-416C-BD2A-B6AE9D8491E1}"/>
    <cellStyle name="Comma [0] 2 5 2 2" xfId="61205" hidden="1" xr:uid="{B8FCE152-4441-4C91-8EC5-84B782A4B515}"/>
    <cellStyle name="Comma [0] 2 5 2 2" xfId="61410" hidden="1" xr:uid="{E251C8F9-9E2B-4120-9954-DC16CC7CCCF5}"/>
    <cellStyle name="Comma [0] 2 5 2 2" xfId="62568" hidden="1" xr:uid="{97E248FB-2616-4E1D-8CAB-99B249AD4EFA}"/>
    <cellStyle name="Comma [0] 2 5 2 2" xfId="62840" hidden="1" xr:uid="{E77B5355-4D7E-4B7C-9654-28686BF18FDA}"/>
    <cellStyle name="Comma [0] 2 5 2 2" xfId="63045" hidden="1" xr:uid="{70C7B80E-434F-494E-AB1F-C2C869BD5DBA}"/>
    <cellStyle name="Comma [0] 2 5 2 2" xfId="24134" hidden="1" xr:uid="{00000000-0005-0000-0000-0000495E0000}"/>
    <cellStyle name="Comma [0] 2 5 2 2" xfId="24339" hidden="1" xr:uid="{00000000-0005-0000-0000-0000165F0000}"/>
    <cellStyle name="Comma [0] 2 5 2 2" xfId="25569" hidden="1" xr:uid="{00000000-0005-0000-0000-0000E4630000}"/>
    <cellStyle name="Comma [0] 2 5 2 2" xfId="25841" hidden="1" xr:uid="{00000000-0005-0000-0000-0000F4640000}"/>
    <cellStyle name="Comma [0] 2 5 2 2" xfId="26046" hidden="1" xr:uid="{00000000-0005-0000-0000-0000C1650000}"/>
    <cellStyle name="Comma [0] 2 5 2 2" xfId="27263" hidden="1" xr:uid="{00000000-0005-0000-0000-0000826A0000}"/>
    <cellStyle name="Comma [0] 2 5 2 2" xfId="27535" hidden="1" xr:uid="{00000000-0005-0000-0000-0000926B0000}"/>
    <cellStyle name="Comma [0] 2 5 2 2" xfId="27740" hidden="1" xr:uid="{00000000-0005-0000-0000-00005F6C0000}"/>
    <cellStyle name="Comma [0] 2 5 2 2" xfId="28924" hidden="1" xr:uid="{00000000-0005-0000-0000-0000FF700000}"/>
    <cellStyle name="Comma [0] 2 5 2 2" xfId="29196" hidden="1" xr:uid="{00000000-0005-0000-0000-00000F720000}"/>
    <cellStyle name="Comma [0] 2 5 2 2" xfId="29401" hidden="1" xr:uid="{00000000-0005-0000-0000-0000DC720000}"/>
    <cellStyle name="Comma [0] 2 5 2 2" xfId="30559" hidden="1" xr:uid="{00000000-0005-0000-0000-000062770000}"/>
    <cellStyle name="Comma [0] 2 5 2 2" xfId="30831" hidden="1" xr:uid="{00000000-0005-0000-0000-000072780000}"/>
    <cellStyle name="Comma [0] 2 5 2 2" xfId="31036" hidden="1" xr:uid="{00000000-0005-0000-0000-00003F790000}"/>
    <cellStyle name="Comma [0] 2 5 2 2" xfId="37395" hidden="1" xr:uid="{156D07F9-B3B2-4ABE-8942-3FE9F67F9731}"/>
    <cellStyle name="Comma [0] 2 5 2 2" xfId="37923" hidden="1" xr:uid="{B56B904E-A787-4540-9EAF-2A6EA0DF630A}"/>
    <cellStyle name="Comma [0] 2 5 2 2" xfId="38195" hidden="1" xr:uid="{FE02508E-1CBE-4989-B030-2819F12667E9}"/>
    <cellStyle name="Comma [0] 2 5 2 2" xfId="38400" hidden="1" xr:uid="{CC87B486-151A-4E4A-B9B7-9B87911D463B}"/>
    <cellStyle name="Comma [0] 2 5 2 2" xfId="40142" hidden="1" xr:uid="{BE3ECC40-6775-4421-99DF-AAF5C76C940C}"/>
    <cellStyle name="Comma [0] 2 5 2 2" xfId="40414" hidden="1" xr:uid="{D49944E8-34C7-49A2-9538-678F4FDBAEEE}"/>
    <cellStyle name="Comma [0] 2 5 2 2" xfId="40619" hidden="1" xr:uid="{7643E118-649C-4416-A1CF-2A72A4EC4ADF}"/>
    <cellStyle name="Comma [0] 2 5 2 2" xfId="41898" hidden="1" xr:uid="{8AE64261-5289-44DE-B6F2-1CB198DFA685}"/>
    <cellStyle name="Comma [0] 2 5 2 2" xfId="42170" hidden="1" xr:uid="{617F0BF9-7C86-4DF8-9418-FBEB50D4E56A}"/>
    <cellStyle name="Comma [0] 2 5 2 2" xfId="42375" hidden="1" xr:uid="{C613B1B7-1E13-468C-8F1A-4416E80108C3}"/>
    <cellStyle name="Comma [0] 2 5 2 2" xfId="43654" hidden="1" xr:uid="{33D085CC-FBC6-477F-BF69-3461880ABB2F}"/>
    <cellStyle name="Comma [0] 2 5 2 2" xfId="43926" hidden="1" xr:uid="{3A40C180-640A-4967-B746-57F4AE945496}"/>
    <cellStyle name="Comma [0] 2 5 2 2" xfId="44131" hidden="1" xr:uid="{443D2345-CBF6-4A70-97F4-229D6188F67C}"/>
    <cellStyle name="Comma [0] 2 5 2 2" xfId="45410" hidden="1" xr:uid="{049F5A43-1ABE-4644-8579-F8C0C2959E4F}"/>
    <cellStyle name="Comma [0] 2 5 2 2" xfId="45682" hidden="1" xr:uid="{F3ECE550-18FC-4C4D-8226-AE6B05768801}"/>
    <cellStyle name="Comma [0] 2 5 2 2" xfId="45887" hidden="1" xr:uid="{79784867-2535-411E-A8C8-61CFD8E43729}"/>
    <cellStyle name="Comma [0] 2 5 2 2" xfId="47166" hidden="1" xr:uid="{960316F2-51B6-457C-A6EB-24BBD008C18E}"/>
    <cellStyle name="Comma [0] 2 5 2 2" xfId="47438" hidden="1" xr:uid="{1754F26E-359F-45DC-9D9B-A655930025C9}"/>
    <cellStyle name="Comma [0] 2 5 2 2" xfId="47643" hidden="1" xr:uid="{23C5040D-8F6C-4EA0-9978-541C6026DFCE}"/>
    <cellStyle name="Comma [0] 2 5 2 2" xfId="15157" hidden="1" xr:uid="{00000000-0005-0000-0000-0000383B0000}"/>
    <cellStyle name="Comma [0] 2 5 2 2" xfId="15429" hidden="1" xr:uid="{00000000-0005-0000-0000-0000483C0000}"/>
    <cellStyle name="Comma [0] 2 5 2 2" xfId="15634" hidden="1" xr:uid="{00000000-0005-0000-0000-0000153D0000}"/>
    <cellStyle name="Comma [0] 2 5 2 2" xfId="16910" hidden="1" xr:uid="{00000000-0005-0000-0000-000011420000}"/>
    <cellStyle name="Comma [0] 2 5 2 2" xfId="17182" hidden="1" xr:uid="{00000000-0005-0000-0000-000021430000}"/>
    <cellStyle name="Comma [0] 2 5 2 2" xfId="17387" hidden="1" xr:uid="{00000000-0005-0000-0000-0000EE430000}"/>
    <cellStyle name="Comma [0] 2 5 2 2" xfId="18660" hidden="1" xr:uid="{00000000-0005-0000-0000-0000E7480000}"/>
    <cellStyle name="Comma [0] 2 5 2 2" xfId="18932" hidden="1" xr:uid="{00000000-0005-0000-0000-0000F7490000}"/>
    <cellStyle name="Comma [0] 2 5 2 2" xfId="19137" hidden="1" xr:uid="{00000000-0005-0000-0000-0000C44A0000}"/>
    <cellStyle name="Comma [0] 2 5 2 2" xfId="20404" hidden="1" xr:uid="{00000000-0005-0000-0000-0000B74F0000}"/>
    <cellStyle name="Comma [0] 2 5 2 2" xfId="20676" hidden="1" xr:uid="{00000000-0005-0000-0000-0000C7500000}"/>
    <cellStyle name="Comma [0] 2 5 2 2" xfId="20881" hidden="1" xr:uid="{00000000-0005-0000-0000-000094510000}"/>
    <cellStyle name="Comma [0] 2 5 2 2" xfId="22138" hidden="1" xr:uid="{00000000-0005-0000-0000-00007D560000}"/>
    <cellStyle name="Comma [0] 2 5 2 2" xfId="22410" hidden="1" xr:uid="{00000000-0005-0000-0000-00008D570000}"/>
    <cellStyle name="Comma [0] 2 5 2 2" xfId="22615" hidden="1" xr:uid="{00000000-0005-0000-0000-00005A580000}"/>
    <cellStyle name="Comma [0] 2 5 2 2" xfId="23862" hidden="1" xr:uid="{00000000-0005-0000-0000-0000395D0000}"/>
    <cellStyle name="Comma [0] 2 5 2 2" xfId="10161" hidden="1" xr:uid="{00000000-0005-0000-0000-0000B4270000}"/>
    <cellStyle name="Comma [0] 2 5 2 2" xfId="10366" hidden="1" xr:uid="{00000000-0005-0000-0000-000081280000}"/>
    <cellStyle name="Comma [0] 2 5 2 2" xfId="11645" hidden="1" xr:uid="{00000000-0005-0000-0000-0000802D0000}"/>
    <cellStyle name="Comma [0] 2 5 2 2" xfId="11917" hidden="1" xr:uid="{00000000-0005-0000-0000-0000902E0000}"/>
    <cellStyle name="Comma [0] 2 5 2 2" xfId="12122" hidden="1" xr:uid="{00000000-0005-0000-0000-00005D2F0000}"/>
    <cellStyle name="Comma [0] 2 5 2 2" xfId="13401" hidden="1" xr:uid="{00000000-0005-0000-0000-00005C340000}"/>
    <cellStyle name="Comma [0] 2 5 2 2" xfId="13673" hidden="1" xr:uid="{00000000-0005-0000-0000-00006C350000}"/>
    <cellStyle name="Comma [0] 2 5 2 2" xfId="13878" hidden="1" xr:uid="{00000000-0005-0000-0000-000039360000}"/>
    <cellStyle name="Comma [0] 2 5 2 2" xfId="8133" hidden="1" xr:uid="{00000000-0005-0000-0000-0000C81F0000}"/>
    <cellStyle name="Comma [0] 2 5 2 2" xfId="8405" hidden="1" xr:uid="{00000000-0005-0000-0000-0000D8200000}"/>
    <cellStyle name="Comma [0] 2 5 2 2" xfId="8610" hidden="1" xr:uid="{00000000-0005-0000-0000-0000A5210000}"/>
    <cellStyle name="Comma [0] 2 5 2 2" xfId="9889" hidden="1" xr:uid="{00000000-0005-0000-0000-0000A4260000}"/>
    <cellStyle name="Comma [0] 2 5 2 2" xfId="6186" hidden="1" xr:uid="{00000000-0005-0000-0000-00002D180000}"/>
    <cellStyle name="Comma [0] 2 5 2 2" xfId="6391" hidden="1" xr:uid="{00000000-0005-0000-0000-0000FA180000}"/>
    <cellStyle name="Comma [0] 2 5 2 2" xfId="5914" hidden="1" xr:uid="{00000000-0005-0000-0000-00001D170000}"/>
    <cellStyle name="Comma [0] 2 5 2 2" xfId="5386" hidden="1" xr:uid="{00000000-0005-0000-0000-00000D150000}"/>
    <cellStyle name="Comma [0] 2 5 3" xfId="4725" xr:uid="{00000000-0005-0000-0000-000078120000}"/>
    <cellStyle name="Comma [0] 2 5 3 2" xfId="36734" xr:uid="{09102BBD-B962-4CF3-B209-8A67C5C1C23D}"/>
    <cellStyle name="Comma [0] 2 50" xfId="816" xr:uid="{00000000-0005-0000-0000-000033030000}"/>
    <cellStyle name="Comma [0] 2 50 2" xfId="33494" hidden="1" xr:uid="{09E8B725-92CB-4F95-AE99-42CB1867D44F}"/>
    <cellStyle name="Comma [0] 2 50 2" xfId="34034" hidden="1" xr:uid="{3EAD9679-2FF7-4C88-86C7-AB94305A9E2E}"/>
    <cellStyle name="Comma [0] 2 50 2" xfId="34314" hidden="1" xr:uid="{068C142C-6BD6-44AB-992F-673D695E0262}"/>
    <cellStyle name="Comma [0] 2 50 2" xfId="34536" hidden="1" xr:uid="{89C12AEB-02A0-41B4-B658-49825EC70DA4}"/>
    <cellStyle name="Comma [0] 2 50 2" xfId="2294" hidden="1" xr:uid="{00000000-0005-0000-0000-0000F9080000}"/>
    <cellStyle name="Comma [0] 2 50 2" xfId="2516" hidden="1" xr:uid="{00000000-0005-0000-0000-0000D7090000}"/>
    <cellStyle name="Comma [0] 2 50 2" xfId="2014" hidden="1" xr:uid="{00000000-0005-0000-0000-0000E1070000}"/>
    <cellStyle name="Comma [0] 2 50 2" xfId="1471" hidden="1" xr:uid="{00000000-0005-0000-0000-0000C2050000}"/>
    <cellStyle name="Comma [0] 2 50 2" xfId="32859" xr:uid="{40C53A56-155B-4E0A-A138-35BB7360A223}"/>
    <cellStyle name="Comma [0] 2 50 2 2" xfId="48821" hidden="1" xr:uid="{260CFB8D-1C69-4942-B5E2-169671C74C6F}"/>
    <cellStyle name="Comma [0] 2 50 2 2" xfId="49101" hidden="1" xr:uid="{9CB3DBCF-50CD-46C0-8135-2157A656EA45}"/>
    <cellStyle name="Comma [0] 2 50 2 2" xfId="49323" hidden="1" xr:uid="{4A4AE560-EBC1-488E-A760-209ED9A39EEF}"/>
    <cellStyle name="Comma [0] 2 50 2 2" xfId="50571" hidden="1" xr:uid="{2E1E4249-A815-474A-B9D0-78A7C4518FEE}"/>
    <cellStyle name="Comma [0] 2 50 2 2" xfId="50851" hidden="1" xr:uid="{F47D0174-5178-4908-974E-424E793A655D}"/>
    <cellStyle name="Comma [0] 2 50 2 2" xfId="51073" hidden="1" xr:uid="{BB05F660-7AFD-4DB6-872B-6BC6DAF1B0ED}"/>
    <cellStyle name="Comma [0] 2 50 2 2" xfId="52315" hidden="1" xr:uid="{FAEAD2D5-C325-4B1C-8C3E-1F1426D3FF22}"/>
    <cellStyle name="Comma [0] 2 50 2 2" xfId="52595" hidden="1" xr:uid="{C17C0BBD-EED9-4713-B456-82CAD28BCAAD}"/>
    <cellStyle name="Comma [0] 2 50 2 2" xfId="52817" hidden="1" xr:uid="{0D802962-1173-4C0C-95F9-325A3C6DCEFB}"/>
    <cellStyle name="Comma [0] 2 50 2 2" xfId="54049" hidden="1" xr:uid="{ECE11EB7-0CC5-4DD1-B895-0EA3D8D80B8F}"/>
    <cellStyle name="Comma [0] 2 50 2 2" xfId="54329" hidden="1" xr:uid="{2C13DC83-D767-4B01-8328-C68B9F21F01C}"/>
    <cellStyle name="Comma [0] 2 50 2 2" xfId="54551" hidden="1" xr:uid="{D762A433-90FD-4587-8D78-6A33E311D235}"/>
    <cellStyle name="Comma [0] 2 50 2 2" xfId="55773" hidden="1" xr:uid="{36C67E38-2227-4548-9EF7-6F7CCE22150C}"/>
    <cellStyle name="Comma [0] 2 50 2 2" xfId="56053" hidden="1" xr:uid="{81D85D0B-78B8-4F7E-B076-366F7A213AEC}"/>
    <cellStyle name="Comma [0] 2 50 2 2" xfId="56275" hidden="1" xr:uid="{BEDC6532-CF78-40D4-B174-9EE12313F6E8}"/>
    <cellStyle name="Comma [0] 2 50 2 2" xfId="57480" hidden="1" xr:uid="{D473847C-C524-4142-B3EE-65D25FBE930F}"/>
    <cellStyle name="Comma [0] 2 50 2 2" xfId="57760" hidden="1" xr:uid="{14B65142-9152-4DA0-8D4A-E4C57F1DB155}"/>
    <cellStyle name="Comma [0] 2 50 2 2" xfId="57982" hidden="1" xr:uid="{6B8E8A19-2341-4E84-A958-3C3BFBCCC423}"/>
    <cellStyle name="Comma [0] 2 50 2 2" xfId="59174" hidden="1" xr:uid="{FFD129C9-EF11-44AA-94C5-ACE7598F5C22}"/>
    <cellStyle name="Comma [0] 2 50 2 2" xfId="59454" hidden="1" xr:uid="{B8BCE524-14E9-4708-8808-4448C0622EAF}"/>
    <cellStyle name="Comma [0] 2 50 2 2" xfId="59676" hidden="1" xr:uid="{EEFA170B-B9E7-4700-9125-1A472E43C434}"/>
    <cellStyle name="Comma [0] 2 50 2 2" xfId="60835" hidden="1" xr:uid="{A96D9C51-911B-4395-88B3-BF3CBA244B72}"/>
    <cellStyle name="Comma [0] 2 50 2 2" xfId="61115" hidden="1" xr:uid="{F9CCE4F5-2C72-4D47-BD6E-83658ED475CB}"/>
    <cellStyle name="Comma [0] 2 50 2 2" xfId="61337" hidden="1" xr:uid="{E20BDBFF-8AA8-43DD-A8C9-0177970B9198}"/>
    <cellStyle name="Comma [0] 2 50 2 2" xfId="62470" hidden="1" xr:uid="{0C58C12A-DC09-4FBF-9937-39E9EED1D846}"/>
    <cellStyle name="Comma [0] 2 50 2 2" xfId="62750" hidden="1" xr:uid="{61AEB46F-DDA5-4F7A-8292-67285AC3651C}"/>
    <cellStyle name="Comma [0] 2 50 2 2" xfId="62972" hidden="1" xr:uid="{2F02916B-ACE5-4CDF-AFA4-64ED8D420512}"/>
    <cellStyle name="Comma [0] 2 50 2 2" xfId="63981" hidden="1" xr:uid="{8ED204A7-9B19-4A36-B1EC-1F1700B83A82}"/>
    <cellStyle name="Comma [0] 2 50 2 2" xfId="24266" hidden="1" xr:uid="{00000000-0005-0000-0000-0000CD5E0000}"/>
    <cellStyle name="Comma [0] 2 50 2 2" xfId="25471" hidden="1" xr:uid="{00000000-0005-0000-0000-000082630000}"/>
    <cellStyle name="Comma [0] 2 50 2 2" xfId="25751" hidden="1" xr:uid="{00000000-0005-0000-0000-00009A640000}"/>
    <cellStyle name="Comma [0] 2 50 2 2" xfId="25973" hidden="1" xr:uid="{00000000-0005-0000-0000-000078650000}"/>
    <cellStyle name="Comma [0] 2 50 2 2" xfId="27165" hidden="1" xr:uid="{00000000-0005-0000-0000-0000206A0000}"/>
    <cellStyle name="Comma [0] 2 50 2 2" xfId="27445" hidden="1" xr:uid="{00000000-0005-0000-0000-0000386B0000}"/>
    <cellStyle name="Comma [0] 2 50 2 2" xfId="27667" hidden="1" xr:uid="{00000000-0005-0000-0000-0000166C0000}"/>
    <cellStyle name="Comma [0] 2 50 2 2" xfId="28826" hidden="1" xr:uid="{00000000-0005-0000-0000-00009D700000}"/>
    <cellStyle name="Comma [0] 2 50 2 2" xfId="29106" hidden="1" xr:uid="{00000000-0005-0000-0000-0000B5710000}"/>
    <cellStyle name="Comma [0] 2 50 2 2" xfId="29328" hidden="1" xr:uid="{00000000-0005-0000-0000-000093720000}"/>
    <cellStyle name="Comma [0] 2 50 2 2" xfId="30461" hidden="1" xr:uid="{00000000-0005-0000-0000-000000770000}"/>
    <cellStyle name="Comma [0] 2 50 2 2" xfId="30741" hidden="1" xr:uid="{00000000-0005-0000-0000-000018780000}"/>
    <cellStyle name="Comma [0] 2 50 2 2" xfId="30963" hidden="1" xr:uid="{00000000-0005-0000-0000-0000F6780000}"/>
    <cellStyle name="Comma [0] 2 50 2 2" xfId="31972" hidden="1" xr:uid="{00000000-0005-0000-0000-0000E77C0000}"/>
    <cellStyle name="Comma [0] 2 50 2 2" xfId="37277" hidden="1" xr:uid="{77C34218-5D0A-45D7-9538-F1BD1815B71C}"/>
    <cellStyle name="Comma [0] 2 50 2 2" xfId="37825" hidden="1" xr:uid="{4017FC9C-394B-4127-B588-8AEC7D97EF35}"/>
    <cellStyle name="Comma [0] 2 50 2 2" xfId="38105" hidden="1" xr:uid="{1F499706-98D8-4270-96C6-8EF1886322E5}"/>
    <cellStyle name="Comma [0] 2 50 2 2" xfId="38327" hidden="1" xr:uid="{AC08715C-827E-4692-AFBF-35095877BAE8}"/>
    <cellStyle name="Comma [0] 2 50 2 2" xfId="40044" hidden="1" xr:uid="{02634A16-0178-4652-96E7-246962B905E6}"/>
    <cellStyle name="Comma [0] 2 50 2 2" xfId="40324" hidden="1" xr:uid="{9CFD9269-99B8-4B09-ACB9-3B8412ECDAEB}"/>
    <cellStyle name="Comma [0] 2 50 2 2" xfId="40546" hidden="1" xr:uid="{9C170D4F-1051-4319-B078-739E319448CE}"/>
    <cellStyle name="Comma [0] 2 50 2 2" xfId="41800" hidden="1" xr:uid="{53DAB96C-CA7E-4EB0-9B0D-404EB0836431}"/>
    <cellStyle name="Comma [0] 2 50 2 2" xfId="42080" hidden="1" xr:uid="{B19A7010-4CD2-4DB2-81D0-50F4C5A133C2}"/>
    <cellStyle name="Comma [0] 2 50 2 2" xfId="42302" hidden="1" xr:uid="{BE8826CB-A504-48EA-9190-A070E127AECC}"/>
    <cellStyle name="Comma [0] 2 50 2 2" xfId="43556" hidden="1" xr:uid="{CFE64277-8EB4-44E2-A809-B4BD97D0897B}"/>
    <cellStyle name="Comma [0] 2 50 2 2" xfId="43836" hidden="1" xr:uid="{816DFDAA-518E-455D-A636-215407A8EAF6}"/>
    <cellStyle name="Comma [0] 2 50 2 2" xfId="44058" hidden="1" xr:uid="{E1539EAC-4048-4D46-A5B6-D8AF42E2D649}"/>
    <cellStyle name="Comma [0] 2 50 2 2" xfId="45312" hidden="1" xr:uid="{684FB7F2-2368-43AA-9BC4-7DC7FDCF388C}"/>
    <cellStyle name="Comma [0] 2 50 2 2" xfId="45592" hidden="1" xr:uid="{7352BE89-A5BD-4EF7-8862-38BBA06E8FBE}"/>
    <cellStyle name="Comma [0] 2 50 2 2" xfId="45814" hidden="1" xr:uid="{A065CF71-679F-4EE7-9990-64B1224FEC08}"/>
    <cellStyle name="Comma [0] 2 50 2 2" xfId="47068" hidden="1" xr:uid="{DAD3AC8B-3EA2-4545-84A5-67260015E8AF}"/>
    <cellStyle name="Comma [0] 2 50 2 2" xfId="47348" hidden="1" xr:uid="{3C75341E-043E-437E-A1C7-A46778A02B28}"/>
    <cellStyle name="Comma [0] 2 50 2 2" xfId="47570" hidden="1" xr:uid="{E6B5BD33-7A15-4E76-B35D-F1E0C5AFC8AB}"/>
    <cellStyle name="Comma [0] 2 50 2 2" xfId="15059" hidden="1" xr:uid="{00000000-0005-0000-0000-0000D63A0000}"/>
    <cellStyle name="Comma [0] 2 50 2 2" xfId="15339" hidden="1" xr:uid="{00000000-0005-0000-0000-0000EE3B0000}"/>
    <cellStyle name="Comma [0] 2 50 2 2" xfId="15561" hidden="1" xr:uid="{00000000-0005-0000-0000-0000CC3C0000}"/>
    <cellStyle name="Comma [0] 2 50 2 2" xfId="16812" hidden="1" xr:uid="{00000000-0005-0000-0000-0000AF410000}"/>
    <cellStyle name="Comma [0] 2 50 2 2" xfId="17092" hidden="1" xr:uid="{00000000-0005-0000-0000-0000C7420000}"/>
    <cellStyle name="Comma [0] 2 50 2 2" xfId="17314" hidden="1" xr:uid="{00000000-0005-0000-0000-0000A5430000}"/>
    <cellStyle name="Comma [0] 2 50 2 2" xfId="18562" hidden="1" xr:uid="{00000000-0005-0000-0000-000085480000}"/>
    <cellStyle name="Comma [0] 2 50 2 2" xfId="18842" hidden="1" xr:uid="{00000000-0005-0000-0000-00009D490000}"/>
    <cellStyle name="Comma [0] 2 50 2 2" xfId="19064" hidden="1" xr:uid="{00000000-0005-0000-0000-00007B4A0000}"/>
    <cellStyle name="Comma [0] 2 50 2 2" xfId="20306" hidden="1" xr:uid="{00000000-0005-0000-0000-0000554F0000}"/>
    <cellStyle name="Comma [0] 2 50 2 2" xfId="20586" hidden="1" xr:uid="{00000000-0005-0000-0000-00006D500000}"/>
    <cellStyle name="Comma [0] 2 50 2 2" xfId="20808" hidden="1" xr:uid="{00000000-0005-0000-0000-00004B510000}"/>
    <cellStyle name="Comma [0] 2 50 2 2" xfId="22040" hidden="1" xr:uid="{00000000-0005-0000-0000-00001B560000}"/>
    <cellStyle name="Comma [0] 2 50 2 2" xfId="22320" hidden="1" xr:uid="{00000000-0005-0000-0000-000033570000}"/>
    <cellStyle name="Comma [0] 2 50 2 2" xfId="22542" hidden="1" xr:uid="{00000000-0005-0000-0000-000011580000}"/>
    <cellStyle name="Comma [0] 2 50 2 2" xfId="23764" hidden="1" xr:uid="{00000000-0005-0000-0000-0000D75C0000}"/>
    <cellStyle name="Comma [0] 2 50 2 2" xfId="24044" hidden="1" xr:uid="{00000000-0005-0000-0000-0000EF5D0000}"/>
    <cellStyle name="Comma [0] 2 50 2 2" xfId="10071" hidden="1" xr:uid="{00000000-0005-0000-0000-00005A270000}"/>
    <cellStyle name="Comma [0] 2 50 2 2" xfId="10293" hidden="1" xr:uid="{00000000-0005-0000-0000-000038280000}"/>
    <cellStyle name="Comma [0] 2 50 2 2" xfId="11547" hidden="1" xr:uid="{00000000-0005-0000-0000-00001E2D0000}"/>
    <cellStyle name="Comma [0] 2 50 2 2" xfId="11827" hidden="1" xr:uid="{00000000-0005-0000-0000-0000362E0000}"/>
    <cellStyle name="Comma [0] 2 50 2 2" xfId="12049" hidden="1" xr:uid="{00000000-0005-0000-0000-0000142F0000}"/>
    <cellStyle name="Comma [0] 2 50 2 2" xfId="13303" hidden="1" xr:uid="{00000000-0005-0000-0000-0000FA330000}"/>
    <cellStyle name="Comma [0] 2 50 2 2" xfId="13583" hidden="1" xr:uid="{00000000-0005-0000-0000-000012350000}"/>
    <cellStyle name="Comma [0] 2 50 2 2" xfId="13805" hidden="1" xr:uid="{00000000-0005-0000-0000-0000F0350000}"/>
    <cellStyle name="Comma [0] 2 50 2 2" xfId="8035" hidden="1" xr:uid="{00000000-0005-0000-0000-0000661F0000}"/>
    <cellStyle name="Comma [0] 2 50 2 2" xfId="8315" hidden="1" xr:uid="{00000000-0005-0000-0000-00007E200000}"/>
    <cellStyle name="Comma [0] 2 50 2 2" xfId="8537" hidden="1" xr:uid="{00000000-0005-0000-0000-00005C210000}"/>
    <cellStyle name="Comma [0] 2 50 2 2" xfId="9791" hidden="1" xr:uid="{00000000-0005-0000-0000-000042260000}"/>
    <cellStyle name="Comma [0] 2 50 2 2" xfId="6096" hidden="1" xr:uid="{00000000-0005-0000-0000-0000D3170000}"/>
    <cellStyle name="Comma [0] 2 50 2 2" xfId="6318" hidden="1" xr:uid="{00000000-0005-0000-0000-0000B1180000}"/>
    <cellStyle name="Comma [0] 2 50 2 2" xfId="5816" hidden="1" xr:uid="{00000000-0005-0000-0000-0000BB160000}"/>
    <cellStyle name="Comma [0] 2 50 2 2" xfId="5268" hidden="1" xr:uid="{00000000-0005-0000-0000-000097140000}"/>
    <cellStyle name="Comma [0] 2 50 3" xfId="4607" xr:uid="{00000000-0005-0000-0000-000002120000}"/>
    <cellStyle name="Comma [0] 2 50 3 2" xfId="36616" xr:uid="{A98B8688-EC00-4EBD-85F1-F279E5426ED3}"/>
    <cellStyle name="Comma [0] 2 51" xfId="813" xr:uid="{00000000-0005-0000-0000-000030030000}"/>
    <cellStyle name="Comma [0] 2 51 2" xfId="33491" hidden="1" xr:uid="{7E195952-23C7-4A60-8DDD-2FA7D7723985}"/>
    <cellStyle name="Comma [0] 2 51 2" xfId="34031" hidden="1" xr:uid="{038E761A-D75B-4FA9-B5D3-8FF4EDE158AA}"/>
    <cellStyle name="Comma [0] 2 51 2" xfId="34312" hidden="1" xr:uid="{126E397A-1949-4630-8DF0-CF2E56AE3F29}"/>
    <cellStyle name="Comma [0] 2 51 2" xfId="34534" hidden="1" xr:uid="{AD2A8A0C-75DA-4F4D-A256-42902931F438}"/>
    <cellStyle name="Comma [0] 2 51 2" xfId="2292" hidden="1" xr:uid="{00000000-0005-0000-0000-0000F7080000}"/>
    <cellStyle name="Comma [0] 2 51 2" xfId="2514" hidden="1" xr:uid="{00000000-0005-0000-0000-0000D5090000}"/>
    <cellStyle name="Comma [0] 2 51 2" xfId="2011" hidden="1" xr:uid="{00000000-0005-0000-0000-0000DE070000}"/>
    <cellStyle name="Comma [0] 2 51 2" xfId="1468" hidden="1" xr:uid="{00000000-0005-0000-0000-0000BF050000}"/>
    <cellStyle name="Comma [0] 2 51 2" xfId="32856" xr:uid="{895E1C08-7050-42F8-8A92-E24086D9D1E4}"/>
    <cellStyle name="Comma [0] 2 51 2 2" xfId="48818" hidden="1" xr:uid="{4AB0B284-0A86-4486-BF0C-7627D9AB17B4}"/>
    <cellStyle name="Comma [0] 2 51 2 2" xfId="49099" hidden="1" xr:uid="{229E3DAD-CB53-4103-BEE1-C5C9D75C4138}"/>
    <cellStyle name="Comma [0] 2 51 2 2" xfId="49321" hidden="1" xr:uid="{11506216-3E5F-48F2-A06E-F4B7AF06E052}"/>
    <cellStyle name="Comma [0] 2 51 2 2" xfId="50568" hidden="1" xr:uid="{BEC97177-9BA2-4DAB-8B9F-CD7DC90FD36B}"/>
    <cellStyle name="Comma [0] 2 51 2 2" xfId="50849" hidden="1" xr:uid="{5DA01EE1-02EB-431B-83EC-E414DBD541CC}"/>
    <cellStyle name="Comma [0] 2 51 2 2" xfId="51071" hidden="1" xr:uid="{70B60C70-FD99-4565-B988-EA14CAA1B488}"/>
    <cellStyle name="Comma [0] 2 51 2 2" xfId="52312" hidden="1" xr:uid="{76238F73-8D50-47D6-BB8E-7353FDD488BA}"/>
    <cellStyle name="Comma [0] 2 51 2 2" xfId="52593" hidden="1" xr:uid="{34965E25-B98B-4690-BFCE-B65DF146D836}"/>
    <cellStyle name="Comma [0] 2 51 2 2" xfId="52815" hidden="1" xr:uid="{86577BAB-722A-4357-B05D-75412BE38CC1}"/>
    <cellStyle name="Comma [0] 2 51 2 2" xfId="54046" hidden="1" xr:uid="{29648A5A-89DB-48A8-B715-FD1FC904DD51}"/>
    <cellStyle name="Comma [0] 2 51 2 2" xfId="54327" hidden="1" xr:uid="{7A8D05F9-64DD-46A0-A34F-24DC0C89E9BD}"/>
    <cellStyle name="Comma [0] 2 51 2 2" xfId="54549" hidden="1" xr:uid="{1561CCDE-DFF2-4C46-8018-DF66E9E8BB13}"/>
    <cellStyle name="Comma [0] 2 51 2 2" xfId="55770" hidden="1" xr:uid="{9C971EF3-DA9F-4640-8B0B-F62A39ADB5A8}"/>
    <cellStyle name="Comma [0] 2 51 2 2" xfId="56051" hidden="1" xr:uid="{EF97E3C8-DC79-4367-8516-D9BA59B581F1}"/>
    <cellStyle name="Comma [0] 2 51 2 2" xfId="56273" hidden="1" xr:uid="{4B11A031-D8AA-4109-A1D3-98E6B4D3C410}"/>
    <cellStyle name="Comma [0] 2 51 2 2" xfId="57477" hidden="1" xr:uid="{75BF4926-A7ED-4867-A2C0-7B7FE6871817}"/>
    <cellStyle name="Comma [0] 2 51 2 2" xfId="57758" hidden="1" xr:uid="{1E356DB7-E2B8-4A7C-B83A-B097B070A87D}"/>
    <cellStyle name="Comma [0] 2 51 2 2" xfId="57980" hidden="1" xr:uid="{0036A490-F78A-433F-A9D0-A4D0AAC3FBFD}"/>
    <cellStyle name="Comma [0] 2 51 2 2" xfId="59171" hidden="1" xr:uid="{0A27FF99-6708-45BA-BE8E-6DD2DA3BB729}"/>
    <cellStyle name="Comma [0] 2 51 2 2" xfId="59452" hidden="1" xr:uid="{AA7EEF56-C84A-4B2E-B5A0-837853A26343}"/>
    <cellStyle name="Comma [0] 2 51 2 2" xfId="59674" hidden="1" xr:uid="{63621DDF-52F0-4CA6-8F82-859F378CADA5}"/>
    <cellStyle name="Comma [0] 2 51 2 2" xfId="60832" hidden="1" xr:uid="{B271F72D-560E-41A4-970C-8A6AD593DCE9}"/>
    <cellStyle name="Comma [0] 2 51 2 2" xfId="61113" hidden="1" xr:uid="{D68DCA4B-ED29-4ED5-AA61-2AC08A7C3541}"/>
    <cellStyle name="Comma [0] 2 51 2 2" xfId="61335" hidden="1" xr:uid="{48A40440-776B-418E-85DA-1B5238D194E4}"/>
    <cellStyle name="Comma [0] 2 51 2 2" xfId="62467" hidden="1" xr:uid="{B292C2FB-7CEA-4895-A00D-BECC15C63278}"/>
    <cellStyle name="Comma [0] 2 51 2 2" xfId="62748" hidden="1" xr:uid="{A6375EBF-C2B0-49F1-BD66-F2E37E27F9C9}"/>
    <cellStyle name="Comma [0] 2 51 2 2" xfId="62970" hidden="1" xr:uid="{B61F4FAC-0E24-464B-ACE2-69676E083462}"/>
    <cellStyle name="Comma [0] 2 51 2 2" xfId="63978" hidden="1" xr:uid="{1F44BF53-A0DB-4C0E-8AF2-E23EDC00FA8D}"/>
    <cellStyle name="Comma [0] 2 51 2 2" xfId="24264" hidden="1" xr:uid="{00000000-0005-0000-0000-0000CB5E0000}"/>
    <cellStyle name="Comma [0] 2 51 2 2" xfId="25468" hidden="1" xr:uid="{00000000-0005-0000-0000-00007F630000}"/>
    <cellStyle name="Comma [0] 2 51 2 2" xfId="25749" hidden="1" xr:uid="{00000000-0005-0000-0000-000098640000}"/>
    <cellStyle name="Comma [0] 2 51 2 2" xfId="25971" hidden="1" xr:uid="{00000000-0005-0000-0000-000076650000}"/>
    <cellStyle name="Comma [0] 2 51 2 2" xfId="27162" hidden="1" xr:uid="{00000000-0005-0000-0000-00001D6A0000}"/>
    <cellStyle name="Comma [0] 2 51 2 2" xfId="27443" hidden="1" xr:uid="{00000000-0005-0000-0000-0000366B0000}"/>
    <cellStyle name="Comma [0] 2 51 2 2" xfId="27665" hidden="1" xr:uid="{00000000-0005-0000-0000-0000146C0000}"/>
    <cellStyle name="Comma [0] 2 51 2 2" xfId="28823" hidden="1" xr:uid="{00000000-0005-0000-0000-00009A700000}"/>
    <cellStyle name="Comma [0] 2 51 2 2" xfId="29104" hidden="1" xr:uid="{00000000-0005-0000-0000-0000B3710000}"/>
    <cellStyle name="Comma [0] 2 51 2 2" xfId="29326" hidden="1" xr:uid="{00000000-0005-0000-0000-000091720000}"/>
    <cellStyle name="Comma [0] 2 51 2 2" xfId="30458" hidden="1" xr:uid="{00000000-0005-0000-0000-0000FD760000}"/>
    <cellStyle name="Comma [0] 2 51 2 2" xfId="30739" hidden="1" xr:uid="{00000000-0005-0000-0000-000016780000}"/>
    <cellStyle name="Comma [0] 2 51 2 2" xfId="30961" hidden="1" xr:uid="{00000000-0005-0000-0000-0000F4780000}"/>
    <cellStyle name="Comma [0] 2 51 2 2" xfId="31969" hidden="1" xr:uid="{00000000-0005-0000-0000-0000E47C0000}"/>
    <cellStyle name="Comma [0] 2 51 2 2" xfId="37274" hidden="1" xr:uid="{193F5092-908E-412F-AC40-9329265B8E7C}"/>
    <cellStyle name="Comma [0] 2 51 2 2" xfId="37822" hidden="1" xr:uid="{B1E5A7D3-2E37-4603-A6BD-4C0034E12F57}"/>
    <cellStyle name="Comma [0] 2 51 2 2" xfId="38103" hidden="1" xr:uid="{217998FB-D2E7-4E12-A7D3-69C173CF4050}"/>
    <cellStyle name="Comma [0] 2 51 2 2" xfId="38325" hidden="1" xr:uid="{73183988-9838-4CD6-A3EB-EDE79847342D}"/>
    <cellStyle name="Comma [0] 2 51 2 2" xfId="40041" hidden="1" xr:uid="{AE9006FE-A04E-41EB-AC2C-8CA78BD8EF3D}"/>
    <cellStyle name="Comma [0] 2 51 2 2" xfId="40322" hidden="1" xr:uid="{9044F798-E08B-48D1-8749-A6E5568D0BB2}"/>
    <cellStyle name="Comma [0] 2 51 2 2" xfId="40544" hidden="1" xr:uid="{4E0D4E9C-8B32-4612-918F-8BD5884D5AD7}"/>
    <cellStyle name="Comma [0] 2 51 2 2" xfId="41797" hidden="1" xr:uid="{8CF06BC2-7D9A-4E96-8513-7469B139B87A}"/>
    <cellStyle name="Comma [0] 2 51 2 2" xfId="42078" hidden="1" xr:uid="{D4BDB26B-D8AD-484D-8699-F7BEF96D9886}"/>
    <cellStyle name="Comma [0] 2 51 2 2" xfId="42300" hidden="1" xr:uid="{1A73F515-BE94-47EF-B056-85376E0DCF1B}"/>
    <cellStyle name="Comma [0] 2 51 2 2" xfId="43553" hidden="1" xr:uid="{CDA46B23-6670-4606-9E2B-F95A0AAF626D}"/>
    <cellStyle name="Comma [0] 2 51 2 2" xfId="43834" hidden="1" xr:uid="{A746A159-0F25-4121-B232-54F9342DCB65}"/>
    <cellStyle name="Comma [0] 2 51 2 2" xfId="44056" hidden="1" xr:uid="{F62D97B8-1269-4CF5-927A-9C8FDFC23D39}"/>
    <cellStyle name="Comma [0] 2 51 2 2" xfId="45309" hidden="1" xr:uid="{D377E662-5D26-488F-80C1-D597210A8665}"/>
    <cellStyle name="Comma [0] 2 51 2 2" xfId="45590" hidden="1" xr:uid="{2B4274EF-EA57-4507-9DBA-39935886B701}"/>
    <cellStyle name="Comma [0] 2 51 2 2" xfId="45812" hidden="1" xr:uid="{277D2A31-5894-45F4-99A0-041FFDB88172}"/>
    <cellStyle name="Comma [0] 2 51 2 2" xfId="47065" hidden="1" xr:uid="{E65F82E7-AEE5-4B55-91D3-216C3F9BCA46}"/>
    <cellStyle name="Comma [0] 2 51 2 2" xfId="47346" hidden="1" xr:uid="{346E9154-B436-4C0F-9157-914031E7B51C}"/>
    <cellStyle name="Comma [0] 2 51 2 2" xfId="47568" hidden="1" xr:uid="{F3BDD2BE-390E-4FF5-BBDF-11064A238EBB}"/>
    <cellStyle name="Comma [0] 2 51 2 2" xfId="15056" hidden="1" xr:uid="{00000000-0005-0000-0000-0000D33A0000}"/>
    <cellStyle name="Comma [0] 2 51 2 2" xfId="15337" hidden="1" xr:uid="{00000000-0005-0000-0000-0000EC3B0000}"/>
    <cellStyle name="Comma [0] 2 51 2 2" xfId="15559" hidden="1" xr:uid="{00000000-0005-0000-0000-0000CA3C0000}"/>
    <cellStyle name="Comma [0] 2 51 2 2" xfId="16809" hidden="1" xr:uid="{00000000-0005-0000-0000-0000AC410000}"/>
    <cellStyle name="Comma [0] 2 51 2 2" xfId="17090" hidden="1" xr:uid="{00000000-0005-0000-0000-0000C5420000}"/>
    <cellStyle name="Comma [0] 2 51 2 2" xfId="17312" hidden="1" xr:uid="{00000000-0005-0000-0000-0000A3430000}"/>
    <cellStyle name="Comma [0] 2 51 2 2" xfId="18559" hidden="1" xr:uid="{00000000-0005-0000-0000-000082480000}"/>
    <cellStyle name="Comma [0] 2 51 2 2" xfId="18840" hidden="1" xr:uid="{00000000-0005-0000-0000-00009B490000}"/>
    <cellStyle name="Comma [0] 2 51 2 2" xfId="19062" hidden="1" xr:uid="{00000000-0005-0000-0000-0000794A0000}"/>
    <cellStyle name="Comma [0] 2 51 2 2" xfId="20303" hidden="1" xr:uid="{00000000-0005-0000-0000-0000524F0000}"/>
    <cellStyle name="Comma [0] 2 51 2 2" xfId="20584" hidden="1" xr:uid="{00000000-0005-0000-0000-00006B500000}"/>
    <cellStyle name="Comma [0] 2 51 2 2" xfId="20806" hidden="1" xr:uid="{00000000-0005-0000-0000-000049510000}"/>
    <cellStyle name="Comma [0] 2 51 2 2" xfId="22037" hidden="1" xr:uid="{00000000-0005-0000-0000-000018560000}"/>
    <cellStyle name="Comma [0] 2 51 2 2" xfId="22318" hidden="1" xr:uid="{00000000-0005-0000-0000-000031570000}"/>
    <cellStyle name="Comma [0] 2 51 2 2" xfId="22540" hidden="1" xr:uid="{00000000-0005-0000-0000-00000F580000}"/>
    <cellStyle name="Comma [0] 2 51 2 2" xfId="23761" hidden="1" xr:uid="{00000000-0005-0000-0000-0000D45C0000}"/>
    <cellStyle name="Comma [0] 2 51 2 2" xfId="24042" hidden="1" xr:uid="{00000000-0005-0000-0000-0000ED5D0000}"/>
    <cellStyle name="Comma [0] 2 51 2 2" xfId="10069" hidden="1" xr:uid="{00000000-0005-0000-0000-000058270000}"/>
    <cellStyle name="Comma [0] 2 51 2 2" xfId="10291" hidden="1" xr:uid="{00000000-0005-0000-0000-000036280000}"/>
    <cellStyle name="Comma [0] 2 51 2 2" xfId="11544" hidden="1" xr:uid="{00000000-0005-0000-0000-00001B2D0000}"/>
    <cellStyle name="Comma [0] 2 51 2 2" xfId="11825" hidden="1" xr:uid="{00000000-0005-0000-0000-0000342E0000}"/>
    <cellStyle name="Comma [0] 2 51 2 2" xfId="12047" hidden="1" xr:uid="{00000000-0005-0000-0000-0000122F0000}"/>
    <cellStyle name="Comma [0] 2 51 2 2" xfId="13300" hidden="1" xr:uid="{00000000-0005-0000-0000-0000F7330000}"/>
    <cellStyle name="Comma [0] 2 51 2 2" xfId="13581" hidden="1" xr:uid="{00000000-0005-0000-0000-000010350000}"/>
    <cellStyle name="Comma [0] 2 51 2 2" xfId="13803" hidden="1" xr:uid="{00000000-0005-0000-0000-0000EE350000}"/>
    <cellStyle name="Comma [0] 2 51 2 2" xfId="8032" hidden="1" xr:uid="{00000000-0005-0000-0000-0000631F0000}"/>
    <cellStyle name="Comma [0] 2 51 2 2" xfId="8313" hidden="1" xr:uid="{00000000-0005-0000-0000-00007C200000}"/>
    <cellStyle name="Comma [0] 2 51 2 2" xfId="8535" hidden="1" xr:uid="{00000000-0005-0000-0000-00005A210000}"/>
    <cellStyle name="Comma [0] 2 51 2 2" xfId="9788" hidden="1" xr:uid="{00000000-0005-0000-0000-00003F260000}"/>
    <cellStyle name="Comma [0] 2 51 2 2" xfId="6094" hidden="1" xr:uid="{00000000-0005-0000-0000-0000D1170000}"/>
    <cellStyle name="Comma [0] 2 51 2 2" xfId="6316" hidden="1" xr:uid="{00000000-0005-0000-0000-0000AF180000}"/>
    <cellStyle name="Comma [0] 2 51 2 2" xfId="5813" hidden="1" xr:uid="{00000000-0005-0000-0000-0000B8160000}"/>
    <cellStyle name="Comma [0] 2 51 2 2" xfId="5265" hidden="1" xr:uid="{00000000-0005-0000-0000-000094140000}"/>
    <cellStyle name="Comma [0] 2 51 3" xfId="4604" xr:uid="{00000000-0005-0000-0000-0000FF110000}"/>
    <cellStyle name="Comma [0] 2 51 3 2" xfId="36613" xr:uid="{E04E543A-1926-4AEC-98EC-86907DB0BDF7}"/>
    <cellStyle name="Comma [0] 2 52" xfId="809" xr:uid="{00000000-0005-0000-0000-00002C030000}"/>
    <cellStyle name="Comma [0] 2 52 2" xfId="33487" hidden="1" xr:uid="{0EA4E74F-4405-4549-9705-7DBA04621D54}"/>
    <cellStyle name="Comma [0] 2 52 2" xfId="34028" hidden="1" xr:uid="{D48A319F-77F8-41A4-8810-490DD80EA090}"/>
    <cellStyle name="Comma [0] 2 52 2" xfId="34309" hidden="1" xr:uid="{C549103D-E317-4144-B17B-F009EEDFC0C6}"/>
    <cellStyle name="Comma [0] 2 52 2" xfId="34532" hidden="1" xr:uid="{AA790815-20C6-4D3A-99C1-BE19F8B0F3DD}"/>
    <cellStyle name="Comma [0] 2 52 2" xfId="2289" hidden="1" xr:uid="{00000000-0005-0000-0000-0000F4080000}"/>
    <cellStyle name="Comma [0] 2 52 2" xfId="2512" hidden="1" xr:uid="{00000000-0005-0000-0000-0000D3090000}"/>
    <cellStyle name="Comma [0] 2 52 2" xfId="2008" hidden="1" xr:uid="{00000000-0005-0000-0000-0000DB070000}"/>
    <cellStyle name="Comma [0] 2 52 2" xfId="1464" hidden="1" xr:uid="{00000000-0005-0000-0000-0000BB050000}"/>
    <cellStyle name="Comma [0] 2 52 2" xfId="32852" xr:uid="{08BAE528-33CA-4FF7-BDDA-86FF2409F042}"/>
    <cellStyle name="Comma [0] 2 52 2 2" xfId="48815" hidden="1" xr:uid="{B11B78EC-C0E1-4737-8CE1-2877CBF7CDA2}"/>
    <cellStyle name="Comma [0] 2 52 2 2" xfId="49096" hidden="1" xr:uid="{3CF93B1C-B61A-40A5-989C-0B3A10C9EF7F}"/>
    <cellStyle name="Comma [0] 2 52 2 2" xfId="49319" hidden="1" xr:uid="{908B7D5B-C464-4E6C-A78B-92084CA5306D}"/>
    <cellStyle name="Comma [0] 2 52 2 2" xfId="50565" hidden="1" xr:uid="{31BC6CA1-E991-42CA-AE1C-ADFB1ECA3736}"/>
    <cellStyle name="Comma [0] 2 52 2 2" xfId="50846" hidden="1" xr:uid="{FC98B831-6C5B-4943-B752-380D91BCE67F}"/>
    <cellStyle name="Comma [0] 2 52 2 2" xfId="51069" hidden="1" xr:uid="{FD244D34-DCC3-417C-8028-DFA6328BAF49}"/>
    <cellStyle name="Comma [0] 2 52 2 2" xfId="52309" hidden="1" xr:uid="{7AD12F30-7D0E-4BAB-A350-5ABE5E3741D5}"/>
    <cellStyle name="Comma [0] 2 52 2 2" xfId="52590" hidden="1" xr:uid="{8563AC67-36AB-4A58-B10E-A4F3A314A746}"/>
    <cellStyle name="Comma [0] 2 52 2 2" xfId="52813" hidden="1" xr:uid="{38CBFFCE-3D7C-4FB3-80A9-EBD340A8CB9B}"/>
    <cellStyle name="Comma [0] 2 52 2 2" xfId="54043" hidden="1" xr:uid="{FE982BB8-5986-4A73-A90B-CAFEEB3FC015}"/>
    <cellStyle name="Comma [0] 2 52 2 2" xfId="54324" hidden="1" xr:uid="{930DB756-5501-428F-B6E1-02EAD0D78E2D}"/>
    <cellStyle name="Comma [0] 2 52 2 2" xfId="54547" hidden="1" xr:uid="{92A0585D-7393-47CE-855C-F94B1845145E}"/>
    <cellStyle name="Comma [0] 2 52 2 2" xfId="55767" hidden="1" xr:uid="{F60F93A1-1085-49BD-A0B1-34D5CA488482}"/>
    <cellStyle name="Comma [0] 2 52 2 2" xfId="56048" hidden="1" xr:uid="{3F707C8C-2111-4BAB-AC57-6C1EB61B08A8}"/>
    <cellStyle name="Comma [0] 2 52 2 2" xfId="56271" hidden="1" xr:uid="{2508B975-CFA6-4B61-A746-F5D0E68BB758}"/>
    <cellStyle name="Comma [0] 2 52 2 2" xfId="57474" hidden="1" xr:uid="{7FF4B325-27B3-4CF8-BF7E-10E76CF13645}"/>
    <cellStyle name="Comma [0] 2 52 2 2" xfId="57755" hidden="1" xr:uid="{720A8301-5238-417F-BD1C-42BEF0196FCF}"/>
    <cellStyle name="Comma [0] 2 52 2 2" xfId="57978" hidden="1" xr:uid="{0056F263-88B8-4B56-8A59-1761AAAE8769}"/>
    <cellStyle name="Comma [0] 2 52 2 2" xfId="59168" hidden="1" xr:uid="{009F7E5E-2F6B-436A-A798-D05DD1F1DED3}"/>
    <cellStyle name="Comma [0] 2 52 2 2" xfId="59449" hidden="1" xr:uid="{2F41F1D3-A9FA-488C-92E8-C516FB0D967E}"/>
    <cellStyle name="Comma [0] 2 52 2 2" xfId="59672" hidden="1" xr:uid="{0FCBAB98-057D-4007-ABF8-B99A2D55259C}"/>
    <cellStyle name="Comma [0] 2 52 2 2" xfId="60829" hidden="1" xr:uid="{BA5C0236-4980-43A5-9EC6-617CE86D737A}"/>
    <cellStyle name="Comma [0] 2 52 2 2" xfId="61110" hidden="1" xr:uid="{A2E8522D-E2CF-45F6-B774-3454BD049F5D}"/>
    <cellStyle name="Comma [0] 2 52 2 2" xfId="61333" hidden="1" xr:uid="{AF2731E2-D4A4-4A22-8582-FD7EF96FDE13}"/>
    <cellStyle name="Comma [0] 2 52 2 2" xfId="62464" hidden="1" xr:uid="{D58CF766-1B1C-49BE-B299-CDB1D54C5CEF}"/>
    <cellStyle name="Comma [0] 2 52 2 2" xfId="62745" hidden="1" xr:uid="{B3AD3DE7-AF5B-4B9A-B170-0FC4F97B8DB3}"/>
    <cellStyle name="Comma [0] 2 52 2 2" xfId="62968" hidden="1" xr:uid="{4E4B57CD-A630-4D96-9F0E-D68CD75478B4}"/>
    <cellStyle name="Comma [0] 2 52 2 2" xfId="63975" hidden="1" xr:uid="{3CDD2EDC-F06A-4E9E-8EA7-350DE9B53205}"/>
    <cellStyle name="Comma [0] 2 52 2 2" xfId="24262" hidden="1" xr:uid="{00000000-0005-0000-0000-0000C95E0000}"/>
    <cellStyle name="Comma [0] 2 52 2 2" xfId="25465" hidden="1" xr:uid="{00000000-0005-0000-0000-00007C630000}"/>
    <cellStyle name="Comma [0] 2 52 2 2" xfId="25746" hidden="1" xr:uid="{00000000-0005-0000-0000-000095640000}"/>
    <cellStyle name="Comma [0] 2 52 2 2" xfId="25969" hidden="1" xr:uid="{00000000-0005-0000-0000-000074650000}"/>
    <cellStyle name="Comma [0] 2 52 2 2" xfId="27159" hidden="1" xr:uid="{00000000-0005-0000-0000-00001A6A0000}"/>
    <cellStyle name="Comma [0] 2 52 2 2" xfId="27440" hidden="1" xr:uid="{00000000-0005-0000-0000-0000336B0000}"/>
    <cellStyle name="Comma [0] 2 52 2 2" xfId="27663" hidden="1" xr:uid="{00000000-0005-0000-0000-0000126C0000}"/>
    <cellStyle name="Comma [0] 2 52 2 2" xfId="28820" hidden="1" xr:uid="{00000000-0005-0000-0000-000097700000}"/>
    <cellStyle name="Comma [0] 2 52 2 2" xfId="29101" hidden="1" xr:uid="{00000000-0005-0000-0000-0000B0710000}"/>
    <cellStyle name="Comma [0] 2 52 2 2" xfId="29324" hidden="1" xr:uid="{00000000-0005-0000-0000-00008F720000}"/>
    <cellStyle name="Comma [0] 2 52 2 2" xfId="30455" hidden="1" xr:uid="{00000000-0005-0000-0000-0000FA760000}"/>
    <cellStyle name="Comma [0] 2 52 2 2" xfId="30736" hidden="1" xr:uid="{00000000-0005-0000-0000-000013780000}"/>
    <cellStyle name="Comma [0] 2 52 2 2" xfId="30959" hidden="1" xr:uid="{00000000-0005-0000-0000-0000F2780000}"/>
    <cellStyle name="Comma [0] 2 52 2 2" xfId="31966" hidden="1" xr:uid="{00000000-0005-0000-0000-0000E17C0000}"/>
    <cellStyle name="Comma [0] 2 52 2 2" xfId="37270" hidden="1" xr:uid="{6933E183-F046-4474-922C-44F8037FAB56}"/>
    <cellStyle name="Comma [0] 2 52 2 2" xfId="37819" hidden="1" xr:uid="{844BF6FB-B7B7-46A4-B96E-9A285015A632}"/>
    <cellStyle name="Comma [0] 2 52 2 2" xfId="38100" hidden="1" xr:uid="{2B725B96-C94D-40D2-B8C3-EE1AFB66B9E0}"/>
    <cellStyle name="Comma [0] 2 52 2 2" xfId="38323" hidden="1" xr:uid="{FE037C4A-32DA-4D85-9B76-0F6817BF977E}"/>
    <cellStyle name="Comma [0] 2 52 2 2" xfId="40038" hidden="1" xr:uid="{22C4A93B-9A2E-426B-9B7A-DABCB7253AC2}"/>
    <cellStyle name="Comma [0] 2 52 2 2" xfId="40319" hidden="1" xr:uid="{CAA728C6-D920-41AD-8591-C5F403A25041}"/>
    <cellStyle name="Comma [0] 2 52 2 2" xfId="40542" hidden="1" xr:uid="{AFEF4360-45E8-45EF-90FB-70D239256CCD}"/>
    <cellStyle name="Comma [0] 2 52 2 2" xfId="41794" hidden="1" xr:uid="{4C28433D-3248-4790-86F3-9F47435D2666}"/>
    <cellStyle name="Comma [0] 2 52 2 2" xfId="42075" hidden="1" xr:uid="{BEB39BDB-409D-4260-A400-EB4C0649FC0A}"/>
    <cellStyle name="Comma [0] 2 52 2 2" xfId="42298" hidden="1" xr:uid="{4966AC2E-C3FB-4914-A931-F90981F108B3}"/>
    <cellStyle name="Comma [0] 2 52 2 2" xfId="43550" hidden="1" xr:uid="{EDD9C2BD-25D1-4629-A49B-274CAEBE5645}"/>
    <cellStyle name="Comma [0] 2 52 2 2" xfId="43831" hidden="1" xr:uid="{B6D59665-2ABA-4EB1-BC2E-62C928EB4DFC}"/>
    <cellStyle name="Comma [0] 2 52 2 2" xfId="44054" hidden="1" xr:uid="{AC80668C-D153-4E4A-B418-A304816AF6D9}"/>
    <cellStyle name="Comma [0] 2 52 2 2" xfId="45306" hidden="1" xr:uid="{E15A3E37-DB7E-4A89-BDCC-0B4C7846BBF8}"/>
    <cellStyle name="Comma [0] 2 52 2 2" xfId="45587" hidden="1" xr:uid="{DFBB4C27-D8BF-44EA-A205-D74CB7858310}"/>
    <cellStyle name="Comma [0] 2 52 2 2" xfId="45810" hidden="1" xr:uid="{C523FA92-91E6-4439-92D4-AC650DAE88C5}"/>
    <cellStyle name="Comma [0] 2 52 2 2" xfId="47062" hidden="1" xr:uid="{4DBF8A88-272F-4D78-A510-E497E04C197C}"/>
    <cellStyle name="Comma [0] 2 52 2 2" xfId="47343" hidden="1" xr:uid="{0123DF47-A2BA-47DE-9C3A-7F9DE45958FE}"/>
    <cellStyle name="Comma [0] 2 52 2 2" xfId="47566" hidden="1" xr:uid="{2B7AB39A-1408-4339-B4C5-21FB696740BE}"/>
    <cellStyle name="Comma [0] 2 52 2 2" xfId="15053" hidden="1" xr:uid="{00000000-0005-0000-0000-0000D03A0000}"/>
    <cellStyle name="Comma [0] 2 52 2 2" xfId="15334" hidden="1" xr:uid="{00000000-0005-0000-0000-0000E93B0000}"/>
    <cellStyle name="Comma [0] 2 52 2 2" xfId="15557" hidden="1" xr:uid="{00000000-0005-0000-0000-0000C83C0000}"/>
    <cellStyle name="Comma [0] 2 52 2 2" xfId="16806" hidden="1" xr:uid="{00000000-0005-0000-0000-0000A9410000}"/>
    <cellStyle name="Comma [0] 2 52 2 2" xfId="17087" hidden="1" xr:uid="{00000000-0005-0000-0000-0000C2420000}"/>
    <cellStyle name="Comma [0] 2 52 2 2" xfId="17310" hidden="1" xr:uid="{00000000-0005-0000-0000-0000A1430000}"/>
    <cellStyle name="Comma [0] 2 52 2 2" xfId="18556" hidden="1" xr:uid="{00000000-0005-0000-0000-00007F480000}"/>
    <cellStyle name="Comma [0] 2 52 2 2" xfId="18837" hidden="1" xr:uid="{00000000-0005-0000-0000-000098490000}"/>
    <cellStyle name="Comma [0] 2 52 2 2" xfId="19060" hidden="1" xr:uid="{00000000-0005-0000-0000-0000774A0000}"/>
    <cellStyle name="Comma [0] 2 52 2 2" xfId="20300" hidden="1" xr:uid="{00000000-0005-0000-0000-00004F4F0000}"/>
    <cellStyle name="Comma [0] 2 52 2 2" xfId="20581" hidden="1" xr:uid="{00000000-0005-0000-0000-000068500000}"/>
    <cellStyle name="Comma [0] 2 52 2 2" xfId="20804" hidden="1" xr:uid="{00000000-0005-0000-0000-000047510000}"/>
    <cellStyle name="Comma [0] 2 52 2 2" xfId="22034" hidden="1" xr:uid="{00000000-0005-0000-0000-000015560000}"/>
    <cellStyle name="Comma [0] 2 52 2 2" xfId="22315" hidden="1" xr:uid="{00000000-0005-0000-0000-00002E570000}"/>
    <cellStyle name="Comma [0] 2 52 2 2" xfId="22538" hidden="1" xr:uid="{00000000-0005-0000-0000-00000D580000}"/>
    <cellStyle name="Comma [0] 2 52 2 2" xfId="23758" hidden="1" xr:uid="{00000000-0005-0000-0000-0000D15C0000}"/>
    <cellStyle name="Comma [0] 2 52 2 2" xfId="24039" hidden="1" xr:uid="{00000000-0005-0000-0000-0000EA5D0000}"/>
    <cellStyle name="Comma [0] 2 52 2 2" xfId="10066" hidden="1" xr:uid="{00000000-0005-0000-0000-000055270000}"/>
    <cellStyle name="Comma [0] 2 52 2 2" xfId="10289" hidden="1" xr:uid="{00000000-0005-0000-0000-000034280000}"/>
    <cellStyle name="Comma [0] 2 52 2 2" xfId="11541" hidden="1" xr:uid="{00000000-0005-0000-0000-0000182D0000}"/>
    <cellStyle name="Comma [0] 2 52 2 2" xfId="11822" hidden="1" xr:uid="{00000000-0005-0000-0000-0000312E0000}"/>
    <cellStyle name="Comma [0] 2 52 2 2" xfId="12045" hidden="1" xr:uid="{00000000-0005-0000-0000-0000102F0000}"/>
    <cellStyle name="Comma [0] 2 52 2 2" xfId="13297" hidden="1" xr:uid="{00000000-0005-0000-0000-0000F4330000}"/>
    <cellStyle name="Comma [0] 2 52 2 2" xfId="13578" hidden="1" xr:uid="{00000000-0005-0000-0000-00000D350000}"/>
    <cellStyle name="Comma [0] 2 52 2 2" xfId="13801" hidden="1" xr:uid="{00000000-0005-0000-0000-0000EC350000}"/>
    <cellStyle name="Comma [0] 2 52 2 2" xfId="8029" hidden="1" xr:uid="{00000000-0005-0000-0000-0000601F0000}"/>
    <cellStyle name="Comma [0] 2 52 2 2" xfId="8310" hidden="1" xr:uid="{00000000-0005-0000-0000-000079200000}"/>
    <cellStyle name="Comma [0] 2 52 2 2" xfId="8533" hidden="1" xr:uid="{00000000-0005-0000-0000-000058210000}"/>
    <cellStyle name="Comma [0] 2 52 2 2" xfId="9785" hidden="1" xr:uid="{00000000-0005-0000-0000-00003C260000}"/>
    <cellStyle name="Comma [0] 2 52 2 2" xfId="6091" hidden="1" xr:uid="{00000000-0005-0000-0000-0000CE170000}"/>
    <cellStyle name="Comma [0] 2 52 2 2" xfId="6314" hidden="1" xr:uid="{00000000-0005-0000-0000-0000AD180000}"/>
    <cellStyle name="Comma [0] 2 52 2 2" xfId="5810" hidden="1" xr:uid="{00000000-0005-0000-0000-0000B5160000}"/>
    <cellStyle name="Comma [0] 2 52 2 2" xfId="5261" hidden="1" xr:uid="{00000000-0005-0000-0000-000090140000}"/>
    <cellStyle name="Comma [0] 2 52 3" xfId="4600" xr:uid="{00000000-0005-0000-0000-0000FB110000}"/>
    <cellStyle name="Comma [0] 2 52 3 2" xfId="36609" xr:uid="{EA702D9D-AFAF-4621-9356-DB3723F0A989}"/>
    <cellStyle name="Comma [0] 2 53" xfId="805" xr:uid="{00000000-0005-0000-0000-000028030000}"/>
    <cellStyle name="Comma [0] 2 53 2" xfId="33483" hidden="1" xr:uid="{DF3435CB-AAAE-4138-96BB-E005833D83E8}"/>
    <cellStyle name="Comma [0] 2 53 2" xfId="34024" hidden="1" xr:uid="{DB784D88-FC9E-419A-9014-BCBB6F94C05A}"/>
    <cellStyle name="Comma [0] 2 53 2" xfId="34305" hidden="1" xr:uid="{E3C14D7E-F6AB-4192-878A-E7327E96E80A}"/>
    <cellStyle name="Comma [0] 2 53 2" xfId="34529" hidden="1" xr:uid="{A6C45F09-DB30-49C5-851E-BA961030C31D}"/>
    <cellStyle name="Comma [0] 2 53 2" xfId="2285" hidden="1" xr:uid="{00000000-0005-0000-0000-0000F0080000}"/>
    <cellStyle name="Comma [0] 2 53 2" xfId="2509" hidden="1" xr:uid="{00000000-0005-0000-0000-0000D0090000}"/>
    <cellStyle name="Comma [0] 2 53 2" xfId="2004" hidden="1" xr:uid="{00000000-0005-0000-0000-0000D7070000}"/>
    <cellStyle name="Comma [0] 2 53 2" xfId="1460" hidden="1" xr:uid="{00000000-0005-0000-0000-0000B7050000}"/>
    <cellStyle name="Comma [0] 2 53 2" xfId="32848" xr:uid="{740A7566-9FAB-4C3B-AC71-D5BBE17A5C78}"/>
    <cellStyle name="Comma [0] 2 53 2 2" xfId="48811" hidden="1" xr:uid="{4CFBA7DA-B3DD-4B03-91D1-7AF8A61A08B1}"/>
    <cellStyle name="Comma [0] 2 53 2 2" xfId="49092" hidden="1" xr:uid="{5A848B12-A9D7-465E-99E5-926E9DC1AFF7}"/>
    <cellStyle name="Comma [0] 2 53 2 2" xfId="49316" hidden="1" xr:uid="{B18CEF95-867B-4E4C-8282-A9726D2D1A34}"/>
    <cellStyle name="Comma [0] 2 53 2 2" xfId="50561" hidden="1" xr:uid="{F2984DB8-5382-433C-A7A3-E832E38684E6}"/>
    <cellStyle name="Comma [0] 2 53 2 2" xfId="50842" hidden="1" xr:uid="{C8C25CA3-B301-40B6-97FE-A24147D32BFE}"/>
    <cellStyle name="Comma [0] 2 53 2 2" xfId="51066" hidden="1" xr:uid="{54E226ED-2A33-434D-8D7F-45A9DD71A730}"/>
    <cellStyle name="Comma [0] 2 53 2 2" xfId="52305" hidden="1" xr:uid="{E9496375-4CE0-4D14-A5C0-816790E94362}"/>
    <cellStyle name="Comma [0] 2 53 2 2" xfId="52586" hidden="1" xr:uid="{87A2C946-1973-4B37-9057-2C47FFF0637A}"/>
    <cellStyle name="Comma [0] 2 53 2 2" xfId="52810" hidden="1" xr:uid="{400DD637-A078-4F6E-936D-CEDC44DDF3EB}"/>
    <cellStyle name="Comma [0] 2 53 2 2" xfId="54039" hidden="1" xr:uid="{3709BBD3-6617-443F-BA01-A0B882701BD1}"/>
    <cellStyle name="Comma [0] 2 53 2 2" xfId="54320" hidden="1" xr:uid="{85E25BF5-0FE5-442F-907A-F3BED72BA89C}"/>
    <cellStyle name="Comma [0] 2 53 2 2" xfId="54544" hidden="1" xr:uid="{E4B9722F-D612-4713-B385-FA6D18331BB9}"/>
    <cellStyle name="Comma [0] 2 53 2 2" xfId="55763" hidden="1" xr:uid="{BBF8E976-FCC0-45B3-A8F5-3694F8876B70}"/>
    <cellStyle name="Comma [0] 2 53 2 2" xfId="56044" hidden="1" xr:uid="{C64A6947-BDC2-4F12-9EC4-7434599E19F0}"/>
    <cellStyle name="Comma [0] 2 53 2 2" xfId="56268" hidden="1" xr:uid="{17F0E467-BFA3-4D80-ABA7-E955FDD9C55E}"/>
    <cellStyle name="Comma [0] 2 53 2 2" xfId="57470" hidden="1" xr:uid="{26D6A01A-2629-4738-8ED0-DB489A3C46B4}"/>
    <cellStyle name="Comma [0] 2 53 2 2" xfId="57751" hidden="1" xr:uid="{97F39ADD-A9C3-4D84-ACC3-AB28F0081C15}"/>
    <cellStyle name="Comma [0] 2 53 2 2" xfId="57975" hidden="1" xr:uid="{4B7409BD-0AE1-4A6B-B5A7-E6568E4A6F73}"/>
    <cellStyle name="Comma [0] 2 53 2 2" xfId="59164" hidden="1" xr:uid="{18DCA3FB-68C1-48AD-9367-E18DA53A03EE}"/>
    <cellStyle name="Comma [0] 2 53 2 2" xfId="59445" hidden="1" xr:uid="{715FA9F3-F2A4-4770-9A5B-C44AED9353DB}"/>
    <cellStyle name="Comma [0] 2 53 2 2" xfId="59669" hidden="1" xr:uid="{24B34219-7C57-4D83-88AF-763752575434}"/>
    <cellStyle name="Comma [0] 2 53 2 2" xfId="60825" hidden="1" xr:uid="{A7104632-D273-43A6-8092-8A5781B055A6}"/>
    <cellStyle name="Comma [0] 2 53 2 2" xfId="61106" hidden="1" xr:uid="{386DCB89-9D2A-4230-AA81-96744111F1B0}"/>
    <cellStyle name="Comma [0] 2 53 2 2" xfId="61330" hidden="1" xr:uid="{138CBB30-187F-4549-8A7A-65EB1507C587}"/>
    <cellStyle name="Comma [0] 2 53 2 2" xfId="62460" hidden="1" xr:uid="{5126FC8A-36DA-4D5C-A270-28344FB9B400}"/>
    <cellStyle name="Comma [0] 2 53 2 2" xfId="62741" hidden="1" xr:uid="{8E80EF65-CCA8-4D18-9FD2-0342F6E178AE}"/>
    <cellStyle name="Comma [0] 2 53 2 2" xfId="62965" hidden="1" xr:uid="{2320CF80-DD3D-4C3E-A786-1AB023A131BA}"/>
    <cellStyle name="Comma [0] 2 53 2 2" xfId="63971" hidden="1" xr:uid="{B98F9ABA-A9D9-4E33-91B6-4D4502D2DAB0}"/>
    <cellStyle name="Comma [0] 2 53 2 2" xfId="24259" hidden="1" xr:uid="{00000000-0005-0000-0000-0000C65E0000}"/>
    <cellStyle name="Comma [0] 2 53 2 2" xfId="25461" hidden="1" xr:uid="{00000000-0005-0000-0000-000078630000}"/>
    <cellStyle name="Comma [0] 2 53 2 2" xfId="25742" hidden="1" xr:uid="{00000000-0005-0000-0000-000091640000}"/>
    <cellStyle name="Comma [0] 2 53 2 2" xfId="25966" hidden="1" xr:uid="{00000000-0005-0000-0000-000071650000}"/>
    <cellStyle name="Comma [0] 2 53 2 2" xfId="27155" hidden="1" xr:uid="{00000000-0005-0000-0000-0000166A0000}"/>
    <cellStyle name="Comma [0] 2 53 2 2" xfId="27436" hidden="1" xr:uid="{00000000-0005-0000-0000-00002F6B0000}"/>
    <cellStyle name="Comma [0] 2 53 2 2" xfId="27660" hidden="1" xr:uid="{00000000-0005-0000-0000-00000F6C0000}"/>
    <cellStyle name="Comma [0] 2 53 2 2" xfId="28816" hidden="1" xr:uid="{00000000-0005-0000-0000-000093700000}"/>
    <cellStyle name="Comma [0] 2 53 2 2" xfId="29097" hidden="1" xr:uid="{00000000-0005-0000-0000-0000AC710000}"/>
    <cellStyle name="Comma [0] 2 53 2 2" xfId="29321" hidden="1" xr:uid="{00000000-0005-0000-0000-00008C720000}"/>
    <cellStyle name="Comma [0] 2 53 2 2" xfId="30451" hidden="1" xr:uid="{00000000-0005-0000-0000-0000F6760000}"/>
    <cellStyle name="Comma [0] 2 53 2 2" xfId="30732" hidden="1" xr:uid="{00000000-0005-0000-0000-00000F780000}"/>
    <cellStyle name="Comma [0] 2 53 2 2" xfId="30956" hidden="1" xr:uid="{00000000-0005-0000-0000-0000EF780000}"/>
    <cellStyle name="Comma [0] 2 53 2 2" xfId="31962" hidden="1" xr:uid="{00000000-0005-0000-0000-0000DD7C0000}"/>
    <cellStyle name="Comma [0] 2 53 2 2" xfId="37266" hidden="1" xr:uid="{6F1A2237-F32A-4717-97DD-0F5970641B31}"/>
    <cellStyle name="Comma [0] 2 53 2 2" xfId="37815" hidden="1" xr:uid="{7A1B2AD0-A76F-460C-B695-2E02609759A4}"/>
    <cellStyle name="Comma [0] 2 53 2 2" xfId="38096" hidden="1" xr:uid="{E6DA8067-FFEE-4675-A75F-FE3666D703CE}"/>
    <cellStyle name="Comma [0] 2 53 2 2" xfId="38320" hidden="1" xr:uid="{467C9510-D338-424D-AEA5-C7118D251DE9}"/>
    <cellStyle name="Comma [0] 2 53 2 2" xfId="40034" hidden="1" xr:uid="{BBD20B04-F75A-49B1-8ECF-51B02099B816}"/>
    <cellStyle name="Comma [0] 2 53 2 2" xfId="40315" hidden="1" xr:uid="{A5E5AD92-0AB4-44FF-917E-ABBE384B9F00}"/>
    <cellStyle name="Comma [0] 2 53 2 2" xfId="40539" hidden="1" xr:uid="{A1A3F444-2D2C-47F0-824B-AE63139EEF2A}"/>
    <cellStyle name="Comma [0] 2 53 2 2" xfId="41790" hidden="1" xr:uid="{3F649FBE-7924-474A-9459-BF06AA32A1F3}"/>
    <cellStyle name="Comma [0] 2 53 2 2" xfId="42071" hidden="1" xr:uid="{D8F58095-7E6B-49EF-8E54-2E5EDFA10575}"/>
    <cellStyle name="Comma [0] 2 53 2 2" xfId="42295" hidden="1" xr:uid="{9462BF94-9107-4CC0-8E66-3790018CD5C0}"/>
    <cellStyle name="Comma [0] 2 53 2 2" xfId="43546" hidden="1" xr:uid="{918EAF78-980D-4876-BB72-69510536E003}"/>
    <cellStyle name="Comma [0] 2 53 2 2" xfId="43827" hidden="1" xr:uid="{7DCF3E79-C7C4-4398-96E0-A092B308A047}"/>
    <cellStyle name="Comma [0] 2 53 2 2" xfId="44051" hidden="1" xr:uid="{75B2067B-06E7-4DB4-9362-AF102094E667}"/>
    <cellStyle name="Comma [0] 2 53 2 2" xfId="45302" hidden="1" xr:uid="{B02137B9-C9D9-41EF-8D15-2834BC60042F}"/>
    <cellStyle name="Comma [0] 2 53 2 2" xfId="45583" hidden="1" xr:uid="{2DFF67F0-3AED-4C60-BB15-8D57F659C9E4}"/>
    <cellStyle name="Comma [0] 2 53 2 2" xfId="45807" hidden="1" xr:uid="{5D8325F1-B3DD-4465-8563-B1376D721304}"/>
    <cellStyle name="Comma [0] 2 53 2 2" xfId="47058" hidden="1" xr:uid="{FD405436-DF18-4897-8DDB-D7016F2BA848}"/>
    <cellStyle name="Comma [0] 2 53 2 2" xfId="47339" hidden="1" xr:uid="{F2CDE8E7-4F71-4728-BECE-9A66DEC5CC53}"/>
    <cellStyle name="Comma [0] 2 53 2 2" xfId="47563" hidden="1" xr:uid="{BFEDA112-61AB-4A1B-82B6-6FBF3CE79A11}"/>
    <cellStyle name="Comma [0] 2 53 2 2" xfId="15049" hidden="1" xr:uid="{00000000-0005-0000-0000-0000CC3A0000}"/>
    <cellStyle name="Comma [0] 2 53 2 2" xfId="15330" hidden="1" xr:uid="{00000000-0005-0000-0000-0000E53B0000}"/>
    <cellStyle name="Comma [0] 2 53 2 2" xfId="15554" hidden="1" xr:uid="{00000000-0005-0000-0000-0000C53C0000}"/>
    <cellStyle name="Comma [0] 2 53 2 2" xfId="16802" hidden="1" xr:uid="{00000000-0005-0000-0000-0000A5410000}"/>
    <cellStyle name="Comma [0] 2 53 2 2" xfId="17083" hidden="1" xr:uid="{00000000-0005-0000-0000-0000BE420000}"/>
    <cellStyle name="Comma [0] 2 53 2 2" xfId="17307" hidden="1" xr:uid="{00000000-0005-0000-0000-00009E430000}"/>
    <cellStyle name="Comma [0] 2 53 2 2" xfId="18552" hidden="1" xr:uid="{00000000-0005-0000-0000-00007B480000}"/>
    <cellStyle name="Comma [0] 2 53 2 2" xfId="18833" hidden="1" xr:uid="{00000000-0005-0000-0000-000094490000}"/>
    <cellStyle name="Comma [0] 2 53 2 2" xfId="19057" hidden="1" xr:uid="{00000000-0005-0000-0000-0000744A0000}"/>
    <cellStyle name="Comma [0] 2 53 2 2" xfId="20296" hidden="1" xr:uid="{00000000-0005-0000-0000-00004B4F0000}"/>
    <cellStyle name="Comma [0] 2 53 2 2" xfId="20577" hidden="1" xr:uid="{00000000-0005-0000-0000-000064500000}"/>
    <cellStyle name="Comma [0] 2 53 2 2" xfId="20801" hidden="1" xr:uid="{00000000-0005-0000-0000-000044510000}"/>
    <cellStyle name="Comma [0] 2 53 2 2" xfId="22030" hidden="1" xr:uid="{00000000-0005-0000-0000-000011560000}"/>
    <cellStyle name="Comma [0] 2 53 2 2" xfId="22311" hidden="1" xr:uid="{00000000-0005-0000-0000-00002A570000}"/>
    <cellStyle name="Comma [0] 2 53 2 2" xfId="22535" hidden="1" xr:uid="{00000000-0005-0000-0000-00000A580000}"/>
    <cellStyle name="Comma [0] 2 53 2 2" xfId="23754" hidden="1" xr:uid="{00000000-0005-0000-0000-0000CD5C0000}"/>
    <cellStyle name="Comma [0] 2 53 2 2" xfId="24035" hidden="1" xr:uid="{00000000-0005-0000-0000-0000E65D0000}"/>
    <cellStyle name="Comma [0] 2 53 2 2" xfId="10062" hidden="1" xr:uid="{00000000-0005-0000-0000-000051270000}"/>
    <cellStyle name="Comma [0] 2 53 2 2" xfId="10286" hidden="1" xr:uid="{00000000-0005-0000-0000-000031280000}"/>
    <cellStyle name="Comma [0] 2 53 2 2" xfId="11537" hidden="1" xr:uid="{00000000-0005-0000-0000-0000142D0000}"/>
    <cellStyle name="Comma [0] 2 53 2 2" xfId="11818" hidden="1" xr:uid="{00000000-0005-0000-0000-00002D2E0000}"/>
    <cellStyle name="Comma [0] 2 53 2 2" xfId="12042" hidden="1" xr:uid="{00000000-0005-0000-0000-00000D2F0000}"/>
    <cellStyle name="Comma [0] 2 53 2 2" xfId="13293" hidden="1" xr:uid="{00000000-0005-0000-0000-0000F0330000}"/>
    <cellStyle name="Comma [0] 2 53 2 2" xfId="13574" hidden="1" xr:uid="{00000000-0005-0000-0000-000009350000}"/>
    <cellStyle name="Comma [0] 2 53 2 2" xfId="13798" hidden="1" xr:uid="{00000000-0005-0000-0000-0000E9350000}"/>
    <cellStyle name="Comma [0] 2 53 2 2" xfId="8025" hidden="1" xr:uid="{00000000-0005-0000-0000-00005C1F0000}"/>
    <cellStyle name="Comma [0] 2 53 2 2" xfId="8306" hidden="1" xr:uid="{00000000-0005-0000-0000-000075200000}"/>
    <cellStyle name="Comma [0] 2 53 2 2" xfId="8530" hidden="1" xr:uid="{00000000-0005-0000-0000-000055210000}"/>
    <cellStyle name="Comma [0] 2 53 2 2" xfId="9781" hidden="1" xr:uid="{00000000-0005-0000-0000-000038260000}"/>
    <cellStyle name="Comma [0] 2 53 2 2" xfId="6087" hidden="1" xr:uid="{00000000-0005-0000-0000-0000CA170000}"/>
    <cellStyle name="Comma [0] 2 53 2 2" xfId="6311" hidden="1" xr:uid="{00000000-0005-0000-0000-0000AA180000}"/>
    <cellStyle name="Comma [0] 2 53 2 2" xfId="5806" hidden="1" xr:uid="{00000000-0005-0000-0000-0000B1160000}"/>
    <cellStyle name="Comma [0] 2 53 2 2" xfId="5257" hidden="1" xr:uid="{00000000-0005-0000-0000-00008C140000}"/>
    <cellStyle name="Comma [0] 2 53 3" xfId="4596" xr:uid="{00000000-0005-0000-0000-0000F7110000}"/>
    <cellStyle name="Comma [0] 2 53 3 2" xfId="36605" xr:uid="{9DC03EB0-082E-40E2-93AA-3776BBA56C47}"/>
    <cellStyle name="Comma [0] 2 54" xfId="801" xr:uid="{00000000-0005-0000-0000-000024030000}"/>
    <cellStyle name="Comma [0] 2 54 2" xfId="33479" hidden="1" xr:uid="{80169548-37A9-426E-B74A-AD8D9D72E06B}"/>
    <cellStyle name="Comma [0] 2 54 2" xfId="34020" hidden="1" xr:uid="{E76DBAF6-A73E-4ED7-BF2A-9C24F60D8116}"/>
    <cellStyle name="Comma [0] 2 54 2" xfId="34301" hidden="1" xr:uid="{D1F7D0A8-9F5A-44B7-A2BF-B092F75F0E2C}"/>
    <cellStyle name="Comma [0] 2 54 2" xfId="34527" hidden="1" xr:uid="{EE4B54C0-F480-4447-BA54-72DEA30AA367}"/>
    <cellStyle name="Comma [0] 2 54 2" xfId="2281" hidden="1" xr:uid="{00000000-0005-0000-0000-0000EC080000}"/>
    <cellStyle name="Comma [0] 2 54 2" xfId="2507" hidden="1" xr:uid="{00000000-0005-0000-0000-0000CE090000}"/>
    <cellStyle name="Comma [0] 2 54 2" xfId="2000" hidden="1" xr:uid="{00000000-0005-0000-0000-0000D3070000}"/>
    <cellStyle name="Comma [0] 2 54 2" xfId="1456" hidden="1" xr:uid="{00000000-0005-0000-0000-0000B3050000}"/>
    <cellStyle name="Comma [0] 2 54 2" xfId="32844" xr:uid="{1DE7965A-913E-4A37-93A4-9530E371E671}"/>
    <cellStyle name="Comma [0] 2 54 2 2" xfId="48807" hidden="1" xr:uid="{EB28A0FD-4AC3-4922-B7BF-2567830098FF}"/>
    <cellStyle name="Comma [0] 2 54 2 2" xfId="49088" hidden="1" xr:uid="{DF2ECEB5-C10F-47C4-9382-DCAF5D579F59}"/>
    <cellStyle name="Comma [0] 2 54 2 2" xfId="49314" hidden="1" xr:uid="{7D236318-EA0B-4D23-A874-54103D8808B0}"/>
    <cellStyle name="Comma [0] 2 54 2 2" xfId="50557" hidden="1" xr:uid="{F8A5E9C5-3C73-4589-851A-67BEE2937176}"/>
    <cellStyle name="Comma [0] 2 54 2 2" xfId="50838" hidden="1" xr:uid="{2599DD8C-7C37-4D8D-9C9B-B65977F77DDB}"/>
    <cellStyle name="Comma [0] 2 54 2 2" xfId="51064" hidden="1" xr:uid="{3E410A2E-4178-412B-9A06-6466B8D600FD}"/>
    <cellStyle name="Comma [0] 2 54 2 2" xfId="52301" hidden="1" xr:uid="{E7C625DC-85FE-4164-BEBD-D9298CD2A8F7}"/>
    <cellStyle name="Comma [0] 2 54 2 2" xfId="52582" hidden="1" xr:uid="{38068494-0DD3-441D-A9C1-ED333D90F53B}"/>
    <cellStyle name="Comma [0] 2 54 2 2" xfId="52808" hidden="1" xr:uid="{5FC7A921-32C6-40A0-8FE3-6BA494D5EBBB}"/>
    <cellStyle name="Comma [0] 2 54 2 2" xfId="54035" hidden="1" xr:uid="{1CD688B8-DCE0-4B00-88F7-AE3366D81F4F}"/>
    <cellStyle name="Comma [0] 2 54 2 2" xfId="54316" hidden="1" xr:uid="{DF32E68F-5446-409C-8092-46958CBE0E40}"/>
    <cellStyle name="Comma [0] 2 54 2 2" xfId="54542" hidden="1" xr:uid="{4D0E7E9E-3CDF-4665-A4D0-26E926F9F2BD}"/>
    <cellStyle name="Comma [0] 2 54 2 2" xfId="55759" hidden="1" xr:uid="{DDD40DE5-0783-44B5-8492-1EB1E11251CC}"/>
    <cellStyle name="Comma [0] 2 54 2 2" xfId="56040" hidden="1" xr:uid="{5FDDCD13-3433-4348-8ECB-64F0A5EB4410}"/>
    <cellStyle name="Comma [0] 2 54 2 2" xfId="56266" hidden="1" xr:uid="{502CBC03-9536-4AE5-AACD-3EC08330A83A}"/>
    <cellStyle name="Comma [0] 2 54 2 2" xfId="57466" hidden="1" xr:uid="{4DA1B8E8-9BC8-422F-AA45-9F604D2D8E96}"/>
    <cellStyle name="Comma [0] 2 54 2 2" xfId="57747" hidden="1" xr:uid="{8A58A487-2732-4905-A681-3A1497EE8D87}"/>
    <cellStyle name="Comma [0] 2 54 2 2" xfId="57973" hidden="1" xr:uid="{824AEE71-40E3-48C0-881E-74FCA872CA72}"/>
    <cellStyle name="Comma [0] 2 54 2 2" xfId="59160" hidden="1" xr:uid="{CA7AEDE8-D53E-40A0-9551-2A07BE5BACB0}"/>
    <cellStyle name="Comma [0] 2 54 2 2" xfId="59441" hidden="1" xr:uid="{CB32BBE3-F2C1-4510-95AB-E9AF281BA36F}"/>
    <cellStyle name="Comma [0] 2 54 2 2" xfId="59667" hidden="1" xr:uid="{716D72B1-24CA-4F87-9FD0-51C7785E135F}"/>
    <cellStyle name="Comma [0] 2 54 2 2" xfId="60821" hidden="1" xr:uid="{636330C8-8662-41C8-B741-6D143116670B}"/>
    <cellStyle name="Comma [0] 2 54 2 2" xfId="61102" hidden="1" xr:uid="{9AAD075F-744B-48FC-94B0-C358453530A7}"/>
    <cellStyle name="Comma [0] 2 54 2 2" xfId="61328" hidden="1" xr:uid="{2F237117-4A7E-42A6-990A-26603CE5A749}"/>
    <cellStyle name="Comma [0] 2 54 2 2" xfId="62456" hidden="1" xr:uid="{2372EF2E-AEF1-4C77-B853-93971A8B0E02}"/>
    <cellStyle name="Comma [0] 2 54 2 2" xfId="62737" hidden="1" xr:uid="{0D86C865-3610-4534-9B44-F52AD3E72130}"/>
    <cellStyle name="Comma [0] 2 54 2 2" xfId="62963" hidden="1" xr:uid="{D11A43C3-1082-453F-A603-86D38407CF16}"/>
    <cellStyle name="Comma [0] 2 54 2 2" xfId="63967" hidden="1" xr:uid="{C0664268-A83A-4E72-AB1B-87206EA99177}"/>
    <cellStyle name="Comma [0] 2 54 2 2" xfId="24257" hidden="1" xr:uid="{00000000-0005-0000-0000-0000C45E0000}"/>
    <cellStyle name="Comma [0] 2 54 2 2" xfId="25457" hidden="1" xr:uid="{00000000-0005-0000-0000-000074630000}"/>
    <cellStyle name="Comma [0] 2 54 2 2" xfId="25738" hidden="1" xr:uid="{00000000-0005-0000-0000-00008D640000}"/>
    <cellStyle name="Comma [0] 2 54 2 2" xfId="25964" hidden="1" xr:uid="{00000000-0005-0000-0000-00006F650000}"/>
    <cellStyle name="Comma [0] 2 54 2 2" xfId="27151" hidden="1" xr:uid="{00000000-0005-0000-0000-0000126A0000}"/>
    <cellStyle name="Comma [0] 2 54 2 2" xfId="27432" hidden="1" xr:uid="{00000000-0005-0000-0000-00002B6B0000}"/>
    <cellStyle name="Comma [0] 2 54 2 2" xfId="27658" hidden="1" xr:uid="{00000000-0005-0000-0000-00000D6C0000}"/>
    <cellStyle name="Comma [0] 2 54 2 2" xfId="28812" hidden="1" xr:uid="{00000000-0005-0000-0000-00008F700000}"/>
    <cellStyle name="Comma [0] 2 54 2 2" xfId="29093" hidden="1" xr:uid="{00000000-0005-0000-0000-0000A8710000}"/>
    <cellStyle name="Comma [0] 2 54 2 2" xfId="29319" hidden="1" xr:uid="{00000000-0005-0000-0000-00008A720000}"/>
    <cellStyle name="Comma [0] 2 54 2 2" xfId="30447" hidden="1" xr:uid="{00000000-0005-0000-0000-0000F2760000}"/>
    <cellStyle name="Comma [0] 2 54 2 2" xfId="30728" hidden="1" xr:uid="{00000000-0005-0000-0000-00000B780000}"/>
    <cellStyle name="Comma [0] 2 54 2 2" xfId="30954" hidden="1" xr:uid="{00000000-0005-0000-0000-0000ED780000}"/>
    <cellStyle name="Comma [0] 2 54 2 2" xfId="31958" hidden="1" xr:uid="{00000000-0005-0000-0000-0000D97C0000}"/>
    <cellStyle name="Comma [0] 2 54 2 2" xfId="37262" hidden="1" xr:uid="{0C45BAC4-C14F-40C0-9219-80FD05BA38A4}"/>
    <cellStyle name="Comma [0] 2 54 2 2" xfId="37811" hidden="1" xr:uid="{03D8109D-5DA6-4EEE-B810-A72AF6801371}"/>
    <cellStyle name="Comma [0] 2 54 2 2" xfId="38092" hidden="1" xr:uid="{0F4A587C-C3A7-4F57-A84E-ED0198AF40E3}"/>
    <cellStyle name="Comma [0] 2 54 2 2" xfId="38318" hidden="1" xr:uid="{608FEDDF-1513-428F-A690-EA948975CC43}"/>
    <cellStyle name="Comma [0] 2 54 2 2" xfId="40030" hidden="1" xr:uid="{550DB2C4-C25A-49DD-8641-6B84222439B4}"/>
    <cellStyle name="Comma [0] 2 54 2 2" xfId="40311" hidden="1" xr:uid="{C3009857-AC96-41E1-8172-ADF82284D745}"/>
    <cellStyle name="Comma [0] 2 54 2 2" xfId="40537" hidden="1" xr:uid="{6CF658C1-8A3E-4276-99A8-DA578BAA586C}"/>
    <cellStyle name="Comma [0] 2 54 2 2" xfId="41786" hidden="1" xr:uid="{66335506-6550-48B5-81CF-0DB5B70B66C2}"/>
    <cellStyle name="Comma [0] 2 54 2 2" xfId="42067" hidden="1" xr:uid="{3049A737-2539-4EDB-944E-618C787411DC}"/>
    <cellStyle name="Comma [0] 2 54 2 2" xfId="42293" hidden="1" xr:uid="{C013A2B8-366B-4F71-A620-ADD51882517D}"/>
    <cellStyle name="Comma [0] 2 54 2 2" xfId="43542" hidden="1" xr:uid="{F45C349C-0436-4ABE-8099-BF4D0D671BBC}"/>
    <cellStyle name="Comma [0] 2 54 2 2" xfId="43823" hidden="1" xr:uid="{794B8A8D-2276-47A2-B4CC-650C6E05387A}"/>
    <cellStyle name="Comma [0] 2 54 2 2" xfId="44049" hidden="1" xr:uid="{F8A66308-8F14-4266-ADE1-12310ACA5358}"/>
    <cellStyle name="Comma [0] 2 54 2 2" xfId="45298" hidden="1" xr:uid="{038DD82E-DBFB-4491-8FD5-DDAEBAB485C8}"/>
    <cellStyle name="Comma [0] 2 54 2 2" xfId="45579" hidden="1" xr:uid="{E5E9EDD6-FDEF-48BC-9058-450393AE9670}"/>
    <cellStyle name="Comma [0] 2 54 2 2" xfId="45805" hidden="1" xr:uid="{72286D07-0F32-4236-80CD-09033B921199}"/>
    <cellStyle name="Comma [0] 2 54 2 2" xfId="47054" hidden="1" xr:uid="{6D50B1D6-B07B-4F7C-BCF2-67F8045BFB4E}"/>
    <cellStyle name="Comma [0] 2 54 2 2" xfId="47335" hidden="1" xr:uid="{75B56F77-4186-4582-AD93-AA3FCFD3B260}"/>
    <cellStyle name="Comma [0] 2 54 2 2" xfId="47561" hidden="1" xr:uid="{B7391AC8-0D5B-492A-9812-F67365ECFBFC}"/>
    <cellStyle name="Comma [0] 2 54 2 2" xfId="15045" hidden="1" xr:uid="{00000000-0005-0000-0000-0000C83A0000}"/>
    <cellStyle name="Comma [0] 2 54 2 2" xfId="15326" hidden="1" xr:uid="{00000000-0005-0000-0000-0000E13B0000}"/>
    <cellStyle name="Comma [0] 2 54 2 2" xfId="15552" hidden="1" xr:uid="{00000000-0005-0000-0000-0000C33C0000}"/>
    <cellStyle name="Comma [0] 2 54 2 2" xfId="16798" hidden="1" xr:uid="{00000000-0005-0000-0000-0000A1410000}"/>
    <cellStyle name="Comma [0] 2 54 2 2" xfId="17079" hidden="1" xr:uid="{00000000-0005-0000-0000-0000BA420000}"/>
    <cellStyle name="Comma [0] 2 54 2 2" xfId="17305" hidden="1" xr:uid="{00000000-0005-0000-0000-00009C430000}"/>
    <cellStyle name="Comma [0] 2 54 2 2" xfId="18548" hidden="1" xr:uid="{00000000-0005-0000-0000-000077480000}"/>
    <cellStyle name="Comma [0] 2 54 2 2" xfId="18829" hidden="1" xr:uid="{00000000-0005-0000-0000-000090490000}"/>
    <cellStyle name="Comma [0] 2 54 2 2" xfId="19055" hidden="1" xr:uid="{00000000-0005-0000-0000-0000724A0000}"/>
    <cellStyle name="Comma [0] 2 54 2 2" xfId="20292" hidden="1" xr:uid="{00000000-0005-0000-0000-0000474F0000}"/>
    <cellStyle name="Comma [0] 2 54 2 2" xfId="20573" hidden="1" xr:uid="{00000000-0005-0000-0000-000060500000}"/>
    <cellStyle name="Comma [0] 2 54 2 2" xfId="20799" hidden="1" xr:uid="{00000000-0005-0000-0000-000042510000}"/>
    <cellStyle name="Comma [0] 2 54 2 2" xfId="22026" hidden="1" xr:uid="{00000000-0005-0000-0000-00000D560000}"/>
    <cellStyle name="Comma [0] 2 54 2 2" xfId="22307" hidden="1" xr:uid="{00000000-0005-0000-0000-000026570000}"/>
    <cellStyle name="Comma [0] 2 54 2 2" xfId="22533" hidden="1" xr:uid="{00000000-0005-0000-0000-000008580000}"/>
    <cellStyle name="Comma [0] 2 54 2 2" xfId="23750" hidden="1" xr:uid="{00000000-0005-0000-0000-0000C95C0000}"/>
    <cellStyle name="Comma [0] 2 54 2 2" xfId="24031" hidden="1" xr:uid="{00000000-0005-0000-0000-0000E25D0000}"/>
    <cellStyle name="Comma [0] 2 54 2 2" xfId="10058" hidden="1" xr:uid="{00000000-0005-0000-0000-00004D270000}"/>
    <cellStyle name="Comma [0] 2 54 2 2" xfId="10284" hidden="1" xr:uid="{00000000-0005-0000-0000-00002F280000}"/>
    <cellStyle name="Comma [0] 2 54 2 2" xfId="11533" hidden="1" xr:uid="{00000000-0005-0000-0000-0000102D0000}"/>
    <cellStyle name="Comma [0] 2 54 2 2" xfId="11814" hidden="1" xr:uid="{00000000-0005-0000-0000-0000292E0000}"/>
    <cellStyle name="Comma [0] 2 54 2 2" xfId="12040" hidden="1" xr:uid="{00000000-0005-0000-0000-00000B2F0000}"/>
    <cellStyle name="Comma [0] 2 54 2 2" xfId="13289" hidden="1" xr:uid="{00000000-0005-0000-0000-0000EC330000}"/>
    <cellStyle name="Comma [0] 2 54 2 2" xfId="13570" hidden="1" xr:uid="{00000000-0005-0000-0000-000005350000}"/>
    <cellStyle name="Comma [0] 2 54 2 2" xfId="13796" hidden="1" xr:uid="{00000000-0005-0000-0000-0000E7350000}"/>
    <cellStyle name="Comma [0] 2 54 2 2" xfId="8021" hidden="1" xr:uid="{00000000-0005-0000-0000-0000581F0000}"/>
    <cellStyle name="Comma [0] 2 54 2 2" xfId="8302" hidden="1" xr:uid="{00000000-0005-0000-0000-000071200000}"/>
    <cellStyle name="Comma [0] 2 54 2 2" xfId="8528" hidden="1" xr:uid="{00000000-0005-0000-0000-000053210000}"/>
    <cellStyle name="Comma [0] 2 54 2 2" xfId="9777" hidden="1" xr:uid="{00000000-0005-0000-0000-000034260000}"/>
    <cellStyle name="Comma [0] 2 54 2 2" xfId="6083" hidden="1" xr:uid="{00000000-0005-0000-0000-0000C6170000}"/>
    <cellStyle name="Comma [0] 2 54 2 2" xfId="6309" hidden="1" xr:uid="{00000000-0005-0000-0000-0000A8180000}"/>
    <cellStyle name="Comma [0] 2 54 2 2" xfId="5802" hidden="1" xr:uid="{00000000-0005-0000-0000-0000AD160000}"/>
    <cellStyle name="Comma [0] 2 54 2 2" xfId="5253" hidden="1" xr:uid="{00000000-0005-0000-0000-000088140000}"/>
    <cellStyle name="Comma [0] 2 54 3" xfId="4592" xr:uid="{00000000-0005-0000-0000-0000F3110000}"/>
    <cellStyle name="Comma [0] 2 54 3 2" xfId="36601" xr:uid="{652E389D-83C9-43A1-B180-81D7DD987ED3}"/>
    <cellStyle name="Comma [0] 2 55" xfId="806" xr:uid="{00000000-0005-0000-0000-000029030000}"/>
    <cellStyle name="Comma [0] 2 55 2" xfId="33484" hidden="1" xr:uid="{521BE918-708D-48DF-9F13-AE5D50BBC929}"/>
    <cellStyle name="Comma [0] 2 55 2" xfId="34025" hidden="1" xr:uid="{6119B59A-E1D6-474B-B996-3D2FACC31BC7}"/>
    <cellStyle name="Comma [0] 2 55 2" xfId="34306" hidden="1" xr:uid="{0D6B3C8A-1A3B-497B-A7C3-DA63596E21E7}"/>
    <cellStyle name="Comma [0] 2 55 2" xfId="34530" hidden="1" xr:uid="{43415BD4-C33C-48B9-9894-D2900B1DE979}"/>
    <cellStyle name="Comma [0] 2 55 2" xfId="2286" hidden="1" xr:uid="{00000000-0005-0000-0000-0000F1080000}"/>
    <cellStyle name="Comma [0] 2 55 2" xfId="2510" hidden="1" xr:uid="{00000000-0005-0000-0000-0000D1090000}"/>
    <cellStyle name="Comma [0] 2 55 2" xfId="2005" hidden="1" xr:uid="{00000000-0005-0000-0000-0000D8070000}"/>
    <cellStyle name="Comma [0] 2 55 2" xfId="1461" hidden="1" xr:uid="{00000000-0005-0000-0000-0000B8050000}"/>
    <cellStyle name="Comma [0] 2 55 2" xfId="32849" xr:uid="{ADCD706D-98DE-4445-9ECB-E262EE5EC18B}"/>
    <cellStyle name="Comma [0] 2 55 2 2" xfId="49093" hidden="1" xr:uid="{CE82CF7A-FED0-4420-826C-42560FAC328D}"/>
    <cellStyle name="Comma [0] 2 55 2 2" xfId="49317" hidden="1" xr:uid="{CAB0B35C-99C0-4822-A28F-A67264EF7016}"/>
    <cellStyle name="Comma [0] 2 55 2 2" xfId="50562" hidden="1" xr:uid="{84A5FD45-DFCF-42F7-B64B-790187A4BFCA}"/>
    <cellStyle name="Comma [0] 2 55 2 2" xfId="50843" hidden="1" xr:uid="{40905B16-A35C-43C8-B9FC-19AB895F3FA7}"/>
    <cellStyle name="Comma [0] 2 55 2 2" xfId="51067" hidden="1" xr:uid="{3216BF1A-EFC3-44D9-A4D7-EB0930BE1650}"/>
    <cellStyle name="Comma [0] 2 55 2 2" xfId="52306" hidden="1" xr:uid="{64B778C8-3421-4545-80B4-EA23D4F74ED8}"/>
    <cellStyle name="Comma [0] 2 55 2 2" xfId="52587" hidden="1" xr:uid="{15BB35D2-7336-41CD-9289-A7FA6CB0A627}"/>
    <cellStyle name="Comma [0] 2 55 2 2" xfId="52811" hidden="1" xr:uid="{21B79839-94FC-46B0-B074-359517523C65}"/>
    <cellStyle name="Comma [0] 2 55 2 2" xfId="54040" hidden="1" xr:uid="{CDCACA46-A3A4-489A-BB5D-E84DB6A304C1}"/>
    <cellStyle name="Comma [0] 2 55 2 2" xfId="54321" hidden="1" xr:uid="{DB67C7AA-83A8-4937-BEF4-A28A4EB88EB4}"/>
    <cellStyle name="Comma [0] 2 55 2 2" xfId="54545" hidden="1" xr:uid="{C030F59D-9BA5-4F72-8665-3773C2972F8D}"/>
    <cellStyle name="Comma [0] 2 55 2 2" xfId="55764" hidden="1" xr:uid="{3F8DE69D-ADA8-480A-8CE2-98315FE3BCCF}"/>
    <cellStyle name="Comma [0] 2 55 2 2" xfId="56045" hidden="1" xr:uid="{DB10BDA2-14C5-4459-ABF1-8A704F444C2C}"/>
    <cellStyle name="Comma [0] 2 55 2 2" xfId="56269" hidden="1" xr:uid="{0ADEC25B-E60C-4DC2-9839-2B4398411E7E}"/>
    <cellStyle name="Comma [0] 2 55 2 2" xfId="57471" hidden="1" xr:uid="{0A88D005-B638-476F-B651-9CE6FD458044}"/>
    <cellStyle name="Comma [0] 2 55 2 2" xfId="57752" hidden="1" xr:uid="{0BAA7820-3C64-4893-AEC4-8D45355E54D0}"/>
    <cellStyle name="Comma [0] 2 55 2 2" xfId="57976" hidden="1" xr:uid="{D603E44B-352C-4A8F-ADF3-D684FF7A5A57}"/>
    <cellStyle name="Comma [0] 2 55 2 2" xfId="59165" hidden="1" xr:uid="{70E243C2-16F2-4F19-9B3A-5096BA83E96E}"/>
    <cellStyle name="Comma [0] 2 55 2 2" xfId="59446" hidden="1" xr:uid="{4E8B3B0D-FA39-4FD5-9F94-C65C7C1957DA}"/>
    <cellStyle name="Comma [0] 2 55 2 2" xfId="59670" hidden="1" xr:uid="{2DE29610-B41B-47C0-88B9-33C3A555EF84}"/>
    <cellStyle name="Comma [0] 2 55 2 2" xfId="60826" hidden="1" xr:uid="{72D0BBBA-55F2-417D-8A7B-5B6A110F2BBA}"/>
    <cellStyle name="Comma [0] 2 55 2 2" xfId="61107" hidden="1" xr:uid="{B7D0DA62-BC37-41C0-9CD5-52842B86BD93}"/>
    <cellStyle name="Comma [0] 2 55 2 2" xfId="61331" hidden="1" xr:uid="{029F0E30-89F4-4B9E-9144-8DD1F5F7FF7F}"/>
    <cellStyle name="Comma [0] 2 55 2 2" xfId="62461" hidden="1" xr:uid="{3E3BA22E-EA0D-4EF1-899D-495FE2F79E03}"/>
    <cellStyle name="Comma [0] 2 55 2 2" xfId="62742" hidden="1" xr:uid="{0D22A5D1-E945-4A6B-9A34-C261AF7A7272}"/>
    <cellStyle name="Comma [0] 2 55 2 2" xfId="62966" hidden="1" xr:uid="{5AE5B310-E2BA-4EA6-9554-E1FE88F4E174}"/>
    <cellStyle name="Comma [0] 2 55 2 2" xfId="63972" hidden="1" xr:uid="{11B5ADC2-E59F-4C2F-8AE5-E763F0675CB8}"/>
    <cellStyle name="Comma [0] 2 55 2 2" xfId="24260" hidden="1" xr:uid="{00000000-0005-0000-0000-0000C75E0000}"/>
    <cellStyle name="Comma [0] 2 55 2 2" xfId="25462" hidden="1" xr:uid="{00000000-0005-0000-0000-000079630000}"/>
    <cellStyle name="Comma [0] 2 55 2 2" xfId="25743" hidden="1" xr:uid="{00000000-0005-0000-0000-000092640000}"/>
    <cellStyle name="Comma [0] 2 55 2 2" xfId="25967" hidden="1" xr:uid="{00000000-0005-0000-0000-000072650000}"/>
    <cellStyle name="Comma [0] 2 55 2 2" xfId="27156" hidden="1" xr:uid="{00000000-0005-0000-0000-0000176A0000}"/>
    <cellStyle name="Comma [0] 2 55 2 2" xfId="27437" hidden="1" xr:uid="{00000000-0005-0000-0000-0000306B0000}"/>
    <cellStyle name="Comma [0] 2 55 2 2" xfId="27661" hidden="1" xr:uid="{00000000-0005-0000-0000-0000106C0000}"/>
    <cellStyle name="Comma [0] 2 55 2 2" xfId="28817" hidden="1" xr:uid="{00000000-0005-0000-0000-000094700000}"/>
    <cellStyle name="Comma [0] 2 55 2 2" xfId="29098" hidden="1" xr:uid="{00000000-0005-0000-0000-0000AD710000}"/>
    <cellStyle name="Comma [0] 2 55 2 2" xfId="29322" hidden="1" xr:uid="{00000000-0005-0000-0000-00008D720000}"/>
    <cellStyle name="Comma [0] 2 55 2 2" xfId="30452" hidden="1" xr:uid="{00000000-0005-0000-0000-0000F7760000}"/>
    <cellStyle name="Comma [0] 2 55 2 2" xfId="30733" hidden="1" xr:uid="{00000000-0005-0000-0000-000010780000}"/>
    <cellStyle name="Comma [0] 2 55 2 2" xfId="30957" hidden="1" xr:uid="{00000000-0005-0000-0000-0000F0780000}"/>
    <cellStyle name="Comma [0] 2 55 2 2" xfId="31963" hidden="1" xr:uid="{00000000-0005-0000-0000-0000DE7C0000}"/>
    <cellStyle name="Comma [0] 2 55 2 2" xfId="37267" hidden="1" xr:uid="{99A9F3F8-A79B-43C2-97B8-2E26573F6195}"/>
    <cellStyle name="Comma [0] 2 55 2 2" xfId="37816" hidden="1" xr:uid="{F694F900-8FC8-46D3-8DDF-34A4DFA2D5FD}"/>
    <cellStyle name="Comma [0] 2 55 2 2" xfId="38097" hidden="1" xr:uid="{502CBBB9-5F3F-4B57-91C2-84EC9669BF19}"/>
    <cellStyle name="Comma [0] 2 55 2 2" xfId="38321" hidden="1" xr:uid="{269C2176-7AA1-4A4A-BB81-4CBF599F04E7}"/>
    <cellStyle name="Comma [0] 2 55 2 2" xfId="40035" hidden="1" xr:uid="{147D0018-9165-4CE4-838B-5F1AB33E122D}"/>
    <cellStyle name="Comma [0] 2 55 2 2" xfId="40316" hidden="1" xr:uid="{4ECC8FD2-E69E-46F8-AC21-C5E3A54993A1}"/>
    <cellStyle name="Comma [0] 2 55 2 2" xfId="40540" hidden="1" xr:uid="{60D175F8-4CB8-4D21-BFDE-3D7496934634}"/>
    <cellStyle name="Comma [0] 2 55 2 2" xfId="41791" hidden="1" xr:uid="{5F9AFD9F-79E2-4E20-9DB6-A6241FD28406}"/>
    <cellStyle name="Comma [0] 2 55 2 2" xfId="42072" hidden="1" xr:uid="{DF741363-E95C-451D-B2EA-DBA34E786244}"/>
    <cellStyle name="Comma [0] 2 55 2 2" xfId="42296" hidden="1" xr:uid="{76BC614C-6F9B-45EC-970B-5EBDAFF06162}"/>
    <cellStyle name="Comma [0] 2 55 2 2" xfId="43547" hidden="1" xr:uid="{9F9A66F0-1F05-4382-AF84-DE3D512E9EA3}"/>
    <cellStyle name="Comma [0] 2 55 2 2" xfId="43828" hidden="1" xr:uid="{44CEE8C9-E734-4D13-8C72-262E36ADA5D9}"/>
    <cellStyle name="Comma [0] 2 55 2 2" xfId="44052" hidden="1" xr:uid="{CDE310B4-6337-4423-A498-D73C86D8369C}"/>
    <cellStyle name="Comma [0] 2 55 2 2" xfId="45303" hidden="1" xr:uid="{1C4813AC-E941-445F-A7A7-F771CB0406E6}"/>
    <cellStyle name="Comma [0] 2 55 2 2" xfId="45584" hidden="1" xr:uid="{49D877B2-2CF7-44EB-88E8-66330C31F331}"/>
    <cellStyle name="Comma [0] 2 55 2 2" xfId="45808" hidden="1" xr:uid="{857FF8CB-16CD-4AAA-8690-9C7670FF74ED}"/>
    <cellStyle name="Comma [0] 2 55 2 2" xfId="47059" hidden="1" xr:uid="{55AB37C2-F638-4FA1-B61B-039FF5193D1F}"/>
    <cellStyle name="Comma [0] 2 55 2 2" xfId="47340" hidden="1" xr:uid="{47AEF39B-3652-40BF-B652-C69C927D7B26}"/>
    <cellStyle name="Comma [0] 2 55 2 2" xfId="47564" hidden="1" xr:uid="{5E11DE26-6F27-4B23-818C-2C58DCD9A37B}"/>
    <cellStyle name="Comma [0] 2 55 2 2" xfId="48812" hidden="1" xr:uid="{F69E536B-1D49-41DA-ABFB-3A1DDFCA8896}"/>
    <cellStyle name="Comma [0] 2 55 2 2" xfId="15050" hidden="1" xr:uid="{00000000-0005-0000-0000-0000CD3A0000}"/>
    <cellStyle name="Comma [0] 2 55 2 2" xfId="15331" hidden="1" xr:uid="{00000000-0005-0000-0000-0000E63B0000}"/>
    <cellStyle name="Comma [0] 2 55 2 2" xfId="15555" hidden="1" xr:uid="{00000000-0005-0000-0000-0000C63C0000}"/>
    <cellStyle name="Comma [0] 2 55 2 2" xfId="16803" hidden="1" xr:uid="{00000000-0005-0000-0000-0000A6410000}"/>
    <cellStyle name="Comma [0] 2 55 2 2" xfId="17084" hidden="1" xr:uid="{00000000-0005-0000-0000-0000BF420000}"/>
    <cellStyle name="Comma [0] 2 55 2 2" xfId="17308" hidden="1" xr:uid="{00000000-0005-0000-0000-00009F430000}"/>
    <cellStyle name="Comma [0] 2 55 2 2" xfId="18553" hidden="1" xr:uid="{00000000-0005-0000-0000-00007C480000}"/>
    <cellStyle name="Comma [0] 2 55 2 2" xfId="18834" hidden="1" xr:uid="{00000000-0005-0000-0000-000095490000}"/>
    <cellStyle name="Comma [0] 2 55 2 2" xfId="19058" hidden="1" xr:uid="{00000000-0005-0000-0000-0000754A0000}"/>
    <cellStyle name="Comma [0] 2 55 2 2" xfId="20297" hidden="1" xr:uid="{00000000-0005-0000-0000-00004C4F0000}"/>
    <cellStyle name="Comma [0] 2 55 2 2" xfId="20578" hidden="1" xr:uid="{00000000-0005-0000-0000-000065500000}"/>
    <cellStyle name="Comma [0] 2 55 2 2" xfId="20802" hidden="1" xr:uid="{00000000-0005-0000-0000-000045510000}"/>
    <cellStyle name="Comma [0] 2 55 2 2" xfId="22031" hidden="1" xr:uid="{00000000-0005-0000-0000-000012560000}"/>
    <cellStyle name="Comma [0] 2 55 2 2" xfId="22312" hidden="1" xr:uid="{00000000-0005-0000-0000-00002B570000}"/>
    <cellStyle name="Comma [0] 2 55 2 2" xfId="22536" hidden="1" xr:uid="{00000000-0005-0000-0000-00000B580000}"/>
    <cellStyle name="Comma [0] 2 55 2 2" xfId="23755" hidden="1" xr:uid="{00000000-0005-0000-0000-0000CE5C0000}"/>
    <cellStyle name="Comma [0] 2 55 2 2" xfId="24036" hidden="1" xr:uid="{00000000-0005-0000-0000-0000E75D0000}"/>
    <cellStyle name="Comma [0] 2 55 2 2" xfId="10063" hidden="1" xr:uid="{00000000-0005-0000-0000-000052270000}"/>
    <cellStyle name="Comma [0] 2 55 2 2" xfId="10287" hidden="1" xr:uid="{00000000-0005-0000-0000-000032280000}"/>
    <cellStyle name="Comma [0] 2 55 2 2" xfId="11538" hidden="1" xr:uid="{00000000-0005-0000-0000-0000152D0000}"/>
    <cellStyle name="Comma [0] 2 55 2 2" xfId="11819" hidden="1" xr:uid="{00000000-0005-0000-0000-00002E2E0000}"/>
    <cellStyle name="Comma [0] 2 55 2 2" xfId="12043" hidden="1" xr:uid="{00000000-0005-0000-0000-00000E2F0000}"/>
    <cellStyle name="Comma [0] 2 55 2 2" xfId="13294" hidden="1" xr:uid="{00000000-0005-0000-0000-0000F1330000}"/>
    <cellStyle name="Comma [0] 2 55 2 2" xfId="13575" hidden="1" xr:uid="{00000000-0005-0000-0000-00000A350000}"/>
    <cellStyle name="Comma [0] 2 55 2 2" xfId="13799" hidden="1" xr:uid="{00000000-0005-0000-0000-0000EA350000}"/>
    <cellStyle name="Comma [0] 2 55 2 2" xfId="8026" hidden="1" xr:uid="{00000000-0005-0000-0000-00005D1F0000}"/>
    <cellStyle name="Comma [0] 2 55 2 2" xfId="8307" hidden="1" xr:uid="{00000000-0005-0000-0000-000076200000}"/>
    <cellStyle name="Comma [0] 2 55 2 2" xfId="8531" hidden="1" xr:uid="{00000000-0005-0000-0000-000056210000}"/>
    <cellStyle name="Comma [0] 2 55 2 2" xfId="9782" hidden="1" xr:uid="{00000000-0005-0000-0000-000039260000}"/>
    <cellStyle name="Comma [0] 2 55 2 2" xfId="6088" hidden="1" xr:uid="{00000000-0005-0000-0000-0000CB170000}"/>
    <cellStyle name="Comma [0] 2 55 2 2" xfId="6312" hidden="1" xr:uid="{00000000-0005-0000-0000-0000AB180000}"/>
    <cellStyle name="Comma [0] 2 55 2 2" xfId="5807" hidden="1" xr:uid="{00000000-0005-0000-0000-0000B2160000}"/>
    <cellStyle name="Comma [0] 2 55 2 2" xfId="5258" hidden="1" xr:uid="{00000000-0005-0000-0000-00008D140000}"/>
    <cellStyle name="Comma [0] 2 55 3" xfId="4597" xr:uid="{00000000-0005-0000-0000-0000F8110000}"/>
    <cellStyle name="Comma [0] 2 55 3 2" xfId="36606" xr:uid="{66DDFF04-0CBF-4423-8C58-3E4FEC70E14E}"/>
    <cellStyle name="Comma [0] 2 56" xfId="798" xr:uid="{00000000-0005-0000-0000-000021030000}"/>
    <cellStyle name="Comma [0] 2 56 2" xfId="33476" hidden="1" xr:uid="{B7187CE5-375C-4398-8BAF-EDB051449886}"/>
    <cellStyle name="Comma [0] 2 56 2" xfId="34018" hidden="1" xr:uid="{312A02C4-789F-4668-A1FC-DD75D6D96B10}"/>
    <cellStyle name="Comma [0] 2 56 2" xfId="34299" hidden="1" xr:uid="{E09C1652-A931-4299-ABBE-94E7F35CF8A3}"/>
    <cellStyle name="Comma [0] 2 56 2" xfId="34525" hidden="1" xr:uid="{950DD2EE-9ED2-4467-8D38-545AFBCED156}"/>
    <cellStyle name="Comma [0] 2 56 2" xfId="2279" hidden="1" xr:uid="{00000000-0005-0000-0000-0000EA080000}"/>
    <cellStyle name="Comma [0] 2 56 2" xfId="2505" hidden="1" xr:uid="{00000000-0005-0000-0000-0000CC090000}"/>
    <cellStyle name="Comma [0] 2 56 2" xfId="1998" hidden="1" xr:uid="{00000000-0005-0000-0000-0000D1070000}"/>
    <cellStyle name="Comma [0] 2 56 2" xfId="1453" hidden="1" xr:uid="{00000000-0005-0000-0000-0000B0050000}"/>
    <cellStyle name="Comma [0] 2 56 2" xfId="32841" xr:uid="{B54E351D-DCB9-42D6-96BA-D1F872AF60BE}"/>
    <cellStyle name="Comma [0] 2 56 2 2" xfId="49086" hidden="1" xr:uid="{72FE665A-8952-4204-B0F0-C56AC3804AA7}"/>
    <cellStyle name="Comma [0] 2 56 2 2" xfId="49312" hidden="1" xr:uid="{6329BECD-60F1-402C-9ADF-5D7A80C61DDF}"/>
    <cellStyle name="Comma [0] 2 56 2 2" xfId="50555" hidden="1" xr:uid="{82AA66AF-11BB-4D44-9F29-887785F5008E}"/>
    <cellStyle name="Comma [0] 2 56 2 2" xfId="50836" hidden="1" xr:uid="{A46177B4-062E-4415-B1B7-7564513535E1}"/>
    <cellStyle name="Comma [0] 2 56 2 2" xfId="51062" hidden="1" xr:uid="{6CE45981-1090-4739-9AE5-4AD1AF32315A}"/>
    <cellStyle name="Comma [0] 2 56 2 2" xfId="52299" hidden="1" xr:uid="{A1CADB67-8FE9-4E2B-BDE1-74165E5A9697}"/>
    <cellStyle name="Comma [0] 2 56 2 2" xfId="52580" hidden="1" xr:uid="{AE52FB87-02C0-4EB6-8225-0FD24CBE19C7}"/>
    <cellStyle name="Comma [0] 2 56 2 2" xfId="52806" hidden="1" xr:uid="{C6306977-ABFC-430C-9EEB-5F44C60FAA6A}"/>
    <cellStyle name="Comma [0] 2 56 2 2" xfId="54033" hidden="1" xr:uid="{A1E3ECDA-581E-4196-B556-4EE228051D78}"/>
    <cellStyle name="Comma [0] 2 56 2 2" xfId="54314" hidden="1" xr:uid="{DA393373-6CAB-4D3F-85BB-F6F8BB129439}"/>
    <cellStyle name="Comma [0] 2 56 2 2" xfId="54540" hidden="1" xr:uid="{130D3A0F-6979-45C7-8C92-A92ADAA78533}"/>
    <cellStyle name="Comma [0] 2 56 2 2" xfId="55757" hidden="1" xr:uid="{A1C21644-961C-4189-B9A8-8A2418866259}"/>
    <cellStyle name="Comma [0] 2 56 2 2" xfId="56038" hidden="1" xr:uid="{9AB6D92A-221E-4D4F-911B-8468DE655E8C}"/>
    <cellStyle name="Comma [0] 2 56 2 2" xfId="56264" hidden="1" xr:uid="{720D0FF4-D1EE-4A03-87B6-B912495F168B}"/>
    <cellStyle name="Comma [0] 2 56 2 2" xfId="57464" hidden="1" xr:uid="{3DCD21C5-E433-428B-90C8-CEDB7F331A17}"/>
    <cellStyle name="Comma [0] 2 56 2 2" xfId="57745" hidden="1" xr:uid="{E2F15B95-6E0D-40DE-88F0-3AFCC717790E}"/>
    <cellStyle name="Comma [0] 2 56 2 2" xfId="57971" hidden="1" xr:uid="{61853C85-42BF-4CB5-B1F7-F916F01AF27A}"/>
    <cellStyle name="Comma [0] 2 56 2 2" xfId="59158" hidden="1" xr:uid="{EAF3ACB6-1411-46CA-A1F4-B53215F067CF}"/>
    <cellStyle name="Comma [0] 2 56 2 2" xfId="59439" hidden="1" xr:uid="{57A1F53B-2FF2-47BB-937B-F16A7D907F09}"/>
    <cellStyle name="Comma [0] 2 56 2 2" xfId="59665" hidden="1" xr:uid="{B9D424B1-A9D8-4FC5-B9D0-4A0F6633CE72}"/>
    <cellStyle name="Comma [0] 2 56 2 2" xfId="60819" hidden="1" xr:uid="{0FF0BECA-C74C-4117-A96C-9295C76F5E6C}"/>
    <cellStyle name="Comma [0] 2 56 2 2" xfId="61100" hidden="1" xr:uid="{53288266-9514-4B10-B62D-E25B1561FFD0}"/>
    <cellStyle name="Comma [0] 2 56 2 2" xfId="61326" hidden="1" xr:uid="{5FB5675F-6FBD-4B47-AA04-2C9EE081C11E}"/>
    <cellStyle name="Comma [0] 2 56 2 2" xfId="62454" hidden="1" xr:uid="{B28EDA7A-AECF-42B4-812A-F2DFBECAB152}"/>
    <cellStyle name="Comma [0] 2 56 2 2" xfId="62735" hidden="1" xr:uid="{4E328C73-BDE5-4CC6-A2EC-32D3BCB20D99}"/>
    <cellStyle name="Comma [0] 2 56 2 2" xfId="62961" hidden="1" xr:uid="{CB9E4F64-1DFE-4935-B9D1-94251B983DF8}"/>
    <cellStyle name="Comma [0] 2 56 2 2" xfId="63965" hidden="1" xr:uid="{4EEE467E-B542-40D4-B7F7-27AE5FC95D89}"/>
    <cellStyle name="Comma [0] 2 56 2 2" xfId="24255" hidden="1" xr:uid="{00000000-0005-0000-0000-0000C25E0000}"/>
    <cellStyle name="Comma [0] 2 56 2 2" xfId="25455" hidden="1" xr:uid="{00000000-0005-0000-0000-000072630000}"/>
    <cellStyle name="Comma [0] 2 56 2 2" xfId="25736" hidden="1" xr:uid="{00000000-0005-0000-0000-00008B640000}"/>
    <cellStyle name="Comma [0] 2 56 2 2" xfId="25962" hidden="1" xr:uid="{00000000-0005-0000-0000-00006D650000}"/>
    <cellStyle name="Comma [0] 2 56 2 2" xfId="27149" hidden="1" xr:uid="{00000000-0005-0000-0000-0000106A0000}"/>
    <cellStyle name="Comma [0] 2 56 2 2" xfId="27430" hidden="1" xr:uid="{00000000-0005-0000-0000-0000296B0000}"/>
    <cellStyle name="Comma [0] 2 56 2 2" xfId="27656" hidden="1" xr:uid="{00000000-0005-0000-0000-00000B6C0000}"/>
    <cellStyle name="Comma [0] 2 56 2 2" xfId="28810" hidden="1" xr:uid="{00000000-0005-0000-0000-00008D700000}"/>
    <cellStyle name="Comma [0] 2 56 2 2" xfId="29091" hidden="1" xr:uid="{00000000-0005-0000-0000-0000A6710000}"/>
    <cellStyle name="Comma [0] 2 56 2 2" xfId="29317" hidden="1" xr:uid="{00000000-0005-0000-0000-000088720000}"/>
    <cellStyle name="Comma [0] 2 56 2 2" xfId="30445" hidden="1" xr:uid="{00000000-0005-0000-0000-0000F0760000}"/>
    <cellStyle name="Comma [0] 2 56 2 2" xfId="30726" hidden="1" xr:uid="{00000000-0005-0000-0000-000009780000}"/>
    <cellStyle name="Comma [0] 2 56 2 2" xfId="30952" hidden="1" xr:uid="{00000000-0005-0000-0000-0000EB780000}"/>
    <cellStyle name="Comma [0] 2 56 2 2" xfId="31956" hidden="1" xr:uid="{00000000-0005-0000-0000-0000D77C0000}"/>
    <cellStyle name="Comma [0] 2 56 2 2" xfId="37259" hidden="1" xr:uid="{54689072-4A12-46A9-8DDF-1E0829F4FE14}"/>
    <cellStyle name="Comma [0] 2 56 2 2" xfId="37809" hidden="1" xr:uid="{F1ED8BD8-E186-4431-AAB0-503519B40786}"/>
    <cellStyle name="Comma [0] 2 56 2 2" xfId="38090" hidden="1" xr:uid="{A96EDED5-EAA7-4859-AA92-8F219A574D31}"/>
    <cellStyle name="Comma [0] 2 56 2 2" xfId="38316" hidden="1" xr:uid="{0DF1AFBE-8AED-4998-869E-9471BFE7937D}"/>
    <cellStyle name="Comma [0] 2 56 2 2" xfId="40028" hidden="1" xr:uid="{B0F55A1B-C9F1-4BDD-AF27-805C5789899C}"/>
    <cellStyle name="Comma [0] 2 56 2 2" xfId="40309" hidden="1" xr:uid="{F169C76B-5239-4FD7-AD4B-46CA557299F0}"/>
    <cellStyle name="Comma [0] 2 56 2 2" xfId="40535" hidden="1" xr:uid="{44DACF0A-5AB0-447F-9359-2C2F21A1497E}"/>
    <cellStyle name="Comma [0] 2 56 2 2" xfId="41784" hidden="1" xr:uid="{E20F3D34-15B0-4F4A-9F89-DAB91AC9082A}"/>
    <cellStyle name="Comma [0] 2 56 2 2" xfId="42065" hidden="1" xr:uid="{A4F366C2-EF5E-492C-8628-951BFB2E25A4}"/>
    <cellStyle name="Comma [0] 2 56 2 2" xfId="42291" hidden="1" xr:uid="{D5448EB9-0B9C-4379-B3CA-DEC37A003A9C}"/>
    <cellStyle name="Comma [0] 2 56 2 2" xfId="43540" hidden="1" xr:uid="{082EE8D8-E7EF-483F-9809-982F71D35AEB}"/>
    <cellStyle name="Comma [0] 2 56 2 2" xfId="43821" hidden="1" xr:uid="{9586DAF5-4AAF-455A-9053-D5F5D7B165B5}"/>
    <cellStyle name="Comma [0] 2 56 2 2" xfId="44047" hidden="1" xr:uid="{F50D78F6-DAC1-4DA8-B9F8-E40AFADABBE4}"/>
    <cellStyle name="Comma [0] 2 56 2 2" xfId="45296" hidden="1" xr:uid="{B9DF8469-F93E-4978-B0EF-E9C14B77B4EE}"/>
    <cellStyle name="Comma [0] 2 56 2 2" xfId="45577" hidden="1" xr:uid="{66A3BA32-6FCF-4CBB-A320-E3A4906DB3E9}"/>
    <cellStyle name="Comma [0] 2 56 2 2" xfId="45803" hidden="1" xr:uid="{18486BFC-09AF-4205-B5C5-24EBEE45BEEE}"/>
    <cellStyle name="Comma [0] 2 56 2 2" xfId="47052" hidden="1" xr:uid="{931E4B16-7E49-4AD5-B3DB-14F0182F96C8}"/>
    <cellStyle name="Comma [0] 2 56 2 2" xfId="47333" hidden="1" xr:uid="{3B2C538D-93E5-48BE-8D42-185ECF220231}"/>
    <cellStyle name="Comma [0] 2 56 2 2" xfId="47559" hidden="1" xr:uid="{91ECE41F-8640-4CC8-95D7-2742CD39EA5C}"/>
    <cellStyle name="Comma [0] 2 56 2 2" xfId="48805" hidden="1" xr:uid="{50395F57-EF28-4C5E-AEC7-79D9EF99F394}"/>
    <cellStyle name="Comma [0] 2 56 2 2" xfId="15043" hidden="1" xr:uid="{00000000-0005-0000-0000-0000C63A0000}"/>
    <cellStyle name="Comma [0] 2 56 2 2" xfId="15324" hidden="1" xr:uid="{00000000-0005-0000-0000-0000DF3B0000}"/>
    <cellStyle name="Comma [0] 2 56 2 2" xfId="15550" hidden="1" xr:uid="{00000000-0005-0000-0000-0000C13C0000}"/>
    <cellStyle name="Comma [0] 2 56 2 2" xfId="16796" hidden="1" xr:uid="{00000000-0005-0000-0000-00009F410000}"/>
    <cellStyle name="Comma [0] 2 56 2 2" xfId="17077" hidden="1" xr:uid="{00000000-0005-0000-0000-0000B8420000}"/>
    <cellStyle name="Comma [0] 2 56 2 2" xfId="17303" hidden="1" xr:uid="{00000000-0005-0000-0000-00009A430000}"/>
    <cellStyle name="Comma [0] 2 56 2 2" xfId="18546" hidden="1" xr:uid="{00000000-0005-0000-0000-000075480000}"/>
    <cellStyle name="Comma [0] 2 56 2 2" xfId="18827" hidden="1" xr:uid="{00000000-0005-0000-0000-00008E490000}"/>
    <cellStyle name="Comma [0] 2 56 2 2" xfId="19053" hidden="1" xr:uid="{00000000-0005-0000-0000-0000704A0000}"/>
    <cellStyle name="Comma [0] 2 56 2 2" xfId="20290" hidden="1" xr:uid="{00000000-0005-0000-0000-0000454F0000}"/>
    <cellStyle name="Comma [0] 2 56 2 2" xfId="20571" hidden="1" xr:uid="{00000000-0005-0000-0000-00005E500000}"/>
    <cellStyle name="Comma [0] 2 56 2 2" xfId="20797" hidden="1" xr:uid="{00000000-0005-0000-0000-000040510000}"/>
    <cellStyle name="Comma [0] 2 56 2 2" xfId="22024" hidden="1" xr:uid="{00000000-0005-0000-0000-00000B560000}"/>
    <cellStyle name="Comma [0] 2 56 2 2" xfId="22305" hidden="1" xr:uid="{00000000-0005-0000-0000-000024570000}"/>
    <cellStyle name="Comma [0] 2 56 2 2" xfId="22531" hidden="1" xr:uid="{00000000-0005-0000-0000-000006580000}"/>
    <cellStyle name="Comma [0] 2 56 2 2" xfId="23748" hidden="1" xr:uid="{00000000-0005-0000-0000-0000C75C0000}"/>
    <cellStyle name="Comma [0] 2 56 2 2" xfId="24029" hidden="1" xr:uid="{00000000-0005-0000-0000-0000E05D0000}"/>
    <cellStyle name="Comma [0] 2 56 2 2" xfId="10056" hidden="1" xr:uid="{00000000-0005-0000-0000-00004B270000}"/>
    <cellStyle name="Comma [0] 2 56 2 2" xfId="10282" hidden="1" xr:uid="{00000000-0005-0000-0000-00002D280000}"/>
    <cellStyle name="Comma [0] 2 56 2 2" xfId="11531" hidden="1" xr:uid="{00000000-0005-0000-0000-00000E2D0000}"/>
    <cellStyle name="Comma [0] 2 56 2 2" xfId="11812" hidden="1" xr:uid="{00000000-0005-0000-0000-0000272E0000}"/>
    <cellStyle name="Comma [0] 2 56 2 2" xfId="12038" hidden="1" xr:uid="{00000000-0005-0000-0000-0000092F0000}"/>
    <cellStyle name="Comma [0] 2 56 2 2" xfId="13287" hidden="1" xr:uid="{00000000-0005-0000-0000-0000EA330000}"/>
    <cellStyle name="Comma [0] 2 56 2 2" xfId="13568" hidden="1" xr:uid="{00000000-0005-0000-0000-000003350000}"/>
    <cellStyle name="Comma [0] 2 56 2 2" xfId="13794" hidden="1" xr:uid="{00000000-0005-0000-0000-0000E5350000}"/>
    <cellStyle name="Comma [0] 2 56 2 2" xfId="8019" hidden="1" xr:uid="{00000000-0005-0000-0000-0000561F0000}"/>
    <cellStyle name="Comma [0] 2 56 2 2" xfId="8300" hidden="1" xr:uid="{00000000-0005-0000-0000-00006F200000}"/>
    <cellStyle name="Comma [0] 2 56 2 2" xfId="8526" hidden="1" xr:uid="{00000000-0005-0000-0000-000051210000}"/>
    <cellStyle name="Comma [0] 2 56 2 2" xfId="9775" hidden="1" xr:uid="{00000000-0005-0000-0000-000032260000}"/>
    <cellStyle name="Comma [0] 2 56 2 2" xfId="6081" hidden="1" xr:uid="{00000000-0005-0000-0000-0000C4170000}"/>
    <cellStyle name="Comma [0] 2 56 2 2" xfId="6307" hidden="1" xr:uid="{00000000-0005-0000-0000-0000A6180000}"/>
    <cellStyle name="Comma [0] 2 56 2 2" xfId="5800" hidden="1" xr:uid="{00000000-0005-0000-0000-0000AB160000}"/>
    <cellStyle name="Comma [0] 2 56 2 2" xfId="5250" hidden="1" xr:uid="{00000000-0005-0000-0000-000085140000}"/>
    <cellStyle name="Comma [0] 2 56 3" xfId="4589" xr:uid="{00000000-0005-0000-0000-0000F0110000}"/>
    <cellStyle name="Comma [0] 2 56 3 2" xfId="36598" xr:uid="{F71B7C71-8FFE-40E8-A721-B39E75B1B1DA}"/>
    <cellStyle name="Comma [0] 2 57" xfId="795" xr:uid="{00000000-0005-0000-0000-00001E030000}"/>
    <cellStyle name="Comma [0] 2 57 2" xfId="33473" hidden="1" xr:uid="{788B5913-9E29-4DF0-A0A6-02B88CE92D8A}"/>
    <cellStyle name="Comma [0] 2 57 2" xfId="34015" hidden="1" xr:uid="{577BAC0A-349D-4567-BFFC-926BA316CE09}"/>
    <cellStyle name="Comma [0] 2 57 2" xfId="34296" hidden="1" xr:uid="{966AA96A-A5E5-4D80-98B9-051C8A1744E4}"/>
    <cellStyle name="Comma [0] 2 57 2" xfId="34523" hidden="1" xr:uid="{77F3EDBD-BBF8-4F5B-8DD0-4CC483D5C9B1}"/>
    <cellStyle name="Comma [0] 2 57 2" xfId="2276" hidden="1" xr:uid="{00000000-0005-0000-0000-0000E7080000}"/>
    <cellStyle name="Comma [0] 2 57 2" xfId="2503" hidden="1" xr:uid="{00000000-0005-0000-0000-0000CA090000}"/>
    <cellStyle name="Comma [0] 2 57 2" xfId="1995" hidden="1" xr:uid="{00000000-0005-0000-0000-0000CE070000}"/>
    <cellStyle name="Comma [0] 2 57 2" xfId="1450" hidden="1" xr:uid="{00000000-0005-0000-0000-0000AD050000}"/>
    <cellStyle name="Comma [0] 2 57 2" xfId="32838" xr:uid="{93F97872-FEDC-4091-821C-8166F4CCA486}"/>
    <cellStyle name="Comma [0] 2 57 2 2" xfId="49083" hidden="1" xr:uid="{070B29E5-F163-4439-97DA-34BCA31041B7}"/>
    <cellStyle name="Comma [0] 2 57 2 2" xfId="49310" hidden="1" xr:uid="{9DF2548E-2FA3-4220-8828-453DBD5EACEC}"/>
    <cellStyle name="Comma [0] 2 57 2 2" xfId="50552" hidden="1" xr:uid="{063651AD-63DD-4577-A401-C030DA822E75}"/>
    <cellStyle name="Comma [0] 2 57 2 2" xfId="50833" hidden="1" xr:uid="{499BAC68-A871-4972-8C1F-C3303699ECC4}"/>
    <cellStyle name="Comma [0] 2 57 2 2" xfId="51060" hidden="1" xr:uid="{25060637-28A3-4680-BB95-DC72BDBDF97C}"/>
    <cellStyle name="Comma [0] 2 57 2 2" xfId="52296" hidden="1" xr:uid="{5A7D3EFD-A11D-4AFE-B13A-BC2D03E7CEC5}"/>
    <cellStyle name="Comma [0] 2 57 2 2" xfId="52577" hidden="1" xr:uid="{7EC09C1E-4E8D-4BDE-A5DE-ABD4E4AD37E6}"/>
    <cellStyle name="Comma [0] 2 57 2 2" xfId="52804" hidden="1" xr:uid="{512D613C-A573-4452-9465-B972BFFA8CA4}"/>
    <cellStyle name="Comma [0] 2 57 2 2" xfId="54030" hidden="1" xr:uid="{86330147-BD03-493F-BC81-F29249E7A179}"/>
    <cellStyle name="Comma [0] 2 57 2 2" xfId="54311" hidden="1" xr:uid="{21F8471B-3160-4C85-B557-F31A0E1DE38D}"/>
    <cellStyle name="Comma [0] 2 57 2 2" xfId="54538" hidden="1" xr:uid="{1DC97E04-7B68-4FBA-A5AB-803C971FC31D}"/>
    <cellStyle name="Comma [0] 2 57 2 2" xfId="55754" hidden="1" xr:uid="{B5E1EC9F-BD84-48AD-98BF-C58BE36E014F}"/>
    <cellStyle name="Comma [0] 2 57 2 2" xfId="56035" hidden="1" xr:uid="{BA2E6A30-FE53-46D7-AD78-F2EC208CECA8}"/>
    <cellStyle name="Comma [0] 2 57 2 2" xfId="56262" hidden="1" xr:uid="{617825FA-4C26-41E9-8F2E-961343DC9CCA}"/>
    <cellStyle name="Comma [0] 2 57 2 2" xfId="57461" hidden="1" xr:uid="{C6B15AAD-CF73-469F-968D-E0A03B8ADB29}"/>
    <cellStyle name="Comma [0] 2 57 2 2" xfId="57742" hidden="1" xr:uid="{0503769B-9774-4D40-A174-A06C5D7A5193}"/>
    <cellStyle name="Comma [0] 2 57 2 2" xfId="57969" hidden="1" xr:uid="{C5BC408C-A777-4EB2-93A4-C5C8E424179F}"/>
    <cellStyle name="Comma [0] 2 57 2 2" xfId="59155" hidden="1" xr:uid="{07FD8141-3B34-45A0-BB5B-8F1AECE01CB8}"/>
    <cellStyle name="Comma [0] 2 57 2 2" xfId="59436" hidden="1" xr:uid="{D67E92D3-5E20-4752-A74A-F3B6FB504DD4}"/>
    <cellStyle name="Comma [0] 2 57 2 2" xfId="59663" hidden="1" xr:uid="{D56B7D29-98BD-4CD0-BF38-457B9DC2B76C}"/>
    <cellStyle name="Comma [0] 2 57 2 2" xfId="60816" hidden="1" xr:uid="{FD40C01C-168C-4AB0-A612-B3A640FE3F27}"/>
    <cellStyle name="Comma [0] 2 57 2 2" xfId="61097" hidden="1" xr:uid="{5CDB0427-9E53-415C-A61A-2EE2E1231883}"/>
    <cellStyle name="Comma [0] 2 57 2 2" xfId="61324" hidden="1" xr:uid="{98AD6CF8-ABB4-4717-9434-68E5A00051EE}"/>
    <cellStyle name="Comma [0] 2 57 2 2" xfId="62451" hidden="1" xr:uid="{C84E799C-AD35-4F2B-9C6D-115C21B362AD}"/>
    <cellStyle name="Comma [0] 2 57 2 2" xfId="62732" hidden="1" xr:uid="{2A99289A-DC6A-4F58-A7B9-550E4107999B}"/>
    <cellStyle name="Comma [0] 2 57 2 2" xfId="62959" hidden="1" xr:uid="{5E9C2340-1D38-4AD9-8452-A56A7C856188}"/>
    <cellStyle name="Comma [0] 2 57 2 2" xfId="63962" hidden="1" xr:uid="{EBAFAF3B-BCA9-4C14-8B3B-9B8445B76C38}"/>
    <cellStyle name="Comma [0] 2 57 2 2" xfId="24253" hidden="1" xr:uid="{00000000-0005-0000-0000-0000C05E0000}"/>
    <cellStyle name="Comma [0] 2 57 2 2" xfId="25452" hidden="1" xr:uid="{00000000-0005-0000-0000-00006F630000}"/>
    <cellStyle name="Comma [0] 2 57 2 2" xfId="25733" hidden="1" xr:uid="{00000000-0005-0000-0000-000088640000}"/>
    <cellStyle name="Comma [0] 2 57 2 2" xfId="25960" hidden="1" xr:uid="{00000000-0005-0000-0000-00006B650000}"/>
    <cellStyle name="Comma [0] 2 57 2 2" xfId="27146" hidden="1" xr:uid="{00000000-0005-0000-0000-00000D6A0000}"/>
    <cellStyle name="Comma [0] 2 57 2 2" xfId="27427" hidden="1" xr:uid="{00000000-0005-0000-0000-0000266B0000}"/>
    <cellStyle name="Comma [0] 2 57 2 2" xfId="27654" hidden="1" xr:uid="{00000000-0005-0000-0000-0000096C0000}"/>
    <cellStyle name="Comma [0] 2 57 2 2" xfId="28807" hidden="1" xr:uid="{00000000-0005-0000-0000-00008A700000}"/>
    <cellStyle name="Comma [0] 2 57 2 2" xfId="29088" hidden="1" xr:uid="{00000000-0005-0000-0000-0000A3710000}"/>
    <cellStyle name="Comma [0] 2 57 2 2" xfId="29315" hidden="1" xr:uid="{00000000-0005-0000-0000-000086720000}"/>
    <cellStyle name="Comma [0] 2 57 2 2" xfId="30442" hidden="1" xr:uid="{00000000-0005-0000-0000-0000ED760000}"/>
    <cellStyle name="Comma [0] 2 57 2 2" xfId="30723" hidden="1" xr:uid="{00000000-0005-0000-0000-000006780000}"/>
    <cellStyle name="Comma [0] 2 57 2 2" xfId="30950" hidden="1" xr:uid="{00000000-0005-0000-0000-0000E9780000}"/>
    <cellStyle name="Comma [0] 2 57 2 2" xfId="31953" hidden="1" xr:uid="{00000000-0005-0000-0000-0000D47C0000}"/>
    <cellStyle name="Comma [0] 2 57 2 2" xfId="37256" hidden="1" xr:uid="{322D1467-EB51-4870-BC9A-A181DED81515}"/>
    <cellStyle name="Comma [0] 2 57 2 2" xfId="37806" hidden="1" xr:uid="{86CEB308-FBE1-419B-AEB5-A2B65B052307}"/>
    <cellStyle name="Comma [0] 2 57 2 2" xfId="38087" hidden="1" xr:uid="{77BB77A8-2D32-4F0F-A513-A02DBD374661}"/>
    <cellStyle name="Comma [0] 2 57 2 2" xfId="38314" hidden="1" xr:uid="{141FF188-1A9F-424F-927E-E28F49CD92B0}"/>
    <cellStyle name="Comma [0] 2 57 2 2" xfId="40025" hidden="1" xr:uid="{5429AA5F-683C-44DF-B134-5D90135AFD1A}"/>
    <cellStyle name="Comma [0] 2 57 2 2" xfId="40306" hidden="1" xr:uid="{B9BF144E-734B-4914-A582-54BA6232EAC8}"/>
    <cellStyle name="Comma [0] 2 57 2 2" xfId="40533" hidden="1" xr:uid="{4585B04E-E6CF-4C1A-A1C7-07FF225B7153}"/>
    <cellStyle name="Comma [0] 2 57 2 2" xfId="41781" hidden="1" xr:uid="{E4B7213C-808F-4C23-9065-91D1899569E3}"/>
    <cellStyle name="Comma [0] 2 57 2 2" xfId="42062" hidden="1" xr:uid="{D55AA2D7-6FEB-4E49-845D-A2F6559677C8}"/>
    <cellStyle name="Comma [0] 2 57 2 2" xfId="42289" hidden="1" xr:uid="{B6CC89F4-8BED-45BA-81D0-617628772E05}"/>
    <cellStyle name="Comma [0] 2 57 2 2" xfId="43537" hidden="1" xr:uid="{A74D2631-2814-4C26-BBBA-E68606D7C5BB}"/>
    <cellStyle name="Comma [0] 2 57 2 2" xfId="43818" hidden="1" xr:uid="{1F359498-4F6E-445C-A82D-0C032E555963}"/>
    <cellStyle name="Comma [0] 2 57 2 2" xfId="44045" hidden="1" xr:uid="{3D7FD2AD-3734-4083-8905-86D12B4C1068}"/>
    <cellStyle name="Comma [0] 2 57 2 2" xfId="45293" hidden="1" xr:uid="{512C43B5-70C0-47BE-B1D0-E74B93394E6E}"/>
    <cellStyle name="Comma [0] 2 57 2 2" xfId="45574" hidden="1" xr:uid="{021E1A60-D04B-4736-A44E-F60CD4B0A01A}"/>
    <cellStyle name="Comma [0] 2 57 2 2" xfId="45801" hidden="1" xr:uid="{483B5A6A-721B-45A3-BAF0-915CB53E85F0}"/>
    <cellStyle name="Comma [0] 2 57 2 2" xfId="47049" hidden="1" xr:uid="{CE7CCF22-9A44-41B2-8C6C-26A565C0A3ED}"/>
    <cellStyle name="Comma [0] 2 57 2 2" xfId="47330" hidden="1" xr:uid="{144E48E5-CF5F-4093-A8AE-EE0D136766FF}"/>
    <cellStyle name="Comma [0] 2 57 2 2" xfId="47557" hidden="1" xr:uid="{B34C24D9-6B0E-4181-9510-A06FBE52AC72}"/>
    <cellStyle name="Comma [0] 2 57 2 2" xfId="48802" hidden="1" xr:uid="{36366A21-BCE9-4F60-B33A-4378A78ECA31}"/>
    <cellStyle name="Comma [0] 2 57 2 2" xfId="15040" hidden="1" xr:uid="{00000000-0005-0000-0000-0000C33A0000}"/>
    <cellStyle name="Comma [0] 2 57 2 2" xfId="15321" hidden="1" xr:uid="{00000000-0005-0000-0000-0000DC3B0000}"/>
    <cellStyle name="Comma [0] 2 57 2 2" xfId="15548" hidden="1" xr:uid="{00000000-0005-0000-0000-0000BF3C0000}"/>
    <cellStyle name="Comma [0] 2 57 2 2" xfId="16793" hidden="1" xr:uid="{00000000-0005-0000-0000-00009C410000}"/>
    <cellStyle name="Comma [0] 2 57 2 2" xfId="17074" hidden="1" xr:uid="{00000000-0005-0000-0000-0000B5420000}"/>
    <cellStyle name="Comma [0] 2 57 2 2" xfId="17301" hidden="1" xr:uid="{00000000-0005-0000-0000-000098430000}"/>
    <cellStyle name="Comma [0] 2 57 2 2" xfId="18543" hidden="1" xr:uid="{00000000-0005-0000-0000-000072480000}"/>
    <cellStyle name="Comma [0] 2 57 2 2" xfId="18824" hidden="1" xr:uid="{00000000-0005-0000-0000-00008B490000}"/>
    <cellStyle name="Comma [0] 2 57 2 2" xfId="19051" hidden="1" xr:uid="{00000000-0005-0000-0000-00006E4A0000}"/>
    <cellStyle name="Comma [0] 2 57 2 2" xfId="20287" hidden="1" xr:uid="{00000000-0005-0000-0000-0000424F0000}"/>
    <cellStyle name="Comma [0] 2 57 2 2" xfId="20568" hidden="1" xr:uid="{00000000-0005-0000-0000-00005B500000}"/>
    <cellStyle name="Comma [0] 2 57 2 2" xfId="20795" hidden="1" xr:uid="{00000000-0005-0000-0000-00003E510000}"/>
    <cellStyle name="Comma [0] 2 57 2 2" xfId="22021" hidden="1" xr:uid="{00000000-0005-0000-0000-000008560000}"/>
    <cellStyle name="Comma [0] 2 57 2 2" xfId="22302" hidden="1" xr:uid="{00000000-0005-0000-0000-000021570000}"/>
    <cellStyle name="Comma [0] 2 57 2 2" xfId="22529" hidden="1" xr:uid="{00000000-0005-0000-0000-000004580000}"/>
    <cellStyle name="Comma [0] 2 57 2 2" xfId="23745" hidden="1" xr:uid="{00000000-0005-0000-0000-0000C45C0000}"/>
    <cellStyle name="Comma [0] 2 57 2 2" xfId="24026" hidden="1" xr:uid="{00000000-0005-0000-0000-0000DD5D0000}"/>
    <cellStyle name="Comma [0] 2 57 2 2" xfId="10053" hidden="1" xr:uid="{00000000-0005-0000-0000-000048270000}"/>
    <cellStyle name="Comma [0] 2 57 2 2" xfId="10280" hidden="1" xr:uid="{00000000-0005-0000-0000-00002B280000}"/>
    <cellStyle name="Comma [0] 2 57 2 2" xfId="11528" hidden="1" xr:uid="{00000000-0005-0000-0000-00000B2D0000}"/>
    <cellStyle name="Comma [0] 2 57 2 2" xfId="11809" hidden="1" xr:uid="{00000000-0005-0000-0000-0000242E0000}"/>
    <cellStyle name="Comma [0] 2 57 2 2" xfId="12036" hidden="1" xr:uid="{00000000-0005-0000-0000-0000072F0000}"/>
    <cellStyle name="Comma [0] 2 57 2 2" xfId="13284" hidden="1" xr:uid="{00000000-0005-0000-0000-0000E7330000}"/>
    <cellStyle name="Comma [0] 2 57 2 2" xfId="13565" hidden="1" xr:uid="{00000000-0005-0000-0000-000000350000}"/>
    <cellStyle name="Comma [0] 2 57 2 2" xfId="13792" hidden="1" xr:uid="{00000000-0005-0000-0000-0000E3350000}"/>
    <cellStyle name="Comma [0] 2 57 2 2" xfId="8016" hidden="1" xr:uid="{00000000-0005-0000-0000-0000531F0000}"/>
    <cellStyle name="Comma [0] 2 57 2 2" xfId="8297" hidden="1" xr:uid="{00000000-0005-0000-0000-00006C200000}"/>
    <cellStyle name="Comma [0] 2 57 2 2" xfId="8524" hidden="1" xr:uid="{00000000-0005-0000-0000-00004F210000}"/>
    <cellStyle name="Comma [0] 2 57 2 2" xfId="9772" hidden="1" xr:uid="{00000000-0005-0000-0000-00002F260000}"/>
    <cellStyle name="Comma [0] 2 57 2 2" xfId="6078" hidden="1" xr:uid="{00000000-0005-0000-0000-0000C1170000}"/>
    <cellStyle name="Comma [0] 2 57 2 2" xfId="6305" hidden="1" xr:uid="{00000000-0005-0000-0000-0000A4180000}"/>
    <cellStyle name="Comma [0] 2 57 2 2" xfId="5797" hidden="1" xr:uid="{00000000-0005-0000-0000-0000A8160000}"/>
    <cellStyle name="Comma [0] 2 57 2 2" xfId="5247" hidden="1" xr:uid="{00000000-0005-0000-0000-000082140000}"/>
    <cellStyle name="Comma [0] 2 57 3" xfId="4586" xr:uid="{00000000-0005-0000-0000-0000ED110000}"/>
    <cellStyle name="Comma [0] 2 57 3 2" xfId="36595" xr:uid="{DA3C32D9-E554-4F2A-BAFF-20005F4208E0}"/>
    <cellStyle name="Comma [0] 2 58" xfId="833" xr:uid="{00000000-0005-0000-0000-000044030000}"/>
    <cellStyle name="Comma [0] 2 58 2" xfId="33511" hidden="1" xr:uid="{DC5A5647-F089-4A30-BCD5-759FDD7CEE20}"/>
    <cellStyle name="Comma [0] 2 58 2" xfId="34051" hidden="1" xr:uid="{00088020-8C9B-48AF-AC9F-86F1DBEADA82}"/>
    <cellStyle name="Comma [0] 2 58 2" xfId="34328" hidden="1" xr:uid="{26D606D3-65D7-48E7-82BC-983641B3F6E4}"/>
    <cellStyle name="Comma [0] 2 58 2" xfId="34546" hidden="1" xr:uid="{DEB377AD-B3E4-4DCC-BD8C-7DBE50EAA236}"/>
    <cellStyle name="Comma [0] 2 58 2" xfId="2308" hidden="1" xr:uid="{00000000-0005-0000-0000-000007090000}"/>
    <cellStyle name="Comma [0] 2 58 2" xfId="2526" hidden="1" xr:uid="{00000000-0005-0000-0000-0000E1090000}"/>
    <cellStyle name="Comma [0] 2 58 2" xfId="2031" hidden="1" xr:uid="{00000000-0005-0000-0000-0000F2070000}"/>
    <cellStyle name="Comma [0] 2 58 2" xfId="1488" hidden="1" xr:uid="{00000000-0005-0000-0000-0000D3050000}"/>
    <cellStyle name="Comma [0] 2 58 2" xfId="32876" xr:uid="{45C573E4-1FF8-46F4-9819-54ABFE37E758}"/>
    <cellStyle name="Comma [0] 2 58 2 2" xfId="49115" hidden="1" xr:uid="{CDD3E1F0-9A45-4F9D-B851-77FC4B7EA5FC}"/>
    <cellStyle name="Comma [0] 2 58 2 2" xfId="49333" hidden="1" xr:uid="{283CE4FD-F183-4B7C-8A41-FDF17CE9A8AC}"/>
    <cellStyle name="Comma [0] 2 58 2 2" xfId="50588" hidden="1" xr:uid="{9AACC505-BAE4-43AD-AF77-6805B4FF426A}"/>
    <cellStyle name="Comma [0] 2 58 2 2" xfId="50865" hidden="1" xr:uid="{41B8C4DD-844E-4F9A-894C-A9372C9BE9B8}"/>
    <cellStyle name="Comma [0] 2 58 2 2" xfId="51083" hidden="1" xr:uid="{89DE5B62-12C3-4E33-8D99-EFEC962F8C53}"/>
    <cellStyle name="Comma [0] 2 58 2 2" xfId="52332" hidden="1" xr:uid="{DCD472CD-9A27-4F17-8C7C-85D8AC93587A}"/>
    <cellStyle name="Comma [0] 2 58 2 2" xfId="52609" hidden="1" xr:uid="{3EE069A4-D630-4E01-B3AE-5336112636B2}"/>
    <cellStyle name="Comma [0] 2 58 2 2" xfId="52827" hidden="1" xr:uid="{C22D4971-24E0-400D-B25D-BB6E386FA5FB}"/>
    <cellStyle name="Comma [0] 2 58 2 2" xfId="54066" hidden="1" xr:uid="{2E8E4975-B112-4558-AB4C-3B3D6BC07D30}"/>
    <cellStyle name="Comma [0] 2 58 2 2" xfId="54343" hidden="1" xr:uid="{8BA03B77-97C5-4CAB-96AD-ADE91A7CA93F}"/>
    <cellStyle name="Comma [0] 2 58 2 2" xfId="54561" hidden="1" xr:uid="{72ABC04E-EC02-4545-B45E-59C59DBBCB47}"/>
    <cellStyle name="Comma [0] 2 58 2 2" xfId="55790" hidden="1" xr:uid="{CEBEBA73-3FA0-4DC8-A940-F41A9C19419E}"/>
    <cellStyle name="Comma [0] 2 58 2 2" xfId="56067" hidden="1" xr:uid="{E1BCC7F8-4230-4B77-8D5A-37CBD42CA107}"/>
    <cellStyle name="Comma [0] 2 58 2 2" xfId="56285" hidden="1" xr:uid="{D85BEBDD-9362-49AC-9AC8-AFA819DB0B57}"/>
    <cellStyle name="Comma [0] 2 58 2 2" xfId="57497" hidden="1" xr:uid="{DEC9ED5C-DF07-47B0-B842-06D2EF53C26A}"/>
    <cellStyle name="Comma [0] 2 58 2 2" xfId="57774" hidden="1" xr:uid="{4EAD7513-FEEE-4295-8709-25E2D1E72E98}"/>
    <cellStyle name="Comma [0] 2 58 2 2" xfId="57992" hidden="1" xr:uid="{CA482BEA-CD08-4D63-A21A-7821FA940BB6}"/>
    <cellStyle name="Comma [0] 2 58 2 2" xfId="59191" hidden="1" xr:uid="{FECA91FB-40F0-4219-B151-CC79E5E68D79}"/>
    <cellStyle name="Comma [0] 2 58 2 2" xfId="59468" hidden="1" xr:uid="{30F79192-4E01-4C87-90EE-B142848423C9}"/>
    <cellStyle name="Comma [0] 2 58 2 2" xfId="59686" hidden="1" xr:uid="{1C6D9396-0393-4FB7-951B-4FB7C29F8FAC}"/>
    <cellStyle name="Comma [0] 2 58 2 2" xfId="60852" hidden="1" xr:uid="{59496899-609F-4865-82A1-9CC361EA62D9}"/>
    <cellStyle name="Comma [0] 2 58 2 2" xfId="61129" hidden="1" xr:uid="{AA3F384D-DAE2-4354-832D-E67762208241}"/>
    <cellStyle name="Comma [0] 2 58 2 2" xfId="61347" hidden="1" xr:uid="{B89983F3-76E9-4814-9E9B-4D3B065C0F74}"/>
    <cellStyle name="Comma [0] 2 58 2 2" xfId="62487" hidden="1" xr:uid="{40201D12-C376-4888-8AE5-76FB437FCFB6}"/>
    <cellStyle name="Comma [0] 2 58 2 2" xfId="62764" hidden="1" xr:uid="{462388C9-DB6C-423F-A83A-B89E5C835D93}"/>
    <cellStyle name="Comma [0] 2 58 2 2" xfId="62982" hidden="1" xr:uid="{40797BB4-746A-4AF4-83AB-B57E5E2F36A0}"/>
    <cellStyle name="Comma [0] 2 58 2 2" xfId="63998" hidden="1" xr:uid="{99077615-8CD7-4E14-A2AD-909B65B91C1B}"/>
    <cellStyle name="Comma [0] 2 58 2 2" xfId="24276" hidden="1" xr:uid="{00000000-0005-0000-0000-0000D75E0000}"/>
    <cellStyle name="Comma [0] 2 58 2 2" xfId="25488" hidden="1" xr:uid="{00000000-0005-0000-0000-000093630000}"/>
    <cellStyle name="Comma [0] 2 58 2 2" xfId="25765" hidden="1" xr:uid="{00000000-0005-0000-0000-0000A8640000}"/>
    <cellStyle name="Comma [0] 2 58 2 2" xfId="25983" hidden="1" xr:uid="{00000000-0005-0000-0000-000082650000}"/>
    <cellStyle name="Comma [0] 2 58 2 2" xfId="27182" hidden="1" xr:uid="{00000000-0005-0000-0000-0000316A0000}"/>
    <cellStyle name="Comma [0] 2 58 2 2" xfId="27459" hidden="1" xr:uid="{00000000-0005-0000-0000-0000466B0000}"/>
    <cellStyle name="Comma [0] 2 58 2 2" xfId="27677" hidden="1" xr:uid="{00000000-0005-0000-0000-0000206C0000}"/>
    <cellStyle name="Comma [0] 2 58 2 2" xfId="28843" hidden="1" xr:uid="{00000000-0005-0000-0000-0000AE700000}"/>
    <cellStyle name="Comma [0] 2 58 2 2" xfId="29120" hidden="1" xr:uid="{00000000-0005-0000-0000-0000C3710000}"/>
    <cellStyle name="Comma [0] 2 58 2 2" xfId="29338" hidden="1" xr:uid="{00000000-0005-0000-0000-00009D720000}"/>
    <cellStyle name="Comma [0] 2 58 2 2" xfId="30478" hidden="1" xr:uid="{00000000-0005-0000-0000-000011770000}"/>
    <cellStyle name="Comma [0] 2 58 2 2" xfId="30755" hidden="1" xr:uid="{00000000-0005-0000-0000-000026780000}"/>
    <cellStyle name="Comma [0] 2 58 2 2" xfId="30973" hidden="1" xr:uid="{00000000-0005-0000-0000-000000790000}"/>
    <cellStyle name="Comma [0] 2 58 2 2" xfId="31989" hidden="1" xr:uid="{00000000-0005-0000-0000-0000F87C0000}"/>
    <cellStyle name="Comma [0] 2 58 2 2" xfId="37294" hidden="1" xr:uid="{4E3A2BF1-13FD-471E-92C2-3E4ED9D9AEB9}"/>
    <cellStyle name="Comma [0] 2 58 2 2" xfId="37842" hidden="1" xr:uid="{27434534-20A5-43CF-BD0A-CC544DC55EE8}"/>
    <cellStyle name="Comma [0] 2 58 2 2" xfId="38119" hidden="1" xr:uid="{B8BE5394-B6A9-41FF-868C-D6203EBC0443}"/>
    <cellStyle name="Comma [0] 2 58 2 2" xfId="38337" hidden="1" xr:uid="{12AF7689-C650-48FB-905C-0F214344AF73}"/>
    <cellStyle name="Comma [0] 2 58 2 2" xfId="40061" hidden="1" xr:uid="{14B84E25-2588-4834-97EE-93883690971D}"/>
    <cellStyle name="Comma [0] 2 58 2 2" xfId="40338" hidden="1" xr:uid="{28E97083-9480-43E6-86A3-D9EA94B6CBA6}"/>
    <cellStyle name="Comma [0] 2 58 2 2" xfId="40556" hidden="1" xr:uid="{0E3AD58F-EC75-4721-B2CC-9B746AF14555}"/>
    <cellStyle name="Comma [0] 2 58 2 2" xfId="41817" hidden="1" xr:uid="{536EA040-9B78-4A56-A5D0-BEB3E4786B3A}"/>
    <cellStyle name="Comma [0] 2 58 2 2" xfId="42094" hidden="1" xr:uid="{8E9CA19B-8DB8-46FC-94BE-478873266430}"/>
    <cellStyle name="Comma [0] 2 58 2 2" xfId="42312" hidden="1" xr:uid="{0F98CE4C-50F3-4DB4-A936-A9BBE9CD7A11}"/>
    <cellStyle name="Comma [0] 2 58 2 2" xfId="43573" hidden="1" xr:uid="{29C1AED7-072D-4D93-9B34-3B7D9CAB76C3}"/>
    <cellStyle name="Comma [0] 2 58 2 2" xfId="43850" hidden="1" xr:uid="{1815C02A-EF71-4C3B-916B-F7B725A855ED}"/>
    <cellStyle name="Comma [0] 2 58 2 2" xfId="44068" hidden="1" xr:uid="{ECF8D68C-60D2-4CAB-A445-70D949FDBF3A}"/>
    <cellStyle name="Comma [0] 2 58 2 2" xfId="45329" hidden="1" xr:uid="{4A3392E6-623B-4BFB-BC48-1F4FF0B6D269}"/>
    <cellStyle name="Comma [0] 2 58 2 2" xfId="45606" hidden="1" xr:uid="{96755DFF-230F-4C53-ADF4-851656B9DEDB}"/>
    <cellStyle name="Comma [0] 2 58 2 2" xfId="45824" hidden="1" xr:uid="{BA59FBB5-A8FD-4541-B7A8-8B3D7B579394}"/>
    <cellStyle name="Comma [0] 2 58 2 2" xfId="47085" hidden="1" xr:uid="{B50CAF86-0B92-4E1E-A0C5-4D8D51826201}"/>
    <cellStyle name="Comma [0] 2 58 2 2" xfId="47362" hidden="1" xr:uid="{A02F3191-1B57-4606-AD8F-D54782E476B9}"/>
    <cellStyle name="Comma [0] 2 58 2 2" xfId="47580" hidden="1" xr:uid="{ADB69F09-1E53-4685-BDC8-A749682C1F5A}"/>
    <cellStyle name="Comma [0] 2 58 2 2" xfId="48838" hidden="1" xr:uid="{7388DB69-1AC1-4F20-8F1E-07D2CEEFC206}"/>
    <cellStyle name="Comma [0] 2 58 2 2" xfId="15076" hidden="1" xr:uid="{00000000-0005-0000-0000-0000E73A0000}"/>
    <cellStyle name="Comma [0] 2 58 2 2" xfId="15353" hidden="1" xr:uid="{00000000-0005-0000-0000-0000FC3B0000}"/>
    <cellStyle name="Comma [0] 2 58 2 2" xfId="15571" hidden="1" xr:uid="{00000000-0005-0000-0000-0000D63C0000}"/>
    <cellStyle name="Comma [0] 2 58 2 2" xfId="16829" hidden="1" xr:uid="{00000000-0005-0000-0000-0000C0410000}"/>
    <cellStyle name="Comma [0] 2 58 2 2" xfId="17106" hidden="1" xr:uid="{00000000-0005-0000-0000-0000D5420000}"/>
    <cellStyle name="Comma [0] 2 58 2 2" xfId="17324" hidden="1" xr:uid="{00000000-0005-0000-0000-0000AF430000}"/>
    <cellStyle name="Comma [0] 2 58 2 2" xfId="18579" hidden="1" xr:uid="{00000000-0005-0000-0000-000096480000}"/>
    <cellStyle name="Comma [0] 2 58 2 2" xfId="18856" hidden="1" xr:uid="{00000000-0005-0000-0000-0000AB490000}"/>
    <cellStyle name="Comma [0] 2 58 2 2" xfId="19074" hidden="1" xr:uid="{00000000-0005-0000-0000-0000854A0000}"/>
    <cellStyle name="Comma [0] 2 58 2 2" xfId="20323" hidden="1" xr:uid="{00000000-0005-0000-0000-0000664F0000}"/>
    <cellStyle name="Comma [0] 2 58 2 2" xfId="20600" hidden="1" xr:uid="{00000000-0005-0000-0000-00007B500000}"/>
    <cellStyle name="Comma [0] 2 58 2 2" xfId="20818" hidden="1" xr:uid="{00000000-0005-0000-0000-000055510000}"/>
    <cellStyle name="Comma [0] 2 58 2 2" xfId="22057" hidden="1" xr:uid="{00000000-0005-0000-0000-00002C560000}"/>
    <cellStyle name="Comma [0] 2 58 2 2" xfId="22334" hidden="1" xr:uid="{00000000-0005-0000-0000-000041570000}"/>
    <cellStyle name="Comma [0] 2 58 2 2" xfId="22552" hidden="1" xr:uid="{00000000-0005-0000-0000-00001B580000}"/>
    <cellStyle name="Comma [0] 2 58 2 2" xfId="23781" hidden="1" xr:uid="{00000000-0005-0000-0000-0000E85C0000}"/>
    <cellStyle name="Comma [0] 2 58 2 2" xfId="24058" hidden="1" xr:uid="{00000000-0005-0000-0000-0000FD5D0000}"/>
    <cellStyle name="Comma [0] 2 58 2 2" xfId="10085" hidden="1" xr:uid="{00000000-0005-0000-0000-000068270000}"/>
    <cellStyle name="Comma [0] 2 58 2 2" xfId="10303" hidden="1" xr:uid="{00000000-0005-0000-0000-000042280000}"/>
    <cellStyle name="Comma [0] 2 58 2 2" xfId="11564" hidden="1" xr:uid="{00000000-0005-0000-0000-00002F2D0000}"/>
    <cellStyle name="Comma [0] 2 58 2 2" xfId="11841" hidden="1" xr:uid="{00000000-0005-0000-0000-0000442E0000}"/>
    <cellStyle name="Comma [0] 2 58 2 2" xfId="12059" hidden="1" xr:uid="{00000000-0005-0000-0000-00001E2F0000}"/>
    <cellStyle name="Comma [0] 2 58 2 2" xfId="13320" hidden="1" xr:uid="{00000000-0005-0000-0000-00000B340000}"/>
    <cellStyle name="Comma [0] 2 58 2 2" xfId="13597" hidden="1" xr:uid="{00000000-0005-0000-0000-000020350000}"/>
    <cellStyle name="Comma [0] 2 58 2 2" xfId="13815" hidden="1" xr:uid="{00000000-0005-0000-0000-0000FA350000}"/>
    <cellStyle name="Comma [0] 2 58 2 2" xfId="8052" hidden="1" xr:uid="{00000000-0005-0000-0000-0000771F0000}"/>
    <cellStyle name="Comma [0] 2 58 2 2" xfId="8329" hidden="1" xr:uid="{00000000-0005-0000-0000-00008C200000}"/>
    <cellStyle name="Comma [0] 2 58 2 2" xfId="8547" hidden="1" xr:uid="{00000000-0005-0000-0000-000066210000}"/>
    <cellStyle name="Comma [0] 2 58 2 2" xfId="9808" hidden="1" xr:uid="{00000000-0005-0000-0000-000053260000}"/>
    <cellStyle name="Comma [0] 2 58 2 2" xfId="6110" hidden="1" xr:uid="{00000000-0005-0000-0000-0000E1170000}"/>
    <cellStyle name="Comma [0] 2 58 2 2" xfId="6328" hidden="1" xr:uid="{00000000-0005-0000-0000-0000BB180000}"/>
    <cellStyle name="Comma [0] 2 58 2 2" xfId="5833" hidden="1" xr:uid="{00000000-0005-0000-0000-0000CC160000}"/>
    <cellStyle name="Comma [0] 2 58 2 2" xfId="5285" hidden="1" xr:uid="{00000000-0005-0000-0000-0000A8140000}"/>
    <cellStyle name="Comma [0] 2 58 3" xfId="4624" xr:uid="{00000000-0005-0000-0000-000013120000}"/>
    <cellStyle name="Comma [0] 2 58 3 2" xfId="36633" xr:uid="{4F5A6663-996F-4425-B61C-CD118B135A33}"/>
    <cellStyle name="Comma [0] 2 59" xfId="792" xr:uid="{00000000-0005-0000-0000-00001B030000}"/>
    <cellStyle name="Comma [0] 2 59 2" xfId="33470" hidden="1" xr:uid="{1540CD9D-ED7C-436A-B944-F985882C85C7}"/>
    <cellStyle name="Comma [0] 2 59 2" xfId="34013" hidden="1" xr:uid="{92A63752-B2A6-4BC4-BF27-B52CA0C953BD}"/>
    <cellStyle name="Comma [0] 2 59 2" xfId="34294" hidden="1" xr:uid="{0527DA07-B092-45D1-A5FA-B9D4203F3E6F}"/>
    <cellStyle name="Comma [0] 2 59 2" xfId="34521" hidden="1" xr:uid="{9E8E4CD1-8D6F-4033-9ECE-39DFFCB42D0B}"/>
    <cellStyle name="Comma [0] 2 59 2" xfId="2274" hidden="1" xr:uid="{00000000-0005-0000-0000-0000E5080000}"/>
    <cellStyle name="Comma [0] 2 59 2" xfId="2501" hidden="1" xr:uid="{00000000-0005-0000-0000-0000C8090000}"/>
    <cellStyle name="Comma [0] 2 59 2" xfId="1993" hidden="1" xr:uid="{00000000-0005-0000-0000-0000CC070000}"/>
    <cellStyle name="Comma [0] 2 59 2" xfId="1447" hidden="1" xr:uid="{00000000-0005-0000-0000-0000AA050000}"/>
    <cellStyle name="Comma [0] 2 59 2" xfId="32835" xr:uid="{2CB1D593-8066-42F1-9D05-FEE05690DDDF}"/>
    <cellStyle name="Comma [0] 2 59 2 2" xfId="49081" hidden="1" xr:uid="{6096A06D-A117-4821-BFCB-6185B9233629}"/>
    <cellStyle name="Comma [0] 2 59 2 2" xfId="49308" hidden="1" xr:uid="{C2F48B29-70FB-4E5C-B9B2-2E4146694471}"/>
    <cellStyle name="Comma [0] 2 59 2 2" xfId="50550" hidden="1" xr:uid="{873B04C4-BB19-4725-BC9A-E1A702AB9BEA}"/>
    <cellStyle name="Comma [0] 2 59 2 2" xfId="50831" hidden="1" xr:uid="{0D3821BF-A8E6-46F3-8FC1-B62581AC1318}"/>
    <cellStyle name="Comma [0] 2 59 2 2" xfId="51058" hidden="1" xr:uid="{EF498A85-8AB5-4DB9-B21A-B77B21C8CB66}"/>
    <cellStyle name="Comma [0] 2 59 2 2" xfId="52294" hidden="1" xr:uid="{14006A88-0FF6-43A3-A8CD-A9688B206956}"/>
    <cellStyle name="Comma [0] 2 59 2 2" xfId="52575" hidden="1" xr:uid="{86FCBDCD-F3BB-4162-8CBB-5B1D2C13769F}"/>
    <cellStyle name="Comma [0] 2 59 2 2" xfId="52802" hidden="1" xr:uid="{C9045B9E-97F7-4483-B96F-4144964BE5AB}"/>
    <cellStyle name="Comma [0] 2 59 2 2" xfId="54028" hidden="1" xr:uid="{1A0C30B2-7B7D-4688-8C73-256B4E08BBBA}"/>
    <cellStyle name="Comma [0] 2 59 2 2" xfId="54309" hidden="1" xr:uid="{5D6FFDEC-620D-4DDA-966C-A2C462322FB3}"/>
    <cellStyle name="Comma [0] 2 59 2 2" xfId="54536" hidden="1" xr:uid="{1BC40071-1D39-4017-9A2C-FFA424EFF3ED}"/>
    <cellStyle name="Comma [0] 2 59 2 2" xfId="55752" hidden="1" xr:uid="{0F974769-6C00-49D0-B419-0D26365F5CA0}"/>
    <cellStyle name="Comma [0] 2 59 2 2" xfId="56033" hidden="1" xr:uid="{E4E2AE36-6C71-4B2E-9CAB-78DB3AA9A934}"/>
    <cellStyle name="Comma [0] 2 59 2 2" xfId="56260" hidden="1" xr:uid="{20EF8996-D907-43EF-B58D-FAD310D33CF2}"/>
    <cellStyle name="Comma [0] 2 59 2 2" xfId="57459" hidden="1" xr:uid="{D6BB38F0-0A0E-4352-A339-25B8B13A8C1A}"/>
    <cellStyle name="Comma [0] 2 59 2 2" xfId="57740" hidden="1" xr:uid="{4F163412-AA49-4422-A508-326CA6F83020}"/>
    <cellStyle name="Comma [0] 2 59 2 2" xfId="57967" hidden="1" xr:uid="{38400B87-0658-4C0C-A237-ECEB388D825B}"/>
    <cellStyle name="Comma [0] 2 59 2 2" xfId="59153" hidden="1" xr:uid="{A5741973-4724-4321-8967-93B5F65C59B8}"/>
    <cellStyle name="Comma [0] 2 59 2 2" xfId="59434" hidden="1" xr:uid="{1762B3EC-1999-43E3-B2D8-6B2AE8B38478}"/>
    <cellStyle name="Comma [0] 2 59 2 2" xfId="59661" hidden="1" xr:uid="{40F7C197-6C34-4BD4-8D96-1F12331ADEBD}"/>
    <cellStyle name="Comma [0] 2 59 2 2" xfId="60814" hidden="1" xr:uid="{C13AF608-D74C-4435-9996-EB5335AB3E1A}"/>
    <cellStyle name="Comma [0] 2 59 2 2" xfId="61095" hidden="1" xr:uid="{9C43B824-9C49-4A49-B141-0D7A8B80F666}"/>
    <cellStyle name="Comma [0] 2 59 2 2" xfId="61322" hidden="1" xr:uid="{3A0D0E8E-A9F8-4847-BDED-B40E447207F1}"/>
    <cellStyle name="Comma [0] 2 59 2 2" xfId="62730" hidden="1" xr:uid="{9184A0D3-8FD1-4F72-8E56-D7C03DE7E8D9}"/>
    <cellStyle name="Comma [0] 2 59 2 2" xfId="62957" hidden="1" xr:uid="{3E76C7D3-9379-4BFE-A842-4CEEAC247B71}"/>
    <cellStyle name="Comma [0] 2 59 2 2" xfId="63960" hidden="1" xr:uid="{F8F421D7-1CC3-4B21-A9B2-CE9FFA322280}"/>
    <cellStyle name="Comma [0] 2 59 2 2" xfId="62449" hidden="1" xr:uid="{83F62588-6FE1-43EB-B037-E7C95462BF75}"/>
    <cellStyle name="Comma [0] 2 59 2 2" xfId="24251" hidden="1" xr:uid="{00000000-0005-0000-0000-0000BE5E0000}"/>
    <cellStyle name="Comma [0] 2 59 2 2" xfId="25450" hidden="1" xr:uid="{00000000-0005-0000-0000-00006D630000}"/>
    <cellStyle name="Comma [0] 2 59 2 2" xfId="25731" hidden="1" xr:uid="{00000000-0005-0000-0000-000086640000}"/>
    <cellStyle name="Comma [0] 2 59 2 2" xfId="25958" hidden="1" xr:uid="{00000000-0005-0000-0000-000069650000}"/>
    <cellStyle name="Comma [0] 2 59 2 2" xfId="27144" hidden="1" xr:uid="{00000000-0005-0000-0000-00000B6A0000}"/>
    <cellStyle name="Comma [0] 2 59 2 2" xfId="27425" hidden="1" xr:uid="{00000000-0005-0000-0000-0000246B0000}"/>
    <cellStyle name="Comma [0] 2 59 2 2" xfId="27652" hidden="1" xr:uid="{00000000-0005-0000-0000-0000076C0000}"/>
    <cellStyle name="Comma [0] 2 59 2 2" xfId="28805" hidden="1" xr:uid="{00000000-0005-0000-0000-000088700000}"/>
    <cellStyle name="Comma [0] 2 59 2 2" xfId="29086" hidden="1" xr:uid="{00000000-0005-0000-0000-0000A1710000}"/>
    <cellStyle name="Comma [0] 2 59 2 2" xfId="29313" hidden="1" xr:uid="{00000000-0005-0000-0000-000084720000}"/>
    <cellStyle name="Comma [0] 2 59 2 2" xfId="30440" hidden="1" xr:uid="{00000000-0005-0000-0000-0000EB760000}"/>
    <cellStyle name="Comma [0] 2 59 2 2" xfId="30721" hidden="1" xr:uid="{00000000-0005-0000-0000-000004780000}"/>
    <cellStyle name="Comma [0] 2 59 2 2" xfId="30948" hidden="1" xr:uid="{00000000-0005-0000-0000-0000E7780000}"/>
    <cellStyle name="Comma [0] 2 59 2 2" xfId="31951" hidden="1" xr:uid="{00000000-0005-0000-0000-0000D27C0000}"/>
    <cellStyle name="Comma [0] 2 59 2 2" xfId="37253" hidden="1" xr:uid="{83AC37CA-2AF8-4324-BF0C-4A3BF783E076}"/>
    <cellStyle name="Comma [0] 2 59 2 2" xfId="37804" hidden="1" xr:uid="{7DA40E0D-8C22-40FC-A930-04D3087EFF93}"/>
    <cellStyle name="Comma [0] 2 59 2 2" xfId="38085" hidden="1" xr:uid="{D209DB5F-B8D5-4D7B-A108-4E6D3C852362}"/>
    <cellStyle name="Comma [0] 2 59 2 2" xfId="38312" hidden="1" xr:uid="{31B4720D-2DEA-4079-8D38-42AF793504B0}"/>
    <cellStyle name="Comma [0] 2 59 2 2" xfId="40023" hidden="1" xr:uid="{6D00A2FB-C0FC-48E5-BD1F-F46F4C6D903F}"/>
    <cellStyle name="Comma [0] 2 59 2 2" xfId="40304" hidden="1" xr:uid="{1EBDA813-2E3E-4DA0-80E2-E6217C60A5F6}"/>
    <cellStyle name="Comma [0] 2 59 2 2" xfId="40531" hidden="1" xr:uid="{48094E95-A261-49FA-B681-E4F5C9B7DC5C}"/>
    <cellStyle name="Comma [0] 2 59 2 2" xfId="41779" hidden="1" xr:uid="{C657133C-299F-4089-8C0D-19DF45EC735C}"/>
    <cellStyle name="Comma [0] 2 59 2 2" xfId="42060" hidden="1" xr:uid="{5F8308EB-95BF-4638-A5F8-E7C842939AF8}"/>
    <cellStyle name="Comma [0] 2 59 2 2" xfId="42287" hidden="1" xr:uid="{2F1A0E42-8367-4DF1-BF72-B04BD9289708}"/>
    <cellStyle name="Comma [0] 2 59 2 2" xfId="43535" hidden="1" xr:uid="{DC4B49CA-7B4A-4E1B-A654-E9303C367440}"/>
    <cellStyle name="Comma [0] 2 59 2 2" xfId="43816" hidden="1" xr:uid="{A0F8D08D-D92A-441B-B8A9-FCC56A6788E0}"/>
    <cellStyle name="Comma [0] 2 59 2 2" xfId="44043" hidden="1" xr:uid="{E4BEDA22-BB11-4D62-A879-AD73859FE0E6}"/>
    <cellStyle name="Comma [0] 2 59 2 2" xfId="45291" hidden="1" xr:uid="{BD0535F3-9B87-464E-A00B-17A58758A443}"/>
    <cellStyle name="Comma [0] 2 59 2 2" xfId="45572" hidden="1" xr:uid="{06532137-4FF6-40C6-8AA9-C3A56B9E264E}"/>
    <cellStyle name="Comma [0] 2 59 2 2" xfId="45799" hidden="1" xr:uid="{AB52FEB2-A6B6-480B-A7D8-AD68F1D7A17E}"/>
    <cellStyle name="Comma [0] 2 59 2 2" xfId="47047" hidden="1" xr:uid="{3417BB8F-1D2B-482B-8418-42D3EB6B3C71}"/>
    <cellStyle name="Comma [0] 2 59 2 2" xfId="47328" hidden="1" xr:uid="{CA747203-6D6F-4354-B62F-778ADEF8F811}"/>
    <cellStyle name="Comma [0] 2 59 2 2" xfId="47555" hidden="1" xr:uid="{697AE870-9289-45C7-814C-0BCF5A3F51D8}"/>
    <cellStyle name="Comma [0] 2 59 2 2" xfId="48800" hidden="1" xr:uid="{0BF50871-F5C1-420D-9964-562E8F5F5072}"/>
    <cellStyle name="Comma [0] 2 59 2 2" xfId="15038" hidden="1" xr:uid="{00000000-0005-0000-0000-0000C13A0000}"/>
    <cellStyle name="Comma [0] 2 59 2 2" xfId="15319" hidden="1" xr:uid="{00000000-0005-0000-0000-0000DA3B0000}"/>
    <cellStyle name="Comma [0] 2 59 2 2" xfId="15546" hidden="1" xr:uid="{00000000-0005-0000-0000-0000BD3C0000}"/>
    <cellStyle name="Comma [0] 2 59 2 2" xfId="16791" hidden="1" xr:uid="{00000000-0005-0000-0000-00009A410000}"/>
    <cellStyle name="Comma [0] 2 59 2 2" xfId="17072" hidden="1" xr:uid="{00000000-0005-0000-0000-0000B3420000}"/>
    <cellStyle name="Comma [0] 2 59 2 2" xfId="17299" hidden="1" xr:uid="{00000000-0005-0000-0000-000096430000}"/>
    <cellStyle name="Comma [0] 2 59 2 2" xfId="18541" hidden="1" xr:uid="{00000000-0005-0000-0000-000070480000}"/>
    <cellStyle name="Comma [0] 2 59 2 2" xfId="18822" hidden="1" xr:uid="{00000000-0005-0000-0000-000089490000}"/>
    <cellStyle name="Comma [0] 2 59 2 2" xfId="19049" hidden="1" xr:uid="{00000000-0005-0000-0000-00006C4A0000}"/>
    <cellStyle name="Comma [0] 2 59 2 2" xfId="20285" hidden="1" xr:uid="{00000000-0005-0000-0000-0000404F0000}"/>
    <cellStyle name="Comma [0] 2 59 2 2" xfId="20566" hidden="1" xr:uid="{00000000-0005-0000-0000-000059500000}"/>
    <cellStyle name="Comma [0] 2 59 2 2" xfId="20793" hidden="1" xr:uid="{00000000-0005-0000-0000-00003C510000}"/>
    <cellStyle name="Comma [0] 2 59 2 2" xfId="22019" hidden="1" xr:uid="{00000000-0005-0000-0000-000006560000}"/>
    <cellStyle name="Comma [0] 2 59 2 2" xfId="22300" hidden="1" xr:uid="{00000000-0005-0000-0000-00001F570000}"/>
    <cellStyle name="Comma [0] 2 59 2 2" xfId="22527" hidden="1" xr:uid="{00000000-0005-0000-0000-000002580000}"/>
    <cellStyle name="Comma [0] 2 59 2 2" xfId="23743" hidden="1" xr:uid="{00000000-0005-0000-0000-0000C25C0000}"/>
    <cellStyle name="Comma [0] 2 59 2 2" xfId="24024" hidden="1" xr:uid="{00000000-0005-0000-0000-0000DB5D0000}"/>
    <cellStyle name="Comma [0] 2 59 2 2" xfId="10051" hidden="1" xr:uid="{00000000-0005-0000-0000-000046270000}"/>
    <cellStyle name="Comma [0] 2 59 2 2" xfId="10278" hidden="1" xr:uid="{00000000-0005-0000-0000-000029280000}"/>
    <cellStyle name="Comma [0] 2 59 2 2" xfId="11526" hidden="1" xr:uid="{00000000-0005-0000-0000-0000092D0000}"/>
    <cellStyle name="Comma [0] 2 59 2 2" xfId="11807" hidden="1" xr:uid="{00000000-0005-0000-0000-0000222E0000}"/>
    <cellStyle name="Comma [0] 2 59 2 2" xfId="12034" hidden="1" xr:uid="{00000000-0005-0000-0000-0000052F0000}"/>
    <cellStyle name="Comma [0] 2 59 2 2" xfId="13282" hidden="1" xr:uid="{00000000-0005-0000-0000-0000E5330000}"/>
    <cellStyle name="Comma [0] 2 59 2 2" xfId="13563" hidden="1" xr:uid="{00000000-0005-0000-0000-0000FE340000}"/>
    <cellStyle name="Comma [0] 2 59 2 2" xfId="13790" hidden="1" xr:uid="{00000000-0005-0000-0000-0000E1350000}"/>
    <cellStyle name="Comma [0] 2 59 2 2" xfId="8014" hidden="1" xr:uid="{00000000-0005-0000-0000-0000511F0000}"/>
    <cellStyle name="Comma [0] 2 59 2 2" xfId="8295" hidden="1" xr:uid="{00000000-0005-0000-0000-00006A200000}"/>
    <cellStyle name="Comma [0] 2 59 2 2" xfId="8522" hidden="1" xr:uid="{00000000-0005-0000-0000-00004D210000}"/>
    <cellStyle name="Comma [0] 2 59 2 2" xfId="9770" hidden="1" xr:uid="{00000000-0005-0000-0000-00002D260000}"/>
    <cellStyle name="Comma [0] 2 59 2 2" xfId="6076" hidden="1" xr:uid="{00000000-0005-0000-0000-0000BF170000}"/>
    <cellStyle name="Comma [0] 2 59 2 2" xfId="6303" hidden="1" xr:uid="{00000000-0005-0000-0000-0000A2180000}"/>
    <cellStyle name="Comma [0] 2 59 2 2" xfId="5795" hidden="1" xr:uid="{00000000-0005-0000-0000-0000A6160000}"/>
    <cellStyle name="Comma [0] 2 59 2 2" xfId="5244" hidden="1" xr:uid="{00000000-0005-0000-0000-00007F140000}"/>
    <cellStyle name="Comma [0] 2 59 3" xfId="4583" xr:uid="{00000000-0005-0000-0000-0000EA110000}"/>
    <cellStyle name="Comma [0] 2 59 3 2" xfId="36592" xr:uid="{2E078B39-FB57-4088-8F3C-67F863D1E8C2}"/>
    <cellStyle name="Comma [0] 2 6" xfId="928" xr:uid="{00000000-0005-0000-0000-0000A3030000}"/>
    <cellStyle name="Comma [0] 2 6 2" xfId="33606" hidden="1" xr:uid="{602381CA-4568-4291-8BD1-826F23EA005B}"/>
    <cellStyle name="Comma [0] 2 6 2" xfId="34128" hidden="1" xr:uid="{D8651FB3-1AF4-4A21-8460-71F974BC8D1F}"/>
    <cellStyle name="Comma [0] 2 6 2" xfId="34400" hidden="1" xr:uid="{CD807317-E634-4874-866F-BD55CA57E13F}"/>
    <cellStyle name="Comma [0] 2 6 2" xfId="34605" hidden="1" xr:uid="{DD708036-E81A-4911-BA4A-B451A6707D8E}"/>
    <cellStyle name="Comma [0] 2 6 2" xfId="2380" hidden="1" xr:uid="{00000000-0005-0000-0000-00004F090000}"/>
    <cellStyle name="Comma [0] 2 6 2" xfId="2585" hidden="1" xr:uid="{00000000-0005-0000-0000-00001C0A0000}"/>
    <cellStyle name="Comma [0] 2 6 2" xfId="2108" hidden="1" xr:uid="{00000000-0005-0000-0000-00003F080000}"/>
    <cellStyle name="Comma [0] 2 6 2" xfId="1583" hidden="1" xr:uid="{00000000-0005-0000-0000-000032060000}"/>
    <cellStyle name="Comma [0] 2 6 2" xfId="32971" xr:uid="{39663BB5-6076-4C0B-9DE7-70554FCA0041}"/>
    <cellStyle name="Comma [0] 2 6 2 2" xfId="50665" hidden="1" xr:uid="{E3012CE8-3E1B-4D88-981F-2C6C0B827AB3}"/>
    <cellStyle name="Comma [0] 2 6 2 2" xfId="50937" hidden="1" xr:uid="{204AEEB7-9C1E-4533-B2BB-D213CB86AD4E}"/>
    <cellStyle name="Comma [0] 2 6 2 2" xfId="51142" hidden="1" xr:uid="{6035402D-27D1-4F62-AECC-FDF9796874C6}"/>
    <cellStyle name="Comma [0] 2 6 2 2" xfId="52409" hidden="1" xr:uid="{7D291457-D650-4E89-BB02-7E8B432863FA}"/>
    <cellStyle name="Comma [0] 2 6 2 2" xfId="52681" hidden="1" xr:uid="{02CA2BD8-DCDD-4D22-8496-FDC89BB48D5C}"/>
    <cellStyle name="Comma [0] 2 6 2 2" xfId="52886" hidden="1" xr:uid="{92D1AD8D-0F3A-46E1-BC8C-737F15279C2F}"/>
    <cellStyle name="Comma [0] 2 6 2 2" xfId="54143" hidden="1" xr:uid="{A6F3A222-5CB9-4DB1-AD8B-4C041A1D86A7}"/>
    <cellStyle name="Comma [0] 2 6 2 2" xfId="54415" hidden="1" xr:uid="{E25CA81D-68EC-4F0A-8BB1-526E8E4380AF}"/>
    <cellStyle name="Comma [0] 2 6 2 2" xfId="54620" hidden="1" xr:uid="{6E02CB87-E050-4F3A-ACD5-9007A117E2F4}"/>
    <cellStyle name="Comma [0] 2 6 2 2" xfId="55867" hidden="1" xr:uid="{6FC61D2F-4423-4037-BAC0-4D21C2BA4653}"/>
    <cellStyle name="Comma [0] 2 6 2 2" xfId="56139" hidden="1" xr:uid="{7C688E11-0589-469D-BF8E-626D34A7F180}"/>
    <cellStyle name="Comma [0] 2 6 2 2" xfId="56344" hidden="1" xr:uid="{EA21785D-A379-44C8-94C7-B64C4C26E983}"/>
    <cellStyle name="Comma [0] 2 6 2 2" xfId="57574" hidden="1" xr:uid="{2D2657B6-919E-4584-B6AE-F6A07E8B6E66}"/>
    <cellStyle name="Comma [0] 2 6 2 2" xfId="57846" hidden="1" xr:uid="{E9C985B2-E9B2-47AA-8809-CD53F7263CE8}"/>
    <cellStyle name="Comma [0] 2 6 2 2" xfId="58051" hidden="1" xr:uid="{1F197AC1-3872-427B-B7C2-72D18F4ACA0A}"/>
    <cellStyle name="Comma [0] 2 6 2 2" xfId="59268" hidden="1" xr:uid="{4211F8B1-4D77-426E-B5F3-52E154C6F24A}"/>
    <cellStyle name="Comma [0] 2 6 2 2" xfId="59540" hidden="1" xr:uid="{9664F6C3-1D54-4219-8479-81E25B3ADDF0}"/>
    <cellStyle name="Comma [0] 2 6 2 2" xfId="59745" hidden="1" xr:uid="{FB261988-89E6-4701-960E-7A7681309587}"/>
    <cellStyle name="Comma [0] 2 6 2 2" xfId="60929" hidden="1" xr:uid="{36753E97-CBA4-4068-98D5-E1DF6FA0B19D}"/>
    <cellStyle name="Comma [0] 2 6 2 2" xfId="61201" hidden="1" xr:uid="{12E3B378-B3E0-4FE5-96BF-5F83BF1868D9}"/>
    <cellStyle name="Comma [0] 2 6 2 2" xfId="61406" hidden="1" xr:uid="{5B26ADA3-BA31-4ADC-82E7-1CE734A0BD81}"/>
    <cellStyle name="Comma [0] 2 6 2 2" xfId="62564" hidden="1" xr:uid="{1FEAE021-865F-420F-A979-9D38F7E09422}"/>
    <cellStyle name="Comma [0] 2 6 2 2" xfId="62836" hidden="1" xr:uid="{2906560E-6265-4C91-ABB9-6C858C9A162B}"/>
    <cellStyle name="Comma [0] 2 6 2 2" xfId="63041" hidden="1" xr:uid="{ED9FC9F4-787F-4AF5-AB75-84F7F7983C25}"/>
    <cellStyle name="Comma [0] 2 6 2 2" xfId="25565" hidden="1" xr:uid="{00000000-0005-0000-0000-0000E0630000}"/>
    <cellStyle name="Comma [0] 2 6 2 2" xfId="25837" hidden="1" xr:uid="{00000000-0005-0000-0000-0000F0640000}"/>
    <cellStyle name="Comma [0] 2 6 2 2" xfId="26042" hidden="1" xr:uid="{00000000-0005-0000-0000-0000BD650000}"/>
    <cellStyle name="Comma [0] 2 6 2 2" xfId="27259" hidden="1" xr:uid="{00000000-0005-0000-0000-00007E6A0000}"/>
    <cellStyle name="Comma [0] 2 6 2 2" xfId="27531" hidden="1" xr:uid="{00000000-0005-0000-0000-00008E6B0000}"/>
    <cellStyle name="Comma [0] 2 6 2 2" xfId="27736" hidden="1" xr:uid="{00000000-0005-0000-0000-00005B6C0000}"/>
    <cellStyle name="Comma [0] 2 6 2 2" xfId="28920" hidden="1" xr:uid="{00000000-0005-0000-0000-0000FB700000}"/>
    <cellStyle name="Comma [0] 2 6 2 2" xfId="29192" hidden="1" xr:uid="{00000000-0005-0000-0000-00000B720000}"/>
    <cellStyle name="Comma [0] 2 6 2 2" xfId="29397" hidden="1" xr:uid="{00000000-0005-0000-0000-0000D8720000}"/>
    <cellStyle name="Comma [0] 2 6 2 2" xfId="30555" hidden="1" xr:uid="{00000000-0005-0000-0000-00005E770000}"/>
    <cellStyle name="Comma [0] 2 6 2 2" xfId="30827" hidden="1" xr:uid="{00000000-0005-0000-0000-00006E780000}"/>
    <cellStyle name="Comma [0] 2 6 2 2" xfId="31032" hidden="1" xr:uid="{00000000-0005-0000-0000-00003B790000}"/>
    <cellStyle name="Comma [0] 2 6 2 2" xfId="37389" hidden="1" xr:uid="{613A5795-25FF-4E4C-94FB-2B2706D2DC82}"/>
    <cellStyle name="Comma [0] 2 6 2 2" xfId="37919" hidden="1" xr:uid="{0DE19F78-B81B-4F7D-A56C-775094FD5141}"/>
    <cellStyle name="Comma [0] 2 6 2 2" xfId="38191" hidden="1" xr:uid="{1C1DC1C9-4B2D-49A8-9AC9-2CD4084B96CB}"/>
    <cellStyle name="Comma [0] 2 6 2 2" xfId="38396" hidden="1" xr:uid="{86A57FD2-67E5-419F-8257-5A29CAA385A4}"/>
    <cellStyle name="Comma [0] 2 6 2 2" xfId="40138" hidden="1" xr:uid="{BB660288-7541-42FB-9AF1-C926617B3F94}"/>
    <cellStyle name="Comma [0] 2 6 2 2" xfId="40410" hidden="1" xr:uid="{A2F3C529-2974-437F-B7B1-50D5560650E3}"/>
    <cellStyle name="Comma [0] 2 6 2 2" xfId="40615" hidden="1" xr:uid="{912983DB-E036-463F-A6BC-177EA2D974A4}"/>
    <cellStyle name="Comma [0] 2 6 2 2" xfId="41894" hidden="1" xr:uid="{12644043-9A70-4C11-95B7-D1D37F0FE41C}"/>
    <cellStyle name="Comma [0] 2 6 2 2" xfId="42166" hidden="1" xr:uid="{0B6CA7F2-E9E6-43B8-9D8A-D7B9DDB3E3C3}"/>
    <cellStyle name="Comma [0] 2 6 2 2" xfId="42371" hidden="1" xr:uid="{297DBEE6-FDFF-4D2E-A6F3-B4E073D51320}"/>
    <cellStyle name="Comma [0] 2 6 2 2" xfId="43650" hidden="1" xr:uid="{012645FA-DBA7-4E7C-8634-874DCEB3CBB8}"/>
    <cellStyle name="Comma [0] 2 6 2 2" xfId="43922" hidden="1" xr:uid="{B3C15E14-9F30-45EC-B019-3FB3E8396A9D}"/>
    <cellStyle name="Comma [0] 2 6 2 2" xfId="44127" hidden="1" xr:uid="{012757EE-7ECF-48BA-B117-7F01AC1FC653}"/>
    <cellStyle name="Comma [0] 2 6 2 2" xfId="45406" hidden="1" xr:uid="{079A8A41-41C0-4889-8305-E18BB08DE7DC}"/>
    <cellStyle name="Comma [0] 2 6 2 2" xfId="45678" hidden="1" xr:uid="{DC506DAD-5849-4899-8B33-28DBB58DA5D9}"/>
    <cellStyle name="Comma [0] 2 6 2 2" xfId="45883" hidden="1" xr:uid="{3C34F616-43EA-43FC-9C6B-EA186C1ED71A}"/>
    <cellStyle name="Comma [0] 2 6 2 2" xfId="47162" hidden="1" xr:uid="{EAEB568D-B75D-49CD-B346-74A46E8E0C3D}"/>
    <cellStyle name="Comma [0] 2 6 2 2" xfId="47434" hidden="1" xr:uid="{4E3AD251-6B1E-4491-85B3-040A561F14CB}"/>
    <cellStyle name="Comma [0] 2 6 2 2" xfId="47639" hidden="1" xr:uid="{6CC80A9D-4FF2-46E9-92B4-CE152CFE37DA}"/>
    <cellStyle name="Comma [0] 2 6 2 2" xfId="48915" hidden="1" xr:uid="{A141D373-34D5-4272-A06F-7E39D53778C7}"/>
    <cellStyle name="Comma [0] 2 6 2 2" xfId="49187" hidden="1" xr:uid="{634250E7-34E0-4290-B868-907A4D2C9757}"/>
    <cellStyle name="Comma [0] 2 6 2 2" xfId="49392" hidden="1" xr:uid="{F0022018-AE1C-412B-92E0-3C27453F058A}"/>
    <cellStyle name="Comma [0] 2 6 2 2" xfId="15425" hidden="1" xr:uid="{00000000-0005-0000-0000-0000443C0000}"/>
    <cellStyle name="Comma [0] 2 6 2 2" xfId="15630" hidden="1" xr:uid="{00000000-0005-0000-0000-0000113D0000}"/>
    <cellStyle name="Comma [0] 2 6 2 2" xfId="16906" hidden="1" xr:uid="{00000000-0005-0000-0000-00000D420000}"/>
    <cellStyle name="Comma [0] 2 6 2 2" xfId="17178" hidden="1" xr:uid="{00000000-0005-0000-0000-00001D430000}"/>
    <cellStyle name="Comma [0] 2 6 2 2" xfId="17383" hidden="1" xr:uid="{00000000-0005-0000-0000-0000EA430000}"/>
    <cellStyle name="Comma [0] 2 6 2 2" xfId="18656" hidden="1" xr:uid="{00000000-0005-0000-0000-0000E3480000}"/>
    <cellStyle name="Comma [0] 2 6 2 2" xfId="18928" hidden="1" xr:uid="{00000000-0005-0000-0000-0000F3490000}"/>
    <cellStyle name="Comma [0] 2 6 2 2" xfId="19133" hidden="1" xr:uid="{00000000-0005-0000-0000-0000C04A0000}"/>
    <cellStyle name="Comma [0] 2 6 2 2" xfId="20400" hidden="1" xr:uid="{00000000-0005-0000-0000-0000B34F0000}"/>
    <cellStyle name="Comma [0] 2 6 2 2" xfId="20672" hidden="1" xr:uid="{00000000-0005-0000-0000-0000C3500000}"/>
    <cellStyle name="Comma [0] 2 6 2 2" xfId="20877" hidden="1" xr:uid="{00000000-0005-0000-0000-000090510000}"/>
    <cellStyle name="Comma [0] 2 6 2 2" xfId="22134" hidden="1" xr:uid="{00000000-0005-0000-0000-000079560000}"/>
    <cellStyle name="Comma [0] 2 6 2 2" xfId="22406" hidden="1" xr:uid="{00000000-0005-0000-0000-000089570000}"/>
    <cellStyle name="Comma [0] 2 6 2 2" xfId="22611" hidden="1" xr:uid="{00000000-0005-0000-0000-000056580000}"/>
    <cellStyle name="Comma [0] 2 6 2 2" xfId="23858" hidden="1" xr:uid="{00000000-0005-0000-0000-0000355D0000}"/>
    <cellStyle name="Comma [0] 2 6 2 2" xfId="24130" hidden="1" xr:uid="{00000000-0005-0000-0000-0000455E0000}"/>
    <cellStyle name="Comma [0] 2 6 2 2" xfId="24335" hidden="1" xr:uid="{00000000-0005-0000-0000-0000125F0000}"/>
    <cellStyle name="Comma [0] 2 6 2 2" xfId="10157" hidden="1" xr:uid="{00000000-0005-0000-0000-0000B0270000}"/>
    <cellStyle name="Comma [0] 2 6 2 2" xfId="10362" hidden="1" xr:uid="{00000000-0005-0000-0000-00007D280000}"/>
    <cellStyle name="Comma [0] 2 6 2 2" xfId="11641" hidden="1" xr:uid="{00000000-0005-0000-0000-00007C2D0000}"/>
    <cellStyle name="Comma [0] 2 6 2 2" xfId="11913" hidden="1" xr:uid="{00000000-0005-0000-0000-00008C2E0000}"/>
    <cellStyle name="Comma [0] 2 6 2 2" xfId="12118" hidden="1" xr:uid="{00000000-0005-0000-0000-0000592F0000}"/>
    <cellStyle name="Comma [0] 2 6 2 2" xfId="13397" hidden="1" xr:uid="{00000000-0005-0000-0000-000058340000}"/>
    <cellStyle name="Comma [0] 2 6 2 2" xfId="13669" hidden="1" xr:uid="{00000000-0005-0000-0000-000068350000}"/>
    <cellStyle name="Comma [0] 2 6 2 2" xfId="13874" hidden="1" xr:uid="{00000000-0005-0000-0000-000035360000}"/>
    <cellStyle name="Comma [0] 2 6 2 2" xfId="15153" hidden="1" xr:uid="{00000000-0005-0000-0000-0000343B0000}"/>
    <cellStyle name="Comma [0] 2 6 2 2" xfId="8129" hidden="1" xr:uid="{00000000-0005-0000-0000-0000C41F0000}"/>
    <cellStyle name="Comma [0] 2 6 2 2" xfId="8401" hidden="1" xr:uid="{00000000-0005-0000-0000-0000D4200000}"/>
    <cellStyle name="Comma [0] 2 6 2 2" xfId="8606" hidden="1" xr:uid="{00000000-0005-0000-0000-0000A1210000}"/>
    <cellStyle name="Comma [0] 2 6 2 2" xfId="9885" hidden="1" xr:uid="{00000000-0005-0000-0000-0000A0260000}"/>
    <cellStyle name="Comma [0] 2 6 2 2" xfId="6182" hidden="1" xr:uid="{00000000-0005-0000-0000-000029180000}"/>
    <cellStyle name="Comma [0] 2 6 2 2" xfId="6387" hidden="1" xr:uid="{00000000-0005-0000-0000-0000F6180000}"/>
    <cellStyle name="Comma [0] 2 6 2 2" xfId="5910" hidden="1" xr:uid="{00000000-0005-0000-0000-000019170000}"/>
    <cellStyle name="Comma [0] 2 6 2 2" xfId="5380" hidden="1" xr:uid="{00000000-0005-0000-0000-000007150000}"/>
    <cellStyle name="Comma [0] 2 6 3" xfId="4719" xr:uid="{00000000-0005-0000-0000-000072120000}"/>
    <cellStyle name="Comma [0] 2 6 3 2" xfId="36728" xr:uid="{B5684031-1CA8-430D-B73E-6FD7559B313A}"/>
    <cellStyle name="Comma [0] 2 60" xfId="790" xr:uid="{00000000-0005-0000-0000-000019030000}"/>
    <cellStyle name="Comma [0] 2 60 2" xfId="33468" hidden="1" xr:uid="{AD3B5FD3-87D2-4B51-B8D7-AD4E18C81B18}"/>
    <cellStyle name="Comma [0] 2 60 2" xfId="34011" hidden="1" xr:uid="{981E225A-2B84-43D0-9EFA-9A4EB61293EB}"/>
    <cellStyle name="Comma [0] 2 60 2" xfId="34293" hidden="1" xr:uid="{E31FB98C-8CE9-484B-BE8E-C6436F90A197}"/>
    <cellStyle name="Comma [0] 2 60 2" xfId="34520" hidden="1" xr:uid="{4216BA7B-D066-473B-A11C-52AFFC735FC5}"/>
    <cellStyle name="Comma [0] 2 60 2" xfId="2273" hidden="1" xr:uid="{00000000-0005-0000-0000-0000E4080000}"/>
    <cellStyle name="Comma [0] 2 60 2" xfId="2500" hidden="1" xr:uid="{00000000-0005-0000-0000-0000C7090000}"/>
    <cellStyle name="Comma [0] 2 60 2" xfId="1991" hidden="1" xr:uid="{00000000-0005-0000-0000-0000CA070000}"/>
    <cellStyle name="Comma [0] 2 60 2" xfId="1445" hidden="1" xr:uid="{00000000-0005-0000-0000-0000A8050000}"/>
    <cellStyle name="Comma [0] 2 60 2" xfId="32833" xr:uid="{478B7E5B-402D-4BEA-86DB-E30208292A94}"/>
    <cellStyle name="Comma [0] 2 60 2 2" xfId="49307" hidden="1" xr:uid="{193DA01C-0843-4D9B-A091-B718AF8B4D6C}"/>
    <cellStyle name="Comma [0] 2 60 2 2" xfId="50548" hidden="1" xr:uid="{D20F9A09-A385-419E-9876-2D3A4EE9AFBD}"/>
    <cellStyle name="Comma [0] 2 60 2 2" xfId="50830" hidden="1" xr:uid="{A4E67441-F49C-4548-B22E-FF635C247F2B}"/>
    <cellStyle name="Comma [0] 2 60 2 2" xfId="51057" hidden="1" xr:uid="{EAF16304-44B4-45CD-8C52-BB1E5CD015A0}"/>
    <cellStyle name="Comma [0] 2 60 2 2" xfId="52292" hidden="1" xr:uid="{7CFF0EA8-4010-416C-BB64-43403C9E5E67}"/>
    <cellStyle name="Comma [0] 2 60 2 2" xfId="52574" hidden="1" xr:uid="{00D03708-39FF-4721-AD51-B18797E8E4EB}"/>
    <cellStyle name="Comma [0] 2 60 2 2" xfId="52801" hidden="1" xr:uid="{BB329CFE-F40C-4A1E-886F-9873A953AF5D}"/>
    <cellStyle name="Comma [0] 2 60 2 2" xfId="54026" hidden="1" xr:uid="{4EAC16FB-2BE8-466F-BFEB-0259F4BD8259}"/>
    <cellStyle name="Comma [0] 2 60 2 2" xfId="54308" hidden="1" xr:uid="{8C01530F-048B-4941-BBA2-61C16B686580}"/>
    <cellStyle name="Comma [0] 2 60 2 2" xfId="54535" hidden="1" xr:uid="{AABB7EF9-92FA-419E-99FD-4B34B67F3138}"/>
    <cellStyle name="Comma [0] 2 60 2 2" xfId="55750" hidden="1" xr:uid="{2874A9AD-D28E-4A02-BD2D-77C0F598FF91}"/>
    <cellStyle name="Comma [0] 2 60 2 2" xfId="56032" hidden="1" xr:uid="{35FC873C-827D-4947-8298-DF9E7B4504ED}"/>
    <cellStyle name="Comma [0] 2 60 2 2" xfId="56259" hidden="1" xr:uid="{F19B183F-965F-4FAA-BEFD-092ABF609B30}"/>
    <cellStyle name="Comma [0] 2 60 2 2" xfId="57457" hidden="1" xr:uid="{77580231-DB32-4739-896B-FBAE976B123E}"/>
    <cellStyle name="Comma [0] 2 60 2 2" xfId="57739" hidden="1" xr:uid="{94D00E52-FBE9-4401-8766-BD94BC42BEBC}"/>
    <cellStyle name="Comma [0] 2 60 2 2" xfId="57966" hidden="1" xr:uid="{439F0AD3-3F62-451B-9629-16C6383FC2CE}"/>
    <cellStyle name="Comma [0] 2 60 2 2" xfId="59151" hidden="1" xr:uid="{4AB2DC69-3568-4FA9-849B-80246357B19F}"/>
    <cellStyle name="Comma [0] 2 60 2 2" xfId="59433" hidden="1" xr:uid="{46BFA104-613D-4CFC-8A13-6C9CC2926DFF}"/>
    <cellStyle name="Comma [0] 2 60 2 2" xfId="59660" hidden="1" xr:uid="{1B7388B3-9D2F-4678-98B2-B270E2D8853A}"/>
    <cellStyle name="Comma [0] 2 60 2 2" xfId="60812" hidden="1" xr:uid="{39B30922-A0DD-4065-AE9F-51F269F6CD45}"/>
    <cellStyle name="Comma [0] 2 60 2 2" xfId="61094" hidden="1" xr:uid="{F49EAFA2-6C7B-4249-88FC-BD627BF1B49E}"/>
    <cellStyle name="Comma [0] 2 60 2 2" xfId="61321" hidden="1" xr:uid="{A1A1E236-E9CD-4060-A733-E3F50AEA93DC}"/>
    <cellStyle name="Comma [0] 2 60 2 2" xfId="62447" hidden="1" xr:uid="{8769EE4E-0363-479D-9C85-1EEDC71BF49D}"/>
    <cellStyle name="Comma [0] 2 60 2 2" xfId="62729" hidden="1" xr:uid="{48FCD5A9-8619-4A14-BCC4-38059ECFA808}"/>
    <cellStyle name="Comma [0] 2 60 2 2" xfId="62956" hidden="1" xr:uid="{E7945BE6-71ED-4A50-A896-8EC64D0A788C}"/>
    <cellStyle name="Comma [0] 2 60 2 2" xfId="63958" hidden="1" xr:uid="{E8FE2EB4-3397-4568-A0BE-B7270346C2CA}"/>
    <cellStyle name="Comma [0] 2 60 2 2" xfId="25448" hidden="1" xr:uid="{00000000-0005-0000-0000-00006B630000}"/>
    <cellStyle name="Comma [0] 2 60 2 2" xfId="25730" hidden="1" xr:uid="{00000000-0005-0000-0000-000085640000}"/>
    <cellStyle name="Comma [0] 2 60 2 2" xfId="25957" hidden="1" xr:uid="{00000000-0005-0000-0000-000068650000}"/>
    <cellStyle name="Comma [0] 2 60 2 2" xfId="27142" hidden="1" xr:uid="{00000000-0005-0000-0000-0000096A0000}"/>
    <cellStyle name="Comma [0] 2 60 2 2" xfId="27424" hidden="1" xr:uid="{00000000-0005-0000-0000-0000236B0000}"/>
    <cellStyle name="Comma [0] 2 60 2 2" xfId="27651" hidden="1" xr:uid="{00000000-0005-0000-0000-0000066C0000}"/>
    <cellStyle name="Comma [0] 2 60 2 2" xfId="28803" hidden="1" xr:uid="{00000000-0005-0000-0000-000086700000}"/>
    <cellStyle name="Comma [0] 2 60 2 2" xfId="29085" hidden="1" xr:uid="{00000000-0005-0000-0000-0000A0710000}"/>
    <cellStyle name="Comma [0] 2 60 2 2" xfId="29312" hidden="1" xr:uid="{00000000-0005-0000-0000-000083720000}"/>
    <cellStyle name="Comma [0] 2 60 2 2" xfId="30438" hidden="1" xr:uid="{00000000-0005-0000-0000-0000E9760000}"/>
    <cellStyle name="Comma [0] 2 60 2 2" xfId="30720" hidden="1" xr:uid="{00000000-0005-0000-0000-000003780000}"/>
    <cellStyle name="Comma [0] 2 60 2 2" xfId="30947" hidden="1" xr:uid="{00000000-0005-0000-0000-0000E6780000}"/>
    <cellStyle name="Comma [0] 2 60 2 2" xfId="31949" hidden="1" xr:uid="{00000000-0005-0000-0000-0000D07C0000}"/>
    <cellStyle name="Comma [0] 2 60 2 2" xfId="37251" hidden="1" xr:uid="{F1B1E8E9-913E-4C61-8FE2-C6DC28E828F1}"/>
    <cellStyle name="Comma [0] 2 60 2 2" xfId="37802" hidden="1" xr:uid="{A724C5C8-2EE8-4553-BD18-3A5413F56A4D}"/>
    <cellStyle name="Comma [0] 2 60 2 2" xfId="38084" hidden="1" xr:uid="{66902A43-95AF-42BC-BE85-622434A6A21D}"/>
    <cellStyle name="Comma [0] 2 60 2 2" xfId="38311" hidden="1" xr:uid="{A067B619-F49B-4E5A-B93B-D3A3C0A9EEB4}"/>
    <cellStyle name="Comma [0] 2 60 2 2" xfId="40021" hidden="1" xr:uid="{5A7135DE-F875-445E-A01A-020DD0CC0887}"/>
    <cellStyle name="Comma [0] 2 60 2 2" xfId="40303" hidden="1" xr:uid="{351B4492-13F2-4349-9E85-D9FFE44BB573}"/>
    <cellStyle name="Comma [0] 2 60 2 2" xfId="40530" hidden="1" xr:uid="{CC55948B-5349-43E3-A98C-5F1650D7909C}"/>
    <cellStyle name="Comma [0] 2 60 2 2" xfId="41777" hidden="1" xr:uid="{FA9FA578-D02C-4F95-AE50-BE446696854D}"/>
    <cellStyle name="Comma [0] 2 60 2 2" xfId="42059" hidden="1" xr:uid="{F735A95F-A835-47C0-AAB5-760C13F6D9BC}"/>
    <cellStyle name="Comma [0] 2 60 2 2" xfId="42286" hidden="1" xr:uid="{4B192A7F-1E3F-4845-BF26-9098182242B8}"/>
    <cellStyle name="Comma [0] 2 60 2 2" xfId="43533" hidden="1" xr:uid="{CBE13005-327A-4E3D-B1E6-E189A3D5240C}"/>
    <cellStyle name="Comma [0] 2 60 2 2" xfId="43815" hidden="1" xr:uid="{86CB47ED-5BE9-4368-ACBE-2BF95D8949D2}"/>
    <cellStyle name="Comma [0] 2 60 2 2" xfId="44042" hidden="1" xr:uid="{6ADD4190-E929-4C5D-8881-651549BAB0A0}"/>
    <cellStyle name="Comma [0] 2 60 2 2" xfId="45289" hidden="1" xr:uid="{8409EC75-F44E-455B-907B-9ED419F6F4E5}"/>
    <cellStyle name="Comma [0] 2 60 2 2" xfId="45571" hidden="1" xr:uid="{7BCED41E-E3ED-453E-A0CD-E1984F849C10}"/>
    <cellStyle name="Comma [0] 2 60 2 2" xfId="45798" hidden="1" xr:uid="{B47D9271-0354-4E42-AE5C-3DD9C998B1D1}"/>
    <cellStyle name="Comma [0] 2 60 2 2" xfId="47045" hidden="1" xr:uid="{7B2FE71F-526D-433A-BE33-3144A0D83A16}"/>
    <cellStyle name="Comma [0] 2 60 2 2" xfId="47327" hidden="1" xr:uid="{A71CD097-C901-4E6C-88CD-8EFDF9385A44}"/>
    <cellStyle name="Comma [0] 2 60 2 2" xfId="47554" hidden="1" xr:uid="{FE16DF11-9E4D-48C8-91EB-581ADA84F146}"/>
    <cellStyle name="Comma [0] 2 60 2 2" xfId="48798" hidden="1" xr:uid="{5A5DD5FA-FDD0-4A1E-8B7A-BD4010DE732E}"/>
    <cellStyle name="Comma [0] 2 60 2 2" xfId="49080" hidden="1" xr:uid="{E30C2375-7024-4C0C-8344-2F9C048DBF30}"/>
    <cellStyle name="Comma [0] 2 60 2 2" xfId="15318" hidden="1" xr:uid="{00000000-0005-0000-0000-0000D93B0000}"/>
    <cellStyle name="Comma [0] 2 60 2 2" xfId="15545" hidden="1" xr:uid="{00000000-0005-0000-0000-0000BC3C0000}"/>
    <cellStyle name="Comma [0] 2 60 2 2" xfId="16789" hidden="1" xr:uid="{00000000-0005-0000-0000-000098410000}"/>
    <cellStyle name="Comma [0] 2 60 2 2" xfId="17071" hidden="1" xr:uid="{00000000-0005-0000-0000-0000B2420000}"/>
    <cellStyle name="Comma [0] 2 60 2 2" xfId="17298" hidden="1" xr:uid="{00000000-0005-0000-0000-000095430000}"/>
    <cellStyle name="Comma [0] 2 60 2 2" xfId="18539" hidden="1" xr:uid="{00000000-0005-0000-0000-00006E480000}"/>
    <cellStyle name="Comma [0] 2 60 2 2" xfId="18821" hidden="1" xr:uid="{00000000-0005-0000-0000-000088490000}"/>
    <cellStyle name="Comma [0] 2 60 2 2" xfId="19048" hidden="1" xr:uid="{00000000-0005-0000-0000-00006B4A0000}"/>
    <cellStyle name="Comma [0] 2 60 2 2" xfId="20283" hidden="1" xr:uid="{00000000-0005-0000-0000-00003E4F0000}"/>
    <cellStyle name="Comma [0] 2 60 2 2" xfId="20565" hidden="1" xr:uid="{00000000-0005-0000-0000-000058500000}"/>
    <cellStyle name="Comma [0] 2 60 2 2" xfId="20792" hidden="1" xr:uid="{00000000-0005-0000-0000-00003B510000}"/>
    <cellStyle name="Comma [0] 2 60 2 2" xfId="22017" hidden="1" xr:uid="{00000000-0005-0000-0000-000004560000}"/>
    <cellStyle name="Comma [0] 2 60 2 2" xfId="22299" hidden="1" xr:uid="{00000000-0005-0000-0000-00001E570000}"/>
    <cellStyle name="Comma [0] 2 60 2 2" xfId="22526" hidden="1" xr:uid="{00000000-0005-0000-0000-000001580000}"/>
    <cellStyle name="Comma [0] 2 60 2 2" xfId="23741" hidden="1" xr:uid="{00000000-0005-0000-0000-0000C05C0000}"/>
    <cellStyle name="Comma [0] 2 60 2 2" xfId="24023" hidden="1" xr:uid="{00000000-0005-0000-0000-0000DA5D0000}"/>
    <cellStyle name="Comma [0] 2 60 2 2" xfId="24250" hidden="1" xr:uid="{00000000-0005-0000-0000-0000BD5E0000}"/>
    <cellStyle name="Comma [0] 2 60 2 2" xfId="10050" hidden="1" xr:uid="{00000000-0005-0000-0000-000045270000}"/>
    <cellStyle name="Comma [0] 2 60 2 2" xfId="10277" hidden="1" xr:uid="{00000000-0005-0000-0000-000028280000}"/>
    <cellStyle name="Comma [0] 2 60 2 2" xfId="11524" hidden="1" xr:uid="{00000000-0005-0000-0000-0000072D0000}"/>
    <cellStyle name="Comma [0] 2 60 2 2" xfId="11806" hidden="1" xr:uid="{00000000-0005-0000-0000-0000212E0000}"/>
    <cellStyle name="Comma [0] 2 60 2 2" xfId="12033" hidden="1" xr:uid="{00000000-0005-0000-0000-0000042F0000}"/>
    <cellStyle name="Comma [0] 2 60 2 2" xfId="13280" hidden="1" xr:uid="{00000000-0005-0000-0000-0000E3330000}"/>
    <cellStyle name="Comma [0] 2 60 2 2" xfId="13562" hidden="1" xr:uid="{00000000-0005-0000-0000-0000FD340000}"/>
    <cellStyle name="Comma [0] 2 60 2 2" xfId="13789" hidden="1" xr:uid="{00000000-0005-0000-0000-0000E0350000}"/>
    <cellStyle name="Comma [0] 2 60 2 2" xfId="15036" hidden="1" xr:uid="{00000000-0005-0000-0000-0000BF3A0000}"/>
    <cellStyle name="Comma [0] 2 60 2 2" xfId="8012" hidden="1" xr:uid="{00000000-0005-0000-0000-00004F1F0000}"/>
    <cellStyle name="Comma [0] 2 60 2 2" xfId="8294" hidden="1" xr:uid="{00000000-0005-0000-0000-000069200000}"/>
    <cellStyle name="Comma [0] 2 60 2 2" xfId="8521" hidden="1" xr:uid="{00000000-0005-0000-0000-00004C210000}"/>
    <cellStyle name="Comma [0] 2 60 2 2" xfId="9768" hidden="1" xr:uid="{00000000-0005-0000-0000-00002B260000}"/>
    <cellStyle name="Comma [0] 2 60 2 2" xfId="6075" hidden="1" xr:uid="{00000000-0005-0000-0000-0000BE170000}"/>
    <cellStyle name="Comma [0] 2 60 2 2" xfId="6302" hidden="1" xr:uid="{00000000-0005-0000-0000-0000A1180000}"/>
    <cellStyle name="Comma [0] 2 60 2 2" xfId="5793" hidden="1" xr:uid="{00000000-0005-0000-0000-0000A4160000}"/>
    <cellStyle name="Comma [0] 2 60 2 2" xfId="5242" hidden="1" xr:uid="{00000000-0005-0000-0000-00007D140000}"/>
    <cellStyle name="Comma [0] 2 60 3" xfId="4581" xr:uid="{00000000-0005-0000-0000-0000E8110000}"/>
    <cellStyle name="Comma [0] 2 60 3 2" xfId="36590" xr:uid="{28CA04BA-45DB-4178-B6B6-C6F58ABEE58B}"/>
    <cellStyle name="Comma [0] 2 61" xfId="784" xr:uid="{00000000-0005-0000-0000-000013030000}"/>
    <cellStyle name="Comma [0] 2 61 2" xfId="33462" hidden="1" xr:uid="{BA435CEF-B3A0-445B-A603-F258310C7F45}"/>
    <cellStyle name="Comma [0] 2 61 2" xfId="34005" hidden="1" xr:uid="{99E235E1-9CDF-4224-8672-7EAED8B37D1D}"/>
    <cellStyle name="Comma [0] 2 61 2" xfId="34287" hidden="1" xr:uid="{81507C80-EBF2-4E13-8ED0-078CDAA47B58}"/>
    <cellStyle name="Comma [0] 2 61 2" xfId="34516" hidden="1" xr:uid="{18D69EC0-00F7-4D22-AC2C-5F970EB592CA}"/>
    <cellStyle name="Comma [0] 2 61 2" xfId="2267" hidden="1" xr:uid="{00000000-0005-0000-0000-0000DE080000}"/>
    <cellStyle name="Comma [0] 2 61 2" xfId="2496" hidden="1" xr:uid="{00000000-0005-0000-0000-0000C3090000}"/>
    <cellStyle name="Comma [0] 2 61 2" xfId="1985" hidden="1" xr:uid="{00000000-0005-0000-0000-0000C4070000}"/>
    <cellStyle name="Comma [0] 2 61 2" xfId="1439" hidden="1" xr:uid="{00000000-0005-0000-0000-0000A2050000}"/>
    <cellStyle name="Comma [0] 2 61 2" xfId="32827" xr:uid="{8CA5F95C-861B-4AEE-9220-711B56F51BA1}"/>
    <cellStyle name="Comma [0] 2 61 2 2" xfId="49303" hidden="1" xr:uid="{29F4368D-43CE-48FF-ACB4-D222F4B534B0}"/>
    <cellStyle name="Comma [0] 2 61 2 2" xfId="50542" hidden="1" xr:uid="{5EACE920-284B-4B1E-BBDC-085237DCC11F}"/>
    <cellStyle name="Comma [0] 2 61 2 2" xfId="50824" hidden="1" xr:uid="{559F94C2-866F-442C-B6E6-7660A041278D}"/>
    <cellStyle name="Comma [0] 2 61 2 2" xfId="51053" hidden="1" xr:uid="{976E80FF-F668-49D7-94BB-5C9CD01FE71E}"/>
    <cellStyle name="Comma [0] 2 61 2 2" xfId="52286" hidden="1" xr:uid="{31CC2CD5-3078-474D-8D50-B761415F2303}"/>
    <cellStyle name="Comma [0] 2 61 2 2" xfId="52568" hidden="1" xr:uid="{CCC95051-13BC-4F37-B593-8B678C32B603}"/>
    <cellStyle name="Comma [0] 2 61 2 2" xfId="52797" hidden="1" xr:uid="{D648785F-4BF1-42DC-9B6E-EC2E47568939}"/>
    <cellStyle name="Comma [0] 2 61 2 2" xfId="54020" hidden="1" xr:uid="{F9B6E2D9-FF46-4266-8ABF-2EFEBE5C4595}"/>
    <cellStyle name="Comma [0] 2 61 2 2" xfId="54302" hidden="1" xr:uid="{22A595D3-CA2F-424C-9FD7-DD0FB5CF5035}"/>
    <cellStyle name="Comma [0] 2 61 2 2" xfId="54531" hidden="1" xr:uid="{1212C2DA-46CC-491F-B171-32F6477D2575}"/>
    <cellStyle name="Comma [0] 2 61 2 2" xfId="55744" hidden="1" xr:uid="{5149A812-3E4D-4D52-AE49-FF9FFF68E146}"/>
    <cellStyle name="Comma [0] 2 61 2 2" xfId="56026" hidden="1" xr:uid="{E12532D5-53A4-4911-B45B-D647FBC3BC1F}"/>
    <cellStyle name="Comma [0] 2 61 2 2" xfId="56255" hidden="1" xr:uid="{E5AEF679-D3E4-4F11-B687-049677FA9CE4}"/>
    <cellStyle name="Comma [0] 2 61 2 2" xfId="57451" hidden="1" xr:uid="{EEE56F19-EA2A-4112-8113-C468F6F81954}"/>
    <cellStyle name="Comma [0] 2 61 2 2" xfId="57733" hidden="1" xr:uid="{CE31116C-A8D4-4936-B860-D259AE8121DD}"/>
    <cellStyle name="Comma [0] 2 61 2 2" xfId="57962" hidden="1" xr:uid="{281F5550-5F23-4755-B8DD-67C9D64ACF36}"/>
    <cellStyle name="Comma [0] 2 61 2 2" xfId="59145" hidden="1" xr:uid="{DF15C157-88A3-474D-B06B-4A0B4C090D73}"/>
    <cellStyle name="Comma [0] 2 61 2 2" xfId="59427" hidden="1" xr:uid="{78D4451D-448A-4B5B-898C-A40CA4724CC4}"/>
    <cellStyle name="Comma [0] 2 61 2 2" xfId="59656" hidden="1" xr:uid="{6C222EFF-35A2-4887-AB79-81D1BF11BA0B}"/>
    <cellStyle name="Comma [0] 2 61 2 2" xfId="60806" hidden="1" xr:uid="{A119A6C4-DAAA-4871-8C36-387DCFF54E16}"/>
    <cellStyle name="Comma [0] 2 61 2 2" xfId="61088" hidden="1" xr:uid="{62BCBCA2-8247-4C39-B00A-4A00F5B4E668}"/>
    <cellStyle name="Comma [0] 2 61 2 2" xfId="61317" hidden="1" xr:uid="{B905471D-39C3-4D34-AF04-E2FFF6169373}"/>
    <cellStyle name="Comma [0] 2 61 2 2" xfId="62441" hidden="1" xr:uid="{66818AD0-161A-43F7-AF05-4E315030CCE1}"/>
    <cellStyle name="Comma [0] 2 61 2 2" xfId="62723" hidden="1" xr:uid="{A6362521-B68D-4683-8E76-056644393492}"/>
    <cellStyle name="Comma [0] 2 61 2 2" xfId="62952" hidden="1" xr:uid="{29D339A3-B454-4DF3-9F67-C426002973B3}"/>
    <cellStyle name="Comma [0] 2 61 2 2" xfId="63952" hidden="1" xr:uid="{CE29DE97-3CB1-41BD-8F67-CC2192E4C2C1}"/>
    <cellStyle name="Comma [0] 2 61 2 2" xfId="25442" hidden="1" xr:uid="{00000000-0005-0000-0000-000065630000}"/>
    <cellStyle name="Comma [0] 2 61 2 2" xfId="25724" hidden="1" xr:uid="{00000000-0005-0000-0000-00007F640000}"/>
    <cellStyle name="Comma [0] 2 61 2 2" xfId="25953" hidden="1" xr:uid="{00000000-0005-0000-0000-000064650000}"/>
    <cellStyle name="Comma [0] 2 61 2 2" xfId="27136" hidden="1" xr:uid="{00000000-0005-0000-0000-0000036A0000}"/>
    <cellStyle name="Comma [0] 2 61 2 2" xfId="27418" hidden="1" xr:uid="{00000000-0005-0000-0000-00001D6B0000}"/>
    <cellStyle name="Comma [0] 2 61 2 2" xfId="27647" hidden="1" xr:uid="{00000000-0005-0000-0000-0000026C0000}"/>
    <cellStyle name="Comma [0] 2 61 2 2" xfId="28797" hidden="1" xr:uid="{00000000-0005-0000-0000-000080700000}"/>
    <cellStyle name="Comma [0] 2 61 2 2" xfId="29079" hidden="1" xr:uid="{00000000-0005-0000-0000-00009A710000}"/>
    <cellStyle name="Comma [0] 2 61 2 2" xfId="29308" hidden="1" xr:uid="{00000000-0005-0000-0000-00007F720000}"/>
    <cellStyle name="Comma [0] 2 61 2 2" xfId="30432" hidden="1" xr:uid="{00000000-0005-0000-0000-0000E3760000}"/>
    <cellStyle name="Comma [0] 2 61 2 2" xfId="30714" hidden="1" xr:uid="{00000000-0005-0000-0000-0000FD770000}"/>
    <cellStyle name="Comma [0] 2 61 2 2" xfId="30943" hidden="1" xr:uid="{00000000-0005-0000-0000-0000E2780000}"/>
    <cellStyle name="Comma [0] 2 61 2 2" xfId="31943" hidden="1" xr:uid="{00000000-0005-0000-0000-0000CA7C0000}"/>
    <cellStyle name="Comma [0] 2 61 2 2" xfId="37245" hidden="1" xr:uid="{D40FCE98-33B7-43E0-BE36-7F8A152165C5}"/>
    <cellStyle name="Comma [0] 2 61 2 2" xfId="37796" hidden="1" xr:uid="{92655B17-B962-4EBE-A4CB-0445334416CE}"/>
    <cellStyle name="Comma [0] 2 61 2 2" xfId="38078" hidden="1" xr:uid="{884E91B4-7497-4FB2-A5A6-D7E38C1C3652}"/>
    <cellStyle name="Comma [0] 2 61 2 2" xfId="38307" hidden="1" xr:uid="{7BFE6232-46B8-4789-9B9C-1BA65397A27F}"/>
    <cellStyle name="Comma [0] 2 61 2 2" xfId="40015" hidden="1" xr:uid="{80B59CC1-55AE-4BCF-BC1E-23BA979C0629}"/>
    <cellStyle name="Comma [0] 2 61 2 2" xfId="40297" hidden="1" xr:uid="{446740B7-2067-4391-A561-8A463AC2DD31}"/>
    <cellStyle name="Comma [0] 2 61 2 2" xfId="40526" hidden="1" xr:uid="{FE39C874-94F1-4C38-A4F6-59E9E6BB49BF}"/>
    <cellStyle name="Comma [0] 2 61 2 2" xfId="41771" hidden="1" xr:uid="{33379319-FF3F-4F11-ADDD-478422A34FD9}"/>
    <cellStyle name="Comma [0] 2 61 2 2" xfId="42053" hidden="1" xr:uid="{8527BD7F-107C-4FC7-8992-2E428927040C}"/>
    <cellStyle name="Comma [0] 2 61 2 2" xfId="42282" hidden="1" xr:uid="{A9DB28F5-411A-4209-B9A1-E0E32018DD3C}"/>
    <cellStyle name="Comma [0] 2 61 2 2" xfId="43527" hidden="1" xr:uid="{A4B52356-290C-4FC9-8178-5CCB2296489F}"/>
    <cellStyle name="Comma [0] 2 61 2 2" xfId="43809" hidden="1" xr:uid="{A9172C87-A60E-4B91-9F38-A35B7F4413B3}"/>
    <cellStyle name="Comma [0] 2 61 2 2" xfId="44038" hidden="1" xr:uid="{3F410CCC-FC3A-4DF7-9343-CF1279E53359}"/>
    <cellStyle name="Comma [0] 2 61 2 2" xfId="45283" hidden="1" xr:uid="{4DAB7BAF-BC7A-47BD-979F-EDB143641102}"/>
    <cellStyle name="Comma [0] 2 61 2 2" xfId="45565" hidden="1" xr:uid="{5F7E0D4A-F7E7-4816-BCCD-AFA60A00ED9F}"/>
    <cellStyle name="Comma [0] 2 61 2 2" xfId="45794" hidden="1" xr:uid="{8EF70100-183C-4019-ADB7-6CC46ED4A55E}"/>
    <cellStyle name="Comma [0] 2 61 2 2" xfId="47039" hidden="1" xr:uid="{C975EB85-6EFF-40EC-992E-BA7FAF0DEC90}"/>
    <cellStyle name="Comma [0] 2 61 2 2" xfId="47321" hidden="1" xr:uid="{65253DDB-08C9-4386-AD67-A3D4A0960B1E}"/>
    <cellStyle name="Comma [0] 2 61 2 2" xfId="47550" hidden="1" xr:uid="{6D07C4AE-E3FF-4C21-BD37-4DBBEC7F5213}"/>
    <cellStyle name="Comma [0] 2 61 2 2" xfId="48792" hidden="1" xr:uid="{87A03B9B-CF71-4D43-92B2-563E8BC63369}"/>
    <cellStyle name="Comma [0] 2 61 2 2" xfId="49074" hidden="1" xr:uid="{BC7C4147-D254-4BCF-9095-82DA8D5F6E9D}"/>
    <cellStyle name="Comma [0] 2 61 2 2" xfId="15312" hidden="1" xr:uid="{00000000-0005-0000-0000-0000D33B0000}"/>
    <cellStyle name="Comma [0] 2 61 2 2" xfId="15541" hidden="1" xr:uid="{00000000-0005-0000-0000-0000B83C0000}"/>
    <cellStyle name="Comma [0] 2 61 2 2" xfId="16783" hidden="1" xr:uid="{00000000-0005-0000-0000-000092410000}"/>
    <cellStyle name="Comma [0] 2 61 2 2" xfId="17065" hidden="1" xr:uid="{00000000-0005-0000-0000-0000AC420000}"/>
    <cellStyle name="Comma [0] 2 61 2 2" xfId="17294" hidden="1" xr:uid="{00000000-0005-0000-0000-000091430000}"/>
    <cellStyle name="Comma [0] 2 61 2 2" xfId="18533" hidden="1" xr:uid="{00000000-0005-0000-0000-000068480000}"/>
    <cellStyle name="Comma [0] 2 61 2 2" xfId="18815" hidden="1" xr:uid="{00000000-0005-0000-0000-000082490000}"/>
    <cellStyle name="Comma [0] 2 61 2 2" xfId="19044" hidden="1" xr:uid="{00000000-0005-0000-0000-0000674A0000}"/>
    <cellStyle name="Comma [0] 2 61 2 2" xfId="20277" hidden="1" xr:uid="{00000000-0005-0000-0000-0000384F0000}"/>
    <cellStyle name="Comma [0] 2 61 2 2" xfId="20559" hidden="1" xr:uid="{00000000-0005-0000-0000-000052500000}"/>
    <cellStyle name="Comma [0] 2 61 2 2" xfId="20788" hidden="1" xr:uid="{00000000-0005-0000-0000-000037510000}"/>
    <cellStyle name="Comma [0] 2 61 2 2" xfId="22011" hidden="1" xr:uid="{00000000-0005-0000-0000-0000FE550000}"/>
    <cellStyle name="Comma [0] 2 61 2 2" xfId="22293" hidden="1" xr:uid="{00000000-0005-0000-0000-000018570000}"/>
    <cellStyle name="Comma [0] 2 61 2 2" xfId="22522" hidden="1" xr:uid="{00000000-0005-0000-0000-0000FD570000}"/>
    <cellStyle name="Comma [0] 2 61 2 2" xfId="23735" hidden="1" xr:uid="{00000000-0005-0000-0000-0000BA5C0000}"/>
    <cellStyle name="Comma [0] 2 61 2 2" xfId="24017" hidden="1" xr:uid="{00000000-0005-0000-0000-0000D45D0000}"/>
    <cellStyle name="Comma [0] 2 61 2 2" xfId="24246" hidden="1" xr:uid="{00000000-0005-0000-0000-0000B95E0000}"/>
    <cellStyle name="Comma [0] 2 61 2 2" xfId="10044" hidden="1" xr:uid="{00000000-0005-0000-0000-00003F270000}"/>
    <cellStyle name="Comma [0] 2 61 2 2" xfId="10273" hidden="1" xr:uid="{00000000-0005-0000-0000-000024280000}"/>
    <cellStyle name="Comma [0] 2 61 2 2" xfId="11518" hidden="1" xr:uid="{00000000-0005-0000-0000-0000012D0000}"/>
    <cellStyle name="Comma [0] 2 61 2 2" xfId="11800" hidden="1" xr:uid="{00000000-0005-0000-0000-00001B2E0000}"/>
    <cellStyle name="Comma [0] 2 61 2 2" xfId="12029" hidden="1" xr:uid="{00000000-0005-0000-0000-0000002F0000}"/>
    <cellStyle name="Comma [0] 2 61 2 2" xfId="13274" hidden="1" xr:uid="{00000000-0005-0000-0000-0000DD330000}"/>
    <cellStyle name="Comma [0] 2 61 2 2" xfId="13556" hidden="1" xr:uid="{00000000-0005-0000-0000-0000F7340000}"/>
    <cellStyle name="Comma [0] 2 61 2 2" xfId="13785" hidden="1" xr:uid="{00000000-0005-0000-0000-0000DC350000}"/>
    <cellStyle name="Comma [0] 2 61 2 2" xfId="15030" hidden="1" xr:uid="{00000000-0005-0000-0000-0000B93A0000}"/>
    <cellStyle name="Comma [0] 2 61 2 2" xfId="8006" hidden="1" xr:uid="{00000000-0005-0000-0000-0000491F0000}"/>
    <cellStyle name="Comma [0] 2 61 2 2" xfId="8288" hidden="1" xr:uid="{00000000-0005-0000-0000-000063200000}"/>
    <cellStyle name="Comma [0] 2 61 2 2" xfId="8517" hidden="1" xr:uid="{00000000-0005-0000-0000-000048210000}"/>
    <cellStyle name="Comma [0] 2 61 2 2" xfId="9762" hidden="1" xr:uid="{00000000-0005-0000-0000-000025260000}"/>
    <cellStyle name="Comma [0] 2 61 2 2" xfId="6069" hidden="1" xr:uid="{00000000-0005-0000-0000-0000B8170000}"/>
    <cellStyle name="Comma [0] 2 61 2 2" xfId="6298" hidden="1" xr:uid="{00000000-0005-0000-0000-00009D180000}"/>
    <cellStyle name="Comma [0] 2 61 2 2" xfId="5787" hidden="1" xr:uid="{00000000-0005-0000-0000-00009E160000}"/>
    <cellStyle name="Comma [0] 2 61 2 2" xfId="5236" hidden="1" xr:uid="{00000000-0005-0000-0000-000077140000}"/>
    <cellStyle name="Comma [0] 2 61 3" xfId="4575" xr:uid="{00000000-0005-0000-0000-0000E2110000}"/>
    <cellStyle name="Comma [0] 2 61 3 2" xfId="36584" xr:uid="{65447EA4-6983-4F10-9981-373AC247B777}"/>
    <cellStyle name="Comma [0] 2 62" xfId="782" xr:uid="{00000000-0005-0000-0000-000011030000}"/>
    <cellStyle name="Comma [0] 2 62 2" xfId="33460" hidden="1" xr:uid="{0AEE0D32-C7E4-4854-8F1C-7EA56CC60E4C}"/>
    <cellStyle name="Comma [0] 2 62 2" xfId="34003" hidden="1" xr:uid="{DDD94906-D0D2-4644-A676-8A2EA546202E}"/>
    <cellStyle name="Comma [0] 2 62 2" xfId="34285" hidden="1" xr:uid="{1155E0B8-8CB1-4F94-BC4A-A40D4A0B17FF}"/>
    <cellStyle name="Comma [0] 2 62 2" xfId="34515" hidden="1" xr:uid="{EF7C15C2-04A5-4064-9EC3-DBCDEB803CB8}"/>
    <cellStyle name="Comma [0] 2 62 2" xfId="2265" hidden="1" xr:uid="{00000000-0005-0000-0000-0000DC080000}"/>
    <cellStyle name="Comma [0] 2 62 2" xfId="2495" hidden="1" xr:uid="{00000000-0005-0000-0000-0000C2090000}"/>
    <cellStyle name="Comma [0] 2 62 2" xfId="1983" hidden="1" xr:uid="{00000000-0005-0000-0000-0000C2070000}"/>
    <cellStyle name="Comma [0] 2 62 2" xfId="1437" hidden="1" xr:uid="{00000000-0005-0000-0000-0000A0050000}"/>
    <cellStyle name="Comma [0] 2 62 2" xfId="32825" xr:uid="{6420073B-FDB9-4841-8966-CC1773C15C57}"/>
    <cellStyle name="Comma [0] 2 62 2 2" xfId="49302" hidden="1" xr:uid="{E230CE36-4990-4402-B9E0-0C00ADF468B9}"/>
    <cellStyle name="Comma [0] 2 62 2 2" xfId="50540" hidden="1" xr:uid="{0F7BF408-9D19-4FD5-91CB-BEECB87A7B65}"/>
    <cellStyle name="Comma [0] 2 62 2 2" xfId="50822" hidden="1" xr:uid="{3444ACAD-17C3-443A-A81B-BA92E94AF19D}"/>
    <cellStyle name="Comma [0] 2 62 2 2" xfId="51052" hidden="1" xr:uid="{885AAC22-154A-4EDC-8028-EBDC9B05C293}"/>
    <cellStyle name="Comma [0] 2 62 2 2" xfId="52284" hidden="1" xr:uid="{A4DDD4FE-8703-4F24-868E-4567B3B0479E}"/>
    <cellStyle name="Comma [0] 2 62 2 2" xfId="52566" hidden="1" xr:uid="{9C1A1B4F-A661-44E5-82AC-720161547DD8}"/>
    <cellStyle name="Comma [0] 2 62 2 2" xfId="52796" hidden="1" xr:uid="{8F4B9664-43C4-4BCA-9196-932EB72B33DF}"/>
    <cellStyle name="Comma [0] 2 62 2 2" xfId="54018" hidden="1" xr:uid="{A786EBB5-A4AA-4070-9E78-6FC3887F61FF}"/>
    <cellStyle name="Comma [0] 2 62 2 2" xfId="54300" hidden="1" xr:uid="{C24F42AE-8EA1-4F36-AAF1-417EC34DF6C6}"/>
    <cellStyle name="Comma [0] 2 62 2 2" xfId="54530" hidden="1" xr:uid="{524D9DA4-7371-42C5-AA5C-AB9658458CFE}"/>
    <cellStyle name="Comma [0] 2 62 2 2" xfId="55742" hidden="1" xr:uid="{A46A06EF-E413-401E-A9BA-9E5E62848AAF}"/>
    <cellStyle name="Comma [0] 2 62 2 2" xfId="56024" hidden="1" xr:uid="{5F650BE4-5D75-4A20-ACD6-E85F537045D6}"/>
    <cellStyle name="Comma [0] 2 62 2 2" xfId="56254" hidden="1" xr:uid="{B396C7C1-2A25-4ACA-9C2C-BF97B5D9E2A3}"/>
    <cellStyle name="Comma [0] 2 62 2 2" xfId="57449" hidden="1" xr:uid="{2865D778-6359-4B76-90E6-777AA28267E4}"/>
    <cellStyle name="Comma [0] 2 62 2 2" xfId="57731" hidden="1" xr:uid="{3AD438F9-E4B2-4ECC-99FA-A692E503A37D}"/>
    <cellStyle name="Comma [0] 2 62 2 2" xfId="57961" hidden="1" xr:uid="{FB1A83A5-4F26-487C-BC37-6B945E8D3C92}"/>
    <cellStyle name="Comma [0] 2 62 2 2" xfId="59143" hidden="1" xr:uid="{DD25B780-D2B5-43BE-B141-9BB11EC56DEF}"/>
    <cellStyle name="Comma [0] 2 62 2 2" xfId="59425" hidden="1" xr:uid="{69D81645-8B75-4162-81E6-68B0C6C6CC53}"/>
    <cellStyle name="Comma [0] 2 62 2 2" xfId="59655" hidden="1" xr:uid="{0790D65F-6A7F-4D9F-BF0D-21BED3B9933D}"/>
    <cellStyle name="Comma [0] 2 62 2 2" xfId="60804" hidden="1" xr:uid="{1DE131C1-42DA-47E0-843A-3903EE6056A1}"/>
    <cellStyle name="Comma [0] 2 62 2 2" xfId="61086" hidden="1" xr:uid="{A0CE72E3-3DDF-4C91-B45A-241825091787}"/>
    <cellStyle name="Comma [0] 2 62 2 2" xfId="61316" hidden="1" xr:uid="{DB142FBD-F09B-4A93-96FF-70C6E2201621}"/>
    <cellStyle name="Comma [0] 2 62 2 2" xfId="62439" hidden="1" xr:uid="{E42362EA-54E0-43C1-BB7A-392A4F86E2C9}"/>
    <cellStyle name="Comma [0] 2 62 2 2" xfId="62721" hidden="1" xr:uid="{307C9E46-C749-4780-AE03-DE3C24C94DAE}"/>
    <cellStyle name="Comma [0] 2 62 2 2" xfId="62951" hidden="1" xr:uid="{1AC79C4D-E812-4F3C-9D81-5B2E57F83AF2}"/>
    <cellStyle name="Comma [0] 2 62 2 2" xfId="63950" hidden="1" xr:uid="{9648A11D-0843-489D-8E7F-E20B653E2761}"/>
    <cellStyle name="Comma [0] 2 62 2 2" xfId="25440" hidden="1" xr:uid="{00000000-0005-0000-0000-000063630000}"/>
    <cellStyle name="Comma [0] 2 62 2 2" xfId="25722" hidden="1" xr:uid="{00000000-0005-0000-0000-00007D640000}"/>
    <cellStyle name="Comma [0] 2 62 2 2" xfId="25952" hidden="1" xr:uid="{00000000-0005-0000-0000-000063650000}"/>
    <cellStyle name="Comma [0] 2 62 2 2" xfId="27134" hidden="1" xr:uid="{00000000-0005-0000-0000-0000016A0000}"/>
    <cellStyle name="Comma [0] 2 62 2 2" xfId="27416" hidden="1" xr:uid="{00000000-0005-0000-0000-00001B6B0000}"/>
    <cellStyle name="Comma [0] 2 62 2 2" xfId="27646" hidden="1" xr:uid="{00000000-0005-0000-0000-0000016C0000}"/>
    <cellStyle name="Comma [0] 2 62 2 2" xfId="28795" hidden="1" xr:uid="{00000000-0005-0000-0000-00007E700000}"/>
    <cellStyle name="Comma [0] 2 62 2 2" xfId="29077" hidden="1" xr:uid="{00000000-0005-0000-0000-000098710000}"/>
    <cellStyle name="Comma [0] 2 62 2 2" xfId="29307" hidden="1" xr:uid="{00000000-0005-0000-0000-00007E720000}"/>
    <cellStyle name="Comma [0] 2 62 2 2" xfId="30430" hidden="1" xr:uid="{00000000-0005-0000-0000-0000E1760000}"/>
    <cellStyle name="Comma [0] 2 62 2 2" xfId="30712" hidden="1" xr:uid="{00000000-0005-0000-0000-0000FB770000}"/>
    <cellStyle name="Comma [0] 2 62 2 2" xfId="30942" hidden="1" xr:uid="{00000000-0005-0000-0000-0000E1780000}"/>
    <cellStyle name="Comma [0] 2 62 2 2" xfId="31941" hidden="1" xr:uid="{00000000-0005-0000-0000-0000C87C0000}"/>
    <cellStyle name="Comma [0] 2 62 2 2" xfId="37243" hidden="1" xr:uid="{9EEDBDF3-6722-40D2-ABB0-CFCF755E559D}"/>
    <cellStyle name="Comma [0] 2 62 2 2" xfId="37794" hidden="1" xr:uid="{C5773DD6-5BEA-4D15-A14A-53744654D194}"/>
    <cellStyle name="Comma [0] 2 62 2 2" xfId="38076" hidden="1" xr:uid="{83843366-2C66-4AD8-AAD5-CECE7D96207D}"/>
    <cellStyle name="Comma [0] 2 62 2 2" xfId="38306" hidden="1" xr:uid="{14AD2F95-7DB4-4482-AE3B-593FBBBA7780}"/>
    <cellStyle name="Comma [0] 2 62 2 2" xfId="40013" hidden="1" xr:uid="{29A1A435-FED9-415E-A3EF-5191F113EBD0}"/>
    <cellStyle name="Comma [0] 2 62 2 2" xfId="40295" hidden="1" xr:uid="{6B8F38F1-8C81-4602-A313-0F3E9A42BC43}"/>
    <cellStyle name="Comma [0] 2 62 2 2" xfId="40525" hidden="1" xr:uid="{756B5682-4FF7-42F8-B612-A0CA21ED44C6}"/>
    <cellStyle name="Comma [0] 2 62 2 2" xfId="41769" hidden="1" xr:uid="{049A8A92-78B6-4AEF-BFE0-F4570CC7C6F7}"/>
    <cellStyle name="Comma [0] 2 62 2 2" xfId="42051" hidden="1" xr:uid="{41A7BF8D-9CA2-4338-A245-96A5845CCDA7}"/>
    <cellStyle name="Comma [0] 2 62 2 2" xfId="42281" hidden="1" xr:uid="{082D41E8-5793-4565-A4F8-4858223D2368}"/>
    <cellStyle name="Comma [0] 2 62 2 2" xfId="43525" hidden="1" xr:uid="{708D48B3-F8ED-4733-AAB6-808AFEB739E6}"/>
    <cellStyle name="Comma [0] 2 62 2 2" xfId="43807" hidden="1" xr:uid="{218B842C-5541-445A-8950-B821517CD413}"/>
    <cellStyle name="Comma [0] 2 62 2 2" xfId="44037" hidden="1" xr:uid="{26F3CFCA-D54B-4F13-8380-ABCADDC3FAA3}"/>
    <cellStyle name="Comma [0] 2 62 2 2" xfId="45281" hidden="1" xr:uid="{8A341240-6F06-4C59-AE4F-D51B4EAF068D}"/>
    <cellStyle name="Comma [0] 2 62 2 2" xfId="45563" hidden="1" xr:uid="{5EDA638F-3C29-4F33-8929-D7271E9A5C5F}"/>
    <cellStyle name="Comma [0] 2 62 2 2" xfId="45793" hidden="1" xr:uid="{BF14B152-FDE5-46B4-BD51-FE29C30CE4F3}"/>
    <cellStyle name="Comma [0] 2 62 2 2" xfId="47037" hidden="1" xr:uid="{F74DF96F-8FED-4EE2-9F21-6FEF61FDF484}"/>
    <cellStyle name="Comma [0] 2 62 2 2" xfId="47319" hidden="1" xr:uid="{070EA0AB-28D8-418F-A8F2-FF7236360621}"/>
    <cellStyle name="Comma [0] 2 62 2 2" xfId="47549" hidden="1" xr:uid="{3447FFA6-F3D8-416E-8C1C-F53888527345}"/>
    <cellStyle name="Comma [0] 2 62 2 2" xfId="48790" hidden="1" xr:uid="{4CC5EC6A-A3CC-48D3-AEEB-0D5666447014}"/>
    <cellStyle name="Comma [0] 2 62 2 2" xfId="49072" hidden="1" xr:uid="{7AE67664-46F4-4690-8627-D1F09BD65D34}"/>
    <cellStyle name="Comma [0] 2 62 2 2" xfId="15310" hidden="1" xr:uid="{00000000-0005-0000-0000-0000D13B0000}"/>
    <cellStyle name="Comma [0] 2 62 2 2" xfId="15540" hidden="1" xr:uid="{00000000-0005-0000-0000-0000B73C0000}"/>
    <cellStyle name="Comma [0] 2 62 2 2" xfId="16781" hidden="1" xr:uid="{00000000-0005-0000-0000-000090410000}"/>
    <cellStyle name="Comma [0] 2 62 2 2" xfId="17063" hidden="1" xr:uid="{00000000-0005-0000-0000-0000AA420000}"/>
    <cellStyle name="Comma [0] 2 62 2 2" xfId="17293" hidden="1" xr:uid="{00000000-0005-0000-0000-000090430000}"/>
    <cellStyle name="Comma [0] 2 62 2 2" xfId="18531" hidden="1" xr:uid="{00000000-0005-0000-0000-000066480000}"/>
    <cellStyle name="Comma [0] 2 62 2 2" xfId="18813" hidden="1" xr:uid="{00000000-0005-0000-0000-000080490000}"/>
    <cellStyle name="Comma [0] 2 62 2 2" xfId="19043" hidden="1" xr:uid="{00000000-0005-0000-0000-0000664A0000}"/>
    <cellStyle name="Comma [0] 2 62 2 2" xfId="20275" hidden="1" xr:uid="{00000000-0005-0000-0000-0000364F0000}"/>
    <cellStyle name="Comma [0] 2 62 2 2" xfId="20557" hidden="1" xr:uid="{00000000-0005-0000-0000-000050500000}"/>
    <cellStyle name="Comma [0] 2 62 2 2" xfId="20787" hidden="1" xr:uid="{00000000-0005-0000-0000-000036510000}"/>
    <cellStyle name="Comma [0] 2 62 2 2" xfId="22009" hidden="1" xr:uid="{00000000-0005-0000-0000-0000FC550000}"/>
    <cellStyle name="Comma [0] 2 62 2 2" xfId="22291" hidden="1" xr:uid="{00000000-0005-0000-0000-000016570000}"/>
    <cellStyle name="Comma [0] 2 62 2 2" xfId="22521" hidden="1" xr:uid="{00000000-0005-0000-0000-0000FC570000}"/>
    <cellStyle name="Comma [0] 2 62 2 2" xfId="23733" hidden="1" xr:uid="{00000000-0005-0000-0000-0000B85C0000}"/>
    <cellStyle name="Comma [0] 2 62 2 2" xfId="24015" hidden="1" xr:uid="{00000000-0005-0000-0000-0000D25D0000}"/>
    <cellStyle name="Comma [0] 2 62 2 2" xfId="24245" hidden="1" xr:uid="{00000000-0005-0000-0000-0000B85E0000}"/>
    <cellStyle name="Comma [0] 2 62 2 2" xfId="10042" hidden="1" xr:uid="{00000000-0005-0000-0000-00003D270000}"/>
    <cellStyle name="Comma [0] 2 62 2 2" xfId="10272" hidden="1" xr:uid="{00000000-0005-0000-0000-000023280000}"/>
    <cellStyle name="Comma [0] 2 62 2 2" xfId="11516" hidden="1" xr:uid="{00000000-0005-0000-0000-0000FF2C0000}"/>
    <cellStyle name="Comma [0] 2 62 2 2" xfId="11798" hidden="1" xr:uid="{00000000-0005-0000-0000-0000192E0000}"/>
    <cellStyle name="Comma [0] 2 62 2 2" xfId="12028" hidden="1" xr:uid="{00000000-0005-0000-0000-0000FF2E0000}"/>
    <cellStyle name="Comma [0] 2 62 2 2" xfId="13272" hidden="1" xr:uid="{00000000-0005-0000-0000-0000DB330000}"/>
    <cellStyle name="Comma [0] 2 62 2 2" xfId="13554" hidden="1" xr:uid="{00000000-0005-0000-0000-0000F5340000}"/>
    <cellStyle name="Comma [0] 2 62 2 2" xfId="13784" hidden="1" xr:uid="{00000000-0005-0000-0000-0000DB350000}"/>
    <cellStyle name="Comma [0] 2 62 2 2" xfId="15028" hidden="1" xr:uid="{00000000-0005-0000-0000-0000B73A0000}"/>
    <cellStyle name="Comma [0] 2 62 2 2" xfId="8004" hidden="1" xr:uid="{00000000-0005-0000-0000-0000471F0000}"/>
    <cellStyle name="Comma [0] 2 62 2 2" xfId="8286" hidden="1" xr:uid="{00000000-0005-0000-0000-000061200000}"/>
    <cellStyle name="Comma [0] 2 62 2 2" xfId="8516" hidden="1" xr:uid="{00000000-0005-0000-0000-000047210000}"/>
    <cellStyle name="Comma [0] 2 62 2 2" xfId="9760" hidden="1" xr:uid="{00000000-0005-0000-0000-000023260000}"/>
    <cellStyle name="Comma [0] 2 62 2 2" xfId="6067" hidden="1" xr:uid="{00000000-0005-0000-0000-0000B6170000}"/>
    <cellStyle name="Comma [0] 2 62 2 2" xfId="6297" hidden="1" xr:uid="{00000000-0005-0000-0000-00009C180000}"/>
    <cellStyle name="Comma [0] 2 62 2 2" xfId="5785" hidden="1" xr:uid="{00000000-0005-0000-0000-00009C160000}"/>
    <cellStyle name="Comma [0] 2 62 2 2" xfId="5234" hidden="1" xr:uid="{00000000-0005-0000-0000-000075140000}"/>
    <cellStyle name="Comma [0] 2 62 3" xfId="4573" xr:uid="{00000000-0005-0000-0000-0000E0110000}"/>
    <cellStyle name="Comma [0] 2 62 3 2" xfId="36582" xr:uid="{170E9C75-8136-4B2D-9B87-05F21329F9A1}"/>
    <cellStyle name="Comma [0] 2 63" xfId="787" xr:uid="{00000000-0005-0000-0000-000016030000}"/>
    <cellStyle name="Comma [0] 2 63 2" xfId="33465" hidden="1" xr:uid="{1BFB9871-E9F5-4D02-BAC0-06EF9D440969}"/>
    <cellStyle name="Comma [0] 2 63 2" xfId="34008" hidden="1" xr:uid="{7DA21F6C-2818-4843-A23D-03406F9EFA30}"/>
    <cellStyle name="Comma [0] 2 63 2" xfId="34290" hidden="1" xr:uid="{5FCE18AC-8517-47EC-A415-D4C56C2EB2E0}"/>
    <cellStyle name="Comma [0] 2 63 2" xfId="34518" hidden="1" xr:uid="{0B929570-FFE9-4B77-B1EF-2FB57BB260D5}"/>
    <cellStyle name="Comma [0] 2 63 2" xfId="2270" hidden="1" xr:uid="{00000000-0005-0000-0000-0000E1080000}"/>
    <cellStyle name="Comma [0] 2 63 2" xfId="2498" hidden="1" xr:uid="{00000000-0005-0000-0000-0000C5090000}"/>
    <cellStyle name="Comma [0] 2 63 2" xfId="1988" hidden="1" xr:uid="{00000000-0005-0000-0000-0000C7070000}"/>
    <cellStyle name="Comma [0] 2 63 2" xfId="1442" hidden="1" xr:uid="{00000000-0005-0000-0000-0000A5050000}"/>
    <cellStyle name="Comma [0] 2 63 2" xfId="32830" xr:uid="{F1E42C19-C21E-4036-8CDF-029064C1A12D}"/>
    <cellStyle name="Comma [0] 2 63 2 2" xfId="49305" hidden="1" xr:uid="{2A73656A-8AD5-4AC4-BCB4-B501759ABD61}"/>
    <cellStyle name="Comma [0] 2 63 2 2" xfId="50545" hidden="1" xr:uid="{08A251B0-0C5B-4D3A-84B8-484D37B00E7F}"/>
    <cellStyle name="Comma [0] 2 63 2 2" xfId="50827" hidden="1" xr:uid="{891EB478-3A3F-48C3-8BC9-D07737FA6DB9}"/>
    <cellStyle name="Comma [0] 2 63 2 2" xfId="51055" hidden="1" xr:uid="{7D5B251C-66C8-4737-B828-725719B5A0DA}"/>
    <cellStyle name="Comma [0] 2 63 2 2" xfId="52289" hidden="1" xr:uid="{21B43A5D-D9D5-4F1C-A98A-8ABBAEF8FDA7}"/>
    <cellStyle name="Comma [0] 2 63 2 2" xfId="52571" hidden="1" xr:uid="{3FA69532-0369-4D76-90A1-5897C4667742}"/>
    <cellStyle name="Comma [0] 2 63 2 2" xfId="54023" hidden="1" xr:uid="{01C1DF2E-06C7-466B-B6AB-00C35362D74E}"/>
    <cellStyle name="Comma [0] 2 63 2 2" xfId="54305" hidden="1" xr:uid="{09CB02BE-D688-4A2F-84AD-1F05E6B98A52}"/>
    <cellStyle name="Comma [0] 2 63 2 2" xfId="54533" hidden="1" xr:uid="{8542C0D2-81C2-4389-ADD9-48A5A529C8E7}"/>
    <cellStyle name="Comma [0] 2 63 2 2" xfId="55747" hidden="1" xr:uid="{E0CCE73B-31FD-4209-B460-7D7DD931EE5C}"/>
    <cellStyle name="Comma [0] 2 63 2 2" xfId="56029" hidden="1" xr:uid="{8BF8A9DA-A8E6-41C4-BFAE-991DF914F1A3}"/>
    <cellStyle name="Comma [0] 2 63 2 2" xfId="56257" hidden="1" xr:uid="{D47E251C-B637-45DD-918D-7651E3A51BF7}"/>
    <cellStyle name="Comma [0] 2 63 2 2" xfId="57454" hidden="1" xr:uid="{FECF2F85-1505-47D5-B760-9072EA412434}"/>
    <cellStyle name="Comma [0] 2 63 2 2" xfId="57736" hidden="1" xr:uid="{A7582402-1D26-4281-9D47-C5EFCC220A92}"/>
    <cellStyle name="Comma [0] 2 63 2 2" xfId="57964" hidden="1" xr:uid="{D6F3FD64-6425-4891-BA3B-10494FB0A065}"/>
    <cellStyle name="Comma [0] 2 63 2 2" xfId="59148" hidden="1" xr:uid="{30C146BE-8124-4BC5-A1CF-2DC9CABC0AE0}"/>
    <cellStyle name="Comma [0] 2 63 2 2" xfId="59430" hidden="1" xr:uid="{491946A0-CE32-4EC8-960B-5FDE7F61F0A3}"/>
    <cellStyle name="Comma [0] 2 63 2 2" xfId="59658" hidden="1" xr:uid="{3B2D7C48-BC5C-4D17-9F3A-9AEBEFC817CE}"/>
    <cellStyle name="Comma [0] 2 63 2 2" xfId="60809" hidden="1" xr:uid="{FCCC67EB-F85D-49E4-987D-25BCAF153D69}"/>
    <cellStyle name="Comma [0] 2 63 2 2" xfId="61091" hidden="1" xr:uid="{5876B861-E7E0-44A2-83AD-E9229E8F74DC}"/>
    <cellStyle name="Comma [0] 2 63 2 2" xfId="61319" hidden="1" xr:uid="{72F23E89-4F49-4A3C-B727-83D9AE6ACD1F}"/>
    <cellStyle name="Comma [0] 2 63 2 2" xfId="62444" hidden="1" xr:uid="{D616B36D-E360-4C9E-A9BC-E1F4E87351B5}"/>
    <cellStyle name="Comma [0] 2 63 2 2" xfId="62726" hidden="1" xr:uid="{0E854CA6-8780-484E-872B-FB808D196D6C}"/>
    <cellStyle name="Comma [0] 2 63 2 2" xfId="62954" hidden="1" xr:uid="{7FFEC148-03E8-491D-9AA3-2BCADE47DAD4}"/>
    <cellStyle name="Comma [0] 2 63 2 2" xfId="63955" hidden="1" xr:uid="{D0AE56F0-C2CA-4626-9F05-74E17402CA06}"/>
    <cellStyle name="Comma [0] 2 63 2 2" xfId="52799" hidden="1" xr:uid="{95510E14-49DD-4D34-89AC-0F6AB9B72245}"/>
    <cellStyle name="Comma [0] 2 63 2 2" xfId="25445" hidden="1" xr:uid="{00000000-0005-0000-0000-000068630000}"/>
    <cellStyle name="Comma [0] 2 63 2 2" xfId="25727" hidden="1" xr:uid="{00000000-0005-0000-0000-000082640000}"/>
    <cellStyle name="Comma [0] 2 63 2 2" xfId="25955" hidden="1" xr:uid="{00000000-0005-0000-0000-000066650000}"/>
    <cellStyle name="Comma [0] 2 63 2 2" xfId="27139" hidden="1" xr:uid="{00000000-0005-0000-0000-0000066A0000}"/>
    <cellStyle name="Comma [0] 2 63 2 2" xfId="27421" hidden="1" xr:uid="{00000000-0005-0000-0000-0000206B0000}"/>
    <cellStyle name="Comma [0] 2 63 2 2" xfId="27649" hidden="1" xr:uid="{00000000-0005-0000-0000-0000046C0000}"/>
    <cellStyle name="Comma [0] 2 63 2 2" xfId="28800" hidden="1" xr:uid="{00000000-0005-0000-0000-000083700000}"/>
    <cellStyle name="Comma [0] 2 63 2 2" xfId="29082" hidden="1" xr:uid="{00000000-0005-0000-0000-00009D710000}"/>
    <cellStyle name="Comma [0] 2 63 2 2" xfId="29310" hidden="1" xr:uid="{00000000-0005-0000-0000-000081720000}"/>
    <cellStyle name="Comma [0] 2 63 2 2" xfId="30435" hidden="1" xr:uid="{00000000-0005-0000-0000-0000E6760000}"/>
    <cellStyle name="Comma [0] 2 63 2 2" xfId="30717" hidden="1" xr:uid="{00000000-0005-0000-0000-000000780000}"/>
    <cellStyle name="Comma [0] 2 63 2 2" xfId="30945" hidden="1" xr:uid="{00000000-0005-0000-0000-0000E4780000}"/>
    <cellStyle name="Comma [0] 2 63 2 2" xfId="31946" hidden="1" xr:uid="{00000000-0005-0000-0000-0000CD7C0000}"/>
    <cellStyle name="Comma [0] 2 63 2 2" xfId="37248" hidden="1" xr:uid="{C3DC97EE-7BAD-44E8-A6B4-A0B7AEA1492B}"/>
    <cellStyle name="Comma [0] 2 63 2 2" xfId="37799" hidden="1" xr:uid="{11A949D1-4F12-46F8-9BCA-882579DE28EC}"/>
    <cellStyle name="Comma [0] 2 63 2 2" xfId="38081" hidden="1" xr:uid="{0C003B5B-846A-4E15-B79B-BEA36A140F53}"/>
    <cellStyle name="Comma [0] 2 63 2 2" xfId="38309" hidden="1" xr:uid="{B0A193F9-FC9B-49D7-A8D8-D8719507571D}"/>
    <cellStyle name="Comma [0] 2 63 2 2" xfId="40018" hidden="1" xr:uid="{4D165C9D-351F-4264-B030-5BEC075D364C}"/>
    <cellStyle name="Comma [0] 2 63 2 2" xfId="40300" hidden="1" xr:uid="{B678AD3C-522D-4365-9FBD-3EDAE3123A42}"/>
    <cellStyle name="Comma [0] 2 63 2 2" xfId="40528" hidden="1" xr:uid="{B0E999B8-5A17-4297-B591-F92F78B9B253}"/>
    <cellStyle name="Comma [0] 2 63 2 2" xfId="41774" hidden="1" xr:uid="{92D0FD50-6365-4633-BF52-6760D2367884}"/>
    <cellStyle name="Comma [0] 2 63 2 2" xfId="42056" hidden="1" xr:uid="{9D398B5D-8F7D-4BDD-8517-E74536726B05}"/>
    <cellStyle name="Comma [0] 2 63 2 2" xfId="42284" hidden="1" xr:uid="{20E0B552-A661-4365-B164-E7E5417DD0FC}"/>
    <cellStyle name="Comma [0] 2 63 2 2" xfId="43530" hidden="1" xr:uid="{BB5DEC2A-85B0-4B78-9BA0-44834CCEC131}"/>
    <cellStyle name="Comma [0] 2 63 2 2" xfId="43812" hidden="1" xr:uid="{EF5429A5-CE7F-4523-BE37-3C846113727B}"/>
    <cellStyle name="Comma [0] 2 63 2 2" xfId="44040" hidden="1" xr:uid="{6CC2ED16-3FBE-43E1-9014-061869DE7E8A}"/>
    <cellStyle name="Comma [0] 2 63 2 2" xfId="45286" hidden="1" xr:uid="{9E839F32-39DF-4DEC-BDF9-26A9AC545564}"/>
    <cellStyle name="Comma [0] 2 63 2 2" xfId="45568" hidden="1" xr:uid="{9A49788F-1D8B-43D0-BC11-863F454911DD}"/>
    <cellStyle name="Comma [0] 2 63 2 2" xfId="45796" hidden="1" xr:uid="{5F4D4B6B-A447-4C4D-9D36-6FFA634C18BC}"/>
    <cellStyle name="Comma [0] 2 63 2 2" xfId="47042" hidden="1" xr:uid="{A29C8B9D-2F02-4DC9-8A67-D77134128DF9}"/>
    <cellStyle name="Comma [0] 2 63 2 2" xfId="47324" hidden="1" xr:uid="{B6FB2D2D-6D78-4668-AB12-71BA689C25FB}"/>
    <cellStyle name="Comma [0] 2 63 2 2" xfId="47552" hidden="1" xr:uid="{BDDFE221-9AC2-4456-AE38-645C3018154F}"/>
    <cellStyle name="Comma [0] 2 63 2 2" xfId="48795" hidden="1" xr:uid="{6785FB52-74D5-42D9-919D-87D4BAEEAE61}"/>
    <cellStyle name="Comma [0] 2 63 2 2" xfId="49077" hidden="1" xr:uid="{6153A090-9E37-4349-9758-A55143501FBA}"/>
    <cellStyle name="Comma [0] 2 63 2 2" xfId="15315" hidden="1" xr:uid="{00000000-0005-0000-0000-0000D63B0000}"/>
    <cellStyle name="Comma [0] 2 63 2 2" xfId="15543" hidden="1" xr:uid="{00000000-0005-0000-0000-0000BA3C0000}"/>
    <cellStyle name="Comma [0] 2 63 2 2" xfId="16786" hidden="1" xr:uid="{00000000-0005-0000-0000-000095410000}"/>
    <cellStyle name="Comma [0] 2 63 2 2" xfId="17068" hidden="1" xr:uid="{00000000-0005-0000-0000-0000AF420000}"/>
    <cellStyle name="Comma [0] 2 63 2 2" xfId="17296" hidden="1" xr:uid="{00000000-0005-0000-0000-000093430000}"/>
    <cellStyle name="Comma [0] 2 63 2 2" xfId="18536" hidden="1" xr:uid="{00000000-0005-0000-0000-00006B480000}"/>
    <cellStyle name="Comma [0] 2 63 2 2" xfId="18818" hidden="1" xr:uid="{00000000-0005-0000-0000-000085490000}"/>
    <cellStyle name="Comma [0] 2 63 2 2" xfId="19046" hidden="1" xr:uid="{00000000-0005-0000-0000-0000694A0000}"/>
    <cellStyle name="Comma [0] 2 63 2 2" xfId="20280" hidden="1" xr:uid="{00000000-0005-0000-0000-00003B4F0000}"/>
    <cellStyle name="Comma [0] 2 63 2 2" xfId="20562" hidden="1" xr:uid="{00000000-0005-0000-0000-000055500000}"/>
    <cellStyle name="Comma [0] 2 63 2 2" xfId="20790" hidden="1" xr:uid="{00000000-0005-0000-0000-000039510000}"/>
    <cellStyle name="Comma [0] 2 63 2 2" xfId="22014" hidden="1" xr:uid="{00000000-0005-0000-0000-000001560000}"/>
    <cellStyle name="Comma [0] 2 63 2 2" xfId="22296" hidden="1" xr:uid="{00000000-0005-0000-0000-00001B570000}"/>
    <cellStyle name="Comma [0] 2 63 2 2" xfId="22524" hidden="1" xr:uid="{00000000-0005-0000-0000-0000FF570000}"/>
    <cellStyle name="Comma [0] 2 63 2 2" xfId="23738" hidden="1" xr:uid="{00000000-0005-0000-0000-0000BD5C0000}"/>
    <cellStyle name="Comma [0] 2 63 2 2" xfId="24020" hidden="1" xr:uid="{00000000-0005-0000-0000-0000D75D0000}"/>
    <cellStyle name="Comma [0] 2 63 2 2" xfId="24248" hidden="1" xr:uid="{00000000-0005-0000-0000-0000BB5E0000}"/>
    <cellStyle name="Comma [0] 2 63 2 2" xfId="10047" hidden="1" xr:uid="{00000000-0005-0000-0000-000042270000}"/>
    <cellStyle name="Comma [0] 2 63 2 2" xfId="10275" hidden="1" xr:uid="{00000000-0005-0000-0000-000026280000}"/>
    <cellStyle name="Comma [0] 2 63 2 2" xfId="11521" hidden="1" xr:uid="{00000000-0005-0000-0000-0000042D0000}"/>
    <cellStyle name="Comma [0] 2 63 2 2" xfId="11803" hidden="1" xr:uid="{00000000-0005-0000-0000-00001E2E0000}"/>
    <cellStyle name="Comma [0] 2 63 2 2" xfId="12031" hidden="1" xr:uid="{00000000-0005-0000-0000-0000022F0000}"/>
    <cellStyle name="Comma [0] 2 63 2 2" xfId="13277" hidden="1" xr:uid="{00000000-0005-0000-0000-0000E0330000}"/>
    <cellStyle name="Comma [0] 2 63 2 2" xfId="13559" hidden="1" xr:uid="{00000000-0005-0000-0000-0000FA340000}"/>
    <cellStyle name="Comma [0] 2 63 2 2" xfId="13787" hidden="1" xr:uid="{00000000-0005-0000-0000-0000DE350000}"/>
    <cellStyle name="Comma [0] 2 63 2 2" xfId="15033" hidden="1" xr:uid="{00000000-0005-0000-0000-0000BC3A0000}"/>
    <cellStyle name="Comma [0] 2 63 2 2" xfId="8009" hidden="1" xr:uid="{00000000-0005-0000-0000-00004C1F0000}"/>
    <cellStyle name="Comma [0] 2 63 2 2" xfId="8291" hidden="1" xr:uid="{00000000-0005-0000-0000-000066200000}"/>
    <cellStyle name="Comma [0] 2 63 2 2" xfId="8519" hidden="1" xr:uid="{00000000-0005-0000-0000-00004A210000}"/>
    <cellStyle name="Comma [0] 2 63 2 2" xfId="9765" hidden="1" xr:uid="{00000000-0005-0000-0000-000028260000}"/>
    <cellStyle name="Comma [0] 2 63 2 2" xfId="6072" hidden="1" xr:uid="{00000000-0005-0000-0000-0000BB170000}"/>
    <cellStyle name="Comma [0] 2 63 2 2" xfId="6300" hidden="1" xr:uid="{00000000-0005-0000-0000-00009F180000}"/>
    <cellStyle name="Comma [0] 2 63 2 2" xfId="5790" hidden="1" xr:uid="{00000000-0005-0000-0000-0000A1160000}"/>
    <cellStyle name="Comma [0] 2 63 2 2" xfId="5239" hidden="1" xr:uid="{00000000-0005-0000-0000-00007A140000}"/>
    <cellStyle name="Comma [0] 2 63 3" xfId="4578" xr:uid="{00000000-0005-0000-0000-0000E5110000}"/>
    <cellStyle name="Comma [0] 2 63 3 2" xfId="36587" xr:uid="{B1B6EF07-90F9-43EB-976B-B0E2A4DC387E}"/>
    <cellStyle name="Comma [0] 2 64" xfId="779" xr:uid="{00000000-0005-0000-0000-00000E030000}"/>
    <cellStyle name="Comma [0] 2 64 2" xfId="33457" hidden="1" xr:uid="{E06A41EF-AB0D-410A-8A6D-5355F6085BA7}"/>
    <cellStyle name="Comma [0] 2 64 2" xfId="34000" hidden="1" xr:uid="{A3D8A933-0D36-469C-B285-A3050B6C3C5D}"/>
    <cellStyle name="Comma [0] 2 64 2" xfId="34283" hidden="1" xr:uid="{8CCE45CB-764C-4E6E-9F07-0B09F68DE7D4}"/>
    <cellStyle name="Comma [0] 2 64 2" xfId="34513" hidden="1" xr:uid="{BFCCCA41-BAB0-4550-BD49-8EFCCAF2B6E8}"/>
    <cellStyle name="Comma [0] 2 64 2" xfId="2263" hidden="1" xr:uid="{00000000-0005-0000-0000-0000DA080000}"/>
    <cellStyle name="Comma [0] 2 64 2" xfId="2493" hidden="1" xr:uid="{00000000-0005-0000-0000-0000C0090000}"/>
    <cellStyle name="Comma [0] 2 64 2" xfId="1980" hidden="1" xr:uid="{00000000-0005-0000-0000-0000BF070000}"/>
    <cellStyle name="Comma [0] 2 64 2" xfId="1434" hidden="1" xr:uid="{00000000-0005-0000-0000-00009D050000}"/>
    <cellStyle name="Comma [0] 2 64 2" xfId="32822" xr:uid="{80326649-8647-4E69-9E40-D35D506DA420}"/>
    <cellStyle name="Comma [0] 2 64 2 2" xfId="50537" hidden="1" xr:uid="{D7D8CEE7-03EE-48D4-B226-14893366660A}"/>
    <cellStyle name="Comma [0] 2 64 2 2" xfId="50820" hidden="1" xr:uid="{DF6041D8-E95B-4C0C-85E1-FCB2CE976974}"/>
    <cellStyle name="Comma [0] 2 64 2 2" xfId="51050" hidden="1" xr:uid="{D35F1561-F89A-4DA8-A685-BC147A12CB77}"/>
    <cellStyle name="Comma [0] 2 64 2 2" xfId="52281" hidden="1" xr:uid="{19D97554-C76E-4103-AA13-A2DA97711F5D}"/>
    <cellStyle name="Comma [0] 2 64 2 2" xfId="52564" hidden="1" xr:uid="{6BBC8F58-DAC9-4607-8C4E-D25EDC72529F}"/>
    <cellStyle name="Comma [0] 2 64 2 2" xfId="52794" hidden="1" xr:uid="{D5E40D94-28E2-407A-ACF7-9502914DED05}"/>
    <cellStyle name="Comma [0] 2 64 2 2" xfId="54015" hidden="1" xr:uid="{28B5034D-4DA7-4839-80ED-91D8B8EC2CFF}"/>
    <cellStyle name="Comma [0] 2 64 2 2" xfId="54298" hidden="1" xr:uid="{EB3E7BCD-1E37-4FE0-BB18-7E07784FF436}"/>
    <cellStyle name="Comma [0] 2 64 2 2" xfId="54528" hidden="1" xr:uid="{4E117575-1999-4537-92A1-C3240E3C3F41}"/>
    <cellStyle name="Comma [0] 2 64 2 2" xfId="55739" hidden="1" xr:uid="{82EBF08C-6FBD-4B94-B4CE-D941C504ED35}"/>
    <cellStyle name="Comma [0] 2 64 2 2" xfId="56022" hidden="1" xr:uid="{3FBD134A-708E-4FB4-8241-5C8956072635}"/>
    <cellStyle name="Comma [0] 2 64 2 2" xfId="56252" hidden="1" xr:uid="{C0B4C750-08CB-4A0D-B8BB-0388FC6A9F95}"/>
    <cellStyle name="Comma [0] 2 64 2 2" xfId="57446" hidden="1" xr:uid="{B584BD4E-48D8-47F5-916F-36A186943BE8}"/>
    <cellStyle name="Comma [0] 2 64 2 2" xfId="57729" hidden="1" xr:uid="{7B7F7D1D-AEC4-4266-9399-C432BE0A40DA}"/>
    <cellStyle name="Comma [0] 2 64 2 2" xfId="57959" hidden="1" xr:uid="{62243FA7-DC12-4C07-83C6-42188138DAD2}"/>
    <cellStyle name="Comma [0] 2 64 2 2" xfId="59140" hidden="1" xr:uid="{8E6194C0-3DFE-4608-8B7B-972D5A03D07F}"/>
    <cellStyle name="Comma [0] 2 64 2 2" xfId="59423" hidden="1" xr:uid="{AE099E58-6560-4841-833D-B06E2266ACE1}"/>
    <cellStyle name="Comma [0] 2 64 2 2" xfId="59653" hidden="1" xr:uid="{288FFB4E-CBCC-4C40-A129-8E784080BF08}"/>
    <cellStyle name="Comma [0] 2 64 2 2" xfId="60801" hidden="1" xr:uid="{564DBFF5-D77D-4444-AD59-CFB40FF4DBD3}"/>
    <cellStyle name="Comma [0] 2 64 2 2" xfId="61084" hidden="1" xr:uid="{A16C755F-8B4D-469F-9402-5351F13F8AD3}"/>
    <cellStyle name="Comma [0] 2 64 2 2" xfId="61314" hidden="1" xr:uid="{870F3120-C674-4F52-A623-C971D6F22B33}"/>
    <cellStyle name="Comma [0] 2 64 2 2" xfId="62436" hidden="1" xr:uid="{D4B3788D-56FC-415D-A5C6-7327FE53A5D7}"/>
    <cellStyle name="Comma [0] 2 64 2 2" xfId="62719" hidden="1" xr:uid="{2F727C29-7664-403D-A8CF-5380B0E4BDC9}"/>
    <cellStyle name="Comma [0] 2 64 2 2" xfId="62949" hidden="1" xr:uid="{46A14396-0428-4691-95B5-04A7ED27411A}"/>
    <cellStyle name="Comma [0] 2 64 2 2" xfId="63947" hidden="1" xr:uid="{ACB5591B-0D44-4AC2-BF07-3313EF7928C8}"/>
    <cellStyle name="Comma [0] 2 64 2 2" xfId="25437" hidden="1" xr:uid="{00000000-0005-0000-0000-000060630000}"/>
    <cellStyle name="Comma [0] 2 64 2 2" xfId="25720" hidden="1" xr:uid="{00000000-0005-0000-0000-00007B640000}"/>
    <cellStyle name="Comma [0] 2 64 2 2" xfId="25950" hidden="1" xr:uid="{00000000-0005-0000-0000-000061650000}"/>
    <cellStyle name="Comma [0] 2 64 2 2" xfId="27131" hidden="1" xr:uid="{00000000-0005-0000-0000-0000FE690000}"/>
    <cellStyle name="Comma [0] 2 64 2 2" xfId="27414" hidden="1" xr:uid="{00000000-0005-0000-0000-0000196B0000}"/>
    <cellStyle name="Comma [0] 2 64 2 2" xfId="27644" hidden="1" xr:uid="{00000000-0005-0000-0000-0000FF6B0000}"/>
    <cellStyle name="Comma [0] 2 64 2 2" xfId="28792" hidden="1" xr:uid="{00000000-0005-0000-0000-00007B700000}"/>
    <cellStyle name="Comma [0] 2 64 2 2" xfId="29075" hidden="1" xr:uid="{00000000-0005-0000-0000-000096710000}"/>
    <cellStyle name="Comma [0] 2 64 2 2" xfId="29305" hidden="1" xr:uid="{00000000-0005-0000-0000-00007C720000}"/>
    <cellStyle name="Comma [0] 2 64 2 2" xfId="30427" hidden="1" xr:uid="{00000000-0005-0000-0000-0000DE760000}"/>
    <cellStyle name="Comma [0] 2 64 2 2" xfId="30710" hidden="1" xr:uid="{00000000-0005-0000-0000-0000F9770000}"/>
    <cellStyle name="Comma [0] 2 64 2 2" xfId="30940" hidden="1" xr:uid="{00000000-0005-0000-0000-0000DF780000}"/>
    <cellStyle name="Comma [0] 2 64 2 2" xfId="31938" hidden="1" xr:uid="{00000000-0005-0000-0000-0000C57C0000}"/>
    <cellStyle name="Comma [0] 2 64 2 2" xfId="37240" hidden="1" xr:uid="{4FC0540E-70B5-4899-98CD-E072F3B69447}"/>
    <cellStyle name="Comma [0] 2 64 2 2" xfId="37791" hidden="1" xr:uid="{8FE9F009-BCE2-4A94-A0B8-C31DEFD83DF4}"/>
    <cellStyle name="Comma [0] 2 64 2 2" xfId="38074" hidden="1" xr:uid="{63864686-31CE-4033-9902-75A3ED9B661E}"/>
    <cellStyle name="Comma [0] 2 64 2 2" xfId="38304" hidden="1" xr:uid="{33406DC4-537F-418A-ACEB-A5AADB6E8250}"/>
    <cellStyle name="Comma [0] 2 64 2 2" xfId="40010" hidden="1" xr:uid="{CE65A9D9-6BD3-4368-A441-A6673C33BE19}"/>
    <cellStyle name="Comma [0] 2 64 2 2" xfId="40293" hidden="1" xr:uid="{9F3C4BCC-F8A8-4DD6-846D-B7F1C5E3D018}"/>
    <cellStyle name="Comma [0] 2 64 2 2" xfId="40523" hidden="1" xr:uid="{F45E8D83-1639-4257-80FE-A2E10C629530}"/>
    <cellStyle name="Comma [0] 2 64 2 2" xfId="41766" hidden="1" xr:uid="{663D6385-B177-4AA0-856D-D7F9F1782ED1}"/>
    <cellStyle name="Comma [0] 2 64 2 2" xfId="42049" hidden="1" xr:uid="{F0DF8B01-4B78-46F6-A9BF-701021DA7513}"/>
    <cellStyle name="Comma [0] 2 64 2 2" xfId="42279" hidden="1" xr:uid="{EAEF2D37-0035-43FD-8783-5FD8D01E0F1B}"/>
    <cellStyle name="Comma [0] 2 64 2 2" xfId="43522" hidden="1" xr:uid="{321CF66E-8C89-4F61-AF98-0E39C9E26490}"/>
    <cellStyle name="Comma [0] 2 64 2 2" xfId="43805" hidden="1" xr:uid="{D9E0EC66-8A70-4C9E-9F02-4312CFA2D919}"/>
    <cellStyle name="Comma [0] 2 64 2 2" xfId="44035" hidden="1" xr:uid="{4E423960-F9C8-4EBF-8664-0CB045F364D6}"/>
    <cellStyle name="Comma [0] 2 64 2 2" xfId="45278" hidden="1" xr:uid="{E4D512B7-3C5B-4DAB-8BD5-CC341395BB4C}"/>
    <cellStyle name="Comma [0] 2 64 2 2" xfId="45561" hidden="1" xr:uid="{FE267BFA-D7D5-469C-89A1-5A6C814214A4}"/>
    <cellStyle name="Comma [0] 2 64 2 2" xfId="45791" hidden="1" xr:uid="{4DCF5887-85CE-45F7-B14F-D05E1868463F}"/>
    <cellStyle name="Comma [0] 2 64 2 2" xfId="47034" hidden="1" xr:uid="{73B29B16-0E39-47F5-A9E8-06D870E475ED}"/>
    <cellStyle name="Comma [0] 2 64 2 2" xfId="47317" hidden="1" xr:uid="{9B4FCB94-C341-46F6-A4C7-B680CE6E3A38}"/>
    <cellStyle name="Comma [0] 2 64 2 2" xfId="47547" hidden="1" xr:uid="{F6C4E1EE-FCCF-4D8A-8105-0914D45FC367}"/>
    <cellStyle name="Comma [0] 2 64 2 2" xfId="48787" hidden="1" xr:uid="{3B633AD2-5259-48E7-898A-1891A54F0A66}"/>
    <cellStyle name="Comma [0] 2 64 2 2" xfId="49070" hidden="1" xr:uid="{E3148EE9-03AE-43AA-A409-A9A3723C9D6B}"/>
    <cellStyle name="Comma [0] 2 64 2 2" xfId="49300" hidden="1" xr:uid="{ADBE3ED1-0EE2-43F1-A52F-2AA95642766C}"/>
    <cellStyle name="Comma [0] 2 64 2 2" xfId="15308" hidden="1" xr:uid="{00000000-0005-0000-0000-0000CF3B0000}"/>
    <cellStyle name="Comma [0] 2 64 2 2" xfId="15538" hidden="1" xr:uid="{00000000-0005-0000-0000-0000B53C0000}"/>
    <cellStyle name="Comma [0] 2 64 2 2" xfId="16778" hidden="1" xr:uid="{00000000-0005-0000-0000-00008D410000}"/>
    <cellStyle name="Comma [0] 2 64 2 2" xfId="17061" hidden="1" xr:uid="{00000000-0005-0000-0000-0000A8420000}"/>
    <cellStyle name="Comma [0] 2 64 2 2" xfId="17291" hidden="1" xr:uid="{00000000-0005-0000-0000-00008E430000}"/>
    <cellStyle name="Comma [0] 2 64 2 2" xfId="18528" hidden="1" xr:uid="{00000000-0005-0000-0000-000063480000}"/>
    <cellStyle name="Comma [0] 2 64 2 2" xfId="18811" hidden="1" xr:uid="{00000000-0005-0000-0000-00007E490000}"/>
    <cellStyle name="Comma [0] 2 64 2 2" xfId="19041" hidden="1" xr:uid="{00000000-0005-0000-0000-0000644A0000}"/>
    <cellStyle name="Comma [0] 2 64 2 2" xfId="20272" hidden="1" xr:uid="{00000000-0005-0000-0000-0000334F0000}"/>
    <cellStyle name="Comma [0] 2 64 2 2" xfId="20555" hidden="1" xr:uid="{00000000-0005-0000-0000-00004E500000}"/>
    <cellStyle name="Comma [0] 2 64 2 2" xfId="20785" hidden="1" xr:uid="{00000000-0005-0000-0000-000034510000}"/>
    <cellStyle name="Comma [0] 2 64 2 2" xfId="22006" hidden="1" xr:uid="{00000000-0005-0000-0000-0000F9550000}"/>
    <cellStyle name="Comma [0] 2 64 2 2" xfId="22289" hidden="1" xr:uid="{00000000-0005-0000-0000-000014570000}"/>
    <cellStyle name="Comma [0] 2 64 2 2" xfId="22519" hidden="1" xr:uid="{00000000-0005-0000-0000-0000FA570000}"/>
    <cellStyle name="Comma [0] 2 64 2 2" xfId="23730" hidden="1" xr:uid="{00000000-0005-0000-0000-0000B55C0000}"/>
    <cellStyle name="Comma [0] 2 64 2 2" xfId="24013" hidden="1" xr:uid="{00000000-0005-0000-0000-0000D05D0000}"/>
    <cellStyle name="Comma [0] 2 64 2 2" xfId="24243" hidden="1" xr:uid="{00000000-0005-0000-0000-0000B65E0000}"/>
    <cellStyle name="Comma [0] 2 64 2 2" xfId="10040" hidden="1" xr:uid="{00000000-0005-0000-0000-00003B270000}"/>
    <cellStyle name="Comma [0] 2 64 2 2" xfId="10270" hidden="1" xr:uid="{00000000-0005-0000-0000-000021280000}"/>
    <cellStyle name="Comma [0] 2 64 2 2" xfId="11513" hidden="1" xr:uid="{00000000-0005-0000-0000-0000FC2C0000}"/>
    <cellStyle name="Comma [0] 2 64 2 2" xfId="11796" hidden="1" xr:uid="{00000000-0005-0000-0000-0000172E0000}"/>
    <cellStyle name="Comma [0] 2 64 2 2" xfId="12026" hidden="1" xr:uid="{00000000-0005-0000-0000-0000FD2E0000}"/>
    <cellStyle name="Comma [0] 2 64 2 2" xfId="13269" hidden="1" xr:uid="{00000000-0005-0000-0000-0000D8330000}"/>
    <cellStyle name="Comma [0] 2 64 2 2" xfId="13552" hidden="1" xr:uid="{00000000-0005-0000-0000-0000F3340000}"/>
    <cellStyle name="Comma [0] 2 64 2 2" xfId="13782" hidden="1" xr:uid="{00000000-0005-0000-0000-0000D9350000}"/>
    <cellStyle name="Comma [0] 2 64 2 2" xfId="15025" hidden="1" xr:uid="{00000000-0005-0000-0000-0000B43A0000}"/>
    <cellStyle name="Comma [0] 2 64 2 2" xfId="8001" hidden="1" xr:uid="{00000000-0005-0000-0000-0000441F0000}"/>
    <cellStyle name="Comma [0] 2 64 2 2" xfId="8284" hidden="1" xr:uid="{00000000-0005-0000-0000-00005F200000}"/>
    <cellStyle name="Comma [0] 2 64 2 2" xfId="8514" hidden="1" xr:uid="{00000000-0005-0000-0000-000045210000}"/>
    <cellStyle name="Comma [0] 2 64 2 2" xfId="9757" hidden="1" xr:uid="{00000000-0005-0000-0000-000020260000}"/>
    <cellStyle name="Comma [0] 2 64 2 2" xfId="6065" hidden="1" xr:uid="{00000000-0005-0000-0000-0000B4170000}"/>
    <cellStyle name="Comma [0] 2 64 2 2" xfId="6295" hidden="1" xr:uid="{00000000-0005-0000-0000-00009A180000}"/>
    <cellStyle name="Comma [0] 2 64 2 2" xfId="5782" hidden="1" xr:uid="{00000000-0005-0000-0000-000099160000}"/>
    <cellStyle name="Comma [0] 2 64 2 2" xfId="5231" hidden="1" xr:uid="{00000000-0005-0000-0000-000072140000}"/>
    <cellStyle name="Comma [0] 2 64 3" xfId="4570" xr:uid="{00000000-0005-0000-0000-0000DD110000}"/>
    <cellStyle name="Comma [0] 2 64 3 2" xfId="36579" xr:uid="{A6251FA9-9583-4D14-A430-BE5419CE5440}"/>
    <cellStyle name="Comma [0] 2 65" xfId="777" xr:uid="{00000000-0005-0000-0000-00000C030000}"/>
    <cellStyle name="Comma [0] 2 65 2" xfId="33455" hidden="1" xr:uid="{15F90D22-CC4B-4F7F-ADFA-E357D48E0B63}"/>
    <cellStyle name="Comma [0] 2 65 2" xfId="33998" hidden="1" xr:uid="{CCBA881D-FCC8-4CD8-8186-88F48A1388EE}"/>
    <cellStyle name="Comma [0] 2 65 2" xfId="34281" hidden="1" xr:uid="{8696B83E-A093-462B-8DB7-9506047EC91D}"/>
    <cellStyle name="Comma [0] 2 65 2" xfId="34511" hidden="1" xr:uid="{D21B4777-AE54-492F-98A7-FE4EAEE07BB1}"/>
    <cellStyle name="Comma [0] 2 65 2" xfId="2261" hidden="1" xr:uid="{00000000-0005-0000-0000-0000D8080000}"/>
    <cellStyle name="Comma [0] 2 65 2" xfId="2491" hidden="1" xr:uid="{00000000-0005-0000-0000-0000BE090000}"/>
    <cellStyle name="Comma [0] 2 65 2" xfId="1978" hidden="1" xr:uid="{00000000-0005-0000-0000-0000BD070000}"/>
    <cellStyle name="Comma [0] 2 65 2" xfId="1432" hidden="1" xr:uid="{00000000-0005-0000-0000-00009B050000}"/>
    <cellStyle name="Comma [0] 2 65 2" xfId="32820" xr:uid="{BDE22C27-1698-4C2C-B8AB-90A907EAF176}"/>
    <cellStyle name="Comma [0] 2 65 2 2" xfId="50535" hidden="1" xr:uid="{3D8D2D25-9A40-430E-9386-5B8A55A1DBCD}"/>
    <cellStyle name="Comma [0] 2 65 2 2" xfId="50818" hidden="1" xr:uid="{B0852568-5194-43A3-896E-24C82016EF63}"/>
    <cellStyle name="Comma [0] 2 65 2 2" xfId="51048" hidden="1" xr:uid="{576FFEAD-FC88-4D96-ADAA-36E9AE477FD0}"/>
    <cellStyle name="Comma [0] 2 65 2 2" xfId="52279" hidden="1" xr:uid="{C22F9251-F3F1-42EB-BF6C-45A3184E1DB1}"/>
    <cellStyle name="Comma [0] 2 65 2 2" xfId="52562" hidden="1" xr:uid="{4BA80E78-DE59-4FE3-89A0-69A58B6DB9FD}"/>
    <cellStyle name="Comma [0] 2 65 2 2" xfId="52792" hidden="1" xr:uid="{C01A67A9-784E-4F64-83BA-980311869B74}"/>
    <cellStyle name="Comma [0] 2 65 2 2" xfId="54013" hidden="1" xr:uid="{A77B0FCC-5B30-4EBD-A78C-AA61395A13CF}"/>
    <cellStyle name="Comma [0] 2 65 2 2" xfId="54296" hidden="1" xr:uid="{050E9681-46CD-444A-B652-8155163C7B53}"/>
    <cellStyle name="Comma [0] 2 65 2 2" xfId="54526" hidden="1" xr:uid="{A38FAA56-BCCC-43EE-A3CA-F2ABCBCA1EAF}"/>
    <cellStyle name="Comma [0] 2 65 2 2" xfId="55737" hidden="1" xr:uid="{6148387F-7B5D-4ABF-9299-865990D8909A}"/>
    <cellStyle name="Comma [0] 2 65 2 2" xfId="56020" hidden="1" xr:uid="{E0EC521B-B5E2-42D8-AEAC-210B8F26AF71}"/>
    <cellStyle name="Comma [0] 2 65 2 2" xfId="56250" hidden="1" xr:uid="{DF856397-68E1-47AA-B46D-A3113E5817D1}"/>
    <cellStyle name="Comma [0] 2 65 2 2" xfId="57444" hidden="1" xr:uid="{97131984-A991-449B-B410-5FB6801171C0}"/>
    <cellStyle name="Comma [0] 2 65 2 2" xfId="57727" hidden="1" xr:uid="{F18CE81D-6ACB-44B9-BDE2-7DDBFF803A40}"/>
    <cellStyle name="Comma [0] 2 65 2 2" xfId="57957" hidden="1" xr:uid="{868F227B-1E38-49A6-8C00-3D4CFB3822B1}"/>
    <cellStyle name="Comma [0] 2 65 2 2" xfId="59138" hidden="1" xr:uid="{6B45DF3B-0A9E-4678-B821-3F7BB44EEFA0}"/>
    <cellStyle name="Comma [0] 2 65 2 2" xfId="59421" hidden="1" xr:uid="{41AFC1BA-9E82-42B0-A5EE-774A62E173A2}"/>
    <cellStyle name="Comma [0] 2 65 2 2" xfId="59651" hidden="1" xr:uid="{DDC8284C-DC24-4D4A-BE4E-8BA0D15AC5FA}"/>
    <cellStyle name="Comma [0] 2 65 2 2" xfId="60799" hidden="1" xr:uid="{D200E8C1-BECC-4196-8364-491F2B2F4C36}"/>
    <cellStyle name="Comma [0] 2 65 2 2" xfId="61082" hidden="1" xr:uid="{B2D38FB1-369C-45CB-B903-8E09D353C236}"/>
    <cellStyle name="Comma [0] 2 65 2 2" xfId="61312" hidden="1" xr:uid="{EC461CF7-FA4A-412E-A428-8E9BABE98EFD}"/>
    <cellStyle name="Comma [0] 2 65 2 2" xfId="62434" hidden="1" xr:uid="{FFE17C86-AE25-48C5-AEE9-AB9F788359DD}"/>
    <cellStyle name="Comma [0] 2 65 2 2" xfId="62717" hidden="1" xr:uid="{3E5D34FC-8571-47B5-B5F9-FFB43E3E5D71}"/>
    <cellStyle name="Comma [0] 2 65 2 2" xfId="62947" hidden="1" xr:uid="{17D278CD-DDA2-4A81-A1F1-16CF0B535980}"/>
    <cellStyle name="Comma [0] 2 65 2 2" xfId="63945" hidden="1" xr:uid="{885A857D-7317-4E21-AF4D-979B4F3F25B7}"/>
    <cellStyle name="Comma [0] 2 65 2 2" xfId="25435" hidden="1" xr:uid="{00000000-0005-0000-0000-00005E630000}"/>
    <cellStyle name="Comma [0] 2 65 2 2" xfId="25718" hidden="1" xr:uid="{00000000-0005-0000-0000-000079640000}"/>
    <cellStyle name="Comma [0] 2 65 2 2" xfId="25948" hidden="1" xr:uid="{00000000-0005-0000-0000-00005F650000}"/>
    <cellStyle name="Comma [0] 2 65 2 2" xfId="27129" hidden="1" xr:uid="{00000000-0005-0000-0000-0000FC690000}"/>
    <cellStyle name="Comma [0] 2 65 2 2" xfId="27412" hidden="1" xr:uid="{00000000-0005-0000-0000-0000176B0000}"/>
    <cellStyle name="Comma [0] 2 65 2 2" xfId="27642" hidden="1" xr:uid="{00000000-0005-0000-0000-0000FD6B0000}"/>
    <cellStyle name="Comma [0] 2 65 2 2" xfId="28790" hidden="1" xr:uid="{00000000-0005-0000-0000-000079700000}"/>
    <cellStyle name="Comma [0] 2 65 2 2" xfId="29073" hidden="1" xr:uid="{00000000-0005-0000-0000-000094710000}"/>
    <cellStyle name="Comma [0] 2 65 2 2" xfId="29303" hidden="1" xr:uid="{00000000-0005-0000-0000-00007A720000}"/>
    <cellStyle name="Comma [0] 2 65 2 2" xfId="30425" hidden="1" xr:uid="{00000000-0005-0000-0000-0000DC760000}"/>
    <cellStyle name="Comma [0] 2 65 2 2" xfId="30708" hidden="1" xr:uid="{00000000-0005-0000-0000-0000F7770000}"/>
    <cellStyle name="Comma [0] 2 65 2 2" xfId="30938" hidden="1" xr:uid="{00000000-0005-0000-0000-0000DD780000}"/>
    <cellStyle name="Comma [0] 2 65 2 2" xfId="31936" hidden="1" xr:uid="{00000000-0005-0000-0000-0000C37C0000}"/>
    <cellStyle name="Comma [0] 2 65 2 2" xfId="37238" hidden="1" xr:uid="{8F811134-8609-4E1A-BFF8-31292D826E4B}"/>
    <cellStyle name="Comma [0] 2 65 2 2" xfId="37789" hidden="1" xr:uid="{63602340-E563-4DF3-BFDC-87DF4A9F8ADB}"/>
    <cellStyle name="Comma [0] 2 65 2 2" xfId="38072" hidden="1" xr:uid="{C13FF62D-0B4A-467E-98C0-5CE48729459F}"/>
    <cellStyle name="Comma [0] 2 65 2 2" xfId="38302" hidden="1" xr:uid="{15B9A884-5010-400D-B582-D404C812DF22}"/>
    <cellStyle name="Comma [0] 2 65 2 2" xfId="40008" hidden="1" xr:uid="{5F4D8B18-F3E2-462A-A51E-0244988EE523}"/>
    <cellStyle name="Comma [0] 2 65 2 2" xfId="40291" hidden="1" xr:uid="{BA39A714-6ED3-4740-8063-342B690FFC45}"/>
    <cellStyle name="Comma [0] 2 65 2 2" xfId="40521" hidden="1" xr:uid="{12553C27-22DB-4327-A240-1B404D8A485C}"/>
    <cellStyle name="Comma [0] 2 65 2 2" xfId="41764" hidden="1" xr:uid="{3A27704E-BCBD-4E19-BD61-1ACBA79208FF}"/>
    <cellStyle name="Comma [0] 2 65 2 2" xfId="42047" hidden="1" xr:uid="{55D56ECE-2585-4270-9120-5822E23CAB1A}"/>
    <cellStyle name="Comma [0] 2 65 2 2" xfId="42277" hidden="1" xr:uid="{49199A50-A2F5-4A4A-9F4F-6A91EC67F38C}"/>
    <cellStyle name="Comma [0] 2 65 2 2" xfId="43520" hidden="1" xr:uid="{93CEE2AF-942D-4D05-9BAE-248CFC16AB55}"/>
    <cellStyle name="Comma [0] 2 65 2 2" xfId="43803" hidden="1" xr:uid="{51D6E93F-7263-47D7-A24D-A9864FB40B9A}"/>
    <cellStyle name="Comma [0] 2 65 2 2" xfId="44033" hidden="1" xr:uid="{BC9C92E6-6A72-4670-AEA1-FB118D40AD18}"/>
    <cellStyle name="Comma [0] 2 65 2 2" xfId="45276" hidden="1" xr:uid="{16DE0892-792B-4FA7-9F03-FDBCF897A89D}"/>
    <cellStyle name="Comma [0] 2 65 2 2" xfId="45559" hidden="1" xr:uid="{564F1594-F00B-4A05-A88C-34D47C9F01C4}"/>
    <cellStyle name="Comma [0] 2 65 2 2" xfId="45789" hidden="1" xr:uid="{B67AC6E5-34AF-4632-9F7B-E208845D28FF}"/>
    <cellStyle name="Comma [0] 2 65 2 2" xfId="47032" hidden="1" xr:uid="{82EA2CE3-94A4-44E2-9420-334AB6F44E35}"/>
    <cellStyle name="Comma [0] 2 65 2 2" xfId="47315" hidden="1" xr:uid="{26016465-591C-4CDF-971B-9C22747D393E}"/>
    <cellStyle name="Comma [0] 2 65 2 2" xfId="47545" hidden="1" xr:uid="{E49EF5B5-B67F-47EB-9644-C04A789C5395}"/>
    <cellStyle name="Comma [0] 2 65 2 2" xfId="48785" hidden="1" xr:uid="{22FD9D29-C831-4199-83BB-11F5AE5FF173}"/>
    <cellStyle name="Comma [0] 2 65 2 2" xfId="49068" hidden="1" xr:uid="{72A0D6E7-0CBD-45F9-87FC-11E23E98391D}"/>
    <cellStyle name="Comma [0] 2 65 2 2" xfId="49298" hidden="1" xr:uid="{744C8648-4697-4E57-8CED-95AF23FCC504}"/>
    <cellStyle name="Comma [0] 2 65 2 2" xfId="15306" hidden="1" xr:uid="{00000000-0005-0000-0000-0000CD3B0000}"/>
    <cellStyle name="Comma [0] 2 65 2 2" xfId="15536" hidden="1" xr:uid="{00000000-0005-0000-0000-0000B33C0000}"/>
    <cellStyle name="Comma [0] 2 65 2 2" xfId="16776" hidden="1" xr:uid="{00000000-0005-0000-0000-00008B410000}"/>
    <cellStyle name="Comma [0] 2 65 2 2" xfId="17059" hidden="1" xr:uid="{00000000-0005-0000-0000-0000A6420000}"/>
    <cellStyle name="Comma [0] 2 65 2 2" xfId="17289" hidden="1" xr:uid="{00000000-0005-0000-0000-00008C430000}"/>
    <cellStyle name="Comma [0] 2 65 2 2" xfId="18526" hidden="1" xr:uid="{00000000-0005-0000-0000-000061480000}"/>
    <cellStyle name="Comma [0] 2 65 2 2" xfId="18809" hidden="1" xr:uid="{00000000-0005-0000-0000-00007C490000}"/>
    <cellStyle name="Comma [0] 2 65 2 2" xfId="19039" hidden="1" xr:uid="{00000000-0005-0000-0000-0000624A0000}"/>
    <cellStyle name="Comma [0] 2 65 2 2" xfId="20270" hidden="1" xr:uid="{00000000-0005-0000-0000-0000314F0000}"/>
    <cellStyle name="Comma [0] 2 65 2 2" xfId="20553" hidden="1" xr:uid="{00000000-0005-0000-0000-00004C500000}"/>
    <cellStyle name="Comma [0] 2 65 2 2" xfId="20783" hidden="1" xr:uid="{00000000-0005-0000-0000-000032510000}"/>
    <cellStyle name="Comma [0] 2 65 2 2" xfId="22004" hidden="1" xr:uid="{00000000-0005-0000-0000-0000F7550000}"/>
    <cellStyle name="Comma [0] 2 65 2 2" xfId="22287" hidden="1" xr:uid="{00000000-0005-0000-0000-000012570000}"/>
    <cellStyle name="Comma [0] 2 65 2 2" xfId="22517" hidden="1" xr:uid="{00000000-0005-0000-0000-0000F8570000}"/>
    <cellStyle name="Comma [0] 2 65 2 2" xfId="23728" hidden="1" xr:uid="{00000000-0005-0000-0000-0000B35C0000}"/>
    <cellStyle name="Comma [0] 2 65 2 2" xfId="24011" hidden="1" xr:uid="{00000000-0005-0000-0000-0000CE5D0000}"/>
    <cellStyle name="Comma [0] 2 65 2 2" xfId="24241" hidden="1" xr:uid="{00000000-0005-0000-0000-0000B45E0000}"/>
    <cellStyle name="Comma [0] 2 65 2 2" xfId="10038" hidden="1" xr:uid="{00000000-0005-0000-0000-000039270000}"/>
    <cellStyle name="Comma [0] 2 65 2 2" xfId="10268" hidden="1" xr:uid="{00000000-0005-0000-0000-00001F280000}"/>
    <cellStyle name="Comma [0] 2 65 2 2" xfId="11511" hidden="1" xr:uid="{00000000-0005-0000-0000-0000FA2C0000}"/>
    <cellStyle name="Comma [0] 2 65 2 2" xfId="11794" hidden="1" xr:uid="{00000000-0005-0000-0000-0000152E0000}"/>
    <cellStyle name="Comma [0] 2 65 2 2" xfId="12024" hidden="1" xr:uid="{00000000-0005-0000-0000-0000FB2E0000}"/>
    <cellStyle name="Comma [0] 2 65 2 2" xfId="13267" hidden="1" xr:uid="{00000000-0005-0000-0000-0000D6330000}"/>
    <cellStyle name="Comma [0] 2 65 2 2" xfId="13550" hidden="1" xr:uid="{00000000-0005-0000-0000-0000F1340000}"/>
    <cellStyle name="Comma [0] 2 65 2 2" xfId="13780" hidden="1" xr:uid="{00000000-0005-0000-0000-0000D7350000}"/>
    <cellStyle name="Comma [0] 2 65 2 2" xfId="15023" hidden="1" xr:uid="{00000000-0005-0000-0000-0000B23A0000}"/>
    <cellStyle name="Comma [0] 2 65 2 2" xfId="7999" hidden="1" xr:uid="{00000000-0005-0000-0000-0000421F0000}"/>
    <cellStyle name="Comma [0] 2 65 2 2" xfId="8282" hidden="1" xr:uid="{00000000-0005-0000-0000-00005D200000}"/>
    <cellStyle name="Comma [0] 2 65 2 2" xfId="8512" hidden="1" xr:uid="{00000000-0005-0000-0000-000043210000}"/>
    <cellStyle name="Comma [0] 2 65 2 2" xfId="9755" hidden="1" xr:uid="{00000000-0005-0000-0000-00001E260000}"/>
    <cellStyle name="Comma [0] 2 65 2 2" xfId="6063" hidden="1" xr:uid="{00000000-0005-0000-0000-0000B2170000}"/>
    <cellStyle name="Comma [0] 2 65 2 2" xfId="6293" hidden="1" xr:uid="{00000000-0005-0000-0000-000098180000}"/>
    <cellStyle name="Comma [0] 2 65 2 2" xfId="5780" hidden="1" xr:uid="{00000000-0005-0000-0000-000097160000}"/>
    <cellStyle name="Comma [0] 2 65 2 2" xfId="5229" hidden="1" xr:uid="{00000000-0005-0000-0000-000070140000}"/>
    <cellStyle name="Comma [0] 2 65 3" xfId="4568" xr:uid="{00000000-0005-0000-0000-0000DB110000}"/>
    <cellStyle name="Comma [0] 2 65 3 2" xfId="36577" xr:uid="{F44AE17E-BA9C-4022-BDF4-10F83F995933}"/>
    <cellStyle name="Comma [0] 2 66" xfId="774" xr:uid="{00000000-0005-0000-0000-000009030000}"/>
    <cellStyle name="Comma [0] 2 66 2" xfId="33452" hidden="1" xr:uid="{28797371-2BA7-4D62-86A9-278B42DF03CF}"/>
    <cellStyle name="Comma [0] 2 66 2" xfId="33995" hidden="1" xr:uid="{70E750F6-0A4A-4716-B8E3-6E0572716572}"/>
    <cellStyle name="Comma [0] 2 66 2" xfId="34278" hidden="1" xr:uid="{DF2BCA90-0324-4D35-BA54-8A9ED6137E24}"/>
    <cellStyle name="Comma [0] 2 66 2" xfId="34510" hidden="1" xr:uid="{E767F3F9-DC6E-4AB8-A7E7-873BD112F0F7}"/>
    <cellStyle name="Comma [0] 2 66 2" xfId="2258" hidden="1" xr:uid="{00000000-0005-0000-0000-0000D5080000}"/>
    <cellStyle name="Comma [0] 2 66 2" xfId="2490" hidden="1" xr:uid="{00000000-0005-0000-0000-0000BD090000}"/>
    <cellStyle name="Comma [0] 2 66 2" xfId="1975" hidden="1" xr:uid="{00000000-0005-0000-0000-0000BA070000}"/>
    <cellStyle name="Comma [0] 2 66 2" xfId="1429" hidden="1" xr:uid="{00000000-0005-0000-0000-000098050000}"/>
    <cellStyle name="Comma [0] 2 66 2" xfId="32817" xr:uid="{6D4641CE-F9E1-4A71-A2B2-B3606E780892}"/>
    <cellStyle name="Comma [0] 2 66 2 2" xfId="50532" hidden="1" xr:uid="{A03F0683-B954-448F-B098-3BC26ABDB4BB}"/>
    <cellStyle name="Comma [0] 2 66 2 2" xfId="50815" hidden="1" xr:uid="{A2DC4414-AA7A-4FE6-8735-6110A0908DAC}"/>
    <cellStyle name="Comma [0] 2 66 2 2" xfId="51047" hidden="1" xr:uid="{F8E287B0-7C16-4C6C-85D0-2AF5E4549274}"/>
    <cellStyle name="Comma [0] 2 66 2 2" xfId="52276" hidden="1" xr:uid="{98E2EFEE-64B5-4963-A816-9380BF0C9059}"/>
    <cellStyle name="Comma [0] 2 66 2 2" xfId="52559" hidden="1" xr:uid="{68B73E96-4CC0-4685-AF00-59DEE6D3DE34}"/>
    <cellStyle name="Comma [0] 2 66 2 2" xfId="52791" hidden="1" xr:uid="{AAB2A68D-DEF5-45DE-95C9-1ECF9D1C982C}"/>
    <cellStyle name="Comma [0] 2 66 2 2" xfId="54010" hidden="1" xr:uid="{604A58FE-AD0E-4492-989F-3183B436C988}"/>
    <cellStyle name="Comma [0] 2 66 2 2" xfId="54293" hidden="1" xr:uid="{4D35E211-E75D-41BD-B63A-1CFA0B313D02}"/>
    <cellStyle name="Comma [0] 2 66 2 2" xfId="54525" hidden="1" xr:uid="{A41A7CF2-F382-4837-AF83-894A3EEFBD5C}"/>
    <cellStyle name="Comma [0] 2 66 2 2" xfId="55734" hidden="1" xr:uid="{3200E07A-B1CC-4433-9634-BC3C50F42C04}"/>
    <cellStyle name="Comma [0] 2 66 2 2" xfId="56017" hidden="1" xr:uid="{9D30058B-6DC5-459E-8B51-60053524BACD}"/>
    <cellStyle name="Comma [0] 2 66 2 2" xfId="56249" hidden="1" xr:uid="{975C9F44-C747-4D6B-907D-02E8F0B07739}"/>
    <cellStyle name="Comma [0] 2 66 2 2" xfId="57441" hidden="1" xr:uid="{0BC89937-0F35-4276-B264-7964C45032A8}"/>
    <cellStyle name="Comma [0] 2 66 2 2" xfId="57724" hidden="1" xr:uid="{D4217D5C-105F-4251-BAEB-1D93B7F293D6}"/>
    <cellStyle name="Comma [0] 2 66 2 2" xfId="57956" hidden="1" xr:uid="{4A7FD6E7-E94F-40B8-B7D2-EFC0DD419DA5}"/>
    <cellStyle name="Comma [0] 2 66 2 2" xfId="59135" hidden="1" xr:uid="{8771FEE2-A94B-4D61-B14A-663B6ED4427D}"/>
    <cellStyle name="Comma [0] 2 66 2 2" xfId="59418" hidden="1" xr:uid="{3577D2CE-CC11-4CE5-A384-1DB306D2DA94}"/>
    <cellStyle name="Comma [0] 2 66 2 2" xfId="59650" hidden="1" xr:uid="{72A76629-C70F-4AA6-A223-21C53055D26E}"/>
    <cellStyle name="Comma [0] 2 66 2 2" xfId="60796" hidden="1" xr:uid="{E84D3CDC-310A-4845-AA9E-219E01D9E2EF}"/>
    <cellStyle name="Comma [0] 2 66 2 2" xfId="61079" hidden="1" xr:uid="{A93723DC-6EB3-4F84-A5F8-9BCEFD1DFCA0}"/>
    <cellStyle name="Comma [0] 2 66 2 2" xfId="61311" hidden="1" xr:uid="{4C8D1FC2-A5C6-48C8-A240-C075240291AE}"/>
    <cellStyle name="Comma [0] 2 66 2 2" xfId="62431" hidden="1" xr:uid="{0E87639E-7260-4301-B411-06A7A157657E}"/>
    <cellStyle name="Comma [0] 2 66 2 2" xfId="62714" hidden="1" xr:uid="{C2B62E28-87F0-414B-8060-C7296BD5F105}"/>
    <cellStyle name="Comma [0] 2 66 2 2" xfId="62946" hidden="1" xr:uid="{C1713F76-BB62-4023-B27E-3233059386C4}"/>
    <cellStyle name="Comma [0] 2 66 2 2" xfId="63942" hidden="1" xr:uid="{7932F011-B212-49C2-ADB8-25AD9DEBB53B}"/>
    <cellStyle name="Comma [0] 2 66 2 2" xfId="25432" hidden="1" xr:uid="{00000000-0005-0000-0000-00005B630000}"/>
    <cellStyle name="Comma [0] 2 66 2 2" xfId="25715" hidden="1" xr:uid="{00000000-0005-0000-0000-000076640000}"/>
    <cellStyle name="Comma [0] 2 66 2 2" xfId="25947" hidden="1" xr:uid="{00000000-0005-0000-0000-00005E650000}"/>
    <cellStyle name="Comma [0] 2 66 2 2" xfId="27126" hidden="1" xr:uid="{00000000-0005-0000-0000-0000F9690000}"/>
    <cellStyle name="Comma [0] 2 66 2 2" xfId="27409" hidden="1" xr:uid="{00000000-0005-0000-0000-0000146B0000}"/>
    <cellStyle name="Comma [0] 2 66 2 2" xfId="27641" hidden="1" xr:uid="{00000000-0005-0000-0000-0000FC6B0000}"/>
    <cellStyle name="Comma [0] 2 66 2 2" xfId="28787" hidden="1" xr:uid="{00000000-0005-0000-0000-000076700000}"/>
    <cellStyle name="Comma [0] 2 66 2 2" xfId="29070" hidden="1" xr:uid="{00000000-0005-0000-0000-000091710000}"/>
    <cellStyle name="Comma [0] 2 66 2 2" xfId="29302" hidden="1" xr:uid="{00000000-0005-0000-0000-000079720000}"/>
    <cellStyle name="Comma [0] 2 66 2 2" xfId="30422" hidden="1" xr:uid="{00000000-0005-0000-0000-0000D9760000}"/>
    <cellStyle name="Comma [0] 2 66 2 2" xfId="30705" hidden="1" xr:uid="{00000000-0005-0000-0000-0000F4770000}"/>
    <cellStyle name="Comma [0] 2 66 2 2" xfId="30937" hidden="1" xr:uid="{00000000-0005-0000-0000-0000DC780000}"/>
    <cellStyle name="Comma [0] 2 66 2 2" xfId="31933" hidden="1" xr:uid="{00000000-0005-0000-0000-0000C07C0000}"/>
    <cellStyle name="Comma [0] 2 66 2 2" xfId="37235" hidden="1" xr:uid="{CC29C35A-4218-4E9C-8578-3585FC58B793}"/>
    <cellStyle name="Comma [0] 2 66 2 2" xfId="37786" hidden="1" xr:uid="{0DB4F898-205C-4729-B7EF-05DC548D82DA}"/>
    <cellStyle name="Comma [0] 2 66 2 2" xfId="38069" hidden="1" xr:uid="{E19193D6-482B-410D-A37F-3901DF3C45B5}"/>
    <cellStyle name="Comma [0] 2 66 2 2" xfId="38301" hidden="1" xr:uid="{9FF885A1-C063-40C7-B0C1-C52EB2748DD1}"/>
    <cellStyle name="Comma [0] 2 66 2 2" xfId="40005" hidden="1" xr:uid="{3AC03514-D492-4444-8451-A5F9765E8264}"/>
    <cellStyle name="Comma [0] 2 66 2 2" xfId="40288" hidden="1" xr:uid="{CD82EDDF-8200-46F5-B724-4CF54E576629}"/>
    <cellStyle name="Comma [0] 2 66 2 2" xfId="40520" hidden="1" xr:uid="{4E059841-C6FF-4470-B8B5-895AF5EA01FA}"/>
    <cellStyle name="Comma [0] 2 66 2 2" xfId="41761" hidden="1" xr:uid="{452CB3F3-610B-4B22-A6FF-5BFB2A4BF92D}"/>
    <cellStyle name="Comma [0] 2 66 2 2" xfId="42044" hidden="1" xr:uid="{7C6291F2-87ED-4B21-AC6D-A5A260A2EE85}"/>
    <cellStyle name="Comma [0] 2 66 2 2" xfId="42276" hidden="1" xr:uid="{06B1F92D-9994-4BFD-AA3F-EEE0BC2BEE2A}"/>
    <cellStyle name="Comma [0] 2 66 2 2" xfId="43517" hidden="1" xr:uid="{224A34D4-DA55-47DF-9DDB-D49D55AC8558}"/>
    <cellStyle name="Comma [0] 2 66 2 2" xfId="43800" hidden="1" xr:uid="{30008D82-3D34-4C51-8764-CE14EE94D6D7}"/>
    <cellStyle name="Comma [0] 2 66 2 2" xfId="44032" hidden="1" xr:uid="{594AEFFD-D392-4AF6-AD33-2BF131B0F5BD}"/>
    <cellStyle name="Comma [0] 2 66 2 2" xfId="45273" hidden="1" xr:uid="{EA3DA87B-0695-4939-BC1E-293F25F29193}"/>
    <cellStyle name="Comma [0] 2 66 2 2" xfId="45556" hidden="1" xr:uid="{A3CF843C-E595-47A4-A6D4-E37F748A86A2}"/>
    <cellStyle name="Comma [0] 2 66 2 2" xfId="45788" hidden="1" xr:uid="{A09836C8-57E1-461D-BEDE-FC5140FE17AD}"/>
    <cellStyle name="Comma [0] 2 66 2 2" xfId="47029" hidden="1" xr:uid="{316626E5-9275-4133-B500-2AE39F0AD857}"/>
    <cellStyle name="Comma [0] 2 66 2 2" xfId="47312" hidden="1" xr:uid="{DDDD5B5D-88DC-4CF6-AC5A-205E5766EFCD}"/>
    <cellStyle name="Comma [0] 2 66 2 2" xfId="47544" hidden="1" xr:uid="{EA564708-763C-481C-9594-5A1D3CBFBC03}"/>
    <cellStyle name="Comma [0] 2 66 2 2" xfId="48782" hidden="1" xr:uid="{B2B68D6E-766A-493E-9B46-0C2C572E2A0C}"/>
    <cellStyle name="Comma [0] 2 66 2 2" xfId="49065" hidden="1" xr:uid="{83F9ABE6-4413-4894-BFAF-7BE0536B9A7B}"/>
    <cellStyle name="Comma [0] 2 66 2 2" xfId="49297" hidden="1" xr:uid="{2F62AAA5-E1E4-401F-9144-2BA666CF8092}"/>
    <cellStyle name="Comma [0] 2 66 2 2" xfId="15303" hidden="1" xr:uid="{00000000-0005-0000-0000-0000CA3B0000}"/>
    <cellStyle name="Comma [0] 2 66 2 2" xfId="15535" hidden="1" xr:uid="{00000000-0005-0000-0000-0000B23C0000}"/>
    <cellStyle name="Comma [0] 2 66 2 2" xfId="16773" hidden="1" xr:uid="{00000000-0005-0000-0000-000088410000}"/>
    <cellStyle name="Comma [0] 2 66 2 2" xfId="17056" hidden="1" xr:uid="{00000000-0005-0000-0000-0000A3420000}"/>
    <cellStyle name="Comma [0] 2 66 2 2" xfId="17288" hidden="1" xr:uid="{00000000-0005-0000-0000-00008B430000}"/>
    <cellStyle name="Comma [0] 2 66 2 2" xfId="18523" hidden="1" xr:uid="{00000000-0005-0000-0000-00005E480000}"/>
    <cellStyle name="Comma [0] 2 66 2 2" xfId="18806" hidden="1" xr:uid="{00000000-0005-0000-0000-000079490000}"/>
    <cellStyle name="Comma [0] 2 66 2 2" xfId="19038" hidden="1" xr:uid="{00000000-0005-0000-0000-0000614A0000}"/>
    <cellStyle name="Comma [0] 2 66 2 2" xfId="20267" hidden="1" xr:uid="{00000000-0005-0000-0000-00002E4F0000}"/>
    <cellStyle name="Comma [0] 2 66 2 2" xfId="20550" hidden="1" xr:uid="{00000000-0005-0000-0000-000049500000}"/>
    <cellStyle name="Comma [0] 2 66 2 2" xfId="20782" hidden="1" xr:uid="{00000000-0005-0000-0000-000031510000}"/>
    <cellStyle name="Comma [0] 2 66 2 2" xfId="22001" hidden="1" xr:uid="{00000000-0005-0000-0000-0000F4550000}"/>
    <cellStyle name="Comma [0] 2 66 2 2" xfId="22284" hidden="1" xr:uid="{00000000-0005-0000-0000-00000F570000}"/>
    <cellStyle name="Comma [0] 2 66 2 2" xfId="22516" hidden="1" xr:uid="{00000000-0005-0000-0000-0000F7570000}"/>
    <cellStyle name="Comma [0] 2 66 2 2" xfId="23725" hidden="1" xr:uid="{00000000-0005-0000-0000-0000B05C0000}"/>
    <cellStyle name="Comma [0] 2 66 2 2" xfId="24008" hidden="1" xr:uid="{00000000-0005-0000-0000-0000CB5D0000}"/>
    <cellStyle name="Comma [0] 2 66 2 2" xfId="24240" hidden="1" xr:uid="{00000000-0005-0000-0000-0000B35E0000}"/>
    <cellStyle name="Comma [0] 2 66 2 2" xfId="10035" hidden="1" xr:uid="{00000000-0005-0000-0000-000036270000}"/>
    <cellStyle name="Comma [0] 2 66 2 2" xfId="10267" hidden="1" xr:uid="{00000000-0005-0000-0000-00001E280000}"/>
    <cellStyle name="Comma [0] 2 66 2 2" xfId="11508" hidden="1" xr:uid="{00000000-0005-0000-0000-0000F72C0000}"/>
    <cellStyle name="Comma [0] 2 66 2 2" xfId="11791" hidden="1" xr:uid="{00000000-0005-0000-0000-0000122E0000}"/>
    <cellStyle name="Comma [0] 2 66 2 2" xfId="12023" hidden="1" xr:uid="{00000000-0005-0000-0000-0000FA2E0000}"/>
    <cellStyle name="Comma [0] 2 66 2 2" xfId="13264" hidden="1" xr:uid="{00000000-0005-0000-0000-0000D3330000}"/>
    <cellStyle name="Comma [0] 2 66 2 2" xfId="13547" hidden="1" xr:uid="{00000000-0005-0000-0000-0000EE340000}"/>
    <cellStyle name="Comma [0] 2 66 2 2" xfId="13779" hidden="1" xr:uid="{00000000-0005-0000-0000-0000D6350000}"/>
    <cellStyle name="Comma [0] 2 66 2 2" xfId="15020" hidden="1" xr:uid="{00000000-0005-0000-0000-0000AF3A0000}"/>
    <cellStyle name="Comma [0] 2 66 2 2" xfId="7996" hidden="1" xr:uid="{00000000-0005-0000-0000-00003F1F0000}"/>
    <cellStyle name="Comma [0] 2 66 2 2" xfId="8279" hidden="1" xr:uid="{00000000-0005-0000-0000-00005A200000}"/>
    <cellStyle name="Comma [0] 2 66 2 2" xfId="8511" hidden="1" xr:uid="{00000000-0005-0000-0000-000042210000}"/>
    <cellStyle name="Comma [0] 2 66 2 2" xfId="9752" hidden="1" xr:uid="{00000000-0005-0000-0000-00001B260000}"/>
    <cellStyle name="Comma [0] 2 66 2 2" xfId="6060" hidden="1" xr:uid="{00000000-0005-0000-0000-0000AF170000}"/>
    <cellStyle name="Comma [0] 2 66 2 2" xfId="6292" hidden="1" xr:uid="{00000000-0005-0000-0000-000097180000}"/>
    <cellStyle name="Comma [0] 2 66 2 2" xfId="5777" hidden="1" xr:uid="{00000000-0005-0000-0000-000094160000}"/>
    <cellStyle name="Comma [0] 2 66 2 2" xfId="5226" hidden="1" xr:uid="{00000000-0005-0000-0000-00006D140000}"/>
    <cellStyle name="Comma [0] 2 66 3" xfId="4565" xr:uid="{00000000-0005-0000-0000-0000D8110000}"/>
    <cellStyle name="Comma [0] 2 66 3 2" xfId="36574" xr:uid="{9AC7565B-4EE8-4856-8753-D0465C68702B}"/>
    <cellStyle name="Comma [0] 2 67" xfId="771" xr:uid="{00000000-0005-0000-0000-000006030000}"/>
    <cellStyle name="Comma [0] 2 67 2" xfId="33449" hidden="1" xr:uid="{1E6CD125-6F46-4055-A940-3E324F3552E4}"/>
    <cellStyle name="Comma [0] 2 67 2" xfId="33993" hidden="1" xr:uid="{D499C210-83CF-4D56-958C-D434C1E1D130}"/>
    <cellStyle name="Comma [0] 2 67 2" xfId="34276" hidden="1" xr:uid="{66A4704A-4DA5-4E16-A383-81102C1B8E27}"/>
    <cellStyle name="Comma [0] 2 67 2" xfId="34508" hidden="1" xr:uid="{6DC53A8C-6412-4B02-AD98-E00F9E33585B}"/>
    <cellStyle name="Comma [0] 2 67 2" xfId="2256" hidden="1" xr:uid="{00000000-0005-0000-0000-0000D3080000}"/>
    <cellStyle name="Comma [0] 2 67 2" xfId="2488" hidden="1" xr:uid="{00000000-0005-0000-0000-0000BB090000}"/>
    <cellStyle name="Comma [0] 2 67 2" xfId="1973" hidden="1" xr:uid="{00000000-0005-0000-0000-0000B8070000}"/>
    <cellStyle name="Comma [0] 2 67 2" xfId="1426" hidden="1" xr:uid="{00000000-0005-0000-0000-000095050000}"/>
    <cellStyle name="Comma [0] 2 67 2" xfId="32814" xr:uid="{F4158464-D8C2-41C9-80FD-B9EEAB26B74A}"/>
    <cellStyle name="Comma [0] 2 67 2 2" xfId="50530" hidden="1" xr:uid="{7B87F85E-CEB7-45E4-9631-7D41669750B2}"/>
    <cellStyle name="Comma [0] 2 67 2 2" xfId="50813" hidden="1" xr:uid="{57C1199B-C708-4A91-B700-07042393CD91}"/>
    <cellStyle name="Comma [0] 2 67 2 2" xfId="51045" hidden="1" xr:uid="{AA2F8BD6-A5F5-41CE-AEF0-109C61D06141}"/>
    <cellStyle name="Comma [0] 2 67 2 2" xfId="52274" hidden="1" xr:uid="{3F7B3BFF-1E01-4155-B799-719D08639B42}"/>
    <cellStyle name="Comma [0] 2 67 2 2" xfId="52557" hidden="1" xr:uid="{9B3AAB74-459B-468B-8ED3-6BB450620A6B}"/>
    <cellStyle name="Comma [0] 2 67 2 2" xfId="52789" hidden="1" xr:uid="{4BC5DFE2-25B6-4294-9D6A-C2A2A990232B}"/>
    <cellStyle name="Comma [0] 2 67 2 2" xfId="54008" hidden="1" xr:uid="{2F7E01F6-DCA1-4D84-9885-50B5A178CC5C}"/>
    <cellStyle name="Comma [0] 2 67 2 2" xfId="54291" hidden="1" xr:uid="{3E58A219-DB90-4F27-9469-ECCD937F6CAA}"/>
    <cellStyle name="Comma [0] 2 67 2 2" xfId="54523" hidden="1" xr:uid="{609895C7-3BA9-4F81-AC32-E6A8095E91AF}"/>
    <cellStyle name="Comma [0] 2 67 2 2" xfId="55732" hidden="1" xr:uid="{C5E59F4A-8CF5-498A-A61B-D763899DC87A}"/>
    <cellStyle name="Comma [0] 2 67 2 2" xfId="56015" hidden="1" xr:uid="{02398334-6A32-4EBE-B686-C8895DF43190}"/>
    <cellStyle name="Comma [0] 2 67 2 2" xfId="56247" hidden="1" xr:uid="{4D96B8FC-8E2D-4B5A-999C-9163F1319994}"/>
    <cellStyle name="Comma [0] 2 67 2 2" xfId="57439" hidden="1" xr:uid="{84A3080E-0B60-4FD3-8336-C83E02298011}"/>
    <cellStyle name="Comma [0] 2 67 2 2" xfId="57722" hidden="1" xr:uid="{51DAF13E-0C8E-43BA-A09B-F229FBBC7307}"/>
    <cellStyle name="Comma [0] 2 67 2 2" xfId="57954" hidden="1" xr:uid="{8A48C012-A16C-47C7-B9C0-A3E03D6AC7F9}"/>
    <cellStyle name="Comma [0] 2 67 2 2" xfId="59133" hidden="1" xr:uid="{D9633AD2-0356-4D6B-B6FF-32DC63E8545B}"/>
    <cellStyle name="Comma [0] 2 67 2 2" xfId="59416" hidden="1" xr:uid="{B1683522-0D45-49CF-9AF4-1B73326B9358}"/>
    <cellStyle name="Comma [0] 2 67 2 2" xfId="59648" hidden="1" xr:uid="{DE927C55-9268-494A-AFE0-7CCF924B1890}"/>
    <cellStyle name="Comma [0] 2 67 2 2" xfId="60794" hidden="1" xr:uid="{610264F7-FA51-4C14-A60A-F7A21823EECF}"/>
    <cellStyle name="Comma [0] 2 67 2 2" xfId="61077" hidden="1" xr:uid="{5063966D-BC48-4FA2-B445-3AE13BE48619}"/>
    <cellStyle name="Comma [0] 2 67 2 2" xfId="61309" hidden="1" xr:uid="{D2BA6C81-8E43-4D3C-8DD9-CB1E31E0B3A8}"/>
    <cellStyle name="Comma [0] 2 67 2 2" xfId="62429" hidden="1" xr:uid="{3A000A5E-F422-4DCB-9AEC-01D5D8241019}"/>
    <cellStyle name="Comma [0] 2 67 2 2" xfId="62712" hidden="1" xr:uid="{1AC86914-9F25-494D-86F6-5F390AB7D508}"/>
    <cellStyle name="Comma [0] 2 67 2 2" xfId="62944" hidden="1" xr:uid="{BA7F3B10-F835-4DB3-976D-3249A3DB47F7}"/>
    <cellStyle name="Comma [0] 2 67 2 2" xfId="63940" hidden="1" xr:uid="{FBA57A5B-68E4-4558-8D77-93D5F5EDCDC5}"/>
    <cellStyle name="Comma [0] 2 67 2 2" xfId="25430" hidden="1" xr:uid="{00000000-0005-0000-0000-000059630000}"/>
    <cellStyle name="Comma [0] 2 67 2 2" xfId="25713" hidden="1" xr:uid="{00000000-0005-0000-0000-000074640000}"/>
    <cellStyle name="Comma [0] 2 67 2 2" xfId="25945" hidden="1" xr:uid="{00000000-0005-0000-0000-00005C650000}"/>
    <cellStyle name="Comma [0] 2 67 2 2" xfId="27124" hidden="1" xr:uid="{00000000-0005-0000-0000-0000F7690000}"/>
    <cellStyle name="Comma [0] 2 67 2 2" xfId="27407" hidden="1" xr:uid="{00000000-0005-0000-0000-0000126B0000}"/>
    <cellStyle name="Comma [0] 2 67 2 2" xfId="27639" hidden="1" xr:uid="{00000000-0005-0000-0000-0000FA6B0000}"/>
    <cellStyle name="Comma [0] 2 67 2 2" xfId="28785" hidden="1" xr:uid="{00000000-0005-0000-0000-000074700000}"/>
    <cellStyle name="Comma [0] 2 67 2 2" xfId="29068" hidden="1" xr:uid="{00000000-0005-0000-0000-00008F710000}"/>
    <cellStyle name="Comma [0] 2 67 2 2" xfId="29300" hidden="1" xr:uid="{00000000-0005-0000-0000-000077720000}"/>
    <cellStyle name="Comma [0] 2 67 2 2" xfId="30420" hidden="1" xr:uid="{00000000-0005-0000-0000-0000D7760000}"/>
    <cellStyle name="Comma [0] 2 67 2 2" xfId="30703" hidden="1" xr:uid="{00000000-0005-0000-0000-0000F2770000}"/>
    <cellStyle name="Comma [0] 2 67 2 2" xfId="30935" hidden="1" xr:uid="{00000000-0005-0000-0000-0000DA780000}"/>
    <cellStyle name="Comma [0] 2 67 2 2" xfId="31931" hidden="1" xr:uid="{00000000-0005-0000-0000-0000BE7C0000}"/>
    <cellStyle name="Comma [0] 2 67 2 2" xfId="37232" hidden="1" xr:uid="{3B2D68FE-C925-49DE-AEE1-579E685910ED}"/>
    <cellStyle name="Comma [0] 2 67 2 2" xfId="37784" hidden="1" xr:uid="{3E2457EC-31E1-4BB1-87DC-DD96263E99E1}"/>
    <cellStyle name="Comma [0] 2 67 2 2" xfId="38067" hidden="1" xr:uid="{666F6AD7-480C-4D5B-A33C-4CA80023774E}"/>
    <cellStyle name="Comma [0] 2 67 2 2" xfId="38299" hidden="1" xr:uid="{F4E201F4-0078-4F80-B6BE-4951DA2FAF9A}"/>
    <cellStyle name="Comma [0] 2 67 2 2" xfId="40003" hidden="1" xr:uid="{AED7FF8D-425C-4C0E-8070-F9597553F641}"/>
    <cellStyle name="Comma [0] 2 67 2 2" xfId="40286" hidden="1" xr:uid="{3843E32A-6863-4EBE-AB30-526A07CEDD7A}"/>
    <cellStyle name="Comma [0] 2 67 2 2" xfId="40518" hidden="1" xr:uid="{7D6DE175-7529-4114-9B11-DE3D3825C3FC}"/>
    <cellStyle name="Comma [0] 2 67 2 2" xfId="41759" hidden="1" xr:uid="{47675973-73A8-4A77-95FE-8304088CB992}"/>
    <cellStyle name="Comma [0] 2 67 2 2" xfId="42042" hidden="1" xr:uid="{199A8137-6A04-4753-9496-DB66E09F084E}"/>
    <cellStyle name="Comma [0] 2 67 2 2" xfId="42274" hidden="1" xr:uid="{3565BD29-B4E2-48DF-8581-4BB54CB3A5D6}"/>
    <cellStyle name="Comma [0] 2 67 2 2" xfId="43515" hidden="1" xr:uid="{3BD7528C-3D48-46D5-9BD4-C2D89854B8FA}"/>
    <cellStyle name="Comma [0] 2 67 2 2" xfId="43798" hidden="1" xr:uid="{E4874A99-C399-41E1-A193-530540E63F06}"/>
    <cellStyle name="Comma [0] 2 67 2 2" xfId="44030" hidden="1" xr:uid="{ED760E96-3625-4F13-AAE6-C5A0A947229C}"/>
    <cellStyle name="Comma [0] 2 67 2 2" xfId="45271" hidden="1" xr:uid="{269BCBCC-2B66-48C0-AD41-8F83DB2DB4D7}"/>
    <cellStyle name="Comma [0] 2 67 2 2" xfId="45554" hidden="1" xr:uid="{E8805A3E-84F7-4E13-89B9-F733EB5AE3C4}"/>
    <cellStyle name="Comma [0] 2 67 2 2" xfId="45786" hidden="1" xr:uid="{DBF4155D-D820-4B42-B565-B3E4D3F4782E}"/>
    <cellStyle name="Comma [0] 2 67 2 2" xfId="47027" hidden="1" xr:uid="{8D24FB0B-18A7-4110-99FC-D7912FCC59D1}"/>
    <cellStyle name="Comma [0] 2 67 2 2" xfId="47310" hidden="1" xr:uid="{E9B7A3F4-76E8-484D-B9A8-1D1F82401503}"/>
    <cellStyle name="Comma [0] 2 67 2 2" xfId="47542" hidden="1" xr:uid="{E2D58006-2462-4770-9B43-2CF0B768EB59}"/>
    <cellStyle name="Comma [0] 2 67 2 2" xfId="48780" hidden="1" xr:uid="{C4F791D5-E87C-4CBF-9D6D-DD2CA9A84D0F}"/>
    <cellStyle name="Comma [0] 2 67 2 2" xfId="49063" hidden="1" xr:uid="{003A6C83-2755-4570-ABF5-B6EFE9043FDD}"/>
    <cellStyle name="Comma [0] 2 67 2 2" xfId="49295" hidden="1" xr:uid="{74939E91-3EA5-4DE1-BB96-E6AD7DF85259}"/>
    <cellStyle name="Comma [0] 2 67 2 2" xfId="15301" hidden="1" xr:uid="{00000000-0005-0000-0000-0000C83B0000}"/>
    <cellStyle name="Comma [0] 2 67 2 2" xfId="15533" hidden="1" xr:uid="{00000000-0005-0000-0000-0000B03C0000}"/>
    <cellStyle name="Comma [0] 2 67 2 2" xfId="16771" hidden="1" xr:uid="{00000000-0005-0000-0000-000086410000}"/>
    <cellStyle name="Comma [0] 2 67 2 2" xfId="17054" hidden="1" xr:uid="{00000000-0005-0000-0000-0000A1420000}"/>
    <cellStyle name="Comma [0] 2 67 2 2" xfId="17286" hidden="1" xr:uid="{00000000-0005-0000-0000-000089430000}"/>
    <cellStyle name="Comma [0] 2 67 2 2" xfId="18521" hidden="1" xr:uid="{00000000-0005-0000-0000-00005C480000}"/>
    <cellStyle name="Comma [0] 2 67 2 2" xfId="18804" hidden="1" xr:uid="{00000000-0005-0000-0000-000077490000}"/>
    <cellStyle name="Comma [0] 2 67 2 2" xfId="19036" hidden="1" xr:uid="{00000000-0005-0000-0000-00005F4A0000}"/>
    <cellStyle name="Comma [0] 2 67 2 2" xfId="20265" hidden="1" xr:uid="{00000000-0005-0000-0000-00002C4F0000}"/>
    <cellStyle name="Comma [0] 2 67 2 2" xfId="20548" hidden="1" xr:uid="{00000000-0005-0000-0000-000047500000}"/>
    <cellStyle name="Comma [0] 2 67 2 2" xfId="20780" hidden="1" xr:uid="{00000000-0005-0000-0000-00002F510000}"/>
    <cellStyle name="Comma [0] 2 67 2 2" xfId="21999" hidden="1" xr:uid="{00000000-0005-0000-0000-0000F2550000}"/>
    <cellStyle name="Comma [0] 2 67 2 2" xfId="22282" hidden="1" xr:uid="{00000000-0005-0000-0000-00000D570000}"/>
    <cellStyle name="Comma [0] 2 67 2 2" xfId="22514" hidden="1" xr:uid="{00000000-0005-0000-0000-0000F5570000}"/>
    <cellStyle name="Comma [0] 2 67 2 2" xfId="23723" hidden="1" xr:uid="{00000000-0005-0000-0000-0000AE5C0000}"/>
    <cellStyle name="Comma [0] 2 67 2 2" xfId="24006" hidden="1" xr:uid="{00000000-0005-0000-0000-0000C95D0000}"/>
    <cellStyle name="Comma [0] 2 67 2 2" xfId="24238" hidden="1" xr:uid="{00000000-0005-0000-0000-0000B15E0000}"/>
    <cellStyle name="Comma [0] 2 67 2 2" xfId="10033" hidden="1" xr:uid="{00000000-0005-0000-0000-000034270000}"/>
    <cellStyle name="Comma [0] 2 67 2 2" xfId="10265" hidden="1" xr:uid="{00000000-0005-0000-0000-00001C280000}"/>
    <cellStyle name="Comma [0] 2 67 2 2" xfId="11506" hidden="1" xr:uid="{00000000-0005-0000-0000-0000F52C0000}"/>
    <cellStyle name="Comma [0] 2 67 2 2" xfId="11789" hidden="1" xr:uid="{00000000-0005-0000-0000-0000102E0000}"/>
    <cellStyle name="Comma [0] 2 67 2 2" xfId="12021" hidden="1" xr:uid="{00000000-0005-0000-0000-0000F82E0000}"/>
    <cellStyle name="Comma [0] 2 67 2 2" xfId="13262" hidden="1" xr:uid="{00000000-0005-0000-0000-0000D1330000}"/>
    <cellStyle name="Comma [0] 2 67 2 2" xfId="13545" hidden="1" xr:uid="{00000000-0005-0000-0000-0000EC340000}"/>
    <cellStyle name="Comma [0] 2 67 2 2" xfId="13777" hidden="1" xr:uid="{00000000-0005-0000-0000-0000D4350000}"/>
    <cellStyle name="Comma [0] 2 67 2 2" xfId="15018" hidden="1" xr:uid="{00000000-0005-0000-0000-0000AD3A0000}"/>
    <cellStyle name="Comma [0] 2 67 2 2" xfId="7994" hidden="1" xr:uid="{00000000-0005-0000-0000-00003D1F0000}"/>
    <cellStyle name="Comma [0] 2 67 2 2" xfId="8277" hidden="1" xr:uid="{00000000-0005-0000-0000-000058200000}"/>
    <cellStyle name="Comma [0] 2 67 2 2" xfId="8509" hidden="1" xr:uid="{00000000-0005-0000-0000-000040210000}"/>
    <cellStyle name="Comma [0] 2 67 2 2" xfId="9750" hidden="1" xr:uid="{00000000-0005-0000-0000-000019260000}"/>
    <cellStyle name="Comma [0] 2 67 2 2" xfId="6058" hidden="1" xr:uid="{00000000-0005-0000-0000-0000AD170000}"/>
    <cellStyle name="Comma [0] 2 67 2 2" xfId="6290" hidden="1" xr:uid="{00000000-0005-0000-0000-000095180000}"/>
    <cellStyle name="Comma [0] 2 67 2 2" xfId="5775" hidden="1" xr:uid="{00000000-0005-0000-0000-000092160000}"/>
    <cellStyle name="Comma [0] 2 67 2 2" xfId="5223" hidden="1" xr:uid="{00000000-0005-0000-0000-00006A140000}"/>
    <cellStyle name="Comma [0] 2 67 3" xfId="4562" xr:uid="{00000000-0005-0000-0000-0000D5110000}"/>
    <cellStyle name="Comma [0] 2 67 3 2" xfId="36571" xr:uid="{B70100D0-21DF-43B9-B5C5-7CE49C6F7FCF}"/>
    <cellStyle name="Comma [0] 2 68" xfId="766" xr:uid="{00000000-0005-0000-0000-000001030000}"/>
    <cellStyle name="Comma [0] 2 68 2" xfId="33444" hidden="1" xr:uid="{02232EFB-4B19-4846-A1C2-DDD266F694D2}"/>
    <cellStyle name="Comma [0] 2 68 2" xfId="33988" hidden="1" xr:uid="{A03A7E35-5EF5-4F4F-9381-0F356E249FDE}"/>
    <cellStyle name="Comma [0] 2 68 2" xfId="34271" hidden="1" xr:uid="{1D3739FD-6BA2-4CAC-81ED-702A5A041BC4}"/>
    <cellStyle name="Comma [0] 2 68 2" xfId="34505" hidden="1" xr:uid="{3F958595-5889-46CB-8EB0-C4375BF13739}"/>
    <cellStyle name="Comma [0] 2 68 2" xfId="2251" hidden="1" xr:uid="{00000000-0005-0000-0000-0000CE080000}"/>
    <cellStyle name="Comma [0] 2 68 2" xfId="2485" hidden="1" xr:uid="{00000000-0005-0000-0000-0000B8090000}"/>
    <cellStyle name="Comma [0] 2 68 2" xfId="1968" hidden="1" xr:uid="{00000000-0005-0000-0000-0000B3070000}"/>
    <cellStyle name="Comma [0] 2 68 2" xfId="1421" hidden="1" xr:uid="{00000000-0005-0000-0000-000090050000}"/>
    <cellStyle name="Comma [0] 2 68 2" xfId="32809" xr:uid="{094C221B-821D-4C1B-9A6A-B186E45A6144}"/>
    <cellStyle name="Comma [0] 2 68 2 2" xfId="50808" hidden="1" xr:uid="{92A3DD0C-020A-45E4-9A0F-5244D6206EEA}"/>
    <cellStyle name="Comma [0] 2 68 2 2" xfId="51042" hidden="1" xr:uid="{26B7F21A-2429-481B-A0D8-8977A5A63295}"/>
    <cellStyle name="Comma [0] 2 68 2 2" xfId="52269" hidden="1" xr:uid="{158B6344-295E-4A00-B867-B2AB5C9A566B}"/>
    <cellStyle name="Comma [0] 2 68 2 2" xfId="52552" hidden="1" xr:uid="{08613216-113B-4E5F-AD8F-B774E6B24888}"/>
    <cellStyle name="Comma [0] 2 68 2 2" xfId="52786" hidden="1" xr:uid="{448776FD-DD29-48DE-8721-E90B4C4DDD65}"/>
    <cellStyle name="Comma [0] 2 68 2 2" xfId="54003" hidden="1" xr:uid="{67E40E43-A6F6-4A6D-B68F-2FE06810AE70}"/>
    <cellStyle name="Comma [0] 2 68 2 2" xfId="54286" hidden="1" xr:uid="{B8596783-7DF6-409F-8A3A-D5DFD187A09E}"/>
    <cellStyle name="Comma [0] 2 68 2 2" xfId="54520" hidden="1" xr:uid="{F5B66457-B5E6-4F0D-8156-D9848B0B82EF}"/>
    <cellStyle name="Comma [0] 2 68 2 2" xfId="55727" hidden="1" xr:uid="{E9541E2E-7606-4ED5-B4D0-3B7A535616F4}"/>
    <cellStyle name="Comma [0] 2 68 2 2" xfId="56010" hidden="1" xr:uid="{B1E40941-A235-4A5D-A49A-A5CD9D2B5F16}"/>
    <cellStyle name="Comma [0] 2 68 2 2" xfId="56244" hidden="1" xr:uid="{A3573620-1FC4-448C-8B1D-B00BAD46A747}"/>
    <cellStyle name="Comma [0] 2 68 2 2" xfId="57434" hidden="1" xr:uid="{53A3D3BA-E2A0-45AA-8293-1339A1EE4270}"/>
    <cellStyle name="Comma [0] 2 68 2 2" xfId="57717" hidden="1" xr:uid="{462F4B4A-6657-408F-A409-47E495102D89}"/>
    <cellStyle name="Comma [0] 2 68 2 2" xfId="57951" hidden="1" xr:uid="{CCD36F3A-0F1D-4B46-A6BD-219164F0F524}"/>
    <cellStyle name="Comma [0] 2 68 2 2" xfId="59128" hidden="1" xr:uid="{EF417C64-3991-417D-B766-348983F46123}"/>
    <cellStyle name="Comma [0] 2 68 2 2" xfId="59411" hidden="1" xr:uid="{2ABCC94A-AEDA-4B09-8C8D-65D4A151774E}"/>
    <cellStyle name="Comma [0] 2 68 2 2" xfId="59645" hidden="1" xr:uid="{EF6683ED-80F6-4162-B20F-E8E0A14CD8AC}"/>
    <cellStyle name="Comma [0] 2 68 2 2" xfId="60789" hidden="1" xr:uid="{63EE7396-28BB-4084-9691-783A66213AF6}"/>
    <cellStyle name="Comma [0] 2 68 2 2" xfId="61072" hidden="1" xr:uid="{44F3139E-795F-4F65-AF8F-7D4B231A8C61}"/>
    <cellStyle name="Comma [0] 2 68 2 2" xfId="61306" hidden="1" xr:uid="{9B746319-C4F0-4F8A-82A4-5A29360A387E}"/>
    <cellStyle name="Comma [0] 2 68 2 2" xfId="62424" hidden="1" xr:uid="{24EBA2FD-B36D-4E3E-A636-0AE50EB1856B}"/>
    <cellStyle name="Comma [0] 2 68 2 2" xfId="62707" hidden="1" xr:uid="{A4BC24DB-40F3-4873-8033-8ADF8CD0DABC}"/>
    <cellStyle name="Comma [0] 2 68 2 2" xfId="62941" hidden="1" xr:uid="{CBB3B055-0517-43FC-B819-7C2E6B882657}"/>
    <cellStyle name="Comma [0] 2 68 2 2" xfId="63935" hidden="1" xr:uid="{20CE0CD5-4F13-4326-9175-C0F6F24A0A24}"/>
    <cellStyle name="Comma [0] 2 68 2 2" xfId="25425" hidden="1" xr:uid="{00000000-0005-0000-0000-000054630000}"/>
    <cellStyle name="Comma [0] 2 68 2 2" xfId="25708" hidden="1" xr:uid="{00000000-0005-0000-0000-00006F640000}"/>
    <cellStyle name="Comma [0] 2 68 2 2" xfId="25942" hidden="1" xr:uid="{00000000-0005-0000-0000-000059650000}"/>
    <cellStyle name="Comma [0] 2 68 2 2" xfId="27119" hidden="1" xr:uid="{00000000-0005-0000-0000-0000F2690000}"/>
    <cellStyle name="Comma [0] 2 68 2 2" xfId="27402" hidden="1" xr:uid="{00000000-0005-0000-0000-00000D6B0000}"/>
    <cellStyle name="Comma [0] 2 68 2 2" xfId="27636" hidden="1" xr:uid="{00000000-0005-0000-0000-0000F76B0000}"/>
    <cellStyle name="Comma [0] 2 68 2 2" xfId="28780" hidden="1" xr:uid="{00000000-0005-0000-0000-00006F700000}"/>
    <cellStyle name="Comma [0] 2 68 2 2" xfId="29063" hidden="1" xr:uid="{00000000-0005-0000-0000-00008A710000}"/>
    <cellStyle name="Comma [0] 2 68 2 2" xfId="29297" hidden="1" xr:uid="{00000000-0005-0000-0000-000074720000}"/>
    <cellStyle name="Comma [0] 2 68 2 2" xfId="30415" hidden="1" xr:uid="{00000000-0005-0000-0000-0000D2760000}"/>
    <cellStyle name="Comma [0] 2 68 2 2" xfId="30698" hidden="1" xr:uid="{00000000-0005-0000-0000-0000ED770000}"/>
    <cellStyle name="Comma [0] 2 68 2 2" xfId="30932" hidden="1" xr:uid="{00000000-0005-0000-0000-0000D7780000}"/>
    <cellStyle name="Comma [0] 2 68 2 2" xfId="31926" hidden="1" xr:uid="{00000000-0005-0000-0000-0000B97C0000}"/>
    <cellStyle name="Comma [0] 2 68 2 2" xfId="37227" hidden="1" xr:uid="{9F976EFB-00FF-4744-9353-FBADA4888F90}"/>
    <cellStyle name="Comma [0] 2 68 2 2" xfId="37779" hidden="1" xr:uid="{88631E25-7FCD-4FF7-A18E-A1670A0AC1EA}"/>
    <cellStyle name="Comma [0] 2 68 2 2" xfId="38062" hidden="1" xr:uid="{91B6BE16-1087-44DD-B344-64C217DF1322}"/>
    <cellStyle name="Comma [0] 2 68 2 2" xfId="38296" hidden="1" xr:uid="{CAB00BBD-B5FB-4879-9DC5-666461290759}"/>
    <cellStyle name="Comma [0] 2 68 2 2" xfId="39998" hidden="1" xr:uid="{F64D71C7-5416-4141-B99B-80B2BD45AA57}"/>
    <cellStyle name="Comma [0] 2 68 2 2" xfId="40281" hidden="1" xr:uid="{8E87D97F-CF5C-4340-B67D-0326B5E930B2}"/>
    <cellStyle name="Comma [0] 2 68 2 2" xfId="40515" hidden="1" xr:uid="{028A9790-ABC1-4617-85DC-7AED99F2AFC6}"/>
    <cellStyle name="Comma [0] 2 68 2 2" xfId="41754" hidden="1" xr:uid="{591C748E-16C9-40FD-8DDD-177683E3B54D}"/>
    <cellStyle name="Comma [0] 2 68 2 2" xfId="42037" hidden="1" xr:uid="{87792476-84A5-4A95-81E1-CEDCBE388AE0}"/>
    <cellStyle name="Comma [0] 2 68 2 2" xfId="43510" hidden="1" xr:uid="{B58B9F5C-EB26-464F-BC3F-68F56ECFF40B}"/>
    <cellStyle name="Comma [0] 2 68 2 2" xfId="43793" hidden="1" xr:uid="{789B236B-22BB-4FE6-BEA8-5338A8289F6D}"/>
    <cellStyle name="Comma [0] 2 68 2 2" xfId="44027" hidden="1" xr:uid="{E11B544F-A852-4630-99BB-FAD11C53B81C}"/>
    <cellStyle name="Comma [0] 2 68 2 2" xfId="45266" hidden="1" xr:uid="{26D17565-23E0-4933-8462-939ABBBF261D}"/>
    <cellStyle name="Comma [0] 2 68 2 2" xfId="45549" hidden="1" xr:uid="{E98A4869-3AA2-4E6A-BB4D-6C45065B274D}"/>
    <cellStyle name="Comma [0] 2 68 2 2" xfId="45783" hidden="1" xr:uid="{EE58F458-B5EC-4E2A-891E-B15501FBCA60}"/>
    <cellStyle name="Comma [0] 2 68 2 2" xfId="47022" hidden="1" xr:uid="{7BB1B27C-3143-4A4C-AB6B-F47FD29B76F3}"/>
    <cellStyle name="Comma [0] 2 68 2 2" xfId="47305" hidden="1" xr:uid="{1B504A73-A014-438C-8314-B0BA9416459B}"/>
    <cellStyle name="Comma [0] 2 68 2 2" xfId="47539" hidden="1" xr:uid="{AE4E2F7C-3F6E-4F4E-B0D1-A2E42CF8302C}"/>
    <cellStyle name="Comma [0] 2 68 2 2" xfId="48775" hidden="1" xr:uid="{0B706BD6-12FD-4A12-894D-81652DC9A179}"/>
    <cellStyle name="Comma [0] 2 68 2 2" xfId="49058" hidden="1" xr:uid="{24D0376B-BAA7-410D-BED6-2455F22B2AB4}"/>
    <cellStyle name="Comma [0] 2 68 2 2" xfId="49292" hidden="1" xr:uid="{1DA0F757-6AE1-4A60-B652-B390A2C1CBB1}"/>
    <cellStyle name="Comma [0] 2 68 2 2" xfId="50525" hidden="1" xr:uid="{6B801B19-DE56-45F3-9A6E-BD57E4F33910}"/>
    <cellStyle name="Comma [0] 2 68 2 2" xfId="42271" hidden="1" xr:uid="{B47EF341-4B3C-4DB1-A05C-18C29D7AAAE1}"/>
    <cellStyle name="Comma [0] 2 68 2 2" xfId="15296" hidden="1" xr:uid="{00000000-0005-0000-0000-0000C33B0000}"/>
    <cellStyle name="Comma [0] 2 68 2 2" xfId="15530" hidden="1" xr:uid="{00000000-0005-0000-0000-0000AD3C0000}"/>
    <cellStyle name="Comma [0] 2 68 2 2" xfId="16766" hidden="1" xr:uid="{00000000-0005-0000-0000-000081410000}"/>
    <cellStyle name="Comma [0] 2 68 2 2" xfId="17049" hidden="1" xr:uid="{00000000-0005-0000-0000-00009C420000}"/>
    <cellStyle name="Comma [0] 2 68 2 2" xfId="17283" hidden="1" xr:uid="{00000000-0005-0000-0000-000086430000}"/>
    <cellStyle name="Comma [0] 2 68 2 2" xfId="18516" hidden="1" xr:uid="{00000000-0005-0000-0000-000057480000}"/>
    <cellStyle name="Comma [0] 2 68 2 2" xfId="18799" hidden="1" xr:uid="{00000000-0005-0000-0000-000072490000}"/>
    <cellStyle name="Comma [0] 2 68 2 2" xfId="19033" hidden="1" xr:uid="{00000000-0005-0000-0000-00005C4A0000}"/>
    <cellStyle name="Comma [0] 2 68 2 2" xfId="20260" hidden="1" xr:uid="{00000000-0005-0000-0000-0000274F0000}"/>
    <cellStyle name="Comma [0] 2 68 2 2" xfId="20543" hidden="1" xr:uid="{00000000-0005-0000-0000-000042500000}"/>
    <cellStyle name="Comma [0] 2 68 2 2" xfId="20777" hidden="1" xr:uid="{00000000-0005-0000-0000-00002C510000}"/>
    <cellStyle name="Comma [0] 2 68 2 2" xfId="21994" hidden="1" xr:uid="{00000000-0005-0000-0000-0000ED550000}"/>
    <cellStyle name="Comma [0] 2 68 2 2" xfId="22277" hidden="1" xr:uid="{00000000-0005-0000-0000-000008570000}"/>
    <cellStyle name="Comma [0] 2 68 2 2" xfId="22511" hidden="1" xr:uid="{00000000-0005-0000-0000-0000F2570000}"/>
    <cellStyle name="Comma [0] 2 68 2 2" xfId="23718" hidden="1" xr:uid="{00000000-0005-0000-0000-0000A95C0000}"/>
    <cellStyle name="Comma [0] 2 68 2 2" xfId="24001" hidden="1" xr:uid="{00000000-0005-0000-0000-0000C45D0000}"/>
    <cellStyle name="Comma [0] 2 68 2 2" xfId="24235" hidden="1" xr:uid="{00000000-0005-0000-0000-0000AE5E0000}"/>
    <cellStyle name="Comma [0] 2 68 2 2" xfId="10028" hidden="1" xr:uid="{00000000-0005-0000-0000-00002F270000}"/>
    <cellStyle name="Comma [0] 2 68 2 2" xfId="10262" hidden="1" xr:uid="{00000000-0005-0000-0000-000019280000}"/>
    <cellStyle name="Comma [0] 2 68 2 2" xfId="11501" hidden="1" xr:uid="{00000000-0005-0000-0000-0000F02C0000}"/>
    <cellStyle name="Comma [0] 2 68 2 2" xfId="11784" hidden="1" xr:uid="{00000000-0005-0000-0000-00000B2E0000}"/>
    <cellStyle name="Comma [0] 2 68 2 2" xfId="12018" hidden="1" xr:uid="{00000000-0005-0000-0000-0000F52E0000}"/>
    <cellStyle name="Comma [0] 2 68 2 2" xfId="13257" hidden="1" xr:uid="{00000000-0005-0000-0000-0000CC330000}"/>
    <cellStyle name="Comma [0] 2 68 2 2" xfId="13540" hidden="1" xr:uid="{00000000-0005-0000-0000-0000E7340000}"/>
    <cellStyle name="Comma [0] 2 68 2 2" xfId="13774" hidden="1" xr:uid="{00000000-0005-0000-0000-0000D1350000}"/>
    <cellStyle name="Comma [0] 2 68 2 2" xfId="15013" hidden="1" xr:uid="{00000000-0005-0000-0000-0000A83A0000}"/>
    <cellStyle name="Comma [0] 2 68 2 2" xfId="7989" hidden="1" xr:uid="{00000000-0005-0000-0000-0000381F0000}"/>
    <cellStyle name="Comma [0] 2 68 2 2" xfId="8272" hidden="1" xr:uid="{00000000-0005-0000-0000-000053200000}"/>
    <cellStyle name="Comma [0] 2 68 2 2" xfId="8506" hidden="1" xr:uid="{00000000-0005-0000-0000-00003D210000}"/>
    <cellStyle name="Comma [0] 2 68 2 2" xfId="9745" hidden="1" xr:uid="{00000000-0005-0000-0000-000014260000}"/>
    <cellStyle name="Comma [0] 2 68 2 2" xfId="6053" hidden="1" xr:uid="{00000000-0005-0000-0000-0000A8170000}"/>
    <cellStyle name="Comma [0] 2 68 2 2" xfId="6287" hidden="1" xr:uid="{00000000-0005-0000-0000-000092180000}"/>
    <cellStyle name="Comma [0] 2 68 2 2" xfId="5770" hidden="1" xr:uid="{00000000-0005-0000-0000-00008D160000}"/>
    <cellStyle name="Comma [0] 2 68 2 2" xfId="5218" hidden="1" xr:uid="{00000000-0005-0000-0000-000065140000}"/>
    <cellStyle name="Comma [0] 2 68 3" xfId="4557" xr:uid="{00000000-0005-0000-0000-0000D0110000}"/>
    <cellStyle name="Comma [0] 2 68 3 2" xfId="36566" xr:uid="{C181C43E-182F-4F8E-8DA6-86BC9488F404}"/>
    <cellStyle name="Comma [0] 2 69" xfId="764" xr:uid="{00000000-0005-0000-0000-0000FF020000}"/>
    <cellStyle name="Comma [0] 2 69 2" xfId="33442" hidden="1" xr:uid="{FB0EA21E-19F1-4D21-94B0-A8A78DB5D8FB}"/>
    <cellStyle name="Comma [0] 2 69 2" xfId="33986" hidden="1" xr:uid="{0C800554-8821-4A08-B7DC-ED57AB8D2DBB}"/>
    <cellStyle name="Comma [0] 2 69 2" xfId="34269" hidden="1" xr:uid="{1E88D05C-1306-4F44-9578-13CC09FBCD51}"/>
    <cellStyle name="Comma [0] 2 69 2" xfId="34503" hidden="1" xr:uid="{49665C18-F51F-4B29-9128-8F59BE690474}"/>
    <cellStyle name="Comma [0] 2 69 2" xfId="2249" hidden="1" xr:uid="{00000000-0005-0000-0000-0000CC080000}"/>
    <cellStyle name="Comma [0] 2 69 2" xfId="2483" hidden="1" xr:uid="{00000000-0005-0000-0000-0000B6090000}"/>
    <cellStyle name="Comma [0] 2 69 2" xfId="1966" hidden="1" xr:uid="{00000000-0005-0000-0000-0000B1070000}"/>
    <cellStyle name="Comma [0] 2 69 2" xfId="1419" hidden="1" xr:uid="{00000000-0005-0000-0000-00008E050000}"/>
    <cellStyle name="Comma [0] 2 69 2" xfId="32807" xr:uid="{3F593EFF-EFBE-4671-9BF0-11A04A510C04}"/>
    <cellStyle name="Comma [0] 2 69 2 2" xfId="50806" hidden="1" xr:uid="{1E9BD2BA-109F-41C0-A70D-60BA2A1F5F9B}"/>
    <cellStyle name="Comma [0] 2 69 2 2" xfId="51040" hidden="1" xr:uid="{E372A572-29A3-424F-8FBE-98C4B1209594}"/>
    <cellStyle name="Comma [0] 2 69 2 2" xfId="52267" hidden="1" xr:uid="{2520408C-6ABF-4804-B9FE-E23294C24952}"/>
    <cellStyle name="Comma [0] 2 69 2 2" xfId="52550" hidden="1" xr:uid="{456A40B8-4245-4F68-8109-87E0F7DACCB9}"/>
    <cellStyle name="Comma [0] 2 69 2 2" xfId="52784" hidden="1" xr:uid="{7C95E618-86FE-4DBC-930B-32454212A446}"/>
    <cellStyle name="Comma [0] 2 69 2 2" xfId="54001" hidden="1" xr:uid="{064F332C-BBFD-40AF-84EE-B33799958A36}"/>
    <cellStyle name="Comma [0] 2 69 2 2" xfId="54284" hidden="1" xr:uid="{CF35DD43-AD97-4D12-9061-1049E834FA90}"/>
    <cellStyle name="Comma [0] 2 69 2 2" xfId="54518" hidden="1" xr:uid="{88F32902-82AA-41F3-9F7E-136E2591BE3B}"/>
    <cellStyle name="Comma [0] 2 69 2 2" xfId="55725" hidden="1" xr:uid="{3797C216-8EBA-4F65-9AE8-1EE2D76B887F}"/>
    <cellStyle name="Comma [0] 2 69 2 2" xfId="56008" hidden="1" xr:uid="{0981BD5E-5D18-436E-87BB-1EDB59BD6C59}"/>
    <cellStyle name="Comma [0] 2 69 2 2" xfId="56242" hidden="1" xr:uid="{1A219A0F-8E4C-4696-B2B4-EBCAFDD87FFE}"/>
    <cellStyle name="Comma [0] 2 69 2 2" xfId="57432" hidden="1" xr:uid="{AA3068AC-5665-4AFE-91E4-E63709897425}"/>
    <cellStyle name="Comma [0] 2 69 2 2" xfId="57715" hidden="1" xr:uid="{3ED81AAA-E477-4A91-BB35-B8257461E5F3}"/>
    <cellStyle name="Comma [0] 2 69 2 2" xfId="57949" hidden="1" xr:uid="{4F62445A-3F45-4B39-B613-85A3BD24FBA0}"/>
    <cellStyle name="Comma [0] 2 69 2 2" xfId="59126" hidden="1" xr:uid="{0DFABC4F-E76C-4F38-920A-B2873F0FCFEE}"/>
    <cellStyle name="Comma [0] 2 69 2 2" xfId="59409" hidden="1" xr:uid="{08CB9588-994E-468E-977D-6C2159F6EA55}"/>
    <cellStyle name="Comma [0] 2 69 2 2" xfId="59643" hidden="1" xr:uid="{A2018CDE-34BC-4E1E-926E-679FF183765E}"/>
    <cellStyle name="Comma [0] 2 69 2 2" xfId="60787" hidden="1" xr:uid="{45390BA7-9195-4F93-B690-DC867DE83F11}"/>
    <cellStyle name="Comma [0] 2 69 2 2" xfId="61070" hidden="1" xr:uid="{70F1418F-0E05-432B-A622-B43FC7692056}"/>
    <cellStyle name="Comma [0] 2 69 2 2" xfId="61304" hidden="1" xr:uid="{0AE36ACF-51FC-4414-8DDD-963200BF6E08}"/>
    <cellStyle name="Comma [0] 2 69 2 2" xfId="62422" hidden="1" xr:uid="{87205EA2-C17D-4C1F-AE7F-1838DBA10228}"/>
    <cellStyle name="Comma [0] 2 69 2 2" xfId="62705" hidden="1" xr:uid="{051CE8B0-9B29-46C9-8B95-E76395D1A8E2}"/>
    <cellStyle name="Comma [0] 2 69 2 2" xfId="62939" hidden="1" xr:uid="{0A2BB550-5B25-48F3-A56B-5D9AD2AC3004}"/>
    <cellStyle name="Comma [0] 2 69 2 2" xfId="63933" hidden="1" xr:uid="{CED73987-EAA4-4677-854D-1E6734600742}"/>
    <cellStyle name="Comma [0] 2 69 2 2" xfId="25706" hidden="1" xr:uid="{00000000-0005-0000-0000-00006D640000}"/>
    <cellStyle name="Comma [0] 2 69 2 2" xfId="25940" hidden="1" xr:uid="{00000000-0005-0000-0000-000057650000}"/>
    <cellStyle name="Comma [0] 2 69 2 2" xfId="27117" hidden="1" xr:uid="{00000000-0005-0000-0000-0000F0690000}"/>
    <cellStyle name="Comma [0] 2 69 2 2" xfId="27400" hidden="1" xr:uid="{00000000-0005-0000-0000-00000B6B0000}"/>
    <cellStyle name="Comma [0] 2 69 2 2" xfId="27634" hidden="1" xr:uid="{00000000-0005-0000-0000-0000F56B0000}"/>
    <cellStyle name="Comma [0] 2 69 2 2" xfId="28778" hidden="1" xr:uid="{00000000-0005-0000-0000-00006D700000}"/>
    <cellStyle name="Comma [0] 2 69 2 2" xfId="29061" hidden="1" xr:uid="{00000000-0005-0000-0000-000088710000}"/>
    <cellStyle name="Comma [0] 2 69 2 2" xfId="29295" hidden="1" xr:uid="{00000000-0005-0000-0000-000072720000}"/>
    <cellStyle name="Comma [0] 2 69 2 2" xfId="30413" hidden="1" xr:uid="{00000000-0005-0000-0000-0000D0760000}"/>
    <cellStyle name="Comma [0] 2 69 2 2" xfId="30696" hidden="1" xr:uid="{00000000-0005-0000-0000-0000EB770000}"/>
    <cellStyle name="Comma [0] 2 69 2 2" xfId="30930" hidden="1" xr:uid="{00000000-0005-0000-0000-0000D5780000}"/>
    <cellStyle name="Comma [0] 2 69 2 2" xfId="31924" hidden="1" xr:uid="{00000000-0005-0000-0000-0000B77C0000}"/>
    <cellStyle name="Comma [0] 2 69 2 2" xfId="37225" hidden="1" xr:uid="{6F11F6F5-86F1-4125-94F4-E385D00F9C69}"/>
    <cellStyle name="Comma [0] 2 69 2 2" xfId="37777" hidden="1" xr:uid="{8FFA2ED5-2C1E-4AA3-B6E3-412479E3C49B}"/>
    <cellStyle name="Comma [0] 2 69 2 2" xfId="38060" hidden="1" xr:uid="{92E09742-F8A6-4367-9339-4CAFF3CD6253}"/>
    <cellStyle name="Comma [0] 2 69 2 2" xfId="38294" hidden="1" xr:uid="{64CDED1A-0F37-4080-971E-2F30507519B6}"/>
    <cellStyle name="Comma [0] 2 69 2 2" xfId="39996" hidden="1" xr:uid="{9E2DED69-FB95-4169-B7A5-650C0CF2CD83}"/>
    <cellStyle name="Comma [0] 2 69 2 2" xfId="40279" hidden="1" xr:uid="{F10D4ED4-D353-48F7-9B06-82F8228DAB59}"/>
    <cellStyle name="Comma [0] 2 69 2 2" xfId="40513" hidden="1" xr:uid="{D3863D7A-6BD9-4507-A622-2550D52DC720}"/>
    <cellStyle name="Comma [0] 2 69 2 2" xfId="41752" hidden="1" xr:uid="{2E10F859-6ACB-40E3-82E2-7D89246D9B5F}"/>
    <cellStyle name="Comma [0] 2 69 2 2" xfId="42035" hidden="1" xr:uid="{E71202C4-F0E8-4DEA-8FC9-D5EAD230E5A3}"/>
    <cellStyle name="Comma [0] 2 69 2 2" xfId="42269" hidden="1" xr:uid="{E1738E57-9D6F-4956-A21F-D17B0D32E475}"/>
    <cellStyle name="Comma [0] 2 69 2 2" xfId="43508" hidden="1" xr:uid="{56798B3C-66DA-4DDA-AF59-9A2AC0574B71}"/>
    <cellStyle name="Comma [0] 2 69 2 2" xfId="43791" hidden="1" xr:uid="{5A38A6C9-81E4-4FB1-B4C6-26DBD9D4B728}"/>
    <cellStyle name="Comma [0] 2 69 2 2" xfId="44025" hidden="1" xr:uid="{7AA9AECF-99B3-4F45-B9FA-F06E3770C488}"/>
    <cellStyle name="Comma [0] 2 69 2 2" xfId="45264" hidden="1" xr:uid="{3327AE15-FD43-4680-8F54-F05C6293E210}"/>
    <cellStyle name="Comma [0] 2 69 2 2" xfId="45547" hidden="1" xr:uid="{79665A23-E7F8-47CA-B752-8F6870C07B7C}"/>
    <cellStyle name="Comma [0] 2 69 2 2" xfId="45781" hidden="1" xr:uid="{3684DFB4-7981-411E-9356-5EEB3CCF6CDD}"/>
    <cellStyle name="Comma [0] 2 69 2 2" xfId="47020" hidden="1" xr:uid="{BAEDC0E4-7E36-4C23-AC30-BEFD8B6B7610}"/>
    <cellStyle name="Comma [0] 2 69 2 2" xfId="47303" hidden="1" xr:uid="{1EF8FF3A-A193-4F3A-9D78-EA56E4AFB127}"/>
    <cellStyle name="Comma [0] 2 69 2 2" xfId="47537" hidden="1" xr:uid="{11AB7E77-F9DD-4A8A-BB6A-3087AF191625}"/>
    <cellStyle name="Comma [0] 2 69 2 2" xfId="48773" hidden="1" xr:uid="{EEFA9BDD-BA7F-4BEE-95EC-9A5068D00F92}"/>
    <cellStyle name="Comma [0] 2 69 2 2" xfId="49056" hidden="1" xr:uid="{EC709BC8-4020-4D16-933D-4309C379A60A}"/>
    <cellStyle name="Comma [0] 2 69 2 2" xfId="49290" hidden="1" xr:uid="{384246F2-3E37-48BB-8FA9-B030F3D9A4EA}"/>
    <cellStyle name="Comma [0] 2 69 2 2" xfId="50523" hidden="1" xr:uid="{59A6AAFA-D80D-47DF-8D13-9A4F60FC1F47}"/>
    <cellStyle name="Comma [0] 2 69 2 2" xfId="15294" hidden="1" xr:uid="{00000000-0005-0000-0000-0000C13B0000}"/>
    <cellStyle name="Comma [0] 2 69 2 2" xfId="15528" hidden="1" xr:uid="{00000000-0005-0000-0000-0000AB3C0000}"/>
    <cellStyle name="Comma [0] 2 69 2 2" xfId="16764" hidden="1" xr:uid="{00000000-0005-0000-0000-00007F410000}"/>
    <cellStyle name="Comma [0] 2 69 2 2" xfId="17047" hidden="1" xr:uid="{00000000-0005-0000-0000-00009A420000}"/>
    <cellStyle name="Comma [0] 2 69 2 2" xfId="17281" hidden="1" xr:uid="{00000000-0005-0000-0000-000084430000}"/>
    <cellStyle name="Comma [0] 2 69 2 2" xfId="18514" hidden="1" xr:uid="{00000000-0005-0000-0000-000055480000}"/>
    <cellStyle name="Comma [0] 2 69 2 2" xfId="18797" hidden="1" xr:uid="{00000000-0005-0000-0000-000070490000}"/>
    <cellStyle name="Comma [0] 2 69 2 2" xfId="19031" hidden="1" xr:uid="{00000000-0005-0000-0000-00005A4A0000}"/>
    <cellStyle name="Comma [0] 2 69 2 2" xfId="20258" hidden="1" xr:uid="{00000000-0005-0000-0000-0000254F0000}"/>
    <cellStyle name="Comma [0] 2 69 2 2" xfId="20541" hidden="1" xr:uid="{00000000-0005-0000-0000-000040500000}"/>
    <cellStyle name="Comma [0] 2 69 2 2" xfId="20775" hidden="1" xr:uid="{00000000-0005-0000-0000-00002A510000}"/>
    <cellStyle name="Comma [0] 2 69 2 2" xfId="21992" hidden="1" xr:uid="{00000000-0005-0000-0000-0000EB550000}"/>
    <cellStyle name="Comma [0] 2 69 2 2" xfId="22275" hidden="1" xr:uid="{00000000-0005-0000-0000-000006570000}"/>
    <cellStyle name="Comma [0] 2 69 2 2" xfId="22509" hidden="1" xr:uid="{00000000-0005-0000-0000-0000F0570000}"/>
    <cellStyle name="Comma [0] 2 69 2 2" xfId="23716" hidden="1" xr:uid="{00000000-0005-0000-0000-0000A75C0000}"/>
    <cellStyle name="Comma [0] 2 69 2 2" xfId="23999" hidden="1" xr:uid="{00000000-0005-0000-0000-0000C25D0000}"/>
    <cellStyle name="Comma [0] 2 69 2 2" xfId="24233" hidden="1" xr:uid="{00000000-0005-0000-0000-0000AC5E0000}"/>
    <cellStyle name="Comma [0] 2 69 2 2" xfId="25423" hidden="1" xr:uid="{00000000-0005-0000-0000-000052630000}"/>
    <cellStyle name="Comma [0] 2 69 2 2" xfId="10026" hidden="1" xr:uid="{00000000-0005-0000-0000-00002D270000}"/>
    <cellStyle name="Comma [0] 2 69 2 2" xfId="10260" hidden="1" xr:uid="{00000000-0005-0000-0000-000017280000}"/>
    <cellStyle name="Comma [0] 2 69 2 2" xfId="11499" hidden="1" xr:uid="{00000000-0005-0000-0000-0000EE2C0000}"/>
    <cellStyle name="Comma [0] 2 69 2 2" xfId="11782" hidden="1" xr:uid="{00000000-0005-0000-0000-0000092E0000}"/>
    <cellStyle name="Comma [0] 2 69 2 2" xfId="12016" hidden="1" xr:uid="{00000000-0005-0000-0000-0000F32E0000}"/>
    <cellStyle name="Comma [0] 2 69 2 2" xfId="13255" hidden="1" xr:uid="{00000000-0005-0000-0000-0000CA330000}"/>
    <cellStyle name="Comma [0] 2 69 2 2" xfId="13538" hidden="1" xr:uid="{00000000-0005-0000-0000-0000E5340000}"/>
    <cellStyle name="Comma [0] 2 69 2 2" xfId="13772" hidden="1" xr:uid="{00000000-0005-0000-0000-0000CF350000}"/>
    <cellStyle name="Comma [0] 2 69 2 2" xfId="15011" hidden="1" xr:uid="{00000000-0005-0000-0000-0000A63A0000}"/>
    <cellStyle name="Comma [0] 2 69 2 2" xfId="7987" hidden="1" xr:uid="{00000000-0005-0000-0000-0000361F0000}"/>
    <cellStyle name="Comma [0] 2 69 2 2" xfId="8270" hidden="1" xr:uid="{00000000-0005-0000-0000-000051200000}"/>
    <cellStyle name="Comma [0] 2 69 2 2" xfId="8504" hidden="1" xr:uid="{00000000-0005-0000-0000-00003B210000}"/>
    <cellStyle name="Comma [0] 2 69 2 2" xfId="9743" hidden="1" xr:uid="{00000000-0005-0000-0000-000012260000}"/>
    <cellStyle name="Comma [0] 2 69 2 2" xfId="6051" hidden="1" xr:uid="{00000000-0005-0000-0000-0000A6170000}"/>
    <cellStyle name="Comma [0] 2 69 2 2" xfId="6285" hidden="1" xr:uid="{00000000-0005-0000-0000-000090180000}"/>
    <cellStyle name="Comma [0] 2 69 2 2" xfId="5768" hidden="1" xr:uid="{00000000-0005-0000-0000-00008B160000}"/>
    <cellStyle name="Comma [0] 2 69 2 2" xfId="5216" hidden="1" xr:uid="{00000000-0005-0000-0000-000063140000}"/>
    <cellStyle name="Comma [0] 2 69 3" xfId="4555" xr:uid="{00000000-0005-0000-0000-0000CE110000}"/>
    <cellStyle name="Comma [0] 2 69 3 2" xfId="36564" xr:uid="{F26FA89D-6739-46DD-91B9-3236BA043603}"/>
    <cellStyle name="Comma [0] 2 7" xfId="924" xr:uid="{00000000-0005-0000-0000-00009F030000}"/>
    <cellStyle name="Comma [0] 2 7 2" xfId="33602" hidden="1" xr:uid="{DC73825A-91F7-47B3-B43D-F23D762C2CAD}"/>
    <cellStyle name="Comma [0] 2 7 2" xfId="34126" hidden="1" xr:uid="{B88E73C0-63DB-422B-B093-2EF65DA9EB26}"/>
    <cellStyle name="Comma [0] 2 7 2" xfId="34398" hidden="1" xr:uid="{9D4C79F9-CBF7-4D2C-BD26-4E4B3BD31355}"/>
    <cellStyle name="Comma [0] 2 7 2" xfId="34603" hidden="1" xr:uid="{30577225-B3BB-4928-8FCF-C65634DCFD9A}"/>
    <cellStyle name="Comma [0] 2 7 2" xfId="2378" hidden="1" xr:uid="{00000000-0005-0000-0000-00004D090000}"/>
    <cellStyle name="Comma [0] 2 7 2" xfId="2583" hidden="1" xr:uid="{00000000-0005-0000-0000-00001A0A0000}"/>
    <cellStyle name="Comma [0] 2 7 2" xfId="2106" hidden="1" xr:uid="{00000000-0005-0000-0000-00003D080000}"/>
    <cellStyle name="Comma [0] 2 7 2" xfId="1579" hidden="1" xr:uid="{00000000-0005-0000-0000-00002E060000}"/>
    <cellStyle name="Comma [0] 2 7 2" xfId="32967" xr:uid="{7EAF9D71-CA65-4957-9D03-6669CDC865D1}"/>
    <cellStyle name="Comma [0] 2 7 2 2" xfId="51140" hidden="1" xr:uid="{D115AA84-19F2-4204-BF4E-4DDDA5CDB317}"/>
    <cellStyle name="Comma [0] 2 7 2 2" xfId="52407" hidden="1" xr:uid="{8649D195-3676-4A14-9494-45A3560F6089}"/>
    <cellStyle name="Comma [0] 2 7 2 2" xfId="52679" hidden="1" xr:uid="{7F0D9BF9-BCDA-460A-B9BF-8E051D65F231}"/>
    <cellStyle name="Comma [0] 2 7 2 2" xfId="52884" hidden="1" xr:uid="{3590051E-9DDA-4952-A3F6-4FF2776B90A0}"/>
    <cellStyle name="Comma [0] 2 7 2 2" xfId="54141" hidden="1" xr:uid="{7F6C6D6F-70F1-42F2-B9EF-3B33B3D55640}"/>
    <cellStyle name="Comma [0] 2 7 2 2" xfId="54413" hidden="1" xr:uid="{94FB9CEE-E52E-4617-BA27-0645188A98A3}"/>
    <cellStyle name="Comma [0] 2 7 2 2" xfId="54618" hidden="1" xr:uid="{11C3D338-0A8D-48E8-ACF0-CDCF4786E5B7}"/>
    <cellStyle name="Comma [0] 2 7 2 2" xfId="55865" hidden="1" xr:uid="{18057C8E-193E-4EDD-84FC-1E02AC489AAF}"/>
    <cellStyle name="Comma [0] 2 7 2 2" xfId="56137" hidden="1" xr:uid="{6C35F3AA-1530-403F-A45A-15085B1A663F}"/>
    <cellStyle name="Comma [0] 2 7 2 2" xfId="56342" hidden="1" xr:uid="{69B6CD39-76EC-4DA2-A5FF-164DB9F4E8B7}"/>
    <cellStyle name="Comma [0] 2 7 2 2" xfId="57572" hidden="1" xr:uid="{62EF72D4-074E-4E9D-B55D-E7FB856A6FAF}"/>
    <cellStyle name="Comma [0] 2 7 2 2" xfId="57844" hidden="1" xr:uid="{59FF7B4E-64C2-464A-9DFB-A5815F686580}"/>
    <cellStyle name="Comma [0] 2 7 2 2" xfId="58049" hidden="1" xr:uid="{5F395C94-9E9C-41E1-BBA3-4CACC6E78720}"/>
    <cellStyle name="Comma [0] 2 7 2 2" xfId="59266" hidden="1" xr:uid="{D307ABE1-EE8E-4AA3-900D-E0A062C7F9CC}"/>
    <cellStyle name="Comma [0] 2 7 2 2" xfId="59538" hidden="1" xr:uid="{E51374E7-EDFB-46E4-BD00-F853092706F8}"/>
    <cellStyle name="Comma [0] 2 7 2 2" xfId="59743" hidden="1" xr:uid="{6BB72952-0C67-44F1-880B-634F84BAFDC4}"/>
    <cellStyle name="Comma [0] 2 7 2 2" xfId="60927" hidden="1" xr:uid="{1325DE26-A112-4A0F-8D78-A5163F40A5E2}"/>
    <cellStyle name="Comma [0] 2 7 2 2" xfId="61199" hidden="1" xr:uid="{768326D1-6E6A-4F0A-925A-C9B6E27288C1}"/>
    <cellStyle name="Comma [0] 2 7 2 2" xfId="61404" hidden="1" xr:uid="{A189709D-56A7-4929-BFB7-F5F7D7B1602C}"/>
    <cellStyle name="Comma [0] 2 7 2 2" xfId="62562" hidden="1" xr:uid="{314E6827-CA7F-4E9F-844C-FC314945649B}"/>
    <cellStyle name="Comma [0] 2 7 2 2" xfId="62834" hidden="1" xr:uid="{B4AE61BD-9A82-425B-A52D-F73BF56CACAF}"/>
    <cellStyle name="Comma [0] 2 7 2 2" xfId="63039" hidden="1" xr:uid="{2E66E4B5-0E94-4272-80AF-6D99C0F51AFC}"/>
    <cellStyle name="Comma [0] 2 7 2 2" xfId="25835" hidden="1" xr:uid="{00000000-0005-0000-0000-0000EE640000}"/>
    <cellStyle name="Comma [0] 2 7 2 2" xfId="26040" hidden="1" xr:uid="{00000000-0005-0000-0000-0000BB650000}"/>
    <cellStyle name="Comma [0] 2 7 2 2" xfId="27257" hidden="1" xr:uid="{00000000-0005-0000-0000-00007C6A0000}"/>
    <cellStyle name="Comma [0] 2 7 2 2" xfId="27529" hidden="1" xr:uid="{00000000-0005-0000-0000-00008C6B0000}"/>
    <cellStyle name="Comma [0] 2 7 2 2" xfId="27734" hidden="1" xr:uid="{00000000-0005-0000-0000-0000596C0000}"/>
    <cellStyle name="Comma [0] 2 7 2 2" xfId="28918" hidden="1" xr:uid="{00000000-0005-0000-0000-0000F9700000}"/>
    <cellStyle name="Comma [0] 2 7 2 2" xfId="29190" hidden="1" xr:uid="{00000000-0005-0000-0000-000009720000}"/>
    <cellStyle name="Comma [0] 2 7 2 2" xfId="29395" hidden="1" xr:uid="{00000000-0005-0000-0000-0000D6720000}"/>
    <cellStyle name="Comma [0] 2 7 2 2" xfId="30553" hidden="1" xr:uid="{00000000-0005-0000-0000-00005C770000}"/>
    <cellStyle name="Comma [0] 2 7 2 2" xfId="30825" hidden="1" xr:uid="{00000000-0005-0000-0000-00006C780000}"/>
    <cellStyle name="Comma [0] 2 7 2 2" xfId="31030" hidden="1" xr:uid="{00000000-0005-0000-0000-000039790000}"/>
    <cellStyle name="Comma [0] 2 7 2 2" xfId="37385" hidden="1" xr:uid="{F81AFA04-C303-4040-9329-906B8178642D}"/>
    <cellStyle name="Comma [0] 2 7 2 2" xfId="37917" hidden="1" xr:uid="{EA81445F-AD95-40BC-BF2B-4EC1B3545BC0}"/>
    <cellStyle name="Comma [0] 2 7 2 2" xfId="38189" hidden="1" xr:uid="{35B4BA43-40A6-438A-935A-5579D6A42215}"/>
    <cellStyle name="Comma [0] 2 7 2 2" xfId="38394" hidden="1" xr:uid="{737E2BE5-6616-4119-B18A-A9A94B684F3E}"/>
    <cellStyle name="Comma [0] 2 7 2 2" xfId="40136" hidden="1" xr:uid="{43F70167-5CBD-4D4D-BE7A-E8AF4753F280}"/>
    <cellStyle name="Comma [0] 2 7 2 2" xfId="40408" hidden="1" xr:uid="{BCD4F03F-493A-40CE-8A42-2FEBA2273775}"/>
    <cellStyle name="Comma [0] 2 7 2 2" xfId="40613" hidden="1" xr:uid="{FDC04126-DD5C-4046-9808-9BB17B607DE8}"/>
    <cellStyle name="Comma [0] 2 7 2 2" xfId="41892" hidden="1" xr:uid="{AADB3106-ABA3-4768-964C-F6D1D03786A1}"/>
    <cellStyle name="Comma [0] 2 7 2 2" xfId="42164" hidden="1" xr:uid="{D2671049-6520-4C44-A6EF-A325FEA40F5B}"/>
    <cellStyle name="Comma [0] 2 7 2 2" xfId="42369" hidden="1" xr:uid="{F10A9C21-C137-469F-ABF1-CC405374E3E0}"/>
    <cellStyle name="Comma [0] 2 7 2 2" xfId="43648" hidden="1" xr:uid="{1E42E083-10C2-45F2-89DF-64AA41215D1F}"/>
    <cellStyle name="Comma [0] 2 7 2 2" xfId="43920" hidden="1" xr:uid="{12F2DAF3-E158-4785-9AEA-56EEAB8F7754}"/>
    <cellStyle name="Comma [0] 2 7 2 2" xfId="44125" hidden="1" xr:uid="{CDEF318D-228D-4DCE-9797-AB2D4F4CD490}"/>
    <cellStyle name="Comma [0] 2 7 2 2" xfId="45404" hidden="1" xr:uid="{60A20BC6-551F-45C8-B077-02555DDA466C}"/>
    <cellStyle name="Comma [0] 2 7 2 2" xfId="45676" hidden="1" xr:uid="{F4F8B12A-408B-42B0-B675-A299FD8F1B30}"/>
    <cellStyle name="Comma [0] 2 7 2 2" xfId="45881" hidden="1" xr:uid="{AE6FAA36-FAAE-4CB5-AF7E-6B01205CC6B3}"/>
    <cellStyle name="Comma [0] 2 7 2 2" xfId="47160" hidden="1" xr:uid="{5EF75A8D-08C2-4978-AF08-8AB5E6923F01}"/>
    <cellStyle name="Comma [0] 2 7 2 2" xfId="47432" hidden="1" xr:uid="{147E748B-343E-4441-BAFE-972BA0D29EF6}"/>
    <cellStyle name="Comma [0] 2 7 2 2" xfId="47637" hidden="1" xr:uid="{A4A3A30F-7895-4832-8E16-A61299413BD7}"/>
    <cellStyle name="Comma [0] 2 7 2 2" xfId="48913" hidden="1" xr:uid="{8B863283-D7E1-40CF-A6FC-99B577CF05D3}"/>
    <cellStyle name="Comma [0] 2 7 2 2" xfId="49185" hidden="1" xr:uid="{1E158030-4506-4976-AD25-E28BED60D5BC}"/>
    <cellStyle name="Comma [0] 2 7 2 2" xfId="49390" hidden="1" xr:uid="{BA3A2E72-2D6F-4F06-97A3-25993728D488}"/>
    <cellStyle name="Comma [0] 2 7 2 2" xfId="50663" hidden="1" xr:uid="{B717F513-F7E3-4398-9A08-208ADCD750B4}"/>
    <cellStyle name="Comma [0] 2 7 2 2" xfId="50935" hidden="1" xr:uid="{6E04EAC7-B62C-4CC8-B189-6830062A8B3C}"/>
    <cellStyle name="Comma [0] 2 7 2 2" xfId="15423" hidden="1" xr:uid="{00000000-0005-0000-0000-0000423C0000}"/>
    <cellStyle name="Comma [0] 2 7 2 2" xfId="15628" hidden="1" xr:uid="{00000000-0005-0000-0000-00000F3D0000}"/>
    <cellStyle name="Comma [0] 2 7 2 2" xfId="16904" hidden="1" xr:uid="{00000000-0005-0000-0000-00000B420000}"/>
    <cellStyle name="Comma [0] 2 7 2 2" xfId="17176" hidden="1" xr:uid="{00000000-0005-0000-0000-00001B430000}"/>
    <cellStyle name="Comma [0] 2 7 2 2" xfId="17381" hidden="1" xr:uid="{00000000-0005-0000-0000-0000E8430000}"/>
    <cellStyle name="Comma [0] 2 7 2 2" xfId="18654" hidden="1" xr:uid="{00000000-0005-0000-0000-0000E1480000}"/>
    <cellStyle name="Comma [0] 2 7 2 2" xfId="18926" hidden="1" xr:uid="{00000000-0005-0000-0000-0000F1490000}"/>
    <cellStyle name="Comma [0] 2 7 2 2" xfId="19131" hidden="1" xr:uid="{00000000-0005-0000-0000-0000BE4A0000}"/>
    <cellStyle name="Comma [0] 2 7 2 2" xfId="20398" hidden="1" xr:uid="{00000000-0005-0000-0000-0000B14F0000}"/>
    <cellStyle name="Comma [0] 2 7 2 2" xfId="20670" hidden="1" xr:uid="{00000000-0005-0000-0000-0000C1500000}"/>
    <cellStyle name="Comma [0] 2 7 2 2" xfId="20875" hidden="1" xr:uid="{00000000-0005-0000-0000-00008E510000}"/>
    <cellStyle name="Comma [0] 2 7 2 2" xfId="22132" hidden="1" xr:uid="{00000000-0005-0000-0000-000077560000}"/>
    <cellStyle name="Comma [0] 2 7 2 2" xfId="22404" hidden="1" xr:uid="{00000000-0005-0000-0000-000087570000}"/>
    <cellStyle name="Comma [0] 2 7 2 2" xfId="22609" hidden="1" xr:uid="{00000000-0005-0000-0000-000054580000}"/>
    <cellStyle name="Comma [0] 2 7 2 2" xfId="23856" hidden="1" xr:uid="{00000000-0005-0000-0000-0000335D0000}"/>
    <cellStyle name="Comma [0] 2 7 2 2" xfId="24128" hidden="1" xr:uid="{00000000-0005-0000-0000-0000435E0000}"/>
    <cellStyle name="Comma [0] 2 7 2 2" xfId="24333" hidden="1" xr:uid="{00000000-0005-0000-0000-0000105F0000}"/>
    <cellStyle name="Comma [0] 2 7 2 2" xfId="25563" hidden="1" xr:uid="{00000000-0005-0000-0000-0000DE630000}"/>
    <cellStyle name="Comma [0] 2 7 2 2" xfId="10155" hidden="1" xr:uid="{00000000-0005-0000-0000-0000AE270000}"/>
    <cellStyle name="Comma [0] 2 7 2 2" xfId="10360" hidden="1" xr:uid="{00000000-0005-0000-0000-00007B280000}"/>
    <cellStyle name="Comma [0] 2 7 2 2" xfId="11639" hidden="1" xr:uid="{00000000-0005-0000-0000-00007A2D0000}"/>
    <cellStyle name="Comma [0] 2 7 2 2" xfId="11911" hidden="1" xr:uid="{00000000-0005-0000-0000-00008A2E0000}"/>
    <cellStyle name="Comma [0] 2 7 2 2" xfId="12116" hidden="1" xr:uid="{00000000-0005-0000-0000-0000572F0000}"/>
    <cellStyle name="Comma [0] 2 7 2 2" xfId="13395" hidden="1" xr:uid="{00000000-0005-0000-0000-000056340000}"/>
    <cellStyle name="Comma [0] 2 7 2 2" xfId="13667" hidden="1" xr:uid="{00000000-0005-0000-0000-000066350000}"/>
    <cellStyle name="Comma [0] 2 7 2 2" xfId="13872" hidden="1" xr:uid="{00000000-0005-0000-0000-000033360000}"/>
    <cellStyle name="Comma [0] 2 7 2 2" xfId="15151" hidden="1" xr:uid="{00000000-0005-0000-0000-0000323B0000}"/>
    <cellStyle name="Comma [0] 2 7 2 2" xfId="8127" hidden="1" xr:uid="{00000000-0005-0000-0000-0000C21F0000}"/>
    <cellStyle name="Comma [0] 2 7 2 2" xfId="8399" hidden="1" xr:uid="{00000000-0005-0000-0000-0000D2200000}"/>
    <cellStyle name="Comma [0] 2 7 2 2" xfId="8604" hidden="1" xr:uid="{00000000-0005-0000-0000-00009F210000}"/>
    <cellStyle name="Comma [0] 2 7 2 2" xfId="9883" hidden="1" xr:uid="{00000000-0005-0000-0000-00009E260000}"/>
    <cellStyle name="Comma [0] 2 7 2 2" xfId="6180" hidden="1" xr:uid="{00000000-0005-0000-0000-000027180000}"/>
    <cellStyle name="Comma [0] 2 7 2 2" xfId="6385" hidden="1" xr:uid="{00000000-0005-0000-0000-0000F4180000}"/>
    <cellStyle name="Comma [0] 2 7 2 2" xfId="5908" hidden="1" xr:uid="{00000000-0005-0000-0000-000017170000}"/>
    <cellStyle name="Comma [0] 2 7 2 2" xfId="5376" hidden="1" xr:uid="{00000000-0005-0000-0000-000003150000}"/>
    <cellStyle name="Comma [0] 2 7 3" xfId="4715" xr:uid="{00000000-0005-0000-0000-00006E120000}"/>
    <cellStyle name="Comma [0] 2 7 3 2" xfId="36724" xr:uid="{7E875EEC-B627-41D5-859F-6FA7CE38DE36}"/>
    <cellStyle name="Comma [0] 2 70" xfId="759" xr:uid="{00000000-0005-0000-0000-0000FA020000}"/>
    <cellStyle name="Comma [0] 2 70 2" xfId="33437" hidden="1" xr:uid="{6B77947E-0430-402D-8CBC-14B7890FD06B}"/>
    <cellStyle name="Comma [0] 2 70 2" xfId="33981" hidden="1" xr:uid="{A673FFFF-0991-49D2-A4E6-34D59E4023CF}"/>
    <cellStyle name="Comma [0] 2 70 2" xfId="34265" hidden="1" xr:uid="{78A9C270-F654-4095-A4E7-916375F92029}"/>
    <cellStyle name="Comma [0] 2 70 2" xfId="34500" hidden="1" xr:uid="{FA7C1F98-6ED6-42B5-BBAF-C71F467236B6}"/>
    <cellStyle name="Comma [0] 2 70 2" xfId="2245" hidden="1" xr:uid="{00000000-0005-0000-0000-0000C8080000}"/>
    <cellStyle name="Comma [0] 2 70 2" xfId="2480" hidden="1" xr:uid="{00000000-0005-0000-0000-0000B3090000}"/>
    <cellStyle name="Comma [0] 2 70 2" xfId="1961" hidden="1" xr:uid="{00000000-0005-0000-0000-0000AC070000}"/>
    <cellStyle name="Comma [0] 2 70 2" xfId="1414" hidden="1" xr:uid="{00000000-0005-0000-0000-000089050000}"/>
    <cellStyle name="Comma [0] 2 70 2" xfId="32802" xr:uid="{D039ABA6-4862-4970-B1AE-CE780C251872}"/>
    <cellStyle name="Comma [0] 2 70 2 2" xfId="50802" hidden="1" xr:uid="{4A5D4281-4A08-405A-88CE-74BFFC1C0975}"/>
    <cellStyle name="Comma [0] 2 70 2 2" xfId="51037" hidden="1" xr:uid="{8818A6BE-F2F4-4105-999F-62DBA5AAE9AF}"/>
    <cellStyle name="Comma [0] 2 70 2 2" xfId="52262" hidden="1" xr:uid="{6BA5C77B-15FC-4562-9DDA-1901F547DB84}"/>
    <cellStyle name="Comma [0] 2 70 2 2" xfId="52546" hidden="1" xr:uid="{36281834-F403-4C63-B4B6-C7DE3E530EBB}"/>
    <cellStyle name="Comma [0] 2 70 2 2" xfId="52781" hidden="1" xr:uid="{8E009ABF-51E8-4FF7-B772-FBE2F4242101}"/>
    <cellStyle name="Comma [0] 2 70 2 2" xfId="53996" hidden="1" xr:uid="{5A8C262E-15D3-41BC-AAC6-4AA2CBB3A9BD}"/>
    <cellStyle name="Comma [0] 2 70 2 2" xfId="54280" hidden="1" xr:uid="{CD5AA4C9-0039-41E0-A3A0-0F5405E65561}"/>
    <cellStyle name="Comma [0] 2 70 2 2" xfId="54515" hidden="1" xr:uid="{791D50AE-140F-4B72-A2B4-BC5DD0030C7D}"/>
    <cellStyle name="Comma [0] 2 70 2 2" xfId="55720" hidden="1" xr:uid="{E642152B-5748-4893-BB1A-C91E4895D837}"/>
    <cellStyle name="Comma [0] 2 70 2 2" xfId="56004" hidden="1" xr:uid="{F0C0C5F7-8F75-4653-B1B4-5BFEA4BEBDF6}"/>
    <cellStyle name="Comma [0] 2 70 2 2" xfId="56239" hidden="1" xr:uid="{4C4FBB70-7366-4EB8-99F2-0240846C6741}"/>
    <cellStyle name="Comma [0] 2 70 2 2" xfId="57427" hidden="1" xr:uid="{2E43AADF-3FEB-4A5C-B68D-5F48CC7A8C05}"/>
    <cellStyle name="Comma [0] 2 70 2 2" xfId="57711" hidden="1" xr:uid="{BD917BDB-87E0-4411-A123-6BB15A53E661}"/>
    <cellStyle name="Comma [0] 2 70 2 2" xfId="57946" hidden="1" xr:uid="{B49ADC41-76E5-49CD-9856-293A7C5BDA39}"/>
    <cellStyle name="Comma [0] 2 70 2 2" xfId="59121" hidden="1" xr:uid="{41C3C66D-9537-437E-BFFE-03E607E3D127}"/>
    <cellStyle name="Comma [0] 2 70 2 2" xfId="59405" hidden="1" xr:uid="{66CA6FDC-5B85-4501-B84B-2ED9D7B6DCE5}"/>
    <cellStyle name="Comma [0] 2 70 2 2" xfId="59640" hidden="1" xr:uid="{138AACB4-1A5D-48F8-B99F-9312174CE601}"/>
    <cellStyle name="Comma [0] 2 70 2 2" xfId="60782" hidden="1" xr:uid="{85B538A9-78B0-44A9-8CAB-F4409DF20BEC}"/>
    <cellStyle name="Comma [0] 2 70 2 2" xfId="61066" hidden="1" xr:uid="{1B925ED6-5C4B-4381-A866-BEC7E239716E}"/>
    <cellStyle name="Comma [0] 2 70 2 2" xfId="61301" hidden="1" xr:uid="{14492B58-ADAE-4224-813E-362B7157329C}"/>
    <cellStyle name="Comma [0] 2 70 2 2" xfId="62417" hidden="1" xr:uid="{C141B1B7-1676-4D80-9F48-D0D634D732C0}"/>
    <cellStyle name="Comma [0] 2 70 2 2" xfId="62701" hidden="1" xr:uid="{202A9014-FC7F-4277-82F3-D743EEE7C4FA}"/>
    <cellStyle name="Comma [0] 2 70 2 2" xfId="62936" hidden="1" xr:uid="{9BCFFD5A-50F5-49E2-A64A-864F2A4856C2}"/>
    <cellStyle name="Comma [0] 2 70 2 2" xfId="63928" hidden="1" xr:uid="{4CB1A099-F0F0-4BE8-850D-A62A9A5CB7ED}"/>
    <cellStyle name="Comma [0] 2 70 2 2" xfId="25702" hidden="1" xr:uid="{00000000-0005-0000-0000-000069640000}"/>
    <cellStyle name="Comma [0] 2 70 2 2" xfId="25937" hidden="1" xr:uid="{00000000-0005-0000-0000-000054650000}"/>
    <cellStyle name="Comma [0] 2 70 2 2" xfId="27112" hidden="1" xr:uid="{00000000-0005-0000-0000-0000EB690000}"/>
    <cellStyle name="Comma [0] 2 70 2 2" xfId="27396" hidden="1" xr:uid="{00000000-0005-0000-0000-0000076B0000}"/>
    <cellStyle name="Comma [0] 2 70 2 2" xfId="27631" hidden="1" xr:uid="{00000000-0005-0000-0000-0000F26B0000}"/>
    <cellStyle name="Comma [0] 2 70 2 2" xfId="28773" hidden="1" xr:uid="{00000000-0005-0000-0000-000068700000}"/>
    <cellStyle name="Comma [0] 2 70 2 2" xfId="29057" hidden="1" xr:uid="{00000000-0005-0000-0000-000084710000}"/>
    <cellStyle name="Comma [0] 2 70 2 2" xfId="29292" hidden="1" xr:uid="{00000000-0005-0000-0000-00006F720000}"/>
    <cellStyle name="Comma [0] 2 70 2 2" xfId="30408" hidden="1" xr:uid="{00000000-0005-0000-0000-0000CB760000}"/>
    <cellStyle name="Comma [0] 2 70 2 2" xfId="30692" hidden="1" xr:uid="{00000000-0005-0000-0000-0000E7770000}"/>
    <cellStyle name="Comma [0] 2 70 2 2" xfId="30927" hidden="1" xr:uid="{00000000-0005-0000-0000-0000D2780000}"/>
    <cellStyle name="Comma [0] 2 70 2 2" xfId="31919" hidden="1" xr:uid="{00000000-0005-0000-0000-0000B27C0000}"/>
    <cellStyle name="Comma [0] 2 70 2 2" xfId="37220" hidden="1" xr:uid="{A9F81FDE-BFD2-471B-BFA7-AEE63895AA15}"/>
    <cellStyle name="Comma [0] 2 70 2 2" xfId="37772" hidden="1" xr:uid="{5700F119-36E5-4D6F-BC36-C34D32ACFE05}"/>
    <cellStyle name="Comma [0] 2 70 2 2" xfId="38056" hidden="1" xr:uid="{57A17C8C-6D3C-4C4E-A451-9C8EAF8DBD78}"/>
    <cellStyle name="Comma [0] 2 70 2 2" xfId="38291" hidden="1" xr:uid="{A4410870-6FFD-4347-BA96-CB007612193A}"/>
    <cellStyle name="Comma [0] 2 70 2 2" xfId="39991" hidden="1" xr:uid="{CA8E3A04-D5EE-41B3-A1D3-105F18B731A0}"/>
    <cellStyle name="Comma [0] 2 70 2 2" xfId="40275" hidden="1" xr:uid="{D3D21142-3B8D-4662-A59D-DBDFFFB439EC}"/>
    <cellStyle name="Comma [0] 2 70 2 2" xfId="40510" hidden="1" xr:uid="{5F120C99-037B-486E-9063-F07211D5C0F7}"/>
    <cellStyle name="Comma [0] 2 70 2 2" xfId="41747" hidden="1" xr:uid="{6641EED5-CFAF-439C-9B28-8F0DE7E4F7EF}"/>
    <cellStyle name="Comma [0] 2 70 2 2" xfId="42031" hidden="1" xr:uid="{61109F2D-837A-43F2-8FF0-70447FC3EA41}"/>
    <cellStyle name="Comma [0] 2 70 2 2" xfId="42266" hidden="1" xr:uid="{B639BC5B-1B56-4763-9141-7A5A2B8F5E3F}"/>
    <cellStyle name="Comma [0] 2 70 2 2" xfId="43503" hidden="1" xr:uid="{4F7196DC-F4BD-444A-AF74-B51B76B039E7}"/>
    <cellStyle name="Comma [0] 2 70 2 2" xfId="43787" hidden="1" xr:uid="{4814E988-51CF-497D-B8A9-2160796CE1BF}"/>
    <cellStyle name="Comma [0] 2 70 2 2" xfId="44022" hidden="1" xr:uid="{D3054034-4A15-4405-8014-F875F999C870}"/>
    <cellStyle name="Comma [0] 2 70 2 2" xfId="45259" hidden="1" xr:uid="{6B4407FD-14BC-452B-9355-5D8E282DB039}"/>
    <cellStyle name="Comma [0] 2 70 2 2" xfId="45543" hidden="1" xr:uid="{3341C482-ED18-499C-B0F5-0F75B8155A4F}"/>
    <cellStyle name="Comma [0] 2 70 2 2" xfId="45778" hidden="1" xr:uid="{87FC5BE1-660C-4083-9A58-0D2CACDD656D}"/>
    <cellStyle name="Comma [0] 2 70 2 2" xfId="47015" hidden="1" xr:uid="{00484026-FD3B-43EA-B1D7-2CA21BAC4DFD}"/>
    <cellStyle name="Comma [0] 2 70 2 2" xfId="47299" hidden="1" xr:uid="{79F980BE-215A-40DB-AE48-E7C1C96E4EBD}"/>
    <cellStyle name="Comma [0] 2 70 2 2" xfId="47534" hidden="1" xr:uid="{FC084928-AF62-457D-8FE6-FF4E874DD785}"/>
    <cellStyle name="Comma [0] 2 70 2 2" xfId="48768" hidden="1" xr:uid="{7F445707-3A57-490E-A048-82926C599AB7}"/>
    <cellStyle name="Comma [0] 2 70 2 2" xfId="49052" hidden="1" xr:uid="{198EBD05-EDA2-4F98-8A69-B8BBE618195B}"/>
    <cellStyle name="Comma [0] 2 70 2 2" xfId="49287" hidden="1" xr:uid="{BF90F0C9-23D5-4199-848C-D3040A093BFC}"/>
    <cellStyle name="Comma [0] 2 70 2 2" xfId="50518" hidden="1" xr:uid="{1B1E2122-841E-4D56-9C8C-D7B8164532FE}"/>
    <cellStyle name="Comma [0] 2 70 2 2" xfId="15290" hidden="1" xr:uid="{00000000-0005-0000-0000-0000BD3B0000}"/>
    <cellStyle name="Comma [0] 2 70 2 2" xfId="15525" hidden="1" xr:uid="{00000000-0005-0000-0000-0000A83C0000}"/>
    <cellStyle name="Comma [0] 2 70 2 2" xfId="16759" hidden="1" xr:uid="{00000000-0005-0000-0000-00007A410000}"/>
    <cellStyle name="Comma [0] 2 70 2 2" xfId="17043" hidden="1" xr:uid="{00000000-0005-0000-0000-000096420000}"/>
    <cellStyle name="Comma [0] 2 70 2 2" xfId="17278" hidden="1" xr:uid="{00000000-0005-0000-0000-000081430000}"/>
    <cellStyle name="Comma [0] 2 70 2 2" xfId="18509" hidden="1" xr:uid="{00000000-0005-0000-0000-000050480000}"/>
    <cellStyle name="Comma [0] 2 70 2 2" xfId="18793" hidden="1" xr:uid="{00000000-0005-0000-0000-00006C490000}"/>
    <cellStyle name="Comma [0] 2 70 2 2" xfId="19028" hidden="1" xr:uid="{00000000-0005-0000-0000-0000574A0000}"/>
    <cellStyle name="Comma [0] 2 70 2 2" xfId="20253" hidden="1" xr:uid="{00000000-0005-0000-0000-0000204F0000}"/>
    <cellStyle name="Comma [0] 2 70 2 2" xfId="20537" hidden="1" xr:uid="{00000000-0005-0000-0000-00003C500000}"/>
    <cellStyle name="Comma [0] 2 70 2 2" xfId="20772" hidden="1" xr:uid="{00000000-0005-0000-0000-000027510000}"/>
    <cellStyle name="Comma [0] 2 70 2 2" xfId="21987" hidden="1" xr:uid="{00000000-0005-0000-0000-0000E6550000}"/>
    <cellStyle name="Comma [0] 2 70 2 2" xfId="22271" hidden="1" xr:uid="{00000000-0005-0000-0000-000002570000}"/>
    <cellStyle name="Comma [0] 2 70 2 2" xfId="22506" hidden="1" xr:uid="{00000000-0005-0000-0000-0000ED570000}"/>
    <cellStyle name="Comma [0] 2 70 2 2" xfId="23711" hidden="1" xr:uid="{00000000-0005-0000-0000-0000A25C0000}"/>
    <cellStyle name="Comma [0] 2 70 2 2" xfId="23995" hidden="1" xr:uid="{00000000-0005-0000-0000-0000BE5D0000}"/>
    <cellStyle name="Comma [0] 2 70 2 2" xfId="24230" hidden="1" xr:uid="{00000000-0005-0000-0000-0000A95E0000}"/>
    <cellStyle name="Comma [0] 2 70 2 2" xfId="25418" hidden="1" xr:uid="{00000000-0005-0000-0000-00004D630000}"/>
    <cellStyle name="Comma [0] 2 70 2 2" xfId="10022" hidden="1" xr:uid="{00000000-0005-0000-0000-000029270000}"/>
    <cellStyle name="Comma [0] 2 70 2 2" xfId="10257" hidden="1" xr:uid="{00000000-0005-0000-0000-000014280000}"/>
    <cellStyle name="Comma [0] 2 70 2 2" xfId="11494" hidden="1" xr:uid="{00000000-0005-0000-0000-0000E92C0000}"/>
    <cellStyle name="Comma [0] 2 70 2 2" xfId="11778" hidden="1" xr:uid="{00000000-0005-0000-0000-0000052E0000}"/>
    <cellStyle name="Comma [0] 2 70 2 2" xfId="12013" hidden="1" xr:uid="{00000000-0005-0000-0000-0000F02E0000}"/>
    <cellStyle name="Comma [0] 2 70 2 2" xfId="13250" hidden="1" xr:uid="{00000000-0005-0000-0000-0000C5330000}"/>
    <cellStyle name="Comma [0] 2 70 2 2" xfId="13534" hidden="1" xr:uid="{00000000-0005-0000-0000-0000E1340000}"/>
    <cellStyle name="Comma [0] 2 70 2 2" xfId="13769" hidden="1" xr:uid="{00000000-0005-0000-0000-0000CC350000}"/>
    <cellStyle name="Comma [0] 2 70 2 2" xfId="15006" hidden="1" xr:uid="{00000000-0005-0000-0000-0000A13A0000}"/>
    <cellStyle name="Comma [0] 2 70 2 2" xfId="7982" hidden="1" xr:uid="{00000000-0005-0000-0000-0000311F0000}"/>
    <cellStyle name="Comma [0] 2 70 2 2" xfId="8266" hidden="1" xr:uid="{00000000-0005-0000-0000-00004D200000}"/>
    <cellStyle name="Comma [0] 2 70 2 2" xfId="8501" hidden="1" xr:uid="{00000000-0005-0000-0000-000038210000}"/>
    <cellStyle name="Comma [0] 2 70 2 2" xfId="9738" hidden="1" xr:uid="{00000000-0005-0000-0000-00000D260000}"/>
    <cellStyle name="Comma [0] 2 70 2 2" xfId="6047" hidden="1" xr:uid="{00000000-0005-0000-0000-0000A2170000}"/>
    <cellStyle name="Comma [0] 2 70 2 2" xfId="6282" hidden="1" xr:uid="{00000000-0005-0000-0000-00008D180000}"/>
    <cellStyle name="Comma [0] 2 70 2 2" xfId="5763" hidden="1" xr:uid="{00000000-0005-0000-0000-000086160000}"/>
    <cellStyle name="Comma [0] 2 70 2 2" xfId="5211" hidden="1" xr:uid="{00000000-0005-0000-0000-00005E140000}"/>
    <cellStyle name="Comma [0] 2 70 3" xfId="4550" xr:uid="{00000000-0005-0000-0000-0000C9110000}"/>
    <cellStyle name="Comma [0] 2 70 3 2" xfId="36559" xr:uid="{C50EE532-96FC-4794-A30E-EF11FE737619}"/>
    <cellStyle name="Comma [0] 2 71" xfId="756" xr:uid="{00000000-0005-0000-0000-0000F7020000}"/>
    <cellStyle name="Comma [0] 2 71 2" xfId="33434" hidden="1" xr:uid="{4B85547B-5BA4-4C36-BCC7-286062EF656E}"/>
    <cellStyle name="Comma [0] 2 71 2" xfId="33978" hidden="1" xr:uid="{C7CF3C95-6F19-4B1F-8B80-1AD89E6EDCB8}"/>
    <cellStyle name="Comma [0] 2 71 2" xfId="34262" hidden="1" xr:uid="{8F164D12-B838-408B-8F3C-55FAE1706878}"/>
    <cellStyle name="Comma [0] 2 71 2" xfId="34498" hidden="1" xr:uid="{3994E5F5-7272-4C2F-99A0-1101755325B7}"/>
    <cellStyle name="Comma [0] 2 71 2" xfId="2242" hidden="1" xr:uid="{00000000-0005-0000-0000-0000C5080000}"/>
    <cellStyle name="Comma [0] 2 71 2" xfId="2478" hidden="1" xr:uid="{00000000-0005-0000-0000-0000B1090000}"/>
    <cellStyle name="Comma [0] 2 71 2" xfId="1958" hidden="1" xr:uid="{00000000-0005-0000-0000-0000A9070000}"/>
    <cellStyle name="Comma [0] 2 71 2" xfId="1411" hidden="1" xr:uid="{00000000-0005-0000-0000-000086050000}"/>
    <cellStyle name="Comma [0] 2 71 2" xfId="32799" xr:uid="{DF5F3BA0-4D2A-4B76-9F81-6A76DBAF652C}"/>
    <cellStyle name="Comma [0] 2 71 2 2" xfId="50799" hidden="1" xr:uid="{B72C9851-B749-4563-B842-5C1FD5C7CBED}"/>
    <cellStyle name="Comma [0] 2 71 2 2" xfId="51035" hidden="1" xr:uid="{6A9818E0-BA0F-43F3-AB54-222CF9B79911}"/>
    <cellStyle name="Comma [0] 2 71 2 2" xfId="52259" hidden="1" xr:uid="{1464B45D-94F7-4A0E-A25D-83AE788940B7}"/>
    <cellStyle name="Comma [0] 2 71 2 2" xfId="52543" hidden="1" xr:uid="{BB7FB6F4-7BD8-441F-8F3D-4550BC4BC874}"/>
    <cellStyle name="Comma [0] 2 71 2 2" xfId="52779" hidden="1" xr:uid="{1B1C06BC-F9CB-4168-B55B-882C56C751DA}"/>
    <cellStyle name="Comma [0] 2 71 2 2" xfId="53993" hidden="1" xr:uid="{D58FFDE4-DBD2-45A7-A914-7CD21C765FC4}"/>
    <cellStyle name="Comma [0] 2 71 2 2" xfId="54277" hidden="1" xr:uid="{FB1D871D-9231-4D43-BEE9-2D9F0C8DBE2F}"/>
    <cellStyle name="Comma [0] 2 71 2 2" xfId="54513" hidden="1" xr:uid="{ED8D5441-52F6-4833-8D2B-538AEAAFB6A2}"/>
    <cellStyle name="Comma [0] 2 71 2 2" xfId="55717" hidden="1" xr:uid="{0A617285-F474-4432-9E64-FFEF649D6554}"/>
    <cellStyle name="Comma [0] 2 71 2 2" xfId="56001" hidden="1" xr:uid="{2C1393F0-68D5-43A4-B202-1BD888F50D9E}"/>
    <cellStyle name="Comma [0] 2 71 2 2" xfId="56237" hidden="1" xr:uid="{32FA65DB-1F38-46C8-9D5A-E4A3AF1ADF15}"/>
    <cellStyle name="Comma [0] 2 71 2 2" xfId="57424" hidden="1" xr:uid="{866EB776-E630-4D32-97BE-E055CD41997A}"/>
    <cellStyle name="Comma [0] 2 71 2 2" xfId="57708" hidden="1" xr:uid="{8EB2A0F4-D0AE-45FF-ACD6-7A4935226826}"/>
    <cellStyle name="Comma [0] 2 71 2 2" xfId="57944" hidden="1" xr:uid="{222006DC-2D6C-4513-B1D5-DB9B9FE97938}"/>
    <cellStyle name="Comma [0] 2 71 2 2" xfId="59118" hidden="1" xr:uid="{DDECBDC8-8D27-4E3E-A04B-6BF86586650B}"/>
    <cellStyle name="Comma [0] 2 71 2 2" xfId="59402" hidden="1" xr:uid="{D97D4B6E-F038-488C-870A-E87F3A73D6F3}"/>
    <cellStyle name="Comma [0] 2 71 2 2" xfId="59638" hidden="1" xr:uid="{97D37ED3-3824-4891-A644-8B9DBCC9ADA0}"/>
    <cellStyle name="Comma [0] 2 71 2 2" xfId="60779" hidden="1" xr:uid="{7C265884-0DFA-4459-A12A-F8783963F7C4}"/>
    <cellStyle name="Comma [0] 2 71 2 2" xfId="61063" hidden="1" xr:uid="{CAA691D7-BE5E-48CE-9BFE-FBE1722DD3BD}"/>
    <cellStyle name="Comma [0] 2 71 2 2" xfId="61299" hidden="1" xr:uid="{7A5AF5E2-F2FA-4D7B-BA7C-007733AA919D}"/>
    <cellStyle name="Comma [0] 2 71 2 2" xfId="62414" hidden="1" xr:uid="{D19FB84C-D6DC-4D98-BD7E-85F75456AA6C}"/>
    <cellStyle name="Comma [0] 2 71 2 2" xfId="62698" hidden="1" xr:uid="{B8E9C13B-BB0F-40FC-80C5-6F0DC963F061}"/>
    <cellStyle name="Comma [0] 2 71 2 2" xfId="62934" hidden="1" xr:uid="{06DDB472-9C21-45C8-8803-BDCA8A23441A}"/>
    <cellStyle name="Comma [0] 2 71 2 2" xfId="63925" hidden="1" xr:uid="{A17A1CDC-BA78-4EE4-BAA0-527A984EFA2F}"/>
    <cellStyle name="Comma [0] 2 71 2 2" xfId="25699" hidden="1" xr:uid="{00000000-0005-0000-0000-000066640000}"/>
    <cellStyle name="Comma [0] 2 71 2 2" xfId="25935" hidden="1" xr:uid="{00000000-0005-0000-0000-000052650000}"/>
    <cellStyle name="Comma [0] 2 71 2 2" xfId="27109" hidden="1" xr:uid="{00000000-0005-0000-0000-0000E8690000}"/>
    <cellStyle name="Comma [0] 2 71 2 2" xfId="27393" hidden="1" xr:uid="{00000000-0005-0000-0000-0000046B0000}"/>
    <cellStyle name="Comma [0] 2 71 2 2" xfId="27629" hidden="1" xr:uid="{00000000-0005-0000-0000-0000F06B0000}"/>
    <cellStyle name="Comma [0] 2 71 2 2" xfId="28770" hidden="1" xr:uid="{00000000-0005-0000-0000-000065700000}"/>
    <cellStyle name="Comma [0] 2 71 2 2" xfId="29054" hidden="1" xr:uid="{00000000-0005-0000-0000-000081710000}"/>
    <cellStyle name="Comma [0] 2 71 2 2" xfId="29290" hidden="1" xr:uid="{00000000-0005-0000-0000-00006D720000}"/>
    <cellStyle name="Comma [0] 2 71 2 2" xfId="30405" hidden="1" xr:uid="{00000000-0005-0000-0000-0000C8760000}"/>
    <cellStyle name="Comma [0] 2 71 2 2" xfId="30689" hidden="1" xr:uid="{00000000-0005-0000-0000-0000E4770000}"/>
    <cellStyle name="Comma [0] 2 71 2 2" xfId="30925" hidden="1" xr:uid="{00000000-0005-0000-0000-0000D0780000}"/>
    <cellStyle name="Comma [0] 2 71 2 2" xfId="31916" hidden="1" xr:uid="{00000000-0005-0000-0000-0000AF7C0000}"/>
    <cellStyle name="Comma [0] 2 71 2 2" xfId="37217" hidden="1" xr:uid="{1A4E2726-8AC9-46E0-8362-0C7532E8E9A5}"/>
    <cellStyle name="Comma [0] 2 71 2 2" xfId="37769" hidden="1" xr:uid="{993267C0-57AF-4DA9-A53D-D0DCADDA6AD1}"/>
    <cellStyle name="Comma [0] 2 71 2 2" xfId="38053" hidden="1" xr:uid="{5E1145E4-2AB0-48E7-9611-9E3FEFC75406}"/>
    <cellStyle name="Comma [0] 2 71 2 2" xfId="38289" hidden="1" xr:uid="{7B24F2C4-309B-4000-84AC-D2F14DDE0D09}"/>
    <cellStyle name="Comma [0] 2 71 2 2" xfId="39988" hidden="1" xr:uid="{427F27C2-4B13-4B3D-89FD-E8C48B9BCD83}"/>
    <cellStyle name="Comma [0] 2 71 2 2" xfId="40272" hidden="1" xr:uid="{62CB1992-7364-4015-AA10-1E6C70C383B9}"/>
    <cellStyle name="Comma [0] 2 71 2 2" xfId="40508" hidden="1" xr:uid="{CE6A1801-8A6D-4D3D-8BC0-FECC79B358F9}"/>
    <cellStyle name="Comma [0] 2 71 2 2" xfId="41744" hidden="1" xr:uid="{C3A99BFE-7BBF-4405-B27B-B999ECD09E38}"/>
    <cellStyle name="Comma [0] 2 71 2 2" xfId="42028" hidden="1" xr:uid="{DE43C9FE-A38A-44D3-A3A6-59DDCD77C403}"/>
    <cellStyle name="Comma [0] 2 71 2 2" xfId="42264" hidden="1" xr:uid="{65718360-0198-4351-A9A0-5FFB10592D85}"/>
    <cellStyle name="Comma [0] 2 71 2 2" xfId="43500" hidden="1" xr:uid="{321ABE2C-60AC-4AF8-810D-BDDE28C000B2}"/>
    <cellStyle name="Comma [0] 2 71 2 2" xfId="43784" hidden="1" xr:uid="{5F87F817-FC66-4F03-982B-51A475B94387}"/>
    <cellStyle name="Comma [0] 2 71 2 2" xfId="44020" hidden="1" xr:uid="{C6A6B57F-4194-4DF2-AC79-5C47E2B739D9}"/>
    <cellStyle name="Comma [0] 2 71 2 2" xfId="45256" hidden="1" xr:uid="{EBACC2EA-555F-4F21-9B95-028BEF114365}"/>
    <cellStyle name="Comma [0] 2 71 2 2" xfId="45540" hidden="1" xr:uid="{77015620-466C-470A-855D-E9591C5B44DF}"/>
    <cellStyle name="Comma [0] 2 71 2 2" xfId="45776" hidden="1" xr:uid="{3DD9B469-BCA1-4471-AFF4-F0872BAD32AD}"/>
    <cellStyle name="Comma [0] 2 71 2 2" xfId="47012" hidden="1" xr:uid="{2AC85C27-D141-4613-BC85-1C2B403384C4}"/>
    <cellStyle name="Comma [0] 2 71 2 2" xfId="47296" hidden="1" xr:uid="{F55E380D-224C-4CA7-B5B2-55475FB06F40}"/>
    <cellStyle name="Comma [0] 2 71 2 2" xfId="47532" hidden="1" xr:uid="{BF4A45B4-4711-469A-9262-31F45AD460AA}"/>
    <cellStyle name="Comma [0] 2 71 2 2" xfId="48765" hidden="1" xr:uid="{A036D1A9-8A44-4EE9-B67A-20F63DE454C9}"/>
    <cellStyle name="Comma [0] 2 71 2 2" xfId="49049" hidden="1" xr:uid="{7D31D1A8-0E5D-411C-99DA-D5A8EAC1EA7D}"/>
    <cellStyle name="Comma [0] 2 71 2 2" xfId="49285" hidden="1" xr:uid="{28DC69C7-9AED-4A49-8737-E492A75A3299}"/>
    <cellStyle name="Comma [0] 2 71 2 2" xfId="50515" hidden="1" xr:uid="{8C648EDE-9BF3-4E7C-B5A1-60B2958DA5B5}"/>
    <cellStyle name="Comma [0] 2 71 2 2" xfId="15287" hidden="1" xr:uid="{00000000-0005-0000-0000-0000BA3B0000}"/>
    <cellStyle name="Comma [0] 2 71 2 2" xfId="15523" hidden="1" xr:uid="{00000000-0005-0000-0000-0000A63C0000}"/>
    <cellStyle name="Comma [0] 2 71 2 2" xfId="16756" hidden="1" xr:uid="{00000000-0005-0000-0000-000077410000}"/>
    <cellStyle name="Comma [0] 2 71 2 2" xfId="17040" hidden="1" xr:uid="{00000000-0005-0000-0000-000093420000}"/>
    <cellStyle name="Comma [0] 2 71 2 2" xfId="17276" hidden="1" xr:uid="{00000000-0005-0000-0000-00007F430000}"/>
    <cellStyle name="Comma [0] 2 71 2 2" xfId="18506" hidden="1" xr:uid="{00000000-0005-0000-0000-00004D480000}"/>
    <cellStyle name="Comma [0] 2 71 2 2" xfId="18790" hidden="1" xr:uid="{00000000-0005-0000-0000-000069490000}"/>
    <cellStyle name="Comma [0] 2 71 2 2" xfId="19026" hidden="1" xr:uid="{00000000-0005-0000-0000-0000554A0000}"/>
    <cellStyle name="Comma [0] 2 71 2 2" xfId="20250" hidden="1" xr:uid="{00000000-0005-0000-0000-00001D4F0000}"/>
    <cellStyle name="Comma [0] 2 71 2 2" xfId="20534" hidden="1" xr:uid="{00000000-0005-0000-0000-000039500000}"/>
    <cellStyle name="Comma [0] 2 71 2 2" xfId="20770" hidden="1" xr:uid="{00000000-0005-0000-0000-000025510000}"/>
    <cellStyle name="Comma [0] 2 71 2 2" xfId="21984" hidden="1" xr:uid="{00000000-0005-0000-0000-0000E3550000}"/>
    <cellStyle name="Comma [0] 2 71 2 2" xfId="22268" hidden="1" xr:uid="{00000000-0005-0000-0000-0000FF560000}"/>
    <cellStyle name="Comma [0] 2 71 2 2" xfId="22504" hidden="1" xr:uid="{00000000-0005-0000-0000-0000EB570000}"/>
    <cellStyle name="Comma [0] 2 71 2 2" xfId="23708" hidden="1" xr:uid="{00000000-0005-0000-0000-00009F5C0000}"/>
    <cellStyle name="Comma [0] 2 71 2 2" xfId="23992" hidden="1" xr:uid="{00000000-0005-0000-0000-0000BB5D0000}"/>
    <cellStyle name="Comma [0] 2 71 2 2" xfId="24228" hidden="1" xr:uid="{00000000-0005-0000-0000-0000A75E0000}"/>
    <cellStyle name="Comma [0] 2 71 2 2" xfId="25415" hidden="1" xr:uid="{00000000-0005-0000-0000-00004A630000}"/>
    <cellStyle name="Comma [0] 2 71 2 2" xfId="10019" hidden="1" xr:uid="{00000000-0005-0000-0000-000026270000}"/>
    <cellStyle name="Comma [0] 2 71 2 2" xfId="10255" hidden="1" xr:uid="{00000000-0005-0000-0000-000012280000}"/>
    <cellStyle name="Comma [0] 2 71 2 2" xfId="11491" hidden="1" xr:uid="{00000000-0005-0000-0000-0000E62C0000}"/>
    <cellStyle name="Comma [0] 2 71 2 2" xfId="11775" hidden="1" xr:uid="{00000000-0005-0000-0000-0000022E0000}"/>
    <cellStyle name="Comma [0] 2 71 2 2" xfId="12011" hidden="1" xr:uid="{00000000-0005-0000-0000-0000EE2E0000}"/>
    <cellStyle name="Comma [0] 2 71 2 2" xfId="13247" hidden="1" xr:uid="{00000000-0005-0000-0000-0000C2330000}"/>
    <cellStyle name="Comma [0] 2 71 2 2" xfId="13531" hidden="1" xr:uid="{00000000-0005-0000-0000-0000DE340000}"/>
    <cellStyle name="Comma [0] 2 71 2 2" xfId="13767" hidden="1" xr:uid="{00000000-0005-0000-0000-0000CA350000}"/>
    <cellStyle name="Comma [0] 2 71 2 2" xfId="15003" hidden="1" xr:uid="{00000000-0005-0000-0000-00009E3A0000}"/>
    <cellStyle name="Comma [0] 2 71 2 2" xfId="7979" hidden="1" xr:uid="{00000000-0005-0000-0000-00002E1F0000}"/>
    <cellStyle name="Comma [0] 2 71 2 2" xfId="8263" hidden="1" xr:uid="{00000000-0005-0000-0000-00004A200000}"/>
    <cellStyle name="Comma [0] 2 71 2 2" xfId="8499" hidden="1" xr:uid="{00000000-0005-0000-0000-000036210000}"/>
    <cellStyle name="Comma [0] 2 71 2 2" xfId="9735" hidden="1" xr:uid="{00000000-0005-0000-0000-00000A260000}"/>
    <cellStyle name="Comma [0] 2 71 2 2" xfId="6044" hidden="1" xr:uid="{00000000-0005-0000-0000-00009F170000}"/>
    <cellStyle name="Comma [0] 2 71 2 2" xfId="6280" hidden="1" xr:uid="{00000000-0005-0000-0000-00008B180000}"/>
    <cellStyle name="Comma [0] 2 71 2 2" xfId="5760" hidden="1" xr:uid="{00000000-0005-0000-0000-000083160000}"/>
    <cellStyle name="Comma [0] 2 71 2 2" xfId="5208" hidden="1" xr:uid="{00000000-0005-0000-0000-00005B140000}"/>
    <cellStyle name="Comma [0] 2 71 3" xfId="4547" xr:uid="{00000000-0005-0000-0000-0000C6110000}"/>
    <cellStyle name="Comma [0] 2 71 3 2" xfId="36556" xr:uid="{8E52B3D4-ACAA-4A0B-B751-5FDFE2C27331}"/>
    <cellStyle name="Comma [0] 2 72" xfId="760" xr:uid="{00000000-0005-0000-0000-0000FB020000}"/>
    <cellStyle name="Comma [0] 2 72 2" xfId="33438" hidden="1" xr:uid="{483E7193-2148-4723-B4D5-2D641799BB0A}"/>
    <cellStyle name="Comma [0] 2 72 2" xfId="33982" hidden="1" xr:uid="{2315BC1D-03C3-41CD-B4D7-0E326249D769}"/>
    <cellStyle name="Comma [0] 2 72 2" xfId="34266" hidden="1" xr:uid="{3F5EDF33-CA24-47DA-92D7-6158068AB00F}"/>
    <cellStyle name="Comma [0] 2 72 2" xfId="34501" hidden="1" xr:uid="{EBCF4312-757B-4677-A39F-F0B25E15A78C}"/>
    <cellStyle name="Comma [0] 2 72 2" xfId="2246" hidden="1" xr:uid="{00000000-0005-0000-0000-0000C9080000}"/>
    <cellStyle name="Comma [0] 2 72 2" xfId="2481" hidden="1" xr:uid="{00000000-0005-0000-0000-0000B4090000}"/>
    <cellStyle name="Comma [0] 2 72 2" xfId="1962" hidden="1" xr:uid="{00000000-0005-0000-0000-0000AD070000}"/>
    <cellStyle name="Comma [0] 2 72 2" xfId="1415" hidden="1" xr:uid="{00000000-0005-0000-0000-00008A050000}"/>
    <cellStyle name="Comma [0] 2 72 2" xfId="32803" xr:uid="{D1601DF0-289D-4413-9979-0CAD421F1134}"/>
    <cellStyle name="Comma [0] 2 72 2 2" xfId="51038" hidden="1" xr:uid="{C2F81206-FE3D-4014-AD25-19C5F3454D1F}"/>
    <cellStyle name="Comma [0] 2 72 2 2" xfId="52263" hidden="1" xr:uid="{64962DB1-2C74-4F14-B4C2-EAEC33D24C64}"/>
    <cellStyle name="Comma [0] 2 72 2 2" xfId="52547" hidden="1" xr:uid="{2A8099F2-D675-462D-859C-C292BE57EF76}"/>
    <cellStyle name="Comma [0] 2 72 2 2" xfId="52782" hidden="1" xr:uid="{AC0F6232-24B7-4F6F-B3D5-DDB69BB72AE1}"/>
    <cellStyle name="Comma [0] 2 72 2 2" xfId="53997" hidden="1" xr:uid="{1B6C08FF-EC9A-4E9E-AD81-602769565E68}"/>
    <cellStyle name="Comma [0] 2 72 2 2" xfId="54281" hidden="1" xr:uid="{98A0B24C-160B-4E26-B162-FCFF1AF3E1D8}"/>
    <cellStyle name="Comma [0] 2 72 2 2" xfId="54516" hidden="1" xr:uid="{B00986B4-7DA8-4CA6-9FCE-BD57E15AC1CE}"/>
    <cellStyle name="Comma [0] 2 72 2 2" xfId="55721" hidden="1" xr:uid="{4553E4F9-0B95-4D58-87D8-C6FFB23E573B}"/>
    <cellStyle name="Comma [0] 2 72 2 2" xfId="56005" hidden="1" xr:uid="{3813A215-248D-4B1B-B82D-DD3315F300AA}"/>
    <cellStyle name="Comma [0] 2 72 2 2" xfId="56240" hidden="1" xr:uid="{1EE1DAF5-88CD-4E1E-8556-E0708350166C}"/>
    <cellStyle name="Comma [0] 2 72 2 2" xfId="57428" hidden="1" xr:uid="{4F1037F0-4C92-4577-963C-2DC14D32E71D}"/>
    <cellStyle name="Comma [0] 2 72 2 2" xfId="57712" hidden="1" xr:uid="{DE75067E-2936-43BF-ABDA-C84423F8A02D}"/>
    <cellStyle name="Comma [0] 2 72 2 2" xfId="57947" hidden="1" xr:uid="{7F8DDFCF-A933-4DC5-8C8E-1BC783C6299B}"/>
    <cellStyle name="Comma [0] 2 72 2 2" xfId="59122" hidden="1" xr:uid="{5ABBF021-77A1-4943-AC6A-BF58FC7A719D}"/>
    <cellStyle name="Comma [0] 2 72 2 2" xfId="59406" hidden="1" xr:uid="{26BB822A-11E0-4E54-AAD9-3D3FB0B7BE91}"/>
    <cellStyle name="Comma [0] 2 72 2 2" xfId="59641" hidden="1" xr:uid="{5B8A4787-FE12-4E1F-BB21-C0732803D1F5}"/>
    <cellStyle name="Comma [0] 2 72 2 2" xfId="60783" hidden="1" xr:uid="{C14D5FF1-C611-4551-A1CC-0BDCCCEDC101}"/>
    <cellStyle name="Comma [0] 2 72 2 2" xfId="61067" hidden="1" xr:uid="{CF1F3710-8654-4C5E-92A3-DE6B956F9714}"/>
    <cellStyle name="Comma [0] 2 72 2 2" xfId="61302" hidden="1" xr:uid="{B28BA548-1B18-4B7B-8FFA-C3A47E60CB7C}"/>
    <cellStyle name="Comma [0] 2 72 2 2" xfId="62418" hidden="1" xr:uid="{4B464BA4-7DAC-4F61-99F9-3956089B35DC}"/>
    <cellStyle name="Comma [0] 2 72 2 2" xfId="62702" hidden="1" xr:uid="{8DD02364-7137-4B57-9E63-A80F12504881}"/>
    <cellStyle name="Comma [0] 2 72 2 2" xfId="62937" hidden="1" xr:uid="{99FF25AB-7C78-4E9F-B213-C599E27E2E58}"/>
    <cellStyle name="Comma [0] 2 72 2 2" xfId="63929" hidden="1" xr:uid="{6D4FE42C-0D8A-40F1-AD4A-096CADA8879C}"/>
    <cellStyle name="Comma [0] 2 72 2 2" xfId="25703" hidden="1" xr:uid="{00000000-0005-0000-0000-00006A640000}"/>
    <cellStyle name="Comma [0] 2 72 2 2" xfId="25938" hidden="1" xr:uid="{00000000-0005-0000-0000-000055650000}"/>
    <cellStyle name="Comma [0] 2 72 2 2" xfId="27113" hidden="1" xr:uid="{00000000-0005-0000-0000-0000EC690000}"/>
    <cellStyle name="Comma [0] 2 72 2 2" xfId="27397" hidden="1" xr:uid="{00000000-0005-0000-0000-0000086B0000}"/>
    <cellStyle name="Comma [0] 2 72 2 2" xfId="27632" hidden="1" xr:uid="{00000000-0005-0000-0000-0000F36B0000}"/>
    <cellStyle name="Comma [0] 2 72 2 2" xfId="28774" hidden="1" xr:uid="{00000000-0005-0000-0000-000069700000}"/>
    <cellStyle name="Comma [0] 2 72 2 2" xfId="29058" hidden="1" xr:uid="{00000000-0005-0000-0000-000085710000}"/>
    <cellStyle name="Comma [0] 2 72 2 2" xfId="29293" hidden="1" xr:uid="{00000000-0005-0000-0000-000070720000}"/>
    <cellStyle name="Comma [0] 2 72 2 2" xfId="30409" hidden="1" xr:uid="{00000000-0005-0000-0000-0000CC760000}"/>
    <cellStyle name="Comma [0] 2 72 2 2" xfId="30693" hidden="1" xr:uid="{00000000-0005-0000-0000-0000E8770000}"/>
    <cellStyle name="Comma [0] 2 72 2 2" xfId="30928" hidden="1" xr:uid="{00000000-0005-0000-0000-0000D3780000}"/>
    <cellStyle name="Comma [0] 2 72 2 2" xfId="31920" hidden="1" xr:uid="{00000000-0005-0000-0000-0000B37C0000}"/>
    <cellStyle name="Comma [0] 2 72 2 2" xfId="37221" hidden="1" xr:uid="{4BED3EC6-E1F9-411B-8240-6B19EC6C323C}"/>
    <cellStyle name="Comma [0] 2 72 2 2" xfId="37773" hidden="1" xr:uid="{F29D9D55-6263-4231-97A9-9AE71D12D5F9}"/>
    <cellStyle name="Comma [0] 2 72 2 2" xfId="38057" hidden="1" xr:uid="{A3EADA09-FB15-4F47-B4F4-5AA4FB0EF130}"/>
    <cellStyle name="Comma [0] 2 72 2 2" xfId="38292" hidden="1" xr:uid="{05681E8D-4279-4ADD-8B83-B25ABC7C824D}"/>
    <cellStyle name="Comma [0] 2 72 2 2" xfId="39992" hidden="1" xr:uid="{B97844AA-EEDB-41EB-BC6C-33C40499000D}"/>
    <cellStyle name="Comma [0] 2 72 2 2" xfId="40276" hidden="1" xr:uid="{BB9C8741-5486-43D3-B348-4238AE320F2B}"/>
    <cellStyle name="Comma [0] 2 72 2 2" xfId="40511" hidden="1" xr:uid="{608CD1DE-4D97-4D1A-8751-9C0F77402C26}"/>
    <cellStyle name="Comma [0] 2 72 2 2" xfId="41748" hidden="1" xr:uid="{82246ABF-D0E1-4D03-BB70-0A134BCE3A0C}"/>
    <cellStyle name="Comma [0] 2 72 2 2" xfId="42032" hidden="1" xr:uid="{F9A049BC-F495-458E-8D7F-3E400D710C8D}"/>
    <cellStyle name="Comma [0] 2 72 2 2" xfId="42267" hidden="1" xr:uid="{534A2A8C-B0DC-4A58-9430-B7BE28B28B46}"/>
    <cellStyle name="Comma [0] 2 72 2 2" xfId="43504" hidden="1" xr:uid="{DA6E5282-8AB2-49D2-B4C0-8C357C593A9D}"/>
    <cellStyle name="Comma [0] 2 72 2 2" xfId="43788" hidden="1" xr:uid="{980D9D0D-A3DC-439A-A28A-22DBA80AF2D8}"/>
    <cellStyle name="Comma [0] 2 72 2 2" xfId="44023" hidden="1" xr:uid="{58E08613-0935-4A9B-A30B-EBA902861134}"/>
    <cellStyle name="Comma [0] 2 72 2 2" xfId="45260" hidden="1" xr:uid="{E930F92E-ACB7-46FE-8232-00251B6EE546}"/>
    <cellStyle name="Comma [0] 2 72 2 2" xfId="45544" hidden="1" xr:uid="{8B3E7FF9-5FBC-4C00-BE62-7FF8F4574622}"/>
    <cellStyle name="Comma [0] 2 72 2 2" xfId="45779" hidden="1" xr:uid="{F77871DC-492D-40E6-A94E-C4F4AF10416D}"/>
    <cellStyle name="Comma [0] 2 72 2 2" xfId="47016" hidden="1" xr:uid="{A8266218-E84D-4298-8AEA-F3C3E67AA972}"/>
    <cellStyle name="Comma [0] 2 72 2 2" xfId="47300" hidden="1" xr:uid="{CFDBD36F-0507-4BAE-AAE6-00B5FC08985D}"/>
    <cellStyle name="Comma [0] 2 72 2 2" xfId="47535" hidden="1" xr:uid="{4A7F54E7-E36D-4125-8129-A861E5531E80}"/>
    <cellStyle name="Comma [0] 2 72 2 2" xfId="48769" hidden="1" xr:uid="{9C8DBD1D-8FF1-476F-93B2-0E699B10D2E8}"/>
    <cellStyle name="Comma [0] 2 72 2 2" xfId="49053" hidden="1" xr:uid="{461C4601-A721-4E3E-B608-021121E3B131}"/>
    <cellStyle name="Comma [0] 2 72 2 2" xfId="49288" hidden="1" xr:uid="{13F053D5-3491-4E3A-AA21-ECDA0A741965}"/>
    <cellStyle name="Comma [0] 2 72 2 2" xfId="50519" hidden="1" xr:uid="{786162F7-8520-409E-834F-AE0C834BD688}"/>
    <cellStyle name="Comma [0] 2 72 2 2" xfId="50803" hidden="1" xr:uid="{A5E573DA-67F2-4B29-A989-E4E55C7022AB}"/>
    <cellStyle name="Comma [0] 2 72 2 2" xfId="15291" hidden="1" xr:uid="{00000000-0005-0000-0000-0000BE3B0000}"/>
    <cellStyle name="Comma [0] 2 72 2 2" xfId="15526" hidden="1" xr:uid="{00000000-0005-0000-0000-0000A93C0000}"/>
    <cellStyle name="Comma [0] 2 72 2 2" xfId="16760" hidden="1" xr:uid="{00000000-0005-0000-0000-00007B410000}"/>
    <cellStyle name="Comma [0] 2 72 2 2" xfId="17044" hidden="1" xr:uid="{00000000-0005-0000-0000-000097420000}"/>
    <cellStyle name="Comma [0] 2 72 2 2" xfId="17279" hidden="1" xr:uid="{00000000-0005-0000-0000-000082430000}"/>
    <cellStyle name="Comma [0] 2 72 2 2" xfId="18510" hidden="1" xr:uid="{00000000-0005-0000-0000-000051480000}"/>
    <cellStyle name="Comma [0] 2 72 2 2" xfId="18794" hidden="1" xr:uid="{00000000-0005-0000-0000-00006D490000}"/>
    <cellStyle name="Comma [0] 2 72 2 2" xfId="19029" hidden="1" xr:uid="{00000000-0005-0000-0000-0000584A0000}"/>
    <cellStyle name="Comma [0] 2 72 2 2" xfId="20254" hidden="1" xr:uid="{00000000-0005-0000-0000-0000214F0000}"/>
    <cellStyle name="Comma [0] 2 72 2 2" xfId="20538" hidden="1" xr:uid="{00000000-0005-0000-0000-00003D500000}"/>
    <cellStyle name="Comma [0] 2 72 2 2" xfId="20773" hidden="1" xr:uid="{00000000-0005-0000-0000-000028510000}"/>
    <cellStyle name="Comma [0] 2 72 2 2" xfId="21988" hidden="1" xr:uid="{00000000-0005-0000-0000-0000E7550000}"/>
    <cellStyle name="Comma [0] 2 72 2 2" xfId="22272" hidden="1" xr:uid="{00000000-0005-0000-0000-000003570000}"/>
    <cellStyle name="Comma [0] 2 72 2 2" xfId="22507" hidden="1" xr:uid="{00000000-0005-0000-0000-0000EE570000}"/>
    <cellStyle name="Comma [0] 2 72 2 2" xfId="23712" hidden="1" xr:uid="{00000000-0005-0000-0000-0000A35C0000}"/>
    <cellStyle name="Comma [0] 2 72 2 2" xfId="23996" hidden="1" xr:uid="{00000000-0005-0000-0000-0000BF5D0000}"/>
    <cellStyle name="Comma [0] 2 72 2 2" xfId="24231" hidden="1" xr:uid="{00000000-0005-0000-0000-0000AA5E0000}"/>
    <cellStyle name="Comma [0] 2 72 2 2" xfId="25419" hidden="1" xr:uid="{00000000-0005-0000-0000-00004E630000}"/>
    <cellStyle name="Comma [0] 2 72 2 2" xfId="10023" hidden="1" xr:uid="{00000000-0005-0000-0000-00002A270000}"/>
    <cellStyle name="Comma [0] 2 72 2 2" xfId="10258" hidden="1" xr:uid="{00000000-0005-0000-0000-000015280000}"/>
    <cellStyle name="Comma [0] 2 72 2 2" xfId="11495" hidden="1" xr:uid="{00000000-0005-0000-0000-0000EA2C0000}"/>
    <cellStyle name="Comma [0] 2 72 2 2" xfId="11779" hidden="1" xr:uid="{00000000-0005-0000-0000-0000062E0000}"/>
    <cellStyle name="Comma [0] 2 72 2 2" xfId="12014" hidden="1" xr:uid="{00000000-0005-0000-0000-0000F12E0000}"/>
    <cellStyle name="Comma [0] 2 72 2 2" xfId="13251" hidden="1" xr:uid="{00000000-0005-0000-0000-0000C6330000}"/>
    <cellStyle name="Comma [0] 2 72 2 2" xfId="13535" hidden="1" xr:uid="{00000000-0005-0000-0000-0000E2340000}"/>
    <cellStyle name="Comma [0] 2 72 2 2" xfId="13770" hidden="1" xr:uid="{00000000-0005-0000-0000-0000CD350000}"/>
    <cellStyle name="Comma [0] 2 72 2 2" xfId="15007" hidden="1" xr:uid="{00000000-0005-0000-0000-0000A23A0000}"/>
    <cellStyle name="Comma [0] 2 72 2 2" xfId="7983" hidden="1" xr:uid="{00000000-0005-0000-0000-0000321F0000}"/>
    <cellStyle name="Comma [0] 2 72 2 2" xfId="8267" hidden="1" xr:uid="{00000000-0005-0000-0000-00004E200000}"/>
    <cellStyle name="Comma [0] 2 72 2 2" xfId="8502" hidden="1" xr:uid="{00000000-0005-0000-0000-000039210000}"/>
    <cellStyle name="Comma [0] 2 72 2 2" xfId="9739" hidden="1" xr:uid="{00000000-0005-0000-0000-00000E260000}"/>
    <cellStyle name="Comma [0] 2 72 2 2" xfId="6048" hidden="1" xr:uid="{00000000-0005-0000-0000-0000A3170000}"/>
    <cellStyle name="Comma [0] 2 72 2 2" xfId="6283" hidden="1" xr:uid="{00000000-0005-0000-0000-00008E180000}"/>
    <cellStyle name="Comma [0] 2 72 2 2" xfId="5764" hidden="1" xr:uid="{00000000-0005-0000-0000-000087160000}"/>
    <cellStyle name="Comma [0] 2 72 2 2" xfId="5212" hidden="1" xr:uid="{00000000-0005-0000-0000-00005F140000}"/>
    <cellStyle name="Comma [0] 2 72 3" xfId="4551" xr:uid="{00000000-0005-0000-0000-0000CA110000}"/>
    <cellStyle name="Comma [0] 2 72 3 2" xfId="36560" xr:uid="{1C4220B5-C022-4D67-A951-34AAAA039074}"/>
    <cellStyle name="Comma [0] 2 73" xfId="754" xr:uid="{00000000-0005-0000-0000-0000F5020000}"/>
    <cellStyle name="Comma [0] 2 73 2" xfId="33432" hidden="1" xr:uid="{A4F1B741-7BE2-4F61-9805-FB627E890AFC}"/>
    <cellStyle name="Comma [0] 2 73 2" xfId="33977" hidden="1" xr:uid="{10B80263-E254-4F7B-923E-A34AEDD4AB97}"/>
    <cellStyle name="Comma [0] 2 73 2" xfId="34261" hidden="1" xr:uid="{D1CAF949-281E-4BE3-89AD-1B6BBD311DE8}"/>
    <cellStyle name="Comma [0] 2 73 2" xfId="34497" hidden="1" xr:uid="{C936796D-4DB5-414A-A7B0-4AE6D3C12E7C}"/>
    <cellStyle name="Comma [0] 2 73 2" xfId="2241" hidden="1" xr:uid="{00000000-0005-0000-0000-0000C4080000}"/>
    <cellStyle name="Comma [0] 2 73 2" xfId="2477" hidden="1" xr:uid="{00000000-0005-0000-0000-0000B0090000}"/>
    <cellStyle name="Comma [0] 2 73 2" xfId="1957" hidden="1" xr:uid="{00000000-0005-0000-0000-0000A8070000}"/>
    <cellStyle name="Comma [0] 2 73 2" xfId="1409" hidden="1" xr:uid="{00000000-0005-0000-0000-000084050000}"/>
    <cellStyle name="Comma [0] 2 73 2" xfId="32797" xr:uid="{D6312A76-1073-48B6-950A-5FF1E35681F8}"/>
    <cellStyle name="Comma [0] 2 73 2 2" xfId="51034" hidden="1" xr:uid="{219784AD-E1D7-4FC3-9ABC-9504BDB0E816}"/>
    <cellStyle name="Comma [0] 2 73 2 2" xfId="52258" hidden="1" xr:uid="{4E9F1A9C-A388-4E95-8961-F3E4EDFDAEDB}"/>
    <cellStyle name="Comma [0] 2 73 2 2" xfId="52542" hidden="1" xr:uid="{2E7CE18E-7955-4546-99B3-383458B8046A}"/>
    <cellStyle name="Comma [0] 2 73 2 2" xfId="52778" hidden="1" xr:uid="{76CAA9E0-3A53-41B5-B5E3-FD1EA3625CB0}"/>
    <cellStyle name="Comma [0] 2 73 2 2" xfId="53992" hidden="1" xr:uid="{20298843-181A-4666-AA9D-7527D1638EE7}"/>
    <cellStyle name="Comma [0] 2 73 2 2" xfId="54276" hidden="1" xr:uid="{AD093654-2075-40FF-92B8-94F8C548E1DB}"/>
    <cellStyle name="Comma [0] 2 73 2 2" xfId="54512" hidden="1" xr:uid="{9D9E061C-7AAE-4EDE-917C-EA69A5FB1E8B}"/>
    <cellStyle name="Comma [0] 2 73 2 2" xfId="55716" hidden="1" xr:uid="{F642EAE6-32A2-4B81-8849-2343622828D7}"/>
    <cellStyle name="Comma [0] 2 73 2 2" xfId="56000" hidden="1" xr:uid="{2FAD6159-00CE-4408-9820-E008A5825108}"/>
    <cellStyle name="Comma [0] 2 73 2 2" xfId="56236" hidden="1" xr:uid="{4F2840F8-1048-4B48-BABA-A28EF85E73D3}"/>
    <cellStyle name="Comma [0] 2 73 2 2" xfId="57423" hidden="1" xr:uid="{80B26CE0-5FFD-4EC9-9B80-04238D14ABE6}"/>
    <cellStyle name="Comma [0] 2 73 2 2" xfId="57707" hidden="1" xr:uid="{9E9E3F94-A0D1-46CC-83A0-966FD8E5B09F}"/>
    <cellStyle name="Comma [0] 2 73 2 2" xfId="57943" hidden="1" xr:uid="{1B4B8B58-F039-4807-83E3-28BEAE3E3EB2}"/>
    <cellStyle name="Comma [0] 2 73 2 2" xfId="59117" hidden="1" xr:uid="{5DF3FC09-4E72-4D73-AE8F-F6CD70B2F999}"/>
    <cellStyle name="Comma [0] 2 73 2 2" xfId="59401" hidden="1" xr:uid="{EAB63736-8EB3-4FF3-8BF7-5D64E90AB509}"/>
    <cellStyle name="Comma [0] 2 73 2 2" xfId="59637" hidden="1" xr:uid="{6636D4C4-603D-4B31-AC27-59707733D9F5}"/>
    <cellStyle name="Comma [0] 2 73 2 2" xfId="60778" hidden="1" xr:uid="{4809D832-7E6E-40AC-B180-AA6E7E66D157}"/>
    <cellStyle name="Comma [0] 2 73 2 2" xfId="61062" hidden="1" xr:uid="{73092C8B-6452-453B-BA89-B6791227526B}"/>
    <cellStyle name="Comma [0] 2 73 2 2" xfId="61298" hidden="1" xr:uid="{E6CD473D-0455-442B-B145-D50E30F84619}"/>
    <cellStyle name="Comma [0] 2 73 2 2" xfId="62413" hidden="1" xr:uid="{4B4BC9C8-80D4-40B3-8244-B89C4040ADC8}"/>
    <cellStyle name="Comma [0] 2 73 2 2" xfId="62697" hidden="1" xr:uid="{455F4479-0FAD-4989-8B08-3F83D49A03F4}"/>
    <cellStyle name="Comma [0] 2 73 2 2" xfId="62933" hidden="1" xr:uid="{E05F4FF8-C0A7-4463-84F4-131F11F26E8D}"/>
    <cellStyle name="Comma [0] 2 73 2 2" xfId="63924" hidden="1" xr:uid="{D545EE72-42BA-40C9-8295-312C60278DEF}"/>
    <cellStyle name="Comma [0] 2 73 2 2" xfId="25698" hidden="1" xr:uid="{00000000-0005-0000-0000-000065640000}"/>
    <cellStyle name="Comma [0] 2 73 2 2" xfId="25934" hidden="1" xr:uid="{00000000-0005-0000-0000-000051650000}"/>
    <cellStyle name="Comma [0] 2 73 2 2" xfId="27108" hidden="1" xr:uid="{00000000-0005-0000-0000-0000E7690000}"/>
    <cellStyle name="Comma [0] 2 73 2 2" xfId="27392" hidden="1" xr:uid="{00000000-0005-0000-0000-0000036B0000}"/>
    <cellStyle name="Comma [0] 2 73 2 2" xfId="27628" hidden="1" xr:uid="{00000000-0005-0000-0000-0000EF6B0000}"/>
    <cellStyle name="Comma [0] 2 73 2 2" xfId="28769" hidden="1" xr:uid="{00000000-0005-0000-0000-000064700000}"/>
    <cellStyle name="Comma [0] 2 73 2 2" xfId="29053" hidden="1" xr:uid="{00000000-0005-0000-0000-000080710000}"/>
    <cellStyle name="Comma [0] 2 73 2 2" xfId="29289" hidden="1" xr:uid="{00000000-0005-0000-0000-00006C720000}"/>
    <cellStyle name="Comma [0] 2 73 2 2" xfId="30404" hidden="1" xr:uid="{00000000-0005-0000-0000-0000C7760000}"/>
    <cellStyle name="Comma [0] 2 73 2 2" xfId="30688" hidden="1" xr:uid="{00000000-0005-0000-0000-0000E3770000}"/>
    <cellStyle name="Comma [0] 2 73 2 2" xfId="30924" hidden="1" xr:uid="{00000000-0005-0000-0000-0000CF780000}"/>
    <cellStyle name="Comma [0] 2 73 2 2" xfId="31915" hidden="1" xr:uid="{00000000-0005-0000-0000-0000AE7C0000}"/>
    <cellStyle name="Comma [0] 2 73 2 2" xfId="37215" hidden="1" xr:uid="{B2C67E2B-C352-47FA-9474-CB7C14A5746A}"/>
    <cellStyle name="Comma [0] 2 73 2 2" xfId="37768" hidden="1" xr:uid="{84166621-2C95-45E4-9821-E9C2BD7B95D2}"/>
    <cellStyle name="Comma [0] 2 73 2 2" xfId="38052" hidden="1" xr:uid="{E437144C-5CD6-48C7-921B-3F27ADE99DB1}"/>
    <cellStyle name="Comma [0] 2 73 2 2" xfId="38288" hidden="1" xr:uid="{09E6D985-A0C3-4E6A-8AE7-584C015FD1D8}"/>
    <cellStyle name="Comma [0] 2 73 2 2" xfId="39987" hidden="1" xr:uid="{55A39079-869E-423B-8BF6-B7D028162F54}"/>
    <cellStyle name="Comma [0] 2 73 2 2" xfId="40271" hidden="1" xr:uid="{B30FA0FC-399D-49D1-9BC0-17FF70A9FF97}"/>
    <cellStyle name="Comma [0] 2 73 2 2" xfId="40507" hidden="1" xr:uid="{9C7BE9E2-8DB2-4C57-ACDE-F2166EA4A5E8}"/>
    <cellStyle name="Comma [0] 2 73 2 2" xfId="41743" hidden="1" xr:uid="{8A7A789D-EDCB-484A-A3C0-3637DE24206E}"/>
    <cellStyle name="Comma [0] 2 73 2 2" xfId="42027" hidden="1" xr:uid="{898F8AC5-4C93-4399-AD59-2E4952FCA812}"/>
    <cellStyle name="Comma [0] 2 73 2 2" xfId="42263" hidden="1" xr:uid="{F8D35CE0-415A-4C1F-82FC-C4ED3EEC84BC}"/>
    <cellStyle name="Comma [0] 2 73 2 2" xfId="43499" hidden="1" xr:uid="{14052A33-17F7-4065-BB99-53300EFFA979}"/>
    <cellStyle name="Comma [0] 2 73 2 2" xfId="43783" hidden="1" xr:uid="{2FF05212-E2E1-4347-B77C-48B57EB1351D}"/>
    <cellStyle name="Comma [0] 2 73 2 2" xfId="44019" hidden="1" xr:uid="{6F0B1493-1E20-4D16-849E-9CECB88A5A3E}"/>
    <cellStyle name="Comma [0] 2 73 2 2" xfId="45255" hidden="1" xr:uid="{11EAC2CA-9CD2-47A9-AA37-D02D9AAF7750}"/>
    <cellStyle name="Comma [0] 2 73 2 2" xfId="45539" hidden="1" xr:uid="{A6224103-1D38-467D-81B5-A9004B2FE558}"/>
    <cellStyle name="Comma [0] 2 73 2 2" xfId="45775" hidden="1" xr:uid="{16D2CE97-30D5-4766-BEE1-5AF19FE080BF}"/>
    <cellStyle name="Comma [0] 2 73 2 2" xfId="47011" hidden="1" xr:uid="{A10892C9-BCB8-4D57-AE49-EB2E1AC930D2}"/>
    <cellStyle name="Comma [0] 2 73 2 2" xfId="47295" hidden="1" xr:uid="{4DB8C565-B55A-4AFF-9424-70A460A7797B}"/>
    <cellStyle name="Comma [0] 2 73 2 2" xfId="47531" hidden="1" xr:uid="{12B2236F-F6B7-4023-B090-2D337E70FB5C}"/>
    <cellStyle name="Comma [0] 2 73 2 2" xfId="48764" hidden="1" xr:uid="{24412787-088D-4B2A-B336-62C5F42EA63D}"/>
    <cellStyle name="Comma [0] 2 73 2 2" xfId="49048" hidden="1" xr:uid="{69618C85-8C31-40D2-9F4E-9B6BF579C6E4}"/>
    <cellStyle name="Comma [0] 2 73 2 2" xfId="49284" hidden="1" xr:uid="{02B427EA-3A32-4E42-9DF2-E499271A1894}"/>
    <cellStyle name="Comma [0] 2 73 2 2" xfId="50514" hidden="1" xr:uid="{3B4621FE-B123-4C0A-B961-E7AF35C8A194}"/>
    <cellStyle name="Comma [0] 2 73 2 2" xfId="50798" hidden="1" xr:uid="{B47D883C-94D9-46ED-A2C3-BE3AFD4A7E86}"/>
    <cellStyle name="Comma [0] 2 73 2 2" xfId="15286" hidden="1" xr:uid="{00000000-0005-0000-0000-0000B93B0000}"/>
    <cellStyle name="Comma [0] 2 73 2 2" xfId="15522" hidden="1" xr:uid="{00000000-0005-0000-0000-0000A53C0000}"/>
    <cellStyle name="Comma [0] 2 73 2 2" xfId="16755" hidden="1" xr:uid="{00000000-0005-0000-0000-000076410000}"/>
    <cellStyle name="Comma [0] 2 73 2 2" xfId="17039" hidden="1" xr:uid="{00000000-0005-0000-0000-000092420000}"/>
    <cellStyle name="Comma [0] 2 73 2 2" xfId="17275" hidden="1" xr:uid="{00000000-0005-0000-0000-00007E430000}"/>
    <cellStyle name="Comma [0] 2 73 2 2" xfId="18505" hidden="1" xr:uid="{00000000-0005-0000-0000-00004C480000}"/>
    <cellStyle name="Comma [0] 2 73 2 2" xfId="18789" hidden="1" xr:uid="{00000000-0005-0000-0000-000068490000}"/>
    <cellStyle name="Comma [0] 2 73 2 2" xfId="19025" hidden="1" xr:uid="{00000000-0005-0000-0000-0000544A0000}"/>
    <cellStyle name="Comma [0] 2 73 2 2" xfId="20249" hidden="1" xr:uid="{00000000-0005-0000-0000-00001C4F0000}"/>
    <cellStyle name="Comma [0] 2 73 2 2" xfId="20533" hidden="1" xr:uid="{00000000-0005-0000-0000-000038500000}"/>
    <cellStyle name="Comma [0] 2 73 2 2" xfId="20769" hidden="1" xr:uid="{00000000-0005-0000-0000-000024510000}"/>
    <cellStyle name="Comma [0] 2 73 2 2" xfId="21983" hidden="1" xr:uid="{00000000-0005-0000-0000-0000E2550000}"/>
    <cellStyle name="Comma [0] 2 73 2 2" xfId="22267" hidden="1" xr:uid="{00000000-0005-0000-0000-0000FE560000}"/>
    <cellStyle name="Comma [0] 2 73 2 2" xfId="22503" hidden="1" xr:uid="{00000000-0005-0000-0000-0000EA570000}"/>
    <cellStyle name="Comma [0] 2 73 2 2" xfId="23707" hidden="1" xr:uid="{00000000-0005-0000-0000-00009E5C0000}"/>
    <cellStyle name="Comma [0] 2 73 2 2" xfId="23991" hidden="1" xr:uid="{00000000-0005-0000-0000-0000BA5D0000}"/>
    <cellStyle name="Comma [0] 2 73 2 2" xfId="24227" hidden="1" xr:uid="{00000000-0005-0000-0000-0000A65E0000}"/>
    <cellStyle name="Comma [0] 2 73 2 2" xfId="25414" hidden="1" xr:uid="{00000000-0005-0000-0000-000049630000}"/>
    <cellStyle name="Comma [0] 2 73 2 2" xfId="10018" hidden="1" xr:uid="{00000000-0005-0000-0000-000025270000}"/>
    <cellStyle name="Comma [0] 2 73 2 2" xfId="10254" hidden="1" xr:uid="{00000000-0005-0000-0000-000011280000}"/>
    <cellStyle name="Comma [0] 2 73 2 2" xfId="11490" hidden="1" xr:uid="{00000000-0005-0000-0000-0000E52C0000}"/>
    <cellStyle name="Comma [0] 2 73 2 2" xfId="11774" hidden="1" xr:uid="{00000000-0005-0000-0000-0000012E0000}"/>
    <cellStyle name="Comma [0] 2 73 2 2" xfId="12010" hidden="1" xr:uid="{00000000-0005-0000-0000-0000ED2E0000}"/>
    <cellStyle name="Comma [0] 2 73 2 2" xfId="13246" hidden="1" xr:uid="{00000000-0005-0000-0000-0000C1330000}"/>
    <cellStyle name="Comma [0] 2 73 2 2" xfId="13530" hidden="1" xr:uid="{00000000-0005-0000-0000-0000DD340000}"/>
    <cellStyle name="Comma [0] 2 73 2 2" xfId="13766" hidden="1" xr:uid="{00000000-0005-0000-0000-0000C9350000}"/>
    <cellStyle name="Comma [0] 2 73 2 2" xfId="15002" hidden="1" xr:uid="{00000000-0005-0000-0000-00009D3A0000}"/>
    <cellStyle name="Comma [0] 2 73 2 2" xfId="7978" hidden="1" xr:uid="{00000000-0005-0000-0000-00002D1F0000}"/>
    <cellStyle name="Comma [0] 2 73 2 2" xfId="8262" hidden="1" xr:uid="{00000000-0005-0000-0000-000049200000}"/>
    <cellStyle name="Comma [0] 2 73 2 2" xfId="8498" hidden="1" xr:uid="{00000000-0005-0000-0000-000035210000}"/>
    <cellStyle name="Comma [0] 2 73 2 2" xfId="9734" hidden="1" xr:uid="{00000000-0005-0000-0000-000009260000}"/>
    <cellStyle name="Comma [0] 2 73 2 2" xfId="6043" hidden="1" xr:uid="{00000000-0005-0000-0000-00009E170000}"/>
    <cellStyle name="Comma [0] 2 73 2 2" xfId="6279" hidden="1" xr:uid="{00000000-0005-0000-0000-00008A180000}"/>
    <cellStyle name="Comma [0] 2 73 2 2" xfId="5759" hidden="1" xr:uid="{00000000-0005-0000-0000-000082160000}"/>
    <cellStyle name="Comma [0] 2 73 2 2" xfId="5206" hidden="1" xr:uid="{00000000-0005-0000-0000-000059140000}"/>
    <cellStyle name="Comma [0] 2 73 3" xfId="4545" xr:uid="{00000000-0005-0000-0000-0000C4110000}"/>
    <cellStyle name="Comma [0] 2 73 3 2" xfId="36554" xr:uid="{201D101F-A595-4C4B-84A3-2BC219AA9AED}"/>
    <cellStyle name="Comma [0] 2 74" xfId="751" xr:uid="{00000000-0005-0000-0000-0000F2020000}"/>
    <cellStyle name="Comma [0] 2 74 2" xfId="33429" hidden="1" xr:uid="{5F782AF5-290A-4456-B86A-D340CC42A503}"/>
    <cellStyle name="Comma [0] 2 74 2" xfId="33974" hidden="1" xr:uid="{79E1BB36-59D0-40CE-B2C2-C4DB4458CBC3}"/>
    <cellStyle name="Comma [0] 2 74 2" xfId="34258" hidden="1" xr:uid="{10E12D23-59E6-4EED-A7D7-C93B237D7F21}"/>
    <cellStyle name="Comma [0] 2 74 2" xfId="34495" hidden="1" xr:uid="{40D007FA-22CD-4372-A9D6-B93BE4F3F9DC}"/>
    <cellStyle name="Comma [0] 2 74 2" xfId="2238" hidden="1" xr:uid="{00000000-0005-0000-0000-0000C1080000}"/>
    <cellStyle name="Comma [0] 2 74 2" xfId="2475" hidden="1" xr:uid="{00000000-0005-0000-0000-0000AE090000}"/>
    <cellStyle name="Comma [0] 2 74 2" xfId="1954" hidden="1" xr:uid="{00000000-0005-0000-0000-0000A5070000}"/>
    <cellStyle name="Comma [0] 2 74 2" xfId="1406" hidden="1" xr:uid="{00000000-0005-0000-0000-000081050000}"/>
    <cellStyle name="Comma [0] 2 74 2" xfId="32794" xr:uid="{26403E91-8EEC-4269-8247-139C6A15DB0D}"/>
    <cellStyle name="Comma [0] 2 74 2 2" xfId="51032" hidden="1" xr:uid="{11D87D87-4A6B-430B-A85A-B242D871D2E0}"/>
    <cellStyle name="Comma [0] 2 74 2 2" xfId="52255" hidden="1" xr:uid="{9CE110EA-433E-43CF-9D52-1919A9E721B9}"/>
    <cellStyle name="Comma [0] 2 74 2 2" xfId="52539" hidden="1" xr:uid="{62558BCC-A85D-42D0-878C-B181F715F992}"/>
    <cellStyle name="Comma [0] 2 74 2 2" xfId="52776" hidden="1" xr:uid="{B30992FA-E43A-4701-839C-EAE42F31303E}"/>
    <cellStyle name="Comma [0] 2 74 2 2" xfId="53989" hidden="1" xr:uid="{3CBC4528-C981-41BC-8CA3-73EBC5386F04}"/>
    <cellStyle name="Comma [0] 2 74 2 2" xfId="54273" hidden="1" xr:uid="{6D9B9EFC-741F-4B74-A316-88633BEC027C}"/>
    <cellStyle name="Comma [0] 2 74 2 2" xfId="54510" hidden="1" xr:uid="{3016854D-07F2-43F9-A6C4-7D34465F90AB}"/>
    <cellStyle name="Comma [0] 2 74 2 2" xfId="55713" hidden="1" xr:uid="{0E0D28EC-CBC6-4618-AC74-4AEDEA7E00A9}"/>
    <cellStyle name="Comma [0] 2 74 2 2" xfId="55997" hidden="1" xr:uid="{FD194C66-5C14-4CE4-A6F1-832B6C7D2285}"/>
    <cellStyle name="Comma [0] 2 74 2 2" xfId="56234" hidden="1" xr:uid="{D1A68A1C-988C-4E2A-BAC9-D0AFBE42ED32}"/>
    <cellStyle name="Comma [0] 2 74 2 2" xfId="57420" hidden="1" xr:uid="{8884B59A-0CCA-4C12-BE78-BD4E631AB29E}"/>
    <cellStyle name="Comma [0] 2 74 2 2" xfId="57704" hidden="1" xr:uid="{4A6EE9D4-F156-42AA-ADD6-E98412DD3B64}"/>
    <cellStyle name="Comma [0] 2 74 2 2" xfId="57941" hidden="1" xr:uid="{7837B22B-A345-4D6D-8228-07D087DCF533}"/>
    <cellStyle name="Comma [0] 2 74 2 2" xfId="59114" hidden="1" xr:uid="{4D4131BB-3282-4688-8EC9-C9ED21592FDC}"/>
    <cellStyle name="Comma [0] 2 74 2 2" xfId="59398" hidden="1" xr:uid="{7BF1E30A-2522-4057-B6DF-F14F72B3F6F7}"/>
    <cellStyle name="Comma [0] 2 74 2 2" xfId="59635" hidden="1" xr:uid="{CFEBAC91-AE8D-4E0B-A811-EA1CDFD17F4C}"/>
    <cellStyle name="Comma [0] 2 74 2 2" xfId="60775" hidden="1" xr:uid="{F8424BC7-4DF1-4E0F-A521-D8D409D884FF}"/>
    <cellStyle name="Comma [0] 2 74 2 2" xfId="61059" hidden="1" xr:uid="{8B7EC6FC-FE6A-4023-A1E4-3361CA4A4583}"/>
    <cellStyle name="Comma [0] 2 74 2 2" xfId="61296" hidden="1" xr:uid="{D780E3D8-3059-47B1-BDD0-334786D89F70}"/>
    <cellStyle name="Comma [0] 2 74 2 2" xfId="62410" hidden="1" xr:uid="{0815CDC4-47DC-4EE0-8B07-7DE4903B2240}"/>
    <cellStyle name="Comma [0] 2 74 2 2" xfId="62694" hidden="1" xr:uid="{6FE16AB6-95A5-43ED-8891-D795A3211F58}"/>
    <cellStyle name="Comma [0] 2 74 2 2" xfId="62931" hidden="1" xr:uid="{2EB3D22D-8150-4AF8-A1C6-E971CEC580A3}"/>
    <cellStyle name="Comma [0] 2 74 2 2" xfId="63921" hidden="1" xr:uid="{43E5BBB9-5385-4BB1-8EF2-48A0A0BADFC9}"/>
    <cellStyle name="Comma [0] 2 74 2 2" xfId="25695" hidden="1" xr:uid="{00000000-0005-0000-0000-000062640000}"/>
    <cellStyle name="Comma [0] 2 74 2 2" xfId="25932" hidden="1" xr:uid="{00000000-0005-0000-0000-00004F650000}"/>
    <cellStyle name="Comma [0] 2 74 2 2" xfId="27105" hidden="1" xr:uid="{00000000-0005-0000-0000-0000E4690000}"/>
    <cellStyle name="Comma [0] 2 74 2 2" xfId="27389" hidden="1" xr:uid="{00000000-0005-0000-0000-0000006B0000}"/>
    <cellStyle name="Comma [0] 2 74 2 2" xfId="27626" hidden="1" xr:uid="{00000000-0005-0000-0000-0000ED6B0000}"/>
    <cellStyle name="Comma [0] 2 74 2 2" xfId="28766" hidden="1" xr:uid="{00000000-0005-0000-0000-000061700000}"/>
    <cellStyle name="Comma [0] 2 74 2 2" xfId="29050" hidden="1" xr:uid="{00000000-0005-0000-0000-00007D710000}"/>
    <cellStyle name="Comma [0] 2 74 2 2" xfId="29287" hidden="1" xr:uid="{00000000-0005-0000-0000-00006A720000}"/>
    <cellStyle name="Comma [0] 2 74 2 2" xfId="30401" hidden="1" xr:uid="{00000000-0005-0000-0000-0000C4760000}"/>
    <cellStyle name="Comma [0] 2 74 2 2" xfId="30685" hidden="1" xr:uid="{00000000-0005-0000-0000-0000E0770000}"/>
    <cellStyle name="Comma [0] 2 74 2 2" xfId="30922" hidden="1" xr:uid="{00000000-0005-0000-0000-0000CD780000}"/>
    <cellStyle name="Comma [0] 2 74 2 2" xfId="31912" hidden="1" xr:uid="{00000000-0005-0000-0000-0000AB7C0000}"/>
    <cellStyle name="Comma [0] 2 74 2 2" xfId="37212" hidden="1" xr:uid="{1A9C5BA7-6A60-4EB5-9BE1-D3FA2C659158}"/>
    <cellStyle name="Comma [0] 2 74 2 2" xfId="37765" hidden="1" xr:uid="{06F7B8F4-41A5-4A79-8B4B-FAD23DC18DC3}"/>
    <cellStyle name="Comma [0] 2 74 2 2" xfId="38049" hidden="1" xr:uid="{6A08C7CA-3C23-4681-AC4A-7965BF75A0F5}"/>
    <cellStyle name="Comma [0] 2 74 2 2" xfId="38286" hidden="1" xr:uid="{A4EB28C5-45EC-461C-8239-E5A2E2B839B9}"/>
    <cellStyle name="Comma [0] 2 74 2 2" xfId="39984" hidden="1" xr:uid="{1A577F26-6352-4A76-8485-43E6EAA8C9AA}"/>
    <cellStyle name="Comma [0] 2 74 2 2" xfId="40268" hidden="1" xr:uid="{AC273A7F-22B6-47F3-BADB-E63DD332ACED}"/>
    <cellStyle name="Comma [0] 2 74 2 2" xfId="40505" hidden="1" xr:uid="{5BD0F174-F5FF-47B6-B3E8-D2C1622516D4}"/>
    <cellStyle name="Comma [0] 2 74 2 2" xfId="41740" hidden="1" xr:uid="{623C3785-5077-41CB-BE94-CC66CE779CBB}"/>
    <cellStyle name="Comma [0] 2 74 2 2" xfId="42024" hidden="1" xr:uid="{348C11CF-49B3-4DBF-8358-CF8C8E018EA6}"/>
    <cellStyle name="Comma [0] 2 74 2 2" xfId="42261" hidden="1" xr:uid="{0909C9D0-419E-4CB2-A2AF-AFA4CB158A36}"/>
    <cellStyle name="Comma [0] 2 74 2 2" xfId="43496" hidden="1" xr:uid="{EC94A25D-FE32-48EA-B891-C02A510C5620}"/>
    <cellStyle name="Comma [0] 2 74 2 2" xfId="43780" hidden="1" xr:uid="{C34F26F9-8F1D-46E9-924B-D0019A6D7C75}"/>
    <cellStyle name="Comma [0] 2 74 2 2" xfId="44017" hidden="1" xr:uid="{62408DE3-A040-4588-96E3-A979E861AC60}"/>
    <cellStyle name="Comma [0] 2 74 2 2" xfId="45252" hidden="1" xr:uid="{CFED1064-2BA9-46F7-9B56-4FF70900FCAA}"/>
    <cellStyle name="Comma [0] 2 74 2 2" xfId="45536" hidden="1" xr:uid="{ABC12580-5C1C-48C6-B68D-B1A2B2DFA705}"/>
    <cellStyle name="Comma [0] 2 74 2 2" xfId="45773" hidden="1" xr:uid="{8141B83D-7B54-4AEC-AC19-C3E1ACB4EB74}"/>
    <cellStyle name="Comma [0] 2 74 2 2" xfId="47008" hidden="1" xr:uid="{74A9912F-E694-42F9-B462-551E9A60BE51}"/>
    <cellStyle name="Comma [0] 2 74 2 2" xfId="47292" hidden="1" xr:uid="{A164761F-95B4-46FA-A863-7649536D4618}"/>
    <cellStyle name="Comma [0] 2 74 2 2" xfId="47529" hidden="1" xr:uid="{DB68D89F-732B-4049-9E73-7FA048CECE5E}"/>
    <cellStyle name="Comma [0] 2 74 2 2" xfId="48761" hidden="1" xr:uid="{BBA7D1A2-41C8-43BE-BB74-E05716FD2396}"/>
    <cellStyle name="Comma [0] 2 74 2 2" xfId="49045" hidden="1" xr:uid="{7D95D86F-FD5A-4C6D-9713-7F066075DD8F}"/>
    <cellStyle name="Comma [0] 2 74 2 2" xfId="49282" hidden="1" xr:uid="{46284014-7C5B-45D9-820A-3CA721E99A80}"/>
    <cellStyle name="Comma [0] 2 74 2 2" xfId="50511" hidden="1" xr:uid="{4041302D-173E-4C99-852E-69C87557C764}"/>
    <cellStyle name="Comma [0] 2 74 2 2" xfId="50795" hidden="1" xr:uid="{9C425E9C-9CB5-49BB-8EF9-A1F41A27627A}"/>
    <cellStyle name="Comma [0] 2 74 2 2" xfId="15283" hidden="1" xr:uid="{00000000-0005-0000-0000-0000B63B0000}"/>
    <cellStyle name="Comma [0] 2 74 2 2" xfId="15520" hidden="1" xr:uid="{00000000-0005-0000-0000-0000A33C0000}"/>
    <cellStyle name="Comma [0] 2 74 2 2" xfId="16752" hidden="1" xr:uid="{00000000-0005-0000-0000-000073410000}"/>
    <cellStyle name="Comma [0] 2 74 2 2" xfId="17036" hidden="1" xr:uid="{00000000-0005-0000-0000-00008F420000}"/>
    <cellStyle name="Comma [0] 2 74 2 2" xfId="17273" hidden="1" xr:uid="{00000000-0005-0000-0000-00007C430000}"/>
    <cellStyle name="Comma [0] 2 74 2 2" xfId="18502" hidden="1" xr:uid="{00000000-0005-0000-0000-000049480000}"/>
    <cellStyle name="Comma [0] 2 74 2 2" xfId="18786" hidden="1" xr:uid="{00000000-0005-0000-0000-000065490000}"/>
    <cellStyle name="Comma [0] 2 74 2 2" xfId="19023" hidden="1" xr:uid="{00000000-0005-0000-0000-0000524A0000}"/>
    <cellStyle name="Comma [0] 2 74 2 2" xfId="20246" hidden="1" xr:uid="{00000000-0005-0000-0000-0000194F0000}"/>
    <cellStyle name="Comma [0] 2 74 2 2" xfId="20530" hidden="1" xr:uid="{00000000-0005-0000-0000-000035500000}"/>
    <cellStyle name="Comma [0] 2 74 2 2" xfId="20767" hidden="1" xr:uid="{00000000-0005-0000-0000-000022510000}"/>
    <cellStyle name="Comma [0] 2 74 2 2" xfId="21980" hidden="1" xr:uid="{00000000-0005-0000-0000-0000DF550000}"/>
    <cellStyle name="Comma [0] 2 74 2 2" xfId="22264" hidden="1" xr:uid="{00000000-0005-0000-0000-0000FB560000}"/>
    <cellStyle name="Comma [0] 2 74 2 2" xfId="22501" hidden="1" xr:uid="{00000000-0005-0000-0000-0000E8570000}"/>
    <cellStyle name="Comma [0] 2 74 2 2" xfId="23704" hidden="1" xr:uid="{00000000-0005-0000-0000-00009B5C0000}"/>
    <cellStyle name="Comma [0] 2 74 2 2" xfId="23988" hidden="1" xr:uid="{00000000-0005-0000-0000-0000B75D0000}"/>
    <cellStyle name="Comma [0] 2 74 2 2" xfId="24225" hidden="1" xr:uid="{00000000-0005-0000-0000-0000A45E0000}"/>
    <cellStyle name="Comma [0] 2 74 2 2" xfId="25411" hidden="1" xr:uid="{00000000-0005-0000-0000-000046630000}"/>
    <cellStyle name="Comma [0] 2 74 2 2" xfId="10015" hidden="1" xr:uid="{00000000-0005-0000-0000-000022270000}"/>
    <cellStyle name="Comma [0] 2 74 2 2" xfId="10252" hidden="1" xr:uid="{00000000-0005-0000-0000-00000F280000}"/>
    <cellStyle name="Comma [0] 2 74 2 2" xfId="11487" hidden="1" xr:uid="{00000000-0005-0000-0000-0000E22C0000}"/>
    <cellStyle name="Comma [0] 2 74 2 2" xfId="11771" hidden="1" xr:uid="{00000000-0005-0000-0000-0000FE2D0000}"/>
    <cellStyle name="Comma [0] 2 74 2 2" xfId="12008" hidden="1" xr:uid="{00000000-0005-0000-0000-0000EB2E0000}"/>
    <cellStyle name="Comma [0] 2 74 2 2" xfId="13243" hidden="1" xr:uid="{00000000-0005-0000-0000-0000BE330000}"/>
    <cellStyle name="Comma [0] 2 74 2 2" xfId="13527" hidden="1" xr:uid="{00000000-0005-0000-0000-0000DA340000}"/>
    <cellStyle name="Comma [0] 2 74 2 2" xfId="13764" hidden="1" xr:uid="{00000000-0005-0000-0000-0000C7350000}"/>
    <cellStyle name="Comma [0] 2 74 2 2" xfId="14999" hidden="1" xr:uid="{00000000-0005-0000-0000-00009A3A0000}"/>
    <cellStyle name="Comma [0] 2 74 2 2" xfId="7975" hidden="1" xr:uid="{00000000-0005-0000-0000-00002A1F0000}"/>
    <cellStyle name="Comma [0] 2 74 2 2" xfId="8259" hidden="1" xr:uid="{00000000-0005-0000-0000-000046200000}"/>
    <cellStyle name="Comma [0] 2 74 2 2" xfId="8496" hidden="1" xr:uid="{00000000-0005-0000-0000-000033210000}"/>
    <cellStyle name="Comma [0] 2 74 2 2" xfId="9731" hidden="1" xr:uid="{00000000-0005-0000-0000-000006260000}"/>
    <cellStyle name="Comma [0] 2 74 2 2" xfId="6040" hidden="1" xr:uid="{00000000-0005-0000-0000-00009B170000}"/>
    <cellStyle name="Comma [0] 2 74 2 2" xfId="6277" hidden="1" xr:uid="{00000000-0005-0000-0000-000088180000}"/>
    <cellStyle name="Comma [0] 2 74 2 2" xfId="5756" hidden="1" xr:uid="{00000000-0005-0000-0000-00007F160000}"/>
    <cellStyle name="Comma [0] 2 74 2 2" xfId="5203" hidden="1" xr:uid="{00000000-0005-0000-0000-000056140000}"/>
    <cellStyle name="Comma [0] 2 74 3" xfId="4542" xr:uid="{00000000-0005-0000-0000-0000C1110000}"/>
    <cellStyle name="Comma [0] 2 74 3 2" xfId="36551" xr:uid="{492DA23A-1BD1-4224-9942-5D50C610D8E4}"/>
    <cellStyle name="Comma [0] 2 75" xfId="768" xr:uid="{00000000-0005-0000-0000-000003030000}"/>
    <cellStyle name="Comma [0] 2 75 2" xfId="33446" hidden="1" xr:uid="{B647B08B-76F7-46E7-A24A-20CD032E4210}"/>
    <cellStyle name="Comma [0] 2 75 2" xfId="33990" hidden="1" xr:uid="{D2ADAFB5-4AB8-4EEF-B8A7-ACDD912F2C38}"/>
    <cellStyle name="Comma [0] 2 75 2" xfId="34273" hidden="1" xr:uid="{17004777-60BE-4F10-9FA8-62D12ABDC980}"/>
    <cellStyle name="Comma [0] 2 75 2" xfId="34506" hidden="1" xr:uid="{6F45FE10-96FF-407A-84C8-4AB3AE7EAB74}"/>
    <cellStyle name="Comma [0] 2 75 2" xfId="2253" hidden="1" xr:uid="{00000000-0005-0000-0000-0000D0080000}"/>
    <cellStyle name="Comma [0] 2 75 2" xfId="2486" hidden="1" xr:uid="{00000000-0005-0000-0000-0000B9090000}"/>
    <cellStyle name="Comma [0] 2 75 2" xfId="1970" hidden="1" xr:uid="{00000000-0005-0000-0000-0000B5070000}"/>
    <cellStyle name="Comma [0] 2 75 2" xfId="1423" hidden="1" xr:uid="{00000000-0005-0000-0000-000092050000}"/>
    <cellStyle name="Comma [0] 2 75 2" xfId="32811" xr:uid="{A67CAEE2-E0E2-418B-B78F-183C7BC2F6DD}"/>
    <cellStyle name="Comma [0] 2 75 2 2" xfId="51043" hidden="1" xr:uid="{F82CE99A-1F0B-4A49-8F85-CECD8240D8AA}"/>
    <cellStyle name="Comma [0] 2 75 2 2" xfId="52271" hidden="1" xr:uid="{3367C987-F80D-45B5-92D2-C4ADA8DDF733}"/>
    <cellStyle name="Comma [0] 2 75 2 2" xfId="52554" hidden="1" xr:uid="{5CAE0680-4A73-4326-A8AD-7F71CC2E0315}"/>
    <cellStyle name="Comma [0] 2 75 2 2" xfId="52787" hidden="1" xr:uid="{68D54F0F-8397-4DCC-90DE-32A20D293FE1}"/>
    <cellStyle name="Comma [0] 2 75 2 2" xfId="54005" hidden="1" xr:uid="{D95FE62D-E1EE-466C-9540-E071770BDB77}"/>
    <cellStyle name="Comma [0] 2 75 2 2" xfId="54288" hidden="1" xr:uid="{90A1B0CC-F30D-4339-B49C-E09EFC7B673F}"/>
    <cellStyle name="Comma [0] 2 75 2 2" xfId="54521" hidden="1" xr:uid="{870BC1BE-A382-4F9F-B221-BE79A33F4A48}"/>
    <cellStyle name="Comma [0] 2 75 2 2" xfId="55729" hidden="1" xr:uid="{B977BDC7-B550-4B78-A345-3F7E92835343}"/>
    <cellStyle name="Comma [0] 2 75 2 2" xfId="56012" hidden="1" xr:uid="{1525A373-9927-470D-9A80-4BDC31C1881A}"/>
    <cellStyle name="Comma [0] 2 75 2 2" xfId="56245" hidden="1" xr:uid="{F4804D26-9097-4924-95D8-61F2DCBF66CE}"/>
    <cellStyle name="Comma [0] 2 75 2 2" xfId="57436" hidden="1" xr:uid="{C642C1E0-4449-45CE-8BED-9310344A5DAB}"/>
    <cellStyle name="Comma [0] 2 75 2 2" xfId="57719" hidden="1" xr:uid="{4398CFF9-F30F-41CA-B924-EC1F4D2924D8}"/>
    <cellStyle name="Comma [0] 2 75 2 2" xfId="57952" hidden="1" xr:uid="{1BDA3EEE-665E-4680-A632-87EC0E3E3FC8}"/>
    <cellStyle name="Comma [0] 2 75 2 2" xfId="59130" hidden="1" xr:uid="{DAEE7B1F-7ECB-4D6E-A166-A3AF62414D09}"/>
    <cellStyle name="Comma [0] 2 75 2 2" xfId="59413" hidden="1" xr:uid="{A81DBC07-E09B-4CCE-9819-C2E9D1796C54}"/>
    <cellStyle name="Comma [0] 2 75 2 2" xfId="59646" hidden="1" xr:uid="{E24B7A1D-89AC-4EBF-82AD-CE9101500814}"/>
    <cellStyle name="Comma [0] 2 75 2 2" xfId="60791" hidden="1" xr:uid="{6F762374-9831-4763-8862-10A66D6DECC0}"/>
    <cellStyle name="Comma [0] 2 75 2 2" xfId="61074" hidden="1" xr:uid="{526B8023-02F1-43BC-A7D3-8A56C194F5E0}"/>
    <cellStyle name="Comma [0] 2 75 2 2" xfId="61307" hidden="1" xr:uid="{906A8825-6E17-421D-A899-B92804AE1F20}"/>
    <cellStyle name="Comma [0] 2 75 2 2" xfId="62426" hidden="1" xr:uid="{C0356622-AE58-438D-9666-F6FACE7E9779}"/>
    <cellStyle name="Comma [0] 2 75 2 2" xfId="62709" hidden="1" xr:uid="{0AA5DD0C-E1E5-4385-A52A-2FBAD1B2E4B1}"/>
    <cellStyle name="Comma [0] 2 75 2 2" xfId="62942" hidden="1" xr:uid="{AC125F06-179B-4228-BF90-0A8AACD87175}"/>
    <cellStyle name="Comma [0] 2 75 2 2" xfId="63937" hidden="1" xr:uid="{B068C589-57E2-431A-9106-576354E38682}"/>
    <cellStyle name="Comma [0] 2 75 2 2" xfId="25710" hidden="1" xr:uid="{00000000-0005-0000-0000-000071640000}"/>
    <cellStyle name="Comma [0] 2 75 2 2" xfId="25943" hidden="1" xr:uid="{00000000-0005-0000-0000-00005A650000}"/>
    <cellStyle name="Comma [0] 2 75 2 2" xfId="27121" hidden="1" xr:uid="{00000000-0005-0000-0000-0000F4690000}"/>
    <cellStyle name="Comma [0] 2 75 2 2" xfId="27404" hidden="1" xr:uid="{00000000-0005-0000-0000-00000F6B0000}"/>
    <cellStyle name="Comma [0] 2 75 2 2" xfId="27637" hidden="1" xr:uid="{00000000-0005-0000-0000-0000F86B0000}"/>
    <cellStyle name="Comma [0] 2 75 2 2" xfId="28782" hidden="1" xr:uid="{00000000-0005-0000-0000-000071700000}"/>
    <cellStyle name="Comma [0] 2 75 2 2" xfId="29065" hidden="1" xr:uid="{00000000-0005-0000-0000-00008C710000}"/>
    <cellStyle name="Comma [0] 2 75 2 2" xfId="29298" hidden="1" xr:uid="{00000000-0005-0000-0000-000075720000}"/>
    <cellStyle name="Comma [0] 2 75 2 2" xfId="30417" hidden="1" xr:uid="{00000000-0005-0000-0000-0000D4760000}"/>
    <cellStyle name="Comma [0] 2 75 2 2" xfId="30700" hidden="1" xr:uid="{00000000-0005-0000-0000-0000EF770000}"/>
    <cellStyle name="Comma [0] 2 75 2 2" xfId="30933" hidden="1" xr:uid="{00000000-0005-0000-0000-0000D8780000}"/>
    <cellStyle name="Comma [0] 2 75 2 2" xfId="31928" hidden="1" xr:uid="{00000000-0005-0000-0000-0000BB7C0000}"/>
    <cellStyle name="Comma [0] 2 75 2 2" xfId="37229" hidden="1" xr:uid="{9CC8BF92-FE1F-4D5B-8B7B-88B33D1663C5}"/>
    <cellStyle name="Comma [0] 2 75 2 2" xfId="37781" hidden="1" xr:uid="{58A103D9-526B-4129-8D43-67FAFEB4E1B2}"/>
    <cellStyle name="Comma [0] 2 75 2 2" xfId="38064" hidden="1" xr:uid="{78CEA748-7510-44D8-A93B-843B50A368F4}"/>
    <cellStyle name="Comma [0] 2 75 2 2" xfId="38297" hidden="1" xr:uid="{16DD62AF-EE7F-446A-8E60-FB2A83DE3018}"/>
    <cellStyle name="Comma [0] 2 75 2 2" xfId="40000" hidden="1" xr:uid="{8C6E828C-3B4E-4193-BE60-EEC338E9D58C}"/>
    <cellStyle name="Comma [0] 2 75 2 2" xfId="40283" hidden="1" xr:uid="{44A32563-71E0-48A6-B877-4063430F0DD8}"/>
    <cellStyle name="Comma [0] 2 75 2 2" xfId="40516" hidden="1" xr:uid="{DAA7B71E-B712-4379-94A9-4FFD7D6C5C4B}"/>
    <cellStyle name="Comma [0] 2 75 2 2" xfId="41756" hidden="1" xr:uid="{86B15758-6080-4D1B-84EE-4DC53AB0487C}"/>
    <cellStyle name="Comma [0] 2 75 2 2" xfId="42039" hidden="1" xr:uid="{6FE920A9-623C-41B4-B7AD-9911DDAB3B36}"/>
    <cellStyle name="Comma [0] 2 75 2 2" xfId="42272" hidden="1" xr:uid="{3EABBDE9-302F-40F5-B800-499002B5D998}"/>
    <cellStyle name="Comma [0] 2 75 2 2" xfId="43512" hidden="1" xr:uid="{A41F70DA-E13E-44D8-873D-E5BEEF6DD3EF}"/>
    <cellStyle name="Comma [0] 2 75 2 2" xfId="43795" hidden="1" xr:uid="{1C745A7A-04D6-4794-B362-9AC1ED1F4107}"/>
    <cellStyle name="Comma [0] 2 75 2 2" xfId="44028" hidden="1" xr:uid="{4CBBBC8D-9DA1-4232-9437-121737AEA060}"/>
    <cellStyle name="Comma [0] 2 75 2 2" xfId="45268" hidden="1" xr:uid="{076947BA-DF66-4A28-A48E-41EA58B0D502}"/>
    <cellStyle name="Comma [0] 2 75 2 2" xfId="45551" hidden="1" xr:uid="{0D56CB27-E340-4BD9-9520-8AFED43941AF}"/>
    <cellStyle name="Comma [0] 2 75 2 2" xfId="45784" hidden="1" xr:uid="{1259A44C-9CBA-4916-9E51-A45D081CA156}"/>
    <cellStyle name="Comma [0] 2 75 2 2" xfId="47024" hidden="1" xr:uid="{8FFC58DB-25C9-4F5C-AA94-8897F20EE034}"/>
    <cellStyle name="Comma [0] 2 75 2 2" xfId="47307" hidden="1" xr:uid="{1B45C635-0E38-49A0-9E23-C82A7BB6C884}"/>
    <cellStyle name="Comma [0] 2 75 2 2" xfId="47540" hidden="1" xr:uid="{CBB2447D-7B65-4337-8EF0-1AB78CB42ACD}"/>
    <cellStyle name="Comma [0] 2 75 2 2" xfId="48777" hidden="1" xr:uid="{58A9AC7B-52A8-424E-9838-79F86328F59D}"/>
    <cellStyle name="Comma [0] 2 75 2 2" xfId="49060" hidden="1" xr:uid="{C3BEE56D-B27F-4603-AE50-CCFAC05454F1}"/>
    <cellStyle name="Comma [0] 2 75 2 2" xfId="49293" hidden="1" xr:uid="{CFC7AD46-5FE6-4AE2-BE71-C97159B1433F}"/>
    <cellStyle name="Comma [0] 2 75 2 2" xfId="50527" hidden="1" xr:uid="{2B219714-7722-45CB-B5A6-06FB2C7E59A2}"/>
    <cellStyle name="Comma [0] 2 75 2 2" xfId="50810" hidden="1" xr:uid="{9864D9DD-B30E-4EE4-8009-A8BDBBB142A6}"/>
    <cellStyle name="Comma [0] 2 75 2 2" xfId="15298" hidden="1" xr:uid="{00000000-0005-0000-0000-0000C53B0000}"/>
    <cellStyle name="Comma [0] 2 75 2 2" xfId="15531" hidden="1" xr:uid="{00000000-0005-0000-0000-0000AE3C0000}"/>
    <cellStyle name="Comma [0] 2 75 2 2" xfId="16768" hidden="1" xr:uid="{00000000-0005-0000-0000-000083410000}"/>
    <cellStyle name="Comma [0] 2 75 2 2" xfId="17051" hidden="1" xr:uid="{00000000-0005-0000-0000-00009E420000}"/>
    <cellStyle name="Comma [0] 2 75 2 2" xfId="17284" hidden="1" xr:uid="{00000000-0005-0000-0000-000087430000}"/>
    <cellStyle name="Comma [0] 2 75 2 2" xfId="18518" hidden="1" xr:uid="{00000000-0005-0000-0000-000059480000}"/>
    <cellStyle name="Comma [0] 2 75 2 2" xfId="18801" hidden="1" xr:uid="{00000000-0005-0000-0000-000074490000}"/>
    <cellStyle name="Comma [0] 2 75 2 2" xfId="19034" hidden="1" xr:uid="{00000000-0005-0000-0000-00005D4A0000}"/>
    <cellStyle name="Comma [0] 2 75 2 2" xfId="20262" hidden="1" xr:uid="{00000000-0005-0000-0000-0000294F0000}"/>
    <cellStyle name="Comma [0] 2 75 2 2" xfId="20545" hidden="1" xr:uid="{00000000-0005-0000-0000-000044500000}"/>
    <cellStyle name="Comma [0] 2 75 2 2" xfId="20778" hidden="1" xr:uid="{00000000-0005-0000-0000-00002D510000}"/>
    <cellStyle name="Comma [0] 2 75 2 2" xfId="21996" hidden="1" xr:uid="{00000000-0005-0000-0000-0000EF550000}"/>
    <cellStyle name="Comma [0] 2 75 2 2" xfId="22279" hidden="1" xr:uid="{00000000-0005-0000-0000-00000A570000}"/>
    <cellStyle name="Comma [0] 2 75 2 2" xfId="22512" hidden="1" xr:uid="{00000000-0005-0000-0000-0000F3570000}"/>
    <cellStyle name="Comma [0] 2 75 2 2" xfId="23720" hidden="1" xr:uid="{00000000-0005-0000-0000-0000AB5C0000}"/>
    <cellStyle name="Comma [0] 2 75 2 2" xfId="24003" hidden="1" xr:uid="{00000000-0005-0000-0000-0000C65D0000}"/>
    <cellStyle name="Comma [0] 2 75 2 2" xfId="24236" hidden="1" xr:uid="{00000000-0005-0000-0000-0000AF5E0000}"/>
    <cellStyle name="Comma [0] 2 75 2 2" xfId="25427" hidden="1" xr:uid="{00000000-0005-0000-0000-000056630000}"/>
    <cellStyle name="Comma [0] 2 75 2 2" xfId="10030" hidden="1" xr:uid="{00000000-0005-0000-0000-000031270000}"/>
    <cellStyle name="Comma [0] 2 75 2 2" xfId="10263" hidden="1" xr:uid="{00000000-0005-0000-0000-00001A280000}"/>
    <cellStyle name="Comma [0] 2 75 2 2" xfId="11503" hidden="1" xr:uid="{00000000-0005-0000-0000-0000F22C0000}"/>
    <cellStyle name="Comma [0] 2 75 2 2" xfId="11786" hidden="1" xr:uid="{00000000-0005-0000-0000-00000D2E0000}"/>
    <cellStyle name="Comma [0] 2 75 2 2" xfId="12019" hidden="1" xr:uid="{00000000-0005-0000-0000-0000F62E0000}"/>
    <cellStyle name="Comma [0] 2 75 2 2" xfId="13259" hidden="1" xr:uid="{00000000-0005-0000-0000-0000CE330000}"/>
    <cellStyle name="Comma [0] 2 75 2 2" xfId="13542" hidden="1" xr:uid="{00000000-0005-0000-0000-0000E9340000}"/>
    <cellStyle name="Comma [0] 2 75 2 2" xfId="13775" hidden="1" xr:uid="{00000000-0005-0000-0000-0000D2350000}"/>
    <cellStyle name="Comma [0] 2 75 2 2" xfId="15015" hidden="1" xr:uid="{00000000-0005-0000-0000-0000AA3A0000}"/>
    <cellStyle name="Comma [0] 2 75 2 2" xfId="7991" hidden="1" xr:uid="{00000000-0005-0000-0000-00003A1F0000}"/>
    <cellStyle name="Comma [0] 2 75 2 2" xfId="8274" hidden="1" xr:uid="{00000000-0005-0000-0000-000055200000}"/>
    <cellStyle name="Comma [0] 2 75 2 2" xfId="8507" hidden="1" xr:uid="{00000000-0005-0000-0000-00003E210000}"/>
    <cellStyle name="Comma [0] 2 75 2 2" xfId="9747" hidden="1" xr:uid="{00000000-0005-0000-0000-000016260000}"/>
    <cellStyle name="Comma [0] 2 75 2 2" xfId="6055" hidden="1" xr:uid="{00000000-0005-0000-0000-0000AA170000}"/>
    <cellStyle name="Comma [0] 2 75 2 2" xfId="6288" hidden="1" xr:uid="{00000000-0005-0000-0000-000093180000}"/>
    <cellStyle name="Comma [0] 2 75 2 2" xfId="5772" hidden="1" xr:uid="{00000000-0005-0000-0000-00008F160000}"/>
    <cellStyle name="Comma [0] 2 75 2 2" xfId="5220" hidden="1" xr:uid="{00000000-0005-0000-0000-000067140000}"/>
    <cellStyle name="Comma [0] 2 75 3" xfId="4559" xr:uid="{00000000-0005-0000-0000-0000D2110000}"/>
    <cellStyle name="Comma [0] 2 75 3 2" xfId="36568" xr:uid="{5CEBD298-961C-4548-9DBD-6D34C361F43C}"/>
    <cellStyle name="Comma [0] 2 76" xfId="746" xr:uid="{00000000-0005-0000-0000-0000ED020000}"/>
    <cellStyle name="Comma [0] 2 76 2" xfId="33424" hidden="1" xr:uid="{7C543C4E-B9D8-4185-8FBD-5AADD73EE369}"/>
    <cellStyle name="Comma [0] 2 76 2" xfId="33970" hidden="1" xr:uid="{4FBECDA3-BDE5-40F6-8725-544FA7610EA8}"/>
    <cellStyle name="Comma [0] 2 76 2" xfId="34254" hidden="1" xr:uid="{605E37F1-8A7A-4591-9ACA-251A04CBE01A}"/>
    <cellStyle name="Comma [0] 2 76 2" xfId="34492" hidden="1" xr:uid="{79BA4B11-43BB-4BE8-843F-8B905690C8BD}"/>
    <cellStyle name="Comma [0] 2 76 2" xfId="2234" hidden="1" xr:uid="{00000000-0005-0000-0000-0000BD080000}"/>
    <cellStyle name="Comma [0] 2 76 2" xfId="2472" hidden="1" xr:uid="{00000000-0005-0000-0000-0000AB090000}"/>
    <cellStyle name="Comma [0] 2 76 2" xfId="1950" hidden="1" xr:uid="{00000000-0005-0000-0000-0000A1070000}"/>
    <cellStyle name="Comma [0] 2 76 2" xfId="1401" hidden="1" xr:uid="{00000000-0005-0000-0000-00007C050000}"/>
    <cellStyle name="Comma [0] 2 76 2" xfId="32789" xr:uid="{3432B7EC-DB53-4968-9018-8F603BA0A2AA}"/>
    <cellStyle name="Comma [0] 2 76 2 2" xfId="51029" hidden="1" xr:uid="{2C7DC55B-C65B-41F5-B659-BBB45D2AB795}"/>
    <cellStyle name="Comma [0] 2 76 2 2" xfId="52251" hidden="1" xr:uid="{B470D206-B42B-4F66-B6DF-D60C8D20D538}"/>
    <cellStyle name="Comma [0] 2 76 2 2" xfId="52535" hidden="1" xr:uid="{05D865F8-0F5A-4FAD-985C-115D937C4BB9}"/>
    <cellStyle name="Comma [0] 2 76 2 2" xfId="52773" hidden="1" xr:uid="{67D2E699-A726-4435-AB94-24700BC9767B}"/>
    <cellStyle name="Comma [0] 2 76 2 2" xfId="53985" hidden="1" xr:uid="{166EAF69-539A-413E-8888-99DB0CE0DB91}"/>
    <cellStyle name="Comma [0] 2 76 2 2" xfId="54269" hidden="1" xr:uid="{511550C2-6E7B-4337-AE2F-7BACEB8812A0}"/>
    <cellStyle name="Comma [0] 2 76 2 2" xfId="54507" hidden="1" xr:uid="{D4E060A4-2CFD-4765-AAA2-20B69CDCD380}"/>
    <cellStyle name="Comma [0] 2 76 2 2" xfId="55709" hidden="1" xr:uid="{D5578D27-290C-450A-B4A4-976180FE252B}"/>
    <cellStyle name="Comma [0] 2 76 2 2" xfId="55993" hidden="1" xr:uid="{2E881E36-7636-4283-B947-0399E063771C}"/>
    <cellStyle name="Comma [0] 2 76 2 2" xfId="56231" hidden="1" xr:uid="{AAAD6EA6-3FC7-42BF-A365-A54E6809BE3D}"/>
    <cellStyle name="Comma [0] 2 76 2 2" xfId="57416" hidden="1" xr:uid="{084B1D50-9A88-4DE6-A9C6-557C4F16223E}"/>
    <cellStyle name="Comma [0] 2 76 2 2" xfId="57700" hidden="1" xr:uid="{F4C310BC-2ECD-4FD6-B3FC-2D2AEEBE0859}"/>
    <cellStyle name="Comma [0] 2 76 2 2" xfId="57938" hidden="1" xr:uid="{7D8C89E4-3236-4898-AC13-3BA52F951205}"/>
    <cellStyle name="Comma [0] 2 76 2 2" xfId="59110" hidden="1" xr:uid="{5EB8D9F4-7023-477C-8E59-70FBBFC4CCD8}"/>
    <cellStyle name="Comma [0] 2 76 2 2" xfId="59394" hidden="1" xr:uid="{CD36450A-7626-4E26-8DC9-055A76102244}"/>
    <cellStyle name="Comma [0] 2 76 2 2" xfId="59632" hidden="1" xr:uid="{3F696C77-D580-462C-AFC2-12D9B7DD956C}"/>
    <cellStyle name="Comma [0] 2 76 2 2" xfId="60771" hidden="1" xr:uid="{06F54217-8BD5-482D-89A6-444566F3D95C}"/>
    <cellStyle name="Comma [0] 2 76 2 2" xfId="61055" hidden="1" xr:uid="{8F0329BE-A5F8-4128-8476-ABD3B96962E1}"/>
    <cellStyle name="Comma [0] 2 76 2 2" xfId="61293" hidden="1" xr:uid="{5DDBBAF2-77FA-4FDD-AE8E-0531AAB94DC5}"/>
    <cellStyle name="Comma [0] 2 76 2 2" xfId="62406" hidden="1" xr:uid="{A4640068-EBAD-4966-AA8F-86C5EFD7EDEF}"/>
    <cellStyle name="Comma [0] 2 76 2 2" xfId="62690" hidden="1" xr:uid="{729215F1-3911-4C68-9F95-276E45C1B4AF}"/>
    <cellStyle name="Comma [0] 2 76 2 2" xfId="62928" hidden="1" xr:uid="{411072AC-0CAB-4605-91B3-15B9E44922D4}"/>
    <cellStyle name="Comma [0] 2 76 2 2" xfId="63917" hidden="1" xr:uid="{3B23A34E-56CA-4B8D-89D1-0BF3C0B4FF71}"/>
    <cellStyle name="Comma [0] 2 76 2 2" xfId="25691" hidden="1" xr:uid="{00000000-0005-0000-0000-00005E640000}"/>
    <cellStyle name="Comma [0] 2 76 2 2" xfId="25929" hidden="1" xr:uid="{00000000-0005-0000-0000-00004C650000}"/>
    <cellStyle name="Comma [0] 2 76 2 2" xfId="27101" hidden="1" xr:uid="{00000000-0005-0000-0000-0000E0690000}"/>
    <cellStyle name="Comma [0] 2 76 2 2" xfId="27385" hidden="1" xr:uid="{00000000-0005-0000-0000-0000FC6A0000}"/>
    <cellStyle name="Comma [0] 2 76 2 2" xfId="27623" hidden="1" xr:uid="{00000000-0005-0000-0000-0000EA6B0000}"/>
    <cellStyle name="Comma [0] 2 76 2 2" xfId="28762" hidden="1" xr:uid="{00000000-0005-0000-0000-00005D700000}"/>
    <cellStyle name="Comma [0] 2 76 2 2" xfId="29046" hidden="1" xr:uid="{00000000-0005-0000-0000-000079710000}"/>
    <cellStyle name="Comma [0] 2 76 2 2" xfId="29284" hidden="1" xr:uid="{00000000-0005-0000-0000-000067720000}"/>
    <cellStyle name="Comma [0] 2 76 2 2" xfId="30397" hidden="1" xr:uid="{00000000-0005-0000-0000-0000C0760000}"/>
    <cellStyle name="Comma [0] 2 76 2 2" xfId="30681" hidden="1" xr:uid="{00000000-0005-0000-0000-0000DC770000}"/>
    <cellStyle name="Comma [0] 2 76 2 2" xfId="30919" hidden="1" xr:uid="{00000000-0005-0000-0000-0000CA780000}"/>
    <cellStyle name="Comma [0] 2 76 2 2" xfId="31908" hidden="1" xr:uid="{00000000-0005-0000-0000-0000A77C0000}"/>
    <cellStyle name="Comma [0] 2 76 2 2" xfId="37207" hidden="1" xr:uid="{40547AFD-7605-4737-8F65-073A68ECF096}"/>
    <cellStyle name="Comma [0] 2 76 2 2" xfId="37761" hidden="1" xr:uid="{5A7560D7-350A-40E1-87F0-B03F915DE19A}"/>
    <cellStyle name="Comma [0] 2 76 2 2" xfId="38045" hidden="1" xr:uid="{CA4EA68F-F9AE-4595-8076-9616944F0B02}"/>
    <cellStyle name="Comma [0] 2 76 2 2" xfId="38283" hidden="1" xr:uid="{69325C54-C1CD-4DFA-AC45-F7ADEA228643}"/>
    <cellStyle name="Comma [0] 2 76 2 2" xfId="39980" hidden="1" xr:uid="{58ED58EE-A0EF-49AF-AC29-1FC49DF3081A}"/>
    <cellStyle name="Comma [0] 2 76 2 2" xfId="40264" hidden="1" xr:uid="{C214D852-4CCF-4618-983D-E5BFEDC161DD}"/>
    <cellStyle name="Comma [0] 2 76 2 2" xfId="40502" hidden="1" xr:uid="{B715E318-37F6-47AE-A7D8-6A8AC1EEE414}"/>
    <cellStyle name="Comma [0] 2 76 2 2" xfId="41736" hidden="1" xr:uid="{8F494990-BF58-4F9D-B867-C05CB0B7DD95}"/>
    <cellStyle name="Comma [0] 2 76 2 2" xfId="42020" hidden="1" xr:uid="{57040657-C03F-42E0-8A27-1D519EA6112D}"/>
    <cellStyle name="Comma [0] 2 76 2 2" xfId="42258" hidden="1" xr:uid="{FF6C02CB-6D5D-45E4-8639-352999167982}"/>
    <cellStyle name="Comma [0] 2 76 2 2" xfId="43492" hidden="1" xr:uid="{3AF208D4-7E5A-4CD6-AC75-01698200E2AC}"/>
    <cellStyle name="Comma [0] 2 76 2 2" xfId="43776" hidden="1" xr:uid="{63143C8D-AEA4-472B-AEC9-EF5F184F76F5}"/>
    <cellStyle name="Comma [0] 2 76 2 2" xfId="44014" hidden="1" xr:uid="{F5178404-D953-42A9-A39B-C87542F32162}"/>
    <cellStyle name="Comma [0] 2 76 2 2" xfId="45248" hidden="1" xr:uid="{A76D3E3C-94F2-4512-8AE0-DF5B7D254A9D}"/>
    <cellStyle name="Comma [0] 2 76 2 2" xfId="45532" hidden="1" xr:uid="{64EAECEC-909C-46D9-9BDA-264B8258ACDA}"/>
    <cellStyle name="Comma [0] 2 76 2 2" xfId="45770" hidden="1" xr:uid="{E6A97A75-A921-4949-ABE0-8CC0146F8FFA}"/>
    <cellStyle name="Comma [0] 2 76 2 2" xfId="47004" hidden="1" xr:uid="{01A08B36-DF5E-44D6-A2F3-2163A46B796E}"/>
    <cellStyle name="Comma [0] 2 76 2 2" xfId="47288" hidden="1" xr:uid="{5961CB7E-8DCD-456B-96DB-43A526EC934E}"/>
    <cellStyle name="Comma [0] 2 76 2 2" xfId="47526" hidden="1" xr:uid="{0EB64628-B74C-46E5-A95C-17D45784A2D5}"/>
    <cellStyle name="Comma [0] 2 76 2 2" xfId="48757" hidden="1" xr:uid="{2C7D3ADF-9D6C-4F67-A8F6-A20566F1A9A2}"/>
    <cellStyle name="Comma [0] 2 76 2 2" xfId="49041" hidden="1" xr:uid="{3876E41E-2685-4F4D-A7C1-6971EE6DB651}"/>
    <cellStyle name="Comma [0] 2 76 2 2" xfId="49279" hidden="1" xr:uid="{988CFF13-16FB-41AF-B341-51953E90A3D4}"/>
    <cellStyle name="Comma [0] 2 76 2 2" xfId="50507" hidden="1" xr:uid="{2BECB917-DDD1-4B21-B89E-65573753C431}"/>
    <cellStyle name="Comma [0] 2 76 2 2" xfId="50791" hidden="1" xr:uid="{49FBB098-3320-4D39-89C7-19FDA9D9FF0C}"/>
    <cellStyle name="Comma [0] 2 76 2 2" xfId="15279" hidden="1" xr:uid="{00000000-0005-0000-0000-0000B23B0000}"/>
    <cellStyle name="Comma [0] 2 76 2 2" xfId="15517" hidden="1" xr:uid="{00000000-0005-0000-0000-0000A03C0000}"/>
    <cellStyle name="Comma [0] 2 76 2 2" xfId="16748" hidden="1" xr:uid="{00000000-0005-0000-0000-00006F410000}"/>
    <cellStyle name="Comma [0] 2 76 2 2" xfId="17032" hidden="1" xr:uid="{00000000-0005-0000-0000-00008B420000}"/>
    <cellStyle name="Comma [0] 2 76 2 2" xfId="17270" hidden="1" xr:uid="{00000000-0005-0000-0000-000079430000}"/>
    <cellStyle name="Comma [0] 2 76 2 2" xfId="18498" hidden="1" xr:uid="{00000000-0005-0000-0000-000045480000}"/>
    <cellStyle name="Comma [0] 2 76 2 2" xfId="18782" hidden="1" xr:uid="{00000000-0005-0000-0000-000061490000}"/>
    <cellStyle name="Comma [0] 2 76 2 2" xfId="19020" hidden="1" xr:uid="{00000000-0005-0000-0000-00004F4A0000}"/>
    <cellStyle name="Comma [0] 2 76 2 2" xfId="20242" hidden="1" xr:uid="{00000000-0005-0000-0000-0000154F0000}"/>
    <cellStyle name="Comma [0] 2 76 2 2" xfId="20526" hidden="1" xr:uid="{00000000-0005-0000-0000-000031500000}"/>
    <cellStyle name="Comma [0] 2 76 2 2" xfId="20764" hidden="1" xr:uid="{00000000-0005-0000-0000-00001F510000}"/>
    <cellStyle name="Comma [0] 2 76 2 2" xfId="21976" hidden="1" xr:uid="{00000000-0005-0000-0000-0000DB550000}"/>
    <cellStyle name="Comma [0] 2 76 2 2" xfId="22260" hidden="1" xr:uid="{00000000-0005-0000-0000-0000F7560000}"/>
    <cellStyle name="Comma [0] 2 76 2 2" xfId="22498" hidden="1" xr:uid="{00000000-0005-0000-0000-0000E5570000}"/>
    <cellStyle name="Comma [0] 2 76 2 2" xfId="23700" hidden="1" xr:uid="{00000000-0005-0000-0000-0000975C0000}"/>
    <cellStyle name="Comma [0] 2 76 2 2" xfId="23984" hidden="1" xr:uid="{00000000-0005-0000-0000-0000B35D0000}"/>
    <cellStyle name="Comma [0] 2 76 2 2" xfId="24222" hidden="1" xr:uid="{00000000-0005-0000-0000-0000A15E0000}"/>
    <cellStyle name="Comma [0] 2 76 2 2" xfId="25407" hidden="1" xr:uid="{00000000-0005-0000-0000-000042630000}"/>
    <cellStyle name="Comma [0] 2 76 2 2" xfId="10011" hidden="1" xr:uid="{00000000-0005-0000-0000-00001E270000}"/>
    <cellStyle name="Comma [0] 2 76 2 2" xfId="10249" hidden="1" xr:uid="{00000000-0005-0000-0000-00000C280000}"/>
    <cellStyle name="Comma [0] 2 76 2 2" xfId="11483" hidden="1" xr:uid="{00000000-0005-0000-0000-0000DE2C0000}"/>
    <cellStyle name="Comma [0] 2 76 2 2" xfId="11767" hidden="1" xr:uid="{00000000-0005-0000-0000-0000FA2D0000}"/>
    <cellStyle name="Comma [0] 2 76 2 2" xfId="12005" hidden="1" xr:uid="{00000000-0005-0000-0000-0000E82E0000}"/>
    <cellStyle name="Comma [0] 2 76 2 2" xfId="13239" hidden="1" xr:uid="{00000000-0005-0000-0000-0000BA330000}"/>
    <cellStyle name="Comma [0] 2 76 2 2" xfId="13523" hidden="1" xr:uid="{00000000-0005-0000-0000-0000D6340000}"/>
    <cellStyle name="Comma [0] 2 76 2 2" xfId="13761" hidden="1" xr:uid="{00000000-0005-0000-0000-0000C4350000}"/>
    <cellStyle name="Comma [0] 2 76 2 2" xfId="14995" hidden="1" xr:uid="{00000000-0005-0000-0000-0000963A0000}"/>
    <cellStyle name="Comma [0] 2 76 2 2" xfId="7971" hidden="1" xr:uid="{00000000-0005-0000-0000-0000261F0000}"/>
    <cellStyle name="Comma [0] 2 76 2 2" xfId="8255" hidden="1" xr:uid="{00000000-0005-0000-0000-000042200000}"/>
    <cellStyle name="Comma [0] 2 76 2 2" xfId="8493" hidden="1" xr:uid="{00000000-0005-0000-0000-000030210000}"/>
    <cellStyle name="Comma [0] 2 76 2 2" xfId="9727" hidden="1" xr:uid="{00000000-0005-0000-0000-000002260000}"/>
    <cellStyle name="Comma [0] 2 76 2 2" xfId="6036" hidden="1" xr:uid="{00000000-0005-0000-0000-000097170000}"/>
    <cellStyle name="Comma [0] 2 76 2 2" xfId="6274" hidden="1" xr:uid="{00000000-0005-0000-0000-000085180000}"/>
    <cellStyle name="Comma [0] 2 76 2 2" xfId="5752" hidden="1" xr:uid="{00000000-0005-0000-0000-00007B160000}"/>
    <cellStyle name="Comma [0] 2 76 2 2" xfId="5198" hidden="1" xr:uid="{00000000-0005-0000-0000-000051140000}"/>
    <cellStyle name="Comma [0] 2 76 3" xfId="4537" xr:uid="{00000000-0005-0000-0000-0000BC110000}"/>
    <cellStyle name="Comma [0] 2 76 3 2" xfId="36546" xr:uid="{3A42D972-E5A0-4F99-B361-1BE316250998}"/>
    <cellStyle name="Comma [0] 2 77" xfId="743" xr:uid="{00000000-0005-0000-0000-0000EA020000}"/>
    <cellStyle name="Comma [0] 2 77 2" xfId="33421" hidden="1" xr:uid="{C0D4B603-9B1C-47B2-B711-F06FDAEC6049}"/>
    <cellStyle name="Comma [0] 2 77 2" xfId="33967" hidden="1" xr:uid="{C7009ED5-D88F-4F8F-957C-28295A4495D0}"/>
    <cellStyle name="Comma [0] 2 77 2" xfId="34251" hidden="1" xr:uid="{5CC915AF-9BB6-4D82-95D0-07E8961179A6}"/>
    <cellStyle name="Comma [0] 2 77 2" xfId="34490" hidden="1" xr:uid="{409419A0-B40D-49AC-81E4-BA4FF1AC5EA3}"/>
    <cellStyle name="Comma [0] 2 77 2" xfId="2231" hidden="1" xr:uid="{00000000-0005-0000-0000-0000BA080000}"/>
    <cellStyle name="Comma [0] 2 77 2" xfId="2470" hidden="1" xr:uid="{00000000-0005-0000-0000-0000A9090000}"/>
    <cellStyle name="Comma [0] 2 77 2" xfId="1947" hidden="1" xr:uid="{00000000-0005-0000-0000-00009E070000}"/>
    <cellStyle name="Comma [0] 2 77 2" xfId="1398" hidden="1" xr:uid="{00000000-0005-0000-0000-000079050000}"/>
    <cellStyle name="Comma [0] 2 77 2" xfId="32786" xr:uid="{8F7A4F1B-3DE4-4701-9418-1EFAB4082AB6}"/>
    <cellStyle name="Comma [0] 2 77 2 2" xfId="52248" hidden="1" xr:uid="{1302BB8D-52A7-4097-B56A-1B91BA7986C3}"/>
    <cellStyle name="Comma [0] 2 77 2 2" xfId="52532" hidden="1" xr:uid="{7888F0C4-70C6-4703-9F08-64239CC238BC}"/>
    <cellStyle name="Comma [0] 2 77 2 2" xfId="52771" hidden="1" xr:uid="{BB9A76D1-D2F6-4BE2-AC9B-275E052319E2}"/>
    <cellStyle name="Comma [0] 2 77 2 2" xfId="53982" hidden="1" xr:uid="{599B37AE-E704-4E91-A4ED-F3FE4BA22CA4}"/>
    <cellStyle name="Comma [0] 2 77 2 2" xfId="54266" hidden="1" xr:uid="{FA6B4B6D-3012-427E-A3C2-133065D44A6E}"/>
    <cellStyle name="Comma [0] 2 77 2 2" xfId="54505" hidden="1" xr:uid="{BD756172-5296-4510-B837-364CBBFB253C}"/>
    <cellStyle name="Comma [0] 2 77 2 2" xfId="55706" hidden="1" xr:uid="{B9C7BAF8-3163-4B91-9974-9378DEB94345}"/>
    <cellStyle name="Comma [0] 2 77 2 2" xfId="55990" hidden="1" xr:uid="{70C94C73-EFC2-491D-8CCC-6A08BA221748}"/>
    <cellStyle name="Comma [0] 2 77 2 2" xfId="56229" hidden="1" xr:uid="{FC4F63F8-2BF7-4B92-B484-8112135D26B9}"/>
    <cellStyle name="Comma [0] 2 77 2 2" xfId="57413" hidden="1" xr:uid="{36E85878-B8E3-46EC-A84E-E5E333161C73}"/>
    <cellStyle name="Comma [0] 2 77 2 2" xfId="57697" hidden="1" xr:uid="{D733127F-B912-4D75-BCC5-49B15B6C4952}"/>
    <cellStyle name="Comma [0] 2 77 2 2" xfId="57936" hidden="1" xr:uid="{CEA99277-54A1-4F1C-8E60-881048013DCC}"/>
    <cellStyle name="Comma [0] 2 77 2 2" xfId="59107" hidden="1" xr:uid="{3E18E37D-E0FD-4BEE-AC74-6C05776CFBA0}"/>
    <cellStyle name="Comma [0] 2 77 2 2" xfId="59391" hidden="1" xr:uid="{BCD6E827-0E7C-4897-AD6A-C737D4804F3D}"/>
    <cellStyle name="Comma [0] 2 77 2 2" xfId="59630" hidden="1" xr:uid="{95271E5C-3EDC-46B3-8CA9-CD51941D923B}"/>
    <cellStyle name="Comma [0] 2 77 2 2" xfId="60768" hidden="1" xr:uid="{863C65A8-360C-4B7B-918E-5EF96B8C8A31}"/>
    <cellStyle name="Comma [0] 2 77 2 2" xfId="61052" hidden="1" xr:uid="{D8E1FFB3-0CF6-408E-86A2-F64885506EEA}"/>
    <cellStyle name="Comma [0] 2 77 2 2" xfId="61291" hidden="1" xr:uid="{4119709B-C543-4DC6-ADF5-8A68B0F299F3}"/>
    <cellStyle name="Comma [0] 2 77 2 2" xfId="62403" hidden="1" xr:uid="{DF890160-1BE4-434E-A40A-30FA152841A9}"/>
    <cellStyle name="Comma [0] 2 77 2 2" xfId="62687" hidden="1" xr:uid="{D988053D-3D53-4644-9C60-BE98BB63F40A}"/>
    <cellStyle name="Comma [0] 2 77 2 2" xfId="62926" hidden="1" xr:uid="{08C16D8D-05B6-4510-8C33-E3A98A7AF3A7}"/>
    <cellStyle name="Comma [0] 2 77 2 2" xfId="63914" hidden="1" xr:uid="{B9C5E89C-16FA-420C-AE41-BD25FCA22220}"/>
    <cellStyle name="Comma [0] 2 77 2 2" xfId="25927" hidden="1" xr:uid="{00000000-0005-0000-0000-00004A650000}"/>
    <cellStyle name="Comma [0] 2 77 2 2" xfId="27098" hidden="1" xr:uid="{00000000-0005-0000-0000-0000DD690000}"/>
    <cellStyle name="Comma [0] 2 77 2 2" xfId="27382" hidden="1" xr:uid="{00000000-0005-0000-0000-0000F96A0000}"/>
    <cellStyle name="Comma [0] 2 77 2 2" xfId="27621" hidden="1" xr:uid="{00000000-0005-0000-0000-0000E86B0000}"/>
    <cellStyle name="Comma [0] 2 77 2 2" xfId="28759" hidden="1" xr:uid="{00000000-0005-0000-0000-00005A700000}"/>
    <cellStyle name="Comma [0] 2 77 2 2" xfId="29043" hidden="1" xr:uid="{00000000-0005-0000-0000-000076710000}"/>
    <cellStyle name="Comma [0] 2 77 2 2" xfId="29282" hidden="1" xr:uid="{00000000-0005-0000-0000-000065720000}"/>
    <cellStyle name="Comma [0] 2 77 2 2" xfId="30394" hidden="1" xr:uid="{00000000-0005-0000-0000-0000BD760000}"/>
    <cellStyle name="Comma [0] 2 77 2 2" xfId="30678" hidden="1" xr:uid="{00000000-0005-0000-0000-0000D9770000}"/>
    <cellStyle name="Comma [0] 2 77 2 2" xfId="30917" hidden="1" xr:uid="{00000000-0005-0000-0000-0000C8780000}"/>
    <cellStyle name="Comma [0] 2 77 2 2" xfId="31905" hidden="1" xr:uid="{00000000-0005-0000-0000-0000A47C0000}"/>
    <cellStyle name="Comma [0] 2 77 2 2" xfId="37204" hidden="1" xr:uid="{6F323B0C-4A0E-468C-92D4-1C37E87CB3D1}"/>
    <cellStyle name="Comma [0] 2 77 2 2" xfId="37758" hidden="1" xr:uid="{38A87E5D-FFDB-40CE-A2D8-F4CA79BED306}"/>
    <cellStyle name="Comma [0] 2 77 2 2" xfId="38042" hidden="1" xr:uid="{92EBD09E-D7CC-41AF-A43E-0EAF1FE64DF7}"/>
    <cellStyle name="Comma [0] 2 77 2 2" xfId="38281" hidden="1" xr:uid="{8B2E2EC8-2AF6-48C8-B7C3-42CB986C0544}"/>
    <cellStyle name="Comma [0] 2 77 2 2" xfId="39977" hidden="1" xr:uid="{5578CC1F-FB82-4054-9827-35FA6A1C1E81}"/>
    <cellStyle name="Comma [0] 2 77 2 2" xfId="40261" hidden="1" xr:uid="{575F284E-F5E1-4CCE-B9FD-9C6A20BD461B}"/>
    <cellStyle name="Comma [0] 2 77 2 2" xfId="40500" hidden="1" xr:uid="{8910BD7B-04E3-4066-8CBB-64A2389A1E40}"/>
    <cellStyle name="Comma [0] 2 77 2 2" xfId="41733" hidden="1" xr:uid="{43E60046-62F6-448B-91AA-0E2E43EC29DF}"/>
    <cellStyle name="Comma [0] 2 77 2 2" xfId="42017" hidden="1" xr:uid="{F163F1B1-EE38-4FF3-88CC-74B270F169C1}"/>
    <cellStyle name="Comma [0] 2 77 2 2" xfId="42256" hidden="1" xr:uid="{24D122B9-D0C9-4F27-BD62-1A1E0190A9F3}"/>
    <cellStyle name="Comma [0] 2 77 2 2" xfId="43489" hidden="1" xr:uid="{2D6B742C-F35B-4A67-9991-90B8A6B78F66}"/>
    <cellStyle name="Comma [0] 2 77 2 2" xfId="43773" hidden="1" xr:uid="{269B577D-40EB-42A8-9DAA-3960452390C5}"/>
    <cellStyle name="Comma [0] 2 77 2 2" xfId="44012" hidden="1" xr:uid="{415451E6-4486-4FDA-B822-3D302EF59863}"/>
    <cellStyle name="Comma [0] 2 77 2 2" xfId="45245" hidden="1" xr:uid="{C90D0DCE-71D3-480F-B5C0-16FF76F9A043}"/>
    <cellStyle name="Comma [0] 2 77 2 2" xfId="45529" hidden="1" xr:uid="{7FE1AB24-9832-454B-93E3-1830FC328B2D}"/>
    <cellStyle name="Comma [0] 2 77 2 2" xfId="45768" hidden="1" xr:uid="{F0905A13-AE8D-4A3E-A2C1-6175495F4E7F}"/>
    <cellStyle name="Comma [0] 2 77 2 2" xfId="47001" hidden="1" xr:uid="{9D79F3FA-D48F-4480-8062-4F7F296654C4}"/>
    <cellStyle name="Comma [0] 2 77 2 2" xfId="47285" hidden="1" xr:uid="{80380876-D077-475B-A789-F4AA343B35E4}"/>
    <cellStyle name="Comma [0] 2 77 2 2" xfId="47524" hidden="1" xr:uid="{2D22CB07-4750-42B0-BD7D-F7294B1ADB57}"/>
    <cellStyle name="Comma [0] 2 77 2 2" xfId="48754" hidden="1" xr:uid="{2B9534DD-064C-4680-9BCD-E7A09074A331}"/>
    <cellStyle name="Comma [0] 2 77 2 2" xfId="49038" hidden="1" xr:uid="{06DA83C9-5DE1-4C69-9945-75EC224C32F6}"/>
    <cellStyle name="Comma [0] 2 77 2 2" xfId="49277" hidden="1" xr:uid="{A1FB9A61-0ADC-49CF-AB31-D9AD7919491F}"/>
    <cellStyle name="Comma [0] 2 77 2 2" xfId="50504" hidden="1" xr:uid="{31C82E40-04FC-4DD0-8A48-FDBA6CAB3238}"/>
    <cellStyle name="Comma [0] 2 77 2 2" xfId="50788" hidden="1" xr:uid="{0FE982D1-3242-4F6E-9EB6-95DCFFCE9C7F}"/>
    <cellStyle name="Comma [0] 2 77 2 2" xfId="51027" hidden="1" xr:uid="{CCADFD87-D6B0-4F16-851C-151E6F059365}"/>
    <cellStyle name="Comma [0] 2 77 2 2" xfId="15276" hidden="1" xr:uid="{00000000-0005-0000-0000-0000AF3B0000}"/>
    <cellStyle name="Comma [0] 2 77 2 2" xfId="15515" hidden="1" xr:uid="{00000000-0005-0000-0000-00009E3C0000}"/>
    <cellStyle name="Comma [0] 2 77 2 2" xfId="16745" hidden="1" xr:uid="{00000000-0005-0000-0000-00006C410000}"/>
    <cellStyle name="Comma [0] 2 77 2 2" xfId="17029" hidden="1" xr:uid="{00000000-0005-0000-0000-000088420000}"/>
    <cellStyle name="Comma [0] 2 77 2 2" xfId="17268" hidden="1" xr:uid="{00000000-0005-0000-0000-000077430000}"/>
    <cellStyle name="Comma [0] 2 77 2 2" xfId="18779" hidden="1" xr:uid="{00000000-0005-0000-0000-00005E490000}"/>
    <cellStyle name="Comma [0] 2 77 2 2" xfId="19018" hidden="1" xr:uid="{00000000-0005-0000-0000-00004D4A0000}"/>
    <cellStyle name="Comma [0] 2 77 2 2" xfId="20239" hidden="1" xr:uid="{00000000-0005-0000-0000-0000124F0000}"/>
    <cellStyle name="Comma [0] 2 77 2 2" xfId="20523" hidden="1" xr:uid="{00000000-0005-0000-0000-00002E500000}"/>
    <cellStyle name="Comma [0] 2 77 2 2" xfId="20762" hidden="1" xr:uid="{00000000-0005-0000-0000-00001D510000}"/>
    <cellStyle name="Comma [0] 2 77 2 2" xfId="21973" hidden="1" xr:uid="{00000000-0005-0000-0000-0000D8550000}"/>
    <cellStyle name="Comma [0] 2 77 2 2" xfId="22257" hidden="1" xr:uid="{00000000-0005-0000-0000-0000F4560000}"/>
    <cellStyle name="Comma [0] 2 77 2 2" xfId="22496" hidden="1" xr:uid="{00000000-0005-0000-0000-0000E3570000}"/>
    <cellStyle name="Comma [0] 2 77 2 2" xfId="23697" hidden="1" xr:uid="{00000000-0005-0000-0000-0000945C0000}"/>
    <cellStyle name="Comma [0] 2 77 2 2" xfId="23981" hidden="1" xr:uid="{00000000-0005-0000-0000-0000B05D0000}"/>
    <cellStyle name="Comma [0] 2 77 2 2" xfId="24220" hidden="1" xr:uid="{00000000-0005-0000-0000-00009F5E0000}"/>
    <cellStyle name="Comma [0] 2 77 2 2" xfId="25404" hidden="1" xr:uid="{00000000-0005-0000-0000-00003F630000}"/>
    <cellStyle name="Comma [0] 2 77 2 2" xfId="25688" hidden="1" xr:uid="{00000000-0005-0000-0000-00005B640000}"/>
    <cellStyle name="Comma [0] 2 77 2 2" xfId="18495" hidden="1" xr:uid="{00000000-0005-0000-0000-000042480000}"/>
    <cellStyle name="Comma [0] 2 77 2 2" xfId="10008" hidden="1" xr:uid="{00000000-0005-0000-0000-00001B270000}"/>
    <cellStyle name="Comma [0] 2 77 2 2" xfId="10247" hidden="1" xr:uid="{00000000-0005-0000-0000-00000A280000}"/>
    <cellStyle name="Comma [0] 2 77 2 2" xfId="11480" hidden="1" xr:uid="{00000000-0005-0000-0000-0000DB2C0000}"/>
    <cellStyle name="Comma [0] 2 77 2 2" xfId="11764" hidden="1" xr:uid="{00000000-0005-0000-0000-0000F72D0000}"/>
    <cellStyle name="Comma [0] 2 77 2 2" xfId="12003" hidden="1" xr:uid="{00000000-0005-0000-0000-0000E62E0000}"/>
    <cellStyle name="Comma [0] 2 77 2 2" xfId="13236" hidden="1" xr:uid="{00000000-0005-0000-0000-0000B7330000}"/>
    <cellStyle name="Comma [0] 2 77 2 2" xfId="13520" hidden="1" xr:uid="{00000000-0005-0000-0000-0000D3340000}"/>
    <cellStyle name="Comma [0] 2 77 2 2" xfId="13759" hidden="1" xr:uid="{00000000-0005-0000-0000-0000C2350000}"/>
    <cellStyle name="Comma [0] 2 77 2 2" xfId="14992" hidden="1" xr:uid="{00000000-0005-0000-0000-0000933A0000}"/>
    <cellStyle name="Comma [0] 2 77 2 2" xfId="7968" hidden="1" xr:uid="{00000000-0005-0000-0000-0000231F0000}"/>
    <cellStyle name="Comma [0] 2 77 2 2" xfId="8252" hidden="1" xr:uid="{00000000-0005-0000-0000-00003F200000}"/>
    <cellStyle name="Comma [0] 2 77 2 2" xfId="8491" hidden="1" xr:uid="{00000000-0005-0000-0000-00002E210000}"/>
    <cellStyle name="Comma [0] 2 77 2 2" xfId="9724" hidden="1" xr:uid="{00000000-0005-0000-0000-0000FF250000}"/>
    <cellStyle name="Comma [0] 2 77 2 2" xfId="6033" hidden="1" xr:uid="{00000000-0005-0000-0000-000094170000}"/>
    <cellStyle name="Comma [0] 2 77 2 2" xfId="6272" hidden="1" xr:uid="{00000000-0005-0000-0000-000083180000}"/>
    <cellStyle name="Comma [0] 2 77 2 2" xfId="5749" hidden="1" xr:uid="{00000000-0005-0000-0000-000078160000}"/>
    <cellStyle name="Comma [0] 2 77 2 2" xfId="5195" hidden="1" xr:uid="{00000000-0005-0000-0000-00004E140000}"/>
    <cellStyle name="Comma [0] 2 77 3" xfId="4534" xr:uid="{00000000-0005-0000-0000-0000B9110000}"/>
    <cellStyle name="Comma [0] 2 77 3 2" xfId="36543" xr:uid="{AB6D8509-7A75-46E4-818E-F6D8DB1EEA70}"/>
    <cellStyle name="Comma [0] 2 78" xfId="739" xr:uid="{00000000-0005-0000-0000-0000E6020000}"/>
    <cellStyle name="Comma [0] 2 78 2" xfId="33417" hidden="1" xr:uid="{6A289DF1-457A-4243-B059-7CF605B31A95}"/>
    <cellStyle name="Comma [0] 2 78 2" xfId="33963" hidden="1" xr:uid="{D700BA92-0FF7-45F6-98D4-DA98985F7A92}"/>
    <cellStyle name="Comma [0] 2 78 2" xfId="34248" hidden="1" xr:uid="{1E507848-A0BB-48AB-899A-82D23E5F6763}"/>
    <cellStyle name="Comma [0] 2 78 2" xfId="34488" hidden="1" xr:uid="{1F4CF8E5-4053-4468-A7D1-7BB952027B6A}"/>
    <cellStyle name="Comma [0] 2 78 2" xfId="2228" hidden="1" xr:uid="{00000000-0005-0000-0000-0000B7080000}"/>
    <cellStyle name="Comma [0] 2 78 2" xfId="2468" hidden="1" xr:uid="{00000000-0005-0000-0000-0000A7090000}"/>
    <cellStyle name="Comma [0] 2 78 2" xfId="1943" hidden="1" xr:uid="{00000000-0005-0000-0000-00009A070000}"/>
    <cellStyle name="Comma [0] 2 78 2" xfId="1394" hidden="1" xr:uid="{00000000-0005-0000-0000-000075050000}"/>
    <cellStyle name="Comma [0] 2 78 2" xfId="32782" xr:uid="{5D4C7867-1550-4829-B472-906D4C8AF685}"/>
    <cellStyle name="Comma [0] 2 78 2 2" xfId="52244" hidden="1" xr:uid="{E5CF1D06-B5CD-4A54-9017-3916FAB575C2}"/>
    <cellStyle name="Comma [0] 2 78 2 2" xfId="52529" hidden="1" xr:uid="{A79A14CE-C66A-4D62-9340-EEDDF954C63F}"/>
    <cellStyle name="Comma [0] 2 78 2 2" xfId="52769" hidden="1" xr:uid="{885AB39C-0C9E-4659-8FFF-1B2C098793D9}"/>
    <cellStyle name="Comma [0] 2 78 2 2" xfId="53978" hidden="1" xr:uid="{BAAA89FC-DAB6-4CCB-A62C-28FC003636B1}"/>
    <cellStyle name="Comma [0] 2 78 2 2" xfId="54263" hidden="1" xr:uid="{79FBAD73-EC65-493C-AB84-C4A81C84413C}"/>
    <cellStyle name="Comma [0] 2 78 2 2" xfId="54503" hidden="1" xr:uid="{9E6FEDB7-C1EB-4922-A2AB-8F97CA113534}"/>
    <cellStyle name="Comma [0] 2 78 2 2" xfId="55702" hidden="1" xr:uid="{ABD1A23A-B926-4989-9D57-AA9D2211374A}"/>
    <cellStyle name="Comma [0] 2 78 2 2" xfId="55987" hidden="1" xr:uid="{F1EE8D2A-66F8-42C4-8186-38C6BA89F2FD}"/>
    <cellStyle name="Comma [0] 2 78 2 2" xfId="56227" hidden="1" xr:uid="{B67B29EF-32C4-4A9A-9506-D7F9E6677E64}"/>
    <cellStyle name="Comma [0] 2 78 2 2" xfId="57409" hidden="1" xr:uid="{9B7E56A4-094A-4951-99CC-A7526B6E41C3}"/>
    <cellStyle name="Comma [0] 2 78 2 2" xfId="57694" hidden="1" xr:uid="{2A2A4383-A73B-4DC4-A8EA-12ED9C44FD9D}"/>
    <cellStyle name="Comma [0] 2 78 2 2" xfId="57934" hidden="1" xr:uid="{CCFB0A7C-429C-47B7-B3B7-CD9B0ABE6D47}"/>
    <cellStyle name="Comma [0] 2 78 2 2" xfId="59103" hidden="1" xr:uid="{066387F7-FF4A-4289-8779-AD270578C5B8}"/>
    <cellStyle name="Comma [0] 2 78 2 2" xfId="59388" hidden="1" xr:uid="{ACE7E61E-B46A-4795-B432-EC30AF84B5A7}"/>
    <cellStyle name="Comma [0] 2 78 2 2" xfId="59628" hidden="1" xr:uid="{8C76C745-AE21-488B-999C-D6F92540F2C9}"/>
    <cellStyle name="Comma [0] 2 78 2 2" xfId="60764" hidden="1" xr:uid="{6416922A-9CB3-4552-A55B-B181B6518124}"/>
    <cellStyle name="Comma [0] 2 78 2 2" xfId="61049" hidden="1" xr:uid="{A1263D86-1B61-417F-862A-1D87B6918F4B}"/>
    <cellStyle name="Comma [0] 2 78 2 2" xfId="61289" hidden="1" xr:uid="{B028B871-ADFC-498C-AE65-7ACD849F2708}"/>
    <cellStyle name="Comma [0] 2 78 2 2" xfId="62399" hidden="1" xr:uid="{0D9BF2C3-E560-4BC9-8E86-AC33C67CB196}"/>
    <cellStyle name="Comma [0] 2 78 2 2" xfId="62684" hidden="1" xr:uid="{E0CA7244-8CBF-4972-A6F8-665F6DA6F115}"/>
    <cellStyle name="Comma [0] 2 78 2 2" xfId="62924" hidden="1" xr:uid="{769A278A-7826-4BF7-86B5-5F13FF5E870A}"/>
    <cellStyle name="Comma [0] 2 78 2 2" xfId="63910" hidden="1" xr:uid="{AF89EF02-AFCD-4503-9C88-4FFE2E881376}"/>
    <cellStyle name="Comma [0] 2 78 2 2" xfId="25925" hidden="1" xr:uid="{00000000-0005-0000-0000-000048650000}"/>
    <cellStyle name="Comma [0] 2 78 2 2" xfId="27094" hidden="1" xr:uid="{00000000-0005-0000-0000-0000D9690000}"/>
    <cellStyle name="Comma [0] 2 78 2 2" xfId="27379" hidden="1" xr:uid="{00000000-0005-0000-0000-0000F66A0000}"/>
    <cellStyle name="Comma [0] 2 78 2 2" xfId="27619" hidden="1" xr:uid="{00000000-0005-0000-0000-0000E66B0000}"/>
    <cellStyle name="Comma [0] 2 78 2 2" xfId="28755" hidden="1" xr:uid="{00000000-0005-0000-0000-000056700000}"/>
    <cellStyle name="Comma [0] 2 78 2 2" xfId="29040" hidden="1" xr:uid="{00000000-0005-0000-0000-000073710000}"/>
    <cellStyle name="Comma [0] 2 78 2 2" xfId="29280" hidden="1" xr:uid="{00000000-0005-0000-0000-000063720000}"/>
    <cellStyle name="Comma [0] 2 78 2 2" xfId="30390" hidden="1" xr:uid="{00000000-0005-0000-0000-0000B9760000}"/>
    <cellStyle name="Comma [0] 2 78 2 2" xfId="30675" hidden="1" xr:uid="{00000000-0005-0000-0000-0000D6770000}"/>
    <cellStyle name="Comma [0] 2 78 2 2" xfId="30915" hidden="1" xr:uid="{00000000-0005-0000-0000-0000C6780000}"/>
    <cellStyle name="Comma [0] 2 78 2 2" xfId="31901" hidden="1" xr:uid="{00000000-0005-0000-0000-0000A07C0000}"/>
    <cellStyle name="Comma [0] 2 78 2 2" xfId="37200" hidden="1" xr:uid="{E486C256-983F-4477-B73C-D2D78114CFE4}"/>
    <cellStyle name="Comma [0] 2 78 2 2" xfId="37754" hidden="1" xr:uid="{6A58084E-B170-4003-B94F-763EC5CEA2F8}"/>
    <cellStyle name="Comma [0] 2 78 2 2" xfId="38039" hidden="1" xr:uid="{B6E72548-ECDF-469A-ABE7-392E9672A364}"/>
    <cellStyle name="Comma [0] 2 78 2 2" xfId="38279" hidden="1" xr:uid="{A74396EE-9F56-4F57-A080-C1A2AC15E3E7}"/>
    <cellStyle name="Comma [0] 2 78 2 2" xfId="39973" hidden="1" xr:uid="{0CE126FD-AFA6-4531-8098-7345867F4606}"/>
    <cellStyle name="Comma [0] 2 78 2 2" xfId="40258" hidden="1" xr:uid="{B8E7CE2A-1D9A-49FB-BE88-CD1AF9A76559}"/>
    <cellStyle name="Comma [0] 2 78 2 2" xfId="40498" hidden="1" xr:uid="{F8E196C2-02D7-4EB8-B3C9-8DE3E487A8D9}"/>
    <cellStyle name="Comma [0] 2 78 2 2" xfId="41729" hidden="1" xr:uid="{7951A6E1-539A-40F3-81B1-6F4281A9B308}"/>
    <cellStyle name="Comma [0] 2 78 2 2" xfId="42014" hidden="1" xr:uid="{4A56763C-6BCC-4D93-8F19-B34871661F81}"/>
    <cellStyle name="Comma [0] 2 78 2 2" xfId="42254" hidden="1" xr:uid="{A5124D3A-4343-4003-A97F-88CE0B2E48DF}"/>
    <cellStyle name="Comma [0] 2 78 2 2" xfId="43485" hidden="1" xr:uid="{4FA12CDD-FE61-43F1-8EF1-51D242F891D7}"/>
    <cellStyle name="Comma [0] 2 78 2 2" xfId="43770" hidden="1" xr:uid="{A5388D02-62D6-4A9F-B48E-07C8E511F146}"/>
    <cellStyle name="Comma [0] 2 78 2 2" xfId="44010" hidden="1" xr:uid="{640C98C7-9018-44C6-920F-5AF2C6157D5D}"/>
    <cellStyle name="Comma [0] 2 78 2 2" xfId="45241" hidden="1" xr:uid="{28BF3BD7-EB27-401C-9C04-9779166EB8B0}"/>
    <cellStyle name="Comma [0] 2 78 2 2" xfId="45526" hidden="1" xr:uid="{E26DE919-BBFA-416D-95FC-2BC55545D67A}"/>
    <cellStyle name="Comma [0] 2 78 2 2" xfId="45766" hidden="1" xr:uid="{31507F5B-1856-4F62-BFC1-AFB2389A5C48}"/>
    <cellStyle name="Comma [0] 2 78 2 2" xfId="46997" hidden="1" xr:uid="{0A0A4034-6B94-41FC-9A6E-F94F77A49BDC}"/>
    <cellStyle name="Comma [0] 2 78 2 2" xfId="47282" hidden="1" xr:uid="{516730D3-A8CD-4778-8BEF-47A923B1B92F}"/>
    <cellStyle name="Comma [0] 2 78 2 2" xfId="47522" hidden="1" xr:uid="{AB5733F7-6BD9-442B-BC8B-F404C063C1DB}"/>
    <cellStyle name="Comma [0] 2 78 2 2" xfId="48750" hidden="1" xr:uid="{1B456AA5-43F5-4B90-80A1-4015AF02E6CB}"/>
    <cellStyle name="Comma [0] 2 78 2 2" xfId="49035" hidden="1" xr:uid="{8DF8065A-5D83-4741-A5FD-45A92CE05AFD}"/>
    <cellStyle name="Comma [0] 2 78 2 2" xfId="49275" hidden="1" xr:uid="{44061BF2-F868-4C04-A41F-EBD88BA85ED1}"/>
    <cellStyle name="Comma [0] 2 78 2 2" xfId="50500" hidden="1" xr:uid="{7E2F2893-142A-43AE-B8F8-5114F96DCE56}"/>
    <cellStyle name="Comma [0] 2 78 2 2" xfId="50785" hidden="1" xr:uid="{D28BDEF4-5D98-45A9-A503-4A42C1E507BF}"/>
    <cellStyle name="Comma [0] 2 78 2 2" xfId="51025" hidden="1" xr:uid="{0DB685C9-828E-4499-A68A-A70E49E481FC}"/>
    <cellStyle name="Comma [0] 2 78 2 2" xfId="15513" hidden="1" xr:uid="{00000000-0005-0000-0000-00009C3C0000}"/>
    <cellStyle name="Comma [0] 2 78 2 2" xfId="16741" hidden="1" xr:uid="{00000000-0005-0000-0000-000068410000}"/>
    <cellStyle name="Comma [0] 2 78 2 2" xfId="17026" hidden="1" xr:uid="{00000000-0005-0000-0000-000085420000}"/>
    <cellStyle name="Comma [0] 2 78 2 2" xfId="17266" hidden="1" xr:uid="{00000000-0005-0000-0000-000075430000}"/>
    <cellStyle name="Comma [0] 2 78 2 2" xfId="18491" hidden="1" xr:uid="{00000000-0005-0000-0000-00003E480000}"/>
    <cellStyle name="Comma [0] 2 78 2 2" xfId="18776" hidden="1" xr:uid="{00000000-0005-0000-0000-00005B490000}"/>
    <cellStyle name="Comma [0] 2 78 2 2" xfId="19016" hidden="1" xr:uid="{00000000-0005-0000-0000-00004B4A0000}"/>
    <cellStyle name="Comma [0] 2 78 2 2" xfId="20235" hidden="1" xr:uid="{00000000-0005-0000-0000-00000E4F0000}"/>
    <cellStyle name="Comma [0] 2 78 2 2" xfId="20520" hidden="1" xr:uid="{00000000-0005-0000-0000-00002B500000}"/>
    <cellStyle name="Comma [0] 2 78 2 2" xfId="20760" hidden="1" xr:uid="{00000000-0005-0000-0000-00001B510000}"/>
    <cellStyle name="Comma [0] 2 78 2 2" xfId="21969" hidden="1" xr:uid="{00000000-0005-0000-0000-0000D4550000}"/>
    <cellStyle name="Comma [0] 2 78 2 2" xfId="22254" hidden="1" xr:uid="{00000000-0005-0000-0000-0000F1560000}"/>
    <cellStyle name="Comma [0] 2 78 2 2" xfId="22494" hidden="1" xr:uid="{00000000-0005-0000-0000-0000E1570000}"/>
    <cellStyle name="Comma [0] 2 78 2 2" xfId="23693" hidden="1" xr:uid="{00000000-0005-0000-0000-0000905C0000}"/>
    <cellStyle name="Comma [0] 2 78 2 2" xfId="23978" hidden="1" xr:uid="{00000000-0005-0000-0000-0000AD5D0000}"/>
    <cellStyle name="Comma [0] 2 78 2 2" xfId="24218" hidden="1" xr:uid="{00000000-0005-0000-0000-00009D5E0000}"/>
    <cellStyle name="Comma [0] 2 78 2 2" xfId="25400" hidden="1" xr:uid="{00000000-0005-0000-0000-00003B630000}"/>
    <cellStyle name="Comma [0] 2 78 2 2" xfId="25685" hidden="1" xr:uid="{00000000-0005-0000-0000-000058640000}"/>
    <cellStyle name="Comma [0] 2 78 2 2" xfId="10245" hidden="1" xr:uid="{00000000-0005-0000-0000-000008280000}"/>
    <cellStyle name="Comma [0] 2 78 2 2" xfId="11476" hidden="1" xr:uid="{00000000-0005-0000-0000-0000D72C0000}"/>
    <cellStyle name="Comma [0] 2 78 2 2" xfId="11761" hidden="1" xr:uid="{00000000-0005-0000-0000-0000F42D0000}"/>
    <cellStyle name="Comma [0] 2 78 2 2" xfId="12001" hidden="1" xr:uid="{00000000-0005-0000-0000-0000E42E0000}"/>
    <cellStyle name="Comma [0] 2 78 2 2" xfId="13232" hidden="1" xr:uid="{00000000-0005-0000-0000-0000B3330000}"/>
    <cellStyle name="Comma [0] 2 78 2 2" xfId="13517" hidden="1" xr:uid="{00000000-0005-0000-0000-0000D0340000}"/>
    <cellStyle name="Comma [0] 2 78 2 2" xfId="13757" hidden="1" xr:uid="{00000000-0005-0000-0000-0000C0350000}"/>
    <cellStyle name="Comma [0] 2 78 2 2" xfId="14988" hidden="1" xr:uid="{00000000-0005-0000-0000-00008F3A0000}"/>
    <cellStyle name="Comma [0] 2 78 2 2" xfId="15273" hidden="1" xr:uid="{00000000-0005-0000-0000-0000AC3B0000}"/>
    <cellStyle name="Comma [0] 2 78 2 2" xfId="7964" hidden="1" xr:uid="{00000000-0005-0000-0000-00001F1F0000}"/>
    <cellStyle name="Comma [0] 2 78 2 2" xfId="8249" hidden="1" xr:uid="{00000000-0005-0000-0000-00003C200000}"/>
    <cellStyle name="Comma [0] 2 78 2 2" xfId="8489" hidden="1" xr:uid="{00000000-0005-0000-0000-00002C210000}"/>
    <cellStyle name="Comma [0] 2 78 2 2" xfId="9720" hidden="1" xr:uid="{00000000-0005-0000-0000-0000FB250000}"/>
    <cellStyle name="Comma [0] 2 78 2 2" xfId="10005" hidden="1" xr:uid="{00000000-0005-0000-0000-000018270000}"/>
    <cellStyle name="Comma [0] 2 78 2 2" xfId="6030" hidden="1" xr:uid="{00000000-0005-0000-0000-000091170000}"/>
    <cellStyle name="Comma [0] 2 78 2 2" xfId="6270" hidden="1" xr:uid="{00000000-0005-0000-0000-000081180000}"/>
    <cellStyle name="Comma [0] 2 78 2 2" xfId="5745" hidden="1" xr:uid="{00000000-0005-0000-0000-000074160000}"/>
    <cellStyle name="Comma [0] 2 78 2 2" xfId="5191" hidden="1" xr:uid="{00000000-0005-0000-0000-00004A140000}"/>
    <cellStyle name="Comma [0] 2 78 3" xfId="4530" xr:uid="{00000000-0005-0000-0000-0000B5110000}"/>
    <cellStyle name="Comma [0] 2 78 3 2" xfId="36539" xr:uid="{BA672A1B-F1B8-4B0E-A684-D93AF6873CEC}"/>
    <cellStyle name="Comma [0] 2 79" xfId="736" xr:uid="{00000000-0005-0000-0000-0000E3020000}"/>
    <cellStyle name="Comma [0] 2 79 2" xfId="33414" hidden="1" xr:uid="{37CAC899-7C9C-4CCF-895E-58B39CFAB174}"/>
    <cellStyle name="Comma [0] 2 79 2" xfId="33960" hidden="1" xr:uid="{82AD7CC7-56B3-4E62-A96C-E74E5B669DE3}"/>
    <cellStyle name="Comma [0] 2 79 2" xfId="34245" hidden="1" xr:uid="{CEA3FFF4-AD8D-419B-814F-4623CABEF07C}"/>
    <cellStyle name="Comma [0] 2 79 2" xfId="34486" hidden="1" xr:uid="{B474F61D-F1DD-4F4B-9A35-B0BB00F9BD05}"/>
    <cellStyle name="Comma [0] 2 79 2" xfId="2225" hidden="1" xr:uid="{00000000-0005-0000-0000-0000B4080000}"/>
    <cellStyle name="Comma [0] 2 79 2" xfId="2466" hidden="1" xr:uid="{00000000-0005-0000-0000-0000A5090000}"/>
    <cellStyle name="Comma [0] 2 79 2" xfId="1940" hidden="1" xr:uid="{00000000-0005-0000-0000-000097070000}"/>
    <cellStyle name="Comma [0] 2 79 2" xfId="1391" hidden="1" xr:uid="{00000000-0005-0000-0000-000072050000}"/>
    <cellStyle name="Comma [0] 2 79 2" xfId="32779" xr:uid="{B5B29733-E472-4644-BB02-1C39CF3EA04B}"/>
    <cellStyle name="Comma [0] 2 79 2 2" xfId="52241" hidden="1" xr:uid="{BE5E44F7-2182-4653-B7DE-2BFC09A885C2}"/>
    <cellStyle name="Comma [0] 2 79 2 2" xfId="52526" hidden="1" xr:uid="{3A565040-B5ED-4DF9-83CB-A96D6C399A59}"/>
    <cellStyle name="Comma [0] 2 79 2 2" xfId="52767" hidden="1" xr:uid="{79B6296A-61C4-446F-AE1D-461F0B303D07}"/>
    <cellStyle name="Comma [0] 2 79 2 2" xfId="53975" hidden="1" xr:uid="{EB1D5F01-69E6-47E2-96C7-0B5AEC3CA5FB}"/>
    <cellStyle name="Comma [0] 2 79 2 2" xfId="54260" hidden="1" xr:uid="{7236B749-20FC-46C7-A017-0C06005802F0}"/>
    <cellStyle name="Comma [0] 2 79 2 2" xfId="54501" hidden="1" xr:uid="{BD515D8D-1F86-4E2C-89D2-DCC9F5715BEE}"/>
    <cellStyle name="Comma [0] 2 79 2 2" xfId="55699" hidden="1" xr:uid="{844B9F37-4517-4403-8ED0-17526DDE30DF}"/>
    <cellStyle name="Comma [0] 2 79 2 2" xfId="55984" hidden="1" xr:uid="{8899E8A0-8409-4879-96E8-0BCE402326BE}"/>
    <cellStyle name="Comma [0] 2 79 2 2" xfId="56225" hidden="1" xr:uid="{E4F830C1-9CD1-4F8B-9279-DEA7CF59E7D7}"/>
    <cellStyle name="Comma [0] 2 79 2 2" xfId="57406" hidden="1" xr:uid="{2802FB3E-CE58-45F4-8E9B-D24B63960122}"/>
    <cellStyle name="Comma [0] 2 79 2 2" xfId="57691" hidden="1" xr:uid="{BF0DADAA-C443-4B7B-887A-26BB4F708993}"/>
    <cellStyle name="Comma [0] 2 79 2 2" xfId="57932" hidden="1" xr:uid="{247D22A8-AA33-459D-A8BE-517A1218833D}"/>
    <cellStyle name="Comma [0] 2 79 2 2" xfId="59100" hidden="1" xr:uid="{4E2A9C44-E331-4AC3-BD30-BECD6700E843}"/>
    <cellStyle name="Comma [0] 2 79 2 2" xfId="59385" hidden="1" xr:uid="{ED140868-C3C5-41CC-B066-4AA87ADBEE17}"/>
    <cellStyle name="Comma [0] 2 79 2 2" xfId="59626" hidden="1" xr:uid="{16AC0C15-7DC3-46B2-A838-249A4B57D33B}"/>
    <cellStyle name="Comma [0] 2 79 2 2" xfId="60761" hidden="1" xr:uid="{021D7F9A-F34A-4AF9-B699-F97B246B2F67}"/>
    <cellStyle name="Comma [0] 2 79 2 2" xfId="61046" hidden="1" xr:uid="{98085CDF-8EF3-4C28-846C-9B67F33AF7CD}"/>
    <cellStyle name="Comma [0] 2 79 2 2" xfId="61287" hidden="1" xr:uid="{1E333E38-B99D-4628-A934-556E4680B234}"/>
    <cellStyle name="Comma [0] 2 79 2 2" xfId="62396" hidden="1" xr:uid="{C8D983CD-7AAE-4CD8-8611-2D1DA08A1524}"/>
    <cellStyle name="Comma [0] 2 79 2 2" xfId="62681" hidden="1" xr:uid="{7F061008-5A6B-47E5-AAD0-D83A7D78531D}"/>
    <cellStyle name="Comma [0] 2 79 2 2" xfId="62922" hidden="1" xr:uid="{91F4BB47-0F1E-4AEB-A351-E881E8B2D43F}"/>
    <cellStyle name="Comma [0] 2 79 2 2" xfId="63907" hidden="1" xr:uid="{F3EE368E-FAD0-4E7C-86ED-173002388526}"/>
    <cellStyle name="Comma [0] 2 79 2 2" xfId="25923" hidden="1" xr:uid="{00000000-0005-0000-0000-000046650000}"/>
    <cellStyle name="Comma [0] 2 79 2 2" xfId="27091" hidden="1" xr:uid="{00000000-0005-0000-0000-0000D6690000}"/>
    <cellStyle name="Comma [0] 2 79 2 2" xfId="27376" hidden="1" xr:uid="{00000000-0005-0000-0000-0000F36A0000}"/>
    <cellStyle name="Comma [0] 2 79 2 2" xfId="27617" hidden="1" xr:uid="{00000000-0005-0000-0000-0000E46B0000}"/>
    <cellStyle name="Comma [0] 2 79 2 2" xfId="28752" hidden="1" xr:uid="{00000000-0005-0000-0000-000053700000}"/>
    <cellStyle name="Comma [0] 2 79 2 2" xfId="29037" hidden="1" xr:uid="{00000000-0005-0000-0000-000070710000}"/>
    <cellStyle name="Comma [0] 2 79 2 2" xfId="29278" hidden="1" xr:uid="{00000000-0005-0000-0000-000061720000}"/>
    <cellStyle name="Comma [0] 2 79 2 2" xfId="30387" hidden="1" xr:uid="{00000000-0005-0000-0000-0000B6760000}"/>
    <cellStyle name="Comma [0] 2 79 2 2" xfId="30672" hidden="1" xr:uid="{00000000-0005-0000-0000-0000D3770000}"/>
    <cellStyle name="Comma [0] 2 79 2 2" xfId="30913" hidden="1" xr:uid="{00000000-0005-0000-0000-0000C4780000}"/>
    <cellStyle name="Comma [0] 2 79 2 2" xfId="31898" hidden="1" xr:uid="{00000000-0005-0000-0000-00009D7C0000}"/>
    <cellStyle name="Comma [0] 2 79 2 2" xfId="37197" hidden="1" xr:uid="{9740FCD5-1DE0-4068-850A-1BF7A44368E2}"/>
    <cellStyle name="Comma [0] 2 79 2 2" xfId="37751" hidden="1" xr:uid="{48B33D42-35DC-47B8-A59A-900C95757097}"/>
    <cellStyle name="Comma [0] 2 79 2 2" xfId="38036" hidden="1" xr:uid="{60DCD33A-2021-4990-A8D5-7B2DDFE36872}"/>
    <cellStyle name="Comma [0] 2 79 2 2" xfId="38277" hidden="1" xr:uid="{EE904B73-A65B-4D6C-BC3E-613919123FDA}"/>
    <cellStyle name="Comma [0] 2 79 2 2" xfId="39970" hidden="1" xr:uid="{7497F37F-6A4E-4973-A976-DED2BC2CA831}"/>
    <cellStyle name="Comma [0] 2 79 2 2" xfId="40255" hidden="1" xr:uid="{F9C87B61-0479-4FA6-AB78-DF7D93A92CCD}"/>
    <cellStyle name="Comma [0] 2 79 2 2" xfId="40496" hidden="1" xr:uid="{88F5CD90-33AC-4A36-B3A9-EEB53EF0E144}"/>
    <cellStyle name="Comma [0] 2 79 2 2" xfId="41726" hidden="1" xr:uid="{D27F72F9-0CE9-4E94-9088-6514D13ABDD4}"/>
    <cellStyle name="Comma [0] 2 79 2 2" xfId="42011" hidden="1" xr:uid="{609C90A4-526A-4D04-AD05-C16A99359BF4}"/>
    <cellStyle name="Comma [0] 2 79 2 2" xfId="42252" hidden="1" xr:uid="{DBFB7A86-CD98-4609-B74B-F987BCCAF173}"/>
    <cellStyle name="Comma [0] 2 79 2 2" xfId="43482" hidden="1" xr:uid="{917D65EB-5C72-41C5-BD10-4BCC921A517E}"/>
    <cellStyle name="Comma [0] 2 79 2 2" xfId="43767" hidden="1" xr:uid="{2BCC10D0-15DB-4C2C-85DD-F99389C0E063}"/>
    <cellStyle name="Comma [0] 2 79 2 2" xfId="44008" hidden="1" xr:uid="{C13582F8-DD07-4F18-9A27-51B0676C6FCB}"/>
    <cellStyle name="Comma [0] 2 79 2 2" xfId="45238" hidden="1" xr:uid="{43B8508B-B2CE-4FA1-8413-534D361B65C4}"/>
    <cellStyle name="Comma [0] 2 79 2 2" xfId="45523" hidden="1" xr:uid="{95C490C1-4191-4BD3-BED6-D4FEFB0E2A1A}"/>
    <cellStyle name="Comma [0] 2 79 2 2" xfId="45764" hidden="1" xr:uid="{B8CD7815-21A7-4494-AB55-CA483980CD2D}"/>
    <cellStyle name="Comma [0] 2 79 2 2" xfId="46994" hidden="1" xr:uid="{CC56D426-51A8-42AE-97D9-3546B6CCCA6E}"/>
    <cellStyle name="Comma [0] 2 79 2 2" xfId="47279" hidden="1" xr:uid="{108B8445-0102-40D9-8E07-0FBA12E4AB0F}"/>
    <cellStyle name="Comma [0] 2 79 2 2" xfId="47520" hidden="1" xr:uid="{9E4D1BBF-D565-4164-AAF1-FCDECECF4D49}"/>
    <cellStyle name="Comma [0] 2 79 2 2" xfId="48747" hidden="1" xr:uid="{19B2763D-55D2-44B3-9C96-F84E582132FA}"/>
    <cellStyle name="Comma [0] 2 79 2 2" xfId="49032" hidden="1" xr:uid="{A9513993-AB5F-4B6F-AAE3-DAEE3EC67394}"/>
    <cellStyle name="Comma [0] 2 79 2 2" xfId="49273" hidden="1" xr:uid="{C4A6F0E1-EE5E-4D5A-B3B8-430FE49F6CAF}"/>
    <cellStyle name="Comma [0] 2 79 2 2" xfId="50497" hidden="1" xr:uid="{73BBDDFC-B0E8-43BB-8CAB-53E8D4F41D3D}"/>
    <cellStyle name="Comma [0] 2 79 2 2" xfId="50782" hidden="1" xr:uid="{D197D926-A083-44CA-B5C1-A089379F2775}"/>
    <cellStyle name="Comma [0] 2 79 2 2" xfId="51023" hidden="1" xr:uid="{31390803-9DCA-4145-B661-2A1CF94F3E48}"/>
    <cellStyle name="Comma [0] 2 79 2 2" xfId="15511" hidden="1" xr:uid="{00000000-0005-0000-0000-00009A3C0000}"/>
    <cellStyle name="Comma [0] 2 79 2 2" xfId="16738" hidden="1" xr:uid="{00000000-0005-0000-0000-000065410000}"/>
    <cellStyle name="Comma [0] 2 79 2 2" xfId="17023" hidden="1" xr:uid="{00000000-0005-0000-0000-000082420000}"/>
    <cellStyle name="Comma [0] 2 79 2 2" xfId="17264" hidden="1" xr:uid="{00000000-0005-0000-0000-000073430000}"/>
    <cellStyle name="Comma [0] 2 79 2 2" xfId="18488" hidden="1" xr:uid="{00000000-0005-0000-0000-00003B480000}"/>
    <cellStyle name="Comma [0] 2 79 2 2" xfId="18773" hidden="1" xr:uid="{00000000-0005-0000-0000-000058490000}"/>
    <cellStyle name="Comma [0] 2 79 2 2" xfId="19014" hidden="1" xr:uid="{00000000-0005-0000-0000-0000494A0000}"/>
    <cellStyle name="Comma [0] 2 79 2 2" xfId="20232" hidden="1" xr:uid="{00000000-0005-0000-0000-00000B4F0000}"/>
    <cellStyle name="Comma [0] 2 79 2 2" xfId="20517" hidden="1" xr:uid="{00000000-0005-0000-0000-000028500000}"/>
    <cellStyle name="Comma [0] 2 79 2 2" xfId="20758" hidden="1" xr:uid="{00000000-0005-0000-0000-000019510000}"/>
    <cellStyle name="Comma [0] 2 79 2 2" xfId="21966" hidden="1" xr:uid="{00000000-0005-0000-0000-0000D1550000}"/>
    <cellStyle name="Comma [0] 2 79 2 2" xfId="22251" hidden="1" xr:uid="{00000000-0005-0000-0000-0000EE560000}"/>
    <cellStyle name="Comma [0] 2 79 2 2" xfId="22492" hidden="1" xr:uid="{00000000-0005-0000-0000-0000DF570000}"/>
    <cellStyle name="Comma [0] 2 79 2 2" xfId="23690" hidden="1" xr:uid="{00000000-0005-0000-0000-00008D5C0000}"/>
    <cellStyle name="Comma [0] 2 79 2 2" xfId="23975" hidden="1" xr:uid="{00000000-0005-0000-0000-0000AA5D0000}"/>
    <cellStyle name="Comma [0] 2 79 2 2" xfId="24216" hidden="1" xr:uid="{00000000-0005-0000-0000-00009B5E0000}"/>
    <cellStyle name="Comma [0] 2 79 2 2" xfId="25397" hidden="1" xr:uid="{00000000-0005-0000-0000-000038630000}"/>
    <cellStyle name="Comma [0] 2 79 2 2" xfId="25682" hidden="1" xr:uid="{00000000-0005-0000-0000-000055640000}"/>
    <cellStyle name="Comma [0] 2 79 2 2" xfId="10243" hidden="1" xr:uid="{00000000-0005-0000-0000-000006280000}"/>
    <cellStyle name="Comma [0] 2 79 2 2" xfId="11473" hidden="1" xr:uid="{00000000-0005-0000-0000-0000D42C0000}"/>
    <cellStyle name="Comma [0] 2 79 2 2" xfId="11758" hidden="1" xr:uid="{00000000-0005-0000-0000-0000F12D0000}"/>
    <cellStyle name="Comma [0] 2 79 2 2" xfId="11999" hidden="1" xr:uid="{00000000-0005-0000-0000-0000E22E0000}"/>
    <cellStyle name="Comma [0] 2 79 2 2" xfId="13229" hidden="1" xr:uid="{00000000-0005-0000-0000-0000B0330000}"/>
    <cellStyle name="Comma [0] 2 79 2 2" xfId="13514" hidden="1" xr:uid="{00000000-0005-0000-0000-0000CD340000}"/>
    <cellStyle name="Comma [0] 2 79 2 2" xfId="13755" hidden="1" xr:uid="{00000000-0005-0000-0000-0000BE350000}"/>
    <cellStyle name="Comma [0] 2 79 2 2" xfId="14985" hidden="1" xr:uid="{00000000-0005-0000-0000-00008C3A0000}"/>
    <cellStyle name="Comma [0] 2 79 2 2" xfId="15270" hidden="1" xr:uid="{00000000-0005-0000-0000-0000A93B0000}"/>
    <cellStyle name="Comma [0] 2 79 2 2" xfId="7961" hidden="1" xr:uid="{00000000-0005-0000-0000-00001C1F0000}"/>
    <cellStyle name="Comma [0] 2 79 2 2" xfId="8246" hidden="1" xr:uid="{00000000-0005-0000-0000-000039200000}"/>
    <cellStyle name="Comma [0] 2 79 2 2" xfId="8487" hidden="1" xr:uid="{00000000-0005-0000-0000-00002A210000}"/>
    <cellStyle name="Comma [0] 2 79 2 2" xfId="9717" hidden="1" xr:uid="{00000000-0005-0000-0000-0000F8250000}"/>
    <cellStyle name="Comma [0] 2 79 2 2" xfId="10002" hidden="1" xr:uid="{00000000-0005-0000-0000-000015270000}"/>
    <cellStyle name="Comma [0] 2 79 2 2" xfId="6027" hidden="1" xr:uid="{00000000-0005-0000-0000-00008E170000}"/>
    <cellStyle name="Comma [0] 2 79 2 2" xfId="6268" hidden="1" xr:uid="{00000000-0005-0000-0000-00007F180000}"/>
    <cellStyle name="Comma [0] 2 79 2 2" xfId="5742" hidden="1" xr:uid="{00000000-0005-0000-0000-000071160000}"/>
    <cellStyle name="Comma [0] 2 79 2 2" xfId="5188" hidden="1" xr:uid="{00000000-0005-0000-0000-000047140000}"/>
    <cellStyle name="Comma [0] 2 79 3" xfId="4527" xr:uid="{00000000-0005-0000-0000-0000B2110000}"/>
    <cellStyle name="Comma [0] 2 79 3 2" xfId="36536" xr:uid="{DE9E7B51-EECE-4CC7-B74E-316C3B1380D7}"/>
    <cellStyle name="Comma [0] 2 8" xfId="930" xr:uid="{00000000-0005-0000-0000-0000A5030000}"/>
    <cellStyle name="Comma [0] 2 8 2" xfId="33608" hidden="1" xr:uid="{2E09AD1F-894C-47FA-8A58-AAB975915811}"/>
    <cellStyle name="Comma [0] 2 8 2" xfId="34130" hidden="1" xr:uid="{9FBB4A19-A2BE-438E-9842-E7EE0B772A0A}"/>
    <cellStyle name="Comma [0] 2 8 2" xfId="34402" hidden="1" xr:uid="{7D9E3F36-A20D-44A3-94B6-A0AAEB79F012}"/>
    <cellStyle name="Comma [0] 2 8 2" xfId="34607" hidden="1" xr:uid="{C50D43CB-1E44-4AFB-B1BD-6E02151D3195}"/>
    <cellStyle name="Comma [0] 2 8 2" xfId="2382" hidden="1" xr:uid="{00000000-0005-0000-0000-000051090000}"/>
    <cellStyle name="Comma [0] 2 8 2" xfId="2587" hidden="1" xr:uid="{00000000-0005-0000-0000-00001E0A0000}"/>
    <cellStyle name="Comma [0] 2 8 2" xfId="2110" hidden="1" xr:uid="{00000000-0005-0000-0000-000041080000}"/>
    <cellStyle name="Comma [0] 2 8 2" xfId="1585" hidden="1" xr:uid="{00000000-0005-0000-0000-000034060000}"/>
    <cellStyle name="Comma [0] 2 8 2" xfId="32973" xr:uid="{A249332F-D086-43D0-A0A0-DB10CA42872A}"/>
    <cellStyle name="Comma [0] 2 8 2 2" xfId="52683" hidden="1" xr:uid="{525E98EB-2033-45C2-9CF7-9E8669262552}"/>
    <cellStyle name="Comma [0] 2 8 2 2" xfId="52888" hidden="1" xr:uid="{9D03915F-14EF-4B90-B246-F4A7CDFDC26B}"/>
    <cellStyle name="Comma [0] 2 8 2 2" xfId="54145" hidden="1" xr:uid="{8C262C3E-8715-4C35-9682-B6E8FE0BBD6E}"/>
    <cellStyle name="Comma [0] 2 8 2 2" xfId="54417" hidden="1" xr:uid="{EF436D15-466B-4733-8A70-2C3A5FC09827}"/>
    <cellStyle name="Comma [0] 2 8 2 2" xfId="54622" hidden="1" xr:uid="{B59CFA71-34D0-410F-9ED8-B6EE8E6153D2}"/>
    <cellStyle name="Comma [0] 2 8 2 2" xfId="55869" hidden="1" xr:uid="{9F556098-A822-46A6-8D1C-C2F98B55BDDC}"/>
    <cellStyle name="Comma [0] 2 8 2 2" xfId="56141" hidden="1" xr:uid="{82639D7D-6315-4436-A6D9-934DE3B98CA5}"/>
    <cellStyle name="Comma [0] 2 8 2 2" xfId="56346" hidden="1" xr:uid="{CE638B40-F87F-40A4-99A9-2FD84E077BA6}"/>
    <cellStyle name="Comma [0] 2 8 2 2" xfId="57576" hidden="1" xr:uid="{01CD6417-3E6F-4D53-8EA0-5A4ECD6B1C09}"/>
    <cellStyle name="Comma [0] 2 8 2 2" xfId="57848" hidden="1" xr:uid="{DD0DBEB5-AF88-45C7-81EC-4B855616F86E}"/>
    <cellStyle name="Comma [0] 2 8 2 2" xfId="58053" hidden="1" xr:uid="{FEB16C5A-560C-4D18-9BE5-160160AF6663}"/>
    <cellStyle name="Comma [0] 2 8 2 2" xfId="59270" hidden="1" xr:uid="{C6E6D4AF-38DA-4C6B-B1A4-DFCD0293B8AB}"/>
    <cellStyle name="Comma [0] 2 8 2 2" xfId="59542" hidden="1" xr:uid="{7E82122D-56DE-4C23-B3EB-F8A45B528B16}"/>
    <cellStyle name="Comma [0] 2 8 2 2" xfId="59747" hidden="1" xr:uid="{B0427245-13EB-4FB1-AFB6-EBFE6DB2B6F7}"/>
    <cellStyle name="Comma [0] 2 8 2 2" xfId="60931" hidden="1" xr:uid="{1A65BB6E-4A61-40F2-B898-F7DE09BDC021}"/>
    <cellStyle name="Comma [0] 2 8 2 2" xfId="61203" hidden="1" xr:uid="{575A73E9-5CB3-4012-9BD7-7FD23759D4CC}"/>
    <cellStyle name="Comma [0] 2 8 2 2" xfId="61408" hidden="1" xr:uid="{06622197-C367-49CA-8C76-355FD52906F3}"/>
    <cellStyle name="Comma [0] 2 8 2 2" xfId="62566" hidden="1" xr:uid="{539DDAEB-4FFA-41F3-BC0C-2D408CA98236}"/>
    <cellStyle name="Comma [0] 2 8 2 2" xfId="62838" hidden="1" xr:uid="{A27271EA-7E72-4DDD-96D1-4CDBF90FC4F0}"/>
    <cellStyle name="Comma [0] 2 8 2 2" xfId="63043" hidden="1" xr:uid="{38ADC51A-3F77-4B2A-9B0E-127A8C404925}"/>
    <cellStyle name="Comma [0] 2 8 2 2" xfId="26044" hidden="1" xr:uid="{00000000-0005-0000-0000-0000BF650000}"/>
    <cellStyle name="Comma [0] 2 8 2 2" xfId="27261" hidden="1" xr:uid="{00000000-0005-0000-0000-0000806A0000}"/>
    <cellStyle name="Comma [0] 2 8 2 2" xfId="27533" hidden="1" xr:uid="{00000000-0005-0000-0000-0000906B0000}"/>
    <cellStyle name="Comma [0] 2 8 2 2" xfId="27738" hidden="1" xr:uid="{00000000-0005-0000-0000-00005D6C0000}"/>
    <cellStyle name="Comma [0] 2 8 2 2" xfId="28922" hidden="1" xr:uid="{00000000-0005-0000-0000-0000FD700000}"/>
    <cellStyle name="Comma [0] 2 8 2 2" xfId="29194" hidden="1" xr:uid="{00000000-0005-0000-0000-00000D720000}"/>
    <cellStyle name="Comma [0] 2 8 2 2" xfId="29399" hidden="1" xr:uid="{00000000-0005-0000-0000-0000DA720000}"/>
    <cellStyle name="Comma [0] 2 8 2 2" xfId="30557" hidden="1" xr:uid="{00000000-0005-0000-0000-000060770000}"/>
    <cellStyle name="Comma [0] 2 8 2 2" xfId="30829" hidden="1" xr:uid="{00000000-0005-0000-0000-000070780000}"/>
    <cellStyle name="Comma [0] 2 8 2 2" xfId="31034" hidden="1" xr:uid="{00000000-0005-0000-0000-00003D790000}"/>
    <cellStyle name="Comma [0] 2 8 2 2" xfId="37391" hidden="1" xr:uid="{13284058-B60D-4312-8C63-9F7F94A3A54F}"/>
    <cellStyle name="Comma [0] 2 8 2 2" xfId="37921" hidden="1" xr:uid="{C2935FA7-F3F8-4EC8-B1E1-850C3AF9A7D4}"/>
    <cellStyle name="Comma [0] 2 8 2 2" xfId="38193" hidden="1" xr:uid="{972383BD-A40C-4F38-83E5-9808EA2181AE}"/>
    <cellStyle name="Comma [0] 2 8 2 2" xfId="38398" hidden="1" xr:uid="{6A4AF8F3-1931-433F-9835-B924650F55B4}"/>
    <cellStyle name="Comma [0] 2 8 2 2" xfId="40140" hidden="1" xr:uid="{83753B80-A65B-4D9F-9B38-085E10FA7507}"/>
    <cellStyle name="Comma [0] 2 8 2 2" xfId="40412" hidden="1" xr:uid="{5D66CBED-6E7D-4889-BF96-A16A8A1F23AC}"/>
    <cellStyle name="Comma [0] 2 8 2 2" xfId="40617" hidden="1" xr:uid="{98D8F260-1966-4E66-9A8A-D10AADE94036}"/>
    <cellStyle name="Comma [0] 2 8 2 2" xfId="41896" hidden="1" xr:uid="{CB7F9C6A-F1EF-488D-9F40-0737A3387645}"/>
    <cellStyle name="Comma [0] 2 8 2 2" xfId="42168" hidden="1" xr:uid="{EED9B263-BEF5-4D1B-AD6B-2A037BD4CA5E}"/>
    <cellStyle name="Comma [0] 2 8 2 2" xfId="42373" hidden="1" xr:uid="{7CE1B18B-A946-4132-AE86-2284F1BD3FEE}"/>
    <cellStyle name="Comma [0] 2 8 2 2" xfId="43652" hidden="1" xr:uid="{2BFE9850-DE2D-4430-9BC3-1DFF71997904}"/>
    <cellStyle name="Comma [0] 2 8 2 2" xfId="43924" hidden="1" xr:uid="{DEBE1703-80F5-4B3E-9B43-FA3A2FC79A65}"/>
    <cellStyle name="Comma [0] 2 8 2 2" xfId="44129" hidden="1" xr:uid="{960B0BDC-297E-4671-936D-7E32F6B9BA98}"/>
    <cellStyle name="Comma [0] 2 8 2 2" xfId="45408" hidden="1" xr:uid="{039D14D6-9292-41D6-94E0-AC7C43A480EA}"/>
    <cellStyle name="Comma [0] 2 8 2 2" xfId="45680" hidden="1" xr:uid="{2B6AEA17-334E-46C0-BDF1-75546AFDECA1}"/>
    <cellStyle name="Comma [0] 2 8 2 2" xfId="45885" hidden="1" xr:uid="{F00A7539-DECA-497F-9C31-8334B45742FA}"/>
    <cellStyle name="Comma [0] 2 8 2 2" xfId="47164" hidden="1" xr:uid="{21617BFC-39E7-4CA8-823C-45A5EACBE41A}"/>
    <cellStyle name="Comma [0] 2 8 2 2" xfId="47436" hidden="1" xr:uid="{5B4F8035-C97B-4FB9-89F6-3B567BC73294}"/>
    <cellStyle name="Comma [0] 2 8 2 2" xfId="47641" hidden="1" xr:uid="{6C42EE91-FD82-4920-A495-383EF938715A}"/>
    <cellStyle name="Comma [0] 2 8 2 2" xfId="48917" hidden="1" xr:uid="{AEF67B3B-B32B-4ED0-89FE-B7D68CE74CEC}"/>
    <cellStyle name="Comma [0] 2 8 2 2" xfId="49189" hidden="1" xr:uid="{EA13071F-3FF3-4048-88CC-14D649C3CA09}"/>
    <cellStyle name="Comma [0] 2 8 2 2" xfId="49394" hidden="1" xr:uid="{33E23BAC-FEA7-495B-8296-B073D3B47C4F}"/>
    <cellStyle name="Comma [0] 2 8 2 2" xfId="50667" hidden="1" xr:uid="{0D5B5563-4794-4254-B7A5-86960D4D3CAB}"/>
    <cellStyle name="Comma [0] 2 8 2 2" xfId="50939" hidden="1" xr:uid="{BB38D47C-6E07-490C-816D-F1F87C0971DB}"/>
    <cellStyle name="Comma [0] 2 8 2 2" xfId="51144" hidden="1" xr:uid="{2F4BEAA1-049D-4D4E-9DB7-3CD09CA7C99C}"/>
    <cellStyle name="Comma [0] 2 8 2 2" xfId="52411" hidden="1" xr:uid="{7B6D63D1-5E48-4BE7-8609-73B9ADEA5E99}"/>
    <cellStyle name="Comma [0] 2 8 2 2" xfId="15632" hidden="1" xr:uid="{00000000-0005-0000-0000-0000133D0000}"/>
    <cellStyle name="Comma [0] 2 8 2 2" xfId="16908" hidden="1" xr:uid="{00000000-0005-0000-0000-00000F420000}"/>
    <cellStyle name="Comma [0] 2 8 2 2" xfId="17180" hidden="1" xr:uid="{00000000-0005-0000-0000-00001F430000}"/>
    <cellStyle name="Comma [0] 2 8 2 2" xfId="17385" hidden="1" xr:uid="{00000000-0005-0000-0000-0000EC430000}"/>
    <cellStyle name="Comma [0] 2 8 2 2" xfId="18658" hidden="1" xr:uid="{00000000-0005-0000-0000-0000E5480000}"/>
    <cellStyle name="Comma [0] 2 8 2 2" xfId="18930" hidden="1" xr:uid="{00000000-0005-0000-0000-0000F5490000}"/>
    <cellStyle name="Comma [0] 2 8 2 2" xfId="19135" hidden="1" xr:uid="{00000000-0005-0000-0000-0000C24A0000}"/>
    <cellStyle name="Comma [0] 2 8 2 2" xfId="20402" hidden="1" xr:uid="{00000000-0005-0000-0000-0000B54F0000}"/>
    <cellStyle name="Comma [0] 2 8 2 2" xfId="20674" hidden="1" xr:uid="{00000000-0005-0000-0000-0000C5500000}"/>
    <cellStyle name="Comma [0] 2 8 2 2" xfId="20879" hidden="1" xr:uid="{00000000-0005-0000-0000-000092510000}"/>
    <cellStyle name="Comma [0] 2 8 2 2" xfId="22136" hidden="1" xr:uid="{00000000-0005-0000-0000-00007B560000}"/>
    <cellStyle name="Comma [0] 2 8 2 2" xfId="22408" hidden="1" xr:uid="{00000000-0005-0000-0000-00008B570000}"/>
    <cellStyle name="Comma [0] 2 8 2 2" xfId="22613" hidden="1" xr:uid="{00000000-0005-0000-0000-000058580000}"/>
    <cellStyle name="Comma [0] 2 8 2 2" xfId="23860" hidden="1" xr:uid="{00000000-0005-0000-0000-0000375D0000}"/>
    <cellStyle name="Comma [0] 2 8 2 2" xfId="24132" hidden="1" xr:uid="{00000000-0005-0000-0000-0000475E0000}"/>
    <cellStyle name="Comma [0] 2 8 2 2" xfId="24337" hidden="1" xr:uid="{00000000-0005-0000-0000-0000145F0000}"/>
    <cellStyle name="Comma [0] 2 8 2 2" xfId="25567" hidden="1" xr:uid="{00000000-0005-0000-0000-0000E2630000}"/>
    <cellStyle name="Comma [0] 2 8 2 2" xfId="25839" hidden="1" xr:uid="{00000000-0005-0000-0000-0000F2640000}"/>
    <cellStyle name="Comma [0] 2 8 2 2" xfId="10364" hidden="1" xr:uid="{00000000-0005-0000-0000-00007F280000}"/>
    <cellStyle name="Comma [0] 2 8 2 2" xfId="11643" hidden="1" xr:uid="{00000000-0005-0000-0000-00007E2D0000}"/>
    <cellStyle name="Comma [0] 2 8 2 2" xfId="11915" hidden="1" xr:uid="{00000000-0005-0000-0000-00008E2E0000}"/>
    <cellStyle name="Comma [0] 2 8 2 2" xfId="12120" hidden="1" xr:uid="{00000000-0005-0000-0000-00005B2F0000}"/>
    <cellStyle name="Comma [0] 2 8 2 2" xfId="13399" hidden="1" xr:uid="{00000000-0005-0000-0000-00005A340000}"/>
    <cellStyle name="Comma [0] 2 8 2 2" xfId="13671" hidden="1" xr:uid="{00000000-0005-0000-0000-00006A350000}"/>
    <cellStyle name="Comma [0] 2 8 2 2" xfId="13876" hidden="1" xr:uid="{00000000-0005-0000-0000-000037360000}"/>
    <cellStyle name="Comma [0] 2 8 2 2" xfId="15155" hidden="1" xr:uid="{00000000-0005-0000-0000-0000363B0000}"/>
    <cellStyle name="Comma [0] 2 8 2 2" xfId="15427" hidden="1" xr:uid="{00000000-0005-0000-0000-0000463C0000}"/>
    <cellStyle name="Comma [0] 2 8 2 2" xfId="8131" hidden="1" xr:uid="{00000000-0005-0000-0000-0000C61F0000}"/>
    <cellStyle name="Comma [0] 2 8 2 2" xfId="8403" hidden="1" xr:uid="{00000000-0005-0000-0000-0000D6200000}"/>
    <cellStyle name="Comma [0] 2 8 2 2" xfId="8608" hidden="1" xr:uid="{00000000-0005-0000-0000-0000A3210000}"/>
    <cellStyle name="Comma [0] 2 8 2 2" xfId="9887" hidden="1" xr:uid="{00000000-0005-0000-0000-0000A2260000}"/>
    <cellStyle name="Comma [0] 2 8 2 2" xfId="10159" hidden="1" xr:uid="{00000000-0005-0000-0000-0000B2270000}"/>
    <cellStyle name="Comma [0] 2 8 2 2" xfId="6184" hidden="1" xr:uid="{00000000-0005-0000-0000-00002B180000}"/>
    <cellStyle name="Comma [0] 2 8 2 2" xfId="6389" hidden="1" xr:uid="{00000000-0005-0000-0000-0000F8180000}"/>
    <cellStyle name="Comma [0] 2 8 2 2" xfId="5912" hidden="1" xr:uid="{00000000-0005-0000-0000-00001B170000}"/>
    <cellStyle name="Comma [0] 2 8 2 2" xfId="5382" hidden="1" xr:uid="{00000000-0005-0000-0000-000009150000}"/>
    <cellStyle name="Comma [0] 2 8 3" xfId="4721" xr:uid="{00000000-0005-0000-0000-000074120000}"/>
    <cellStyle name="Comma [0] 2 8 3 2" xfId="36730" xr:uid="{3DDB83DB-4E71-4DF3-9767-9ABC8D208BF4}"/>
    <cellStyle name="Comma [0] 2 80" xfId="740" xr:uid="{00000000-0005-0000-0000-0000E7020000}"/>
    <cellStyle name="Comma [0] 2 80 2" xfId="33418" hidden="1" xr:uid="{C434F617-D69A-455D-A231-5066BB9A8415}"/>
    <cellStyle name="Comma [0] 2 80 2" xfId="33964" hidden="1" xr:uid="{78FD3B43-05B4-421C-B87D-C8C7FA76E9A0}"/>
    <cellStyle name="Comma [0] 2 80 2" xfId="34249" hidden="1" xr:uid="{0F528E1D-17C7-440F-A615-3807BFEE0B29}"/>
    <cellStyle name="Comma [0] 2 80 2" xfId="34489" hidden="1" xr:uid="{935CDFA6-399C-4A42-9796-9D47664E0B61}"/>
    <cellStyle name="Comma [0] 2 80 2" xfId="2229" hidden="1" xr:uid="{00000000-0005-0000-0000-0000B8080000}"/>
    <cellStyle name="Comma [0] 2 80 2" xfId="2469" hidden="1" xr:uid="{00000000-0005-0000-0000-0000A8090000}"/>
    <cellStyle name="Comma [0] 2 80 2" xfId="1944" hidden="1" xr:uid="{00000000-0005-0000-0000-00009B070000}"/>
    <cellStyle name="Comma [0] 2 80 2" xfId="1395" hidden="1" xr:uid="{00000000-0005-0000-0000-000076050000}"/>
    <cellStyle name="Comma [0] 2 80 2" xfId="32783" xr:uid="{B00927EC-CA18-4F58-B641-ECC6140379AC}"/>
    <cellStyle name="Comma [0] 2 80 2 2" xfId="52245" hidden="1" xr:uid="{5320EA3A-2F24-490C-9574-D6A0BDB64BE9}"/>
    <cellStyle name="Comma [0] 2 80 2 2" xfId="52530" hidden="1" xr:uid="{46A3E121-9B12-466D-8118-8D514CE6DA12}"/>
    <cellStyle name="Comma [0] 2 80 2 2" xfId="52770" hidden="1" xr:uid="{97D88969-2CFD-4D04-A8DD-50E5AB033507}"/>
    <cellStyle name="Comma [0] 2 80 2 2" xfId="53979" hidden="1" xr:uid="{9407C4E7-0D9F-422E-9EA5-B2CE1A527ED5}"/>
    <cellStyle name="Comma [0] 2 80 2 2" xfId="54264" hidden="1" xr:uid="{7F129355-7DDF-4691-BEA8-B0222AB639C7}"/>
    <cellStyle name="Comma [0] 2 80 2 2" xfId="54504" hidden="1" xr:uid="{D9E1CD0B-EFEC-4F99-9C4D-54338B2C0CA0}"/>
    <cellStyle name="Comma [0] 2 80 2 2" xfId="55703" hidden="1" xr:uid="{1573566D-FA3A-4412-8763-0EA1EE8C563D}"/>
    <cellStyle name="Comma [0] 2 80 2 2" xfId="55988" hidden="1" xr:uid="{30142740-1845-4EA9-9BD6-5A1DC2328F36}"/>
    <cellStyle name="Comma [0] 2 80 2 2" xfId="56228" hidden="1" xr:uid="{010A5106-AA43-4138-BE3F-9A1B4ADC30BB}"/>
    <cellStyle name="Comma [0] 2 80 2 2" xfId="57410" hidden="1" xr:uid="{43426646-CF7A-4C18-917D-8CFDA03803FA}"/>
    <cellStyle name="Comma [0] 2 80 2 2" xfId="57695" hidden="1" xr:uid="{AD82F27D-EBE4-4B0E-9DB5-1ED384EAD5B1}"/>
    <cellStyle name="Comma [0] 2 80 2 2" xfId="57935" hidden="1" xr:uid="{3FB8B697-EEFF-438E-9ED9-EEC4ACEEB0B1}"/>
    <cellStyle name="Comma [0] 2 80 2 2" xfId="59104" hidden="1" xr:uid="{AEB974A3-C302-4B69-9DBD-1A1DBF9744CA}"/>
    <cellStyle name="Comma [0] 2 80 2 2" xfId="59389" hidden="1" xr:uid="{711E2C4B-7442-4D75-AB6A-11B18B1F2AF8}"/>
    <cellStyle name="Comma [0] 2 80 2 2" xfId="59629" hidden="1" xr:uid="{38A0B101-32F5-48C4-9B08-16F5EABA8FAB}"/>
    <cellStyle name="Comma [0] 2 80 2 2" xfId="60765" hidden="1" xr:uid="{B3517980-8A7F-4A0C-A3E6-82AD15E6BFD7}"/>
    <cellStyle name="Comma [0] 2 80 2 2" xfId="61050" hidden="1" xr:uid="{240A3BC4-8005-4BF4-BD5F-C4D4F7AF68C8}"/>
    <cellStyle name="Comma [0] 2 80 2 2" xfId="61290" hidden="1" xr:uid="{DB7F3667-5CA2-44F1-8723-6B462C3C9B80}"/>
    <cellStyle name="Comma [0] 2 80 2 2" xfId="62400" hidden="1" xr:uid="{D18564AC-8678-44CD-981A-DB640C99828F}"/>
    <cellStyle name="Comma [0] 2 80 2 2" xfId="62685" hidden="1" xr:uid="{87A1F08F-0CE7-48D5-992F-1DF0542C5766}"/>
    <cellStyle name="Comma [0] 2 80 2 2" xfId="62925" hidden="1" xr:uid="{22F391C3-A358-42BE-99B0-DB439D0BABE1}"/>
    <cellStyle name="Comma [0] 2 80 2 2" xfId="63911" hidden="1" xr:uid="{52744663-D8C5-4BCF-8E96-C42ED7DF7164}"/>
    <cellStyle name="Comma [0] 2 80 2 2" xfId="25926" hidden="1" xr:uid="{00000000-0005-0000-0000-000049650000}"/>
    <cellStyle name="Comma [0] 2 80 2 2" xfId="27095" hidden="1" xr:uid="{00000000-0005-0000-0000-0000DA690000}"/>
    <cellStyle name="Comma [0] 2 80 2 2" xfId="27380" hidden="1" xr:uid="{00000000-0005-0000-0000-0000F76A0000}"/>
    <cellStyle name="Comma [0] 2 80 2 2" xfId="27620" hidden="1" xr:uid="{00000000-0005-0000-0000-0000E76B0000}"/>
    <cellStyle name="Comma [0] 2 80 2 2" xfId="28756" hidden="1" xr:uid="{00000000-0005-0000-0000-000057700000}"/>
    <cellStyle name="Comma [0] 2 80 2 2" xfId="29041" hidden="1" xr:uid="{00000000-0005-0000-0000-000074710000}"/>
    <cellStyle name="Comma [0] 2 80 2 2" xfId="29281" hidden="1" xr:uid="{00000000-0005-0000-0000-000064720000}"/>
    <cellStyle name="Comma [0] 2 80 2 2" xfId="30391" hidden="1" xr:uid="{00000000-0005-0000-0000-0000BA760000}"/>
    <cellStyle name="Comma [0] 2 80 2 2" xfId="30676" hidden="1" xr:uid="{00000000-0005-0000-0000-0000D7770000}"/>
    <cellStyle name="Comma [0] 2 80 2 2" xfId="30916" hidden="1" xr:uid="{00000000-0005-0000-0000-0000C7780000}"/>
    <cellStyle name="Comma [0] 2 80 2 2" xfId="31902" hidden="1" xr:uid="{00000000-0005-0000-0000-0000A17C0000}"/>
    <cellStyle name="Comma [0] 2 80 2 2" xfId="37201" hidden="1" xr:uid="{D6B1DD43-D63A-4F2D-AEDB-336760255607}"/>
    <cellStyle name="Comma [0] 2 80 2 2" xfId="37755" hidden="1" xr:uid="{8E1DB265-6647-42A4-AEDD-EC6D9F54CBFC}"/>
    <cellStyle name="Comma [0] 2 80 2 2" xfId="38040" hidden="1" xr:uid="{C91EAC99-8CC1-4D94-AFD6-0E90F114C5E8}"/>
    <cellStyle name="Comma [0] 2 80 2 2" xfId="38280" hidden="1" xr:uid="{38E28562-C681-45E6-A212-AD37E7C03B90}"/>
    <cellStyle name="Comma [0] 2 80 2 2" xfId="39974" hidden="1" xr:uid="{B7756A6B-3E5F-4039-8169-F41E03B1A9A9}"/>
    <cellStyle name="Comma [0] 2 80 2 2" xfId="40259" hidden="1" xr:uid="{F1FA4D18-CC52-4590-918C-DF1C46048F21}"/>
    <cellStyle name="Comma [0] 2 80 2 2" xfId="40499" hidden="1" xr:uid="{82CDB4B8-CCE4-49A1-B476-BC5699D1231F}"/>
    <cellStyle name="Comma [0] 2 80 2 2" xfId="41730" hidden="1" xr:uid="{A2E2338C-714D-43EE-A307-1376F20D21F6}"/>
    <cellStyle name="Comma [0] 2 80 2 2" xfId="42015" hidden="1" xr:uid="{692BCFF6-A805-4F28-AB3C-1A6084FBE574}"/>
    <cellStyle name="Comma [0] 2 80 2 2" xfId="42255" hidden="1" xr:uid="{284BB7BB-2D91-4962-A101-477A53B5138E}"/>
    <cellStyle name="Comma [0] 2 80 2 2" xfId="43486" hidden="1" xr:uid="{BBEABBC7-8299-4524-A9C5-BC8FAF3A4AEE}"/>
    <cellStyle name="Comma [0] 2 80 2 2" xfId="43771" hidden="1" xr:uid="{0CED3D41-25DB-4BDB-BA46-76F38E986FC7}"/>
    <cellStyle name="Comma [0] 2 80 2 2" xfId="44011" hidden="1" xr:uid="{E84D8A87-D002-4339-A05D-8647232A8309}"/>
    <cellStyle name="Comma [0] 2 80 2 2" xfId="45242" hidden="1" xr:uid="{E06D1F78-0CEC-4275-8861-B3D1942D4171}"/>
    <cellStyle name="Comma [0] 2 80 2 2" xfId="45527" hidden="1" xr:uid="{7C2C3561-3078-4512-8E34-D4E943457743}"/>
    <cellStyle name="Comma [0] 2 80 2 2" xfId="45767" hidden="1" xr:uid="{DDB4530A-30EE-475C-A18D-62FCA50419B1}"/>
    <cellStyle name="Comma [0] 2 80 2 2" xfId="46998" hidden="1" xr:uid="{F6483B81-1D1F-460D-8AFE-3AC2D1541D94}"/>
    <cellStyle name="Comma [0] 2 80 2 2" xfId="47283" hidden="1" xr:uid="{56707732-E90B-490B-BA82-5D983BC7AA1E}"/>
    <cellStyle name="Comma [0] 2 80 2 2" xfId="47523" hidden="1" xr:uid="{2D2C413B-8F24-4849-A859-102B2EF696B4}"/>
    <cellStyle name="Comma [0] 2 80 2 2" xfId="48751" hidden="1" xr:uid="{AA47D269-9363-4F2E-9FAC-E6C7371731E5}"/>
    <cellStyle name="Comma [0] 2 80 2 2" xfId="49036" hidden="1" xr:uid="{58B61E27-F134-42EE-8927-A79C357A5229}"/>
    <cellStyle name="Comma [0] 2 80 2 2" xfId="49276" hidden="1" xr:uid="{3B764F45-7A25-46C2-A574-E4ACA50FA18E}"/>
    <cellStyle name="Comma [0] 2 80 2 2" xfId="50501" hidden="1" xr:uid="{353DAC19-EF7A-4ACE-9950-B3E28676400C}"/>
    <cellStyle name="Comma [0] 2 80 2 2" xfId="50786" hidden="1" xr:uid="{4821A4E0-5065-4E31-8AF0-EBE3202CF8ED}"/>
    <cellStyle name="Comma [0] 2 80 2 2" xfId="51026" hidden="1" xr:uid="{75F909CF-4EA7-42AF-9B81-5995A4488014}"/>
    <cellStyle name="Comma [0] 2 80 2 2" xfId="15514" hidden="1" xr:uid="{00000000-0005-0000-0000-00009D3C0000}"/>
    <cellStyle name="Comma [0] 2 80 2 2" xfId="16742" hidden="1" xr:uid="{00000000-0005-0000-0000-000069410000}"/>
    <cellStyle name="Comma [0] 2 80 2 2" xfId="17027" hidden="1" xr:uid="{00000000-0005-0000-0000-000086420000}"/>
    <cellStyle name="Comma [0] 2 80 2 2" xfId="17267" hidden="1" xr:uid="{00000000-0005-0000-0000-000076430000}"/>
    <cellStyle name="Comma [0] 2 80 2 2" xfId="18492" hidden="1" xr:uid="{00000000-0005-0000-0000-00003F480000}"/>
    <cellStyle name="Comma [0] 2 80 2 2" xfId="18777" hidden="1" xr:uid="{00000000-0005-0000-0000-00005C490000}"/>
    <cellStyle name="Comma [0] 2 80 2 2" xfId="19017" hidden="1" xr:uid="{00000000-0005-0000-0000-00004C4A0000}"/>
    <cellStyle name="Comma [0] 2 80 2 2" xfId="20236" hidden="1" xr:uid="{00000000-0005-0000-0000-00000F4F0000}"/>
    <cellStyle name="Comma [0] 2 80 2 2" xfId="20521" hidden="1" xr:uid="{00000000-0005-0000-0000-00002C500000}"/>
    <cellStyle name="Comma [0] 2 80 2 2" xfId="20761" hidden="1" xr:uid="{00000000-0005-0000-0000-00001C510000}"/>
    <cellStyle name="Comma [0] 2 80 2 2" xfId="21970" hidden="1" xr:uid="{00000000-0005-0000-0000-0000D5550000}"/>
    <cellStyle name="Comma [0] 2 80 2 2" xfId="22255" hidden="1" xr:uid="{00000000-0005-0000-0000-0000F2560000}"/>
    <cellStyle name="Comma [0] 2 80 2 2" xfId="22495" hidden="1" xr:uid="{00000000-0005-0000-0000-0000E2570000}"/>
    <cellStyle name="Comma [0] 2 80 2 2" xfId="23694" hidden="1" xr:uid="{00000000-0005-0000-0000-0000915C0000}"/>
    <cellStyle name="Comma [0] 2 80 2 2" xfId="23979" hidden="1" xr:uid="{00000000-0005-0000-0000-0000AE5D0000}"/>
    <cellStyle name="Comma [0] 2 80 2 2" xfId="24219" hidden="1" xr:uid="{00000000-0005-0000-0000-00009E5E0000}"/>
    <cellStyle name="Comma [0] 2 80 2 2" xfId="25401" hidden="1" xr:uid="{00000000-0005-0000-0000-00003C630000}"/>
    <cellStyle name="Comma [0] 2 80 2 2" xfId="25686" hidden="1" xr:uid="{00000000-0005-0000-0000-000059640000}"/>
    <cellStyle name="Comma [0] 2 80 2 2" xfId="10246" hidden="1" xr:uid="{00000000-0005-0000-0000-000009280000}"/>
    <cellStyle name="Comma [0] 2 80 2 2" xfId="11477" hidden="1" xr:uid="{00000000-0005-0000-0000-0000D82C0000}"/>
    <cellStyle name="Comma [0] 2 80 2 2" xfId="11762" hidden="1" xr:uid="{00000000-0005-0000-0000-0000F52D0000}"/>
    <cellStyle name="Comma [0] 2 80 2 2" xfId="12002" hidden="1" xr:uid="{00000000-0005-0000-0000-0000E52E0000}"/>
    <cellStyle name="Comma [0] 2 80 2 2" xfId="13233" hidden="1" xr:uid="{00000000-0005-0000-0000-0000B4330000}"/>
    <cellStyle name="Comma [0] 2 80 2 2" xfId="13518" hidden="1" xr:uid="{00000000-0005-0000-0000-0000D1340000}"/>
    <cellStyle name="Comma [0] 2 80 2 2" xfId="13758" hidden="1" xr:uid="{00000000-0005-0000-0000-0000C1350000}"/>
    <cellStyle name="Comma [0] 2 80 2 2" xfId="14989" hidden="1" xr:uid="{00000000-0005-0000-0000-0000903A0000}"/>
    <cellStyle name="Comma [0] 2 80 2 2" xfId="15274" hidden="1" xr:uid="{00000000-0005-0000-0000-0000AD3B0000}"/>
    <cellStyle name="Comma [0] 2 80 2 2" xfId="7965" hidden="1" xr:uid="{00000000-0005-0000-0000-0000201F0000}"/>
    <cellStyle name="Comma [0] 2 80 2 2" xfId="8250" hidden="1" xr:uid="{00000000-0005-0000-0000-00003D200000}"/>
    <cellStyle name="Comma [0] 2 80 2 2" xfId="8490" hidden="1" xr:uid="{00000000-0005-0000-0000-00002D210000}"/>
    <cellStyle name="Comma [0] 2 80 2 2" xfId="9721" hidden="1" xr:uid="{00000000-0005-0000-0000-0000FC250000}"/>
    <cellStyle name="Comma [0] 2 80 2 2" xfId="10006" hidden="1" xr:uid="{00000000-0005-0000-0000-000019270000}"/>
    <cellStyle name="Comma [0] 2 80 2 2" xfId="6031" hidden="1" xr:uid="{00000000-0005-0000-0000-000092170000}"/>
    <cellStyle name="Comma [0] 2 80 2 2" xfId="6271" hidden="1" xr:uid="{00000000-0005-0000-0000-000082180000}"/>
    <cellStyle name="Comma [0] 2 80 2 2" xfId="5746" hidden="1" xr:uid="{00000000-0005-0000-0000-000075160000}"/>
    <cellStyle name="Comma [0] 2 80 2 2" xfId="5192" hidden="1" xr:uid="{00000000-0005-0000-0000-00004B140000}"/>
    <cellStyle name="Comma [0] 2 80 3" xfId="4531" xr:uid="{00000000-0005-0000-0000-0000B6110000}"/>
    <cellStyle name="Comma [0] 2 80 3 2" xfId="36540" xr:uid="{A96E2306-673A-407D-A4A1-63F0087CB891}"/>
    <cellStyle name="Comma [0] 2 81" xfId="734" xr:uid="{00000000-0005-0000-0000-0000E1020000}"/>
    <cellStyle name="Comma [0] 2 81 2" xfId="33412" hidden="1" xr:uid="{5F2710A0-44CA-44A1-921D-7F690D8DE07D}"/>
    <cellStyle name="Comma [0] 2 81 2" xfId="33958" hidden="1" xr:uid="{DC7485A1-8A84-4E35-936B-A8AEE9A8BA14}"/>
    <cellStyle name="Comma [0] 2 81 2" xfId="34243" hidden="1" xr:uid="{1657E488-DEA3-401D-9B3A-2F9CDCC759A6}"/>
    <cellStyle name="Comma [0] 2 81 2" xfId="34485" hidden="1" xr:uid="{8FB1BF88-7580-4CE9-A093-F3DDFE805420}"/>
    <cellStyle name="Comma [0] 2 81 2" xfId="2223" hidden="1" xr:uid="{00000000-0005-0000-0000-0000B2080000}"/>
    <cellStyle name="Comma [0] 2 81 2" xfId="2465" hidden="1" xr:uid="{00000000-0005-0000-0000-0000A4090000}"/>
    <cellStyle name="Comma [0] 2 81 2" xfId="1938" hidden="1" xr:uid="{00000000-0005-0000-0000-000095070000}"/>
    <cellStyle name="Comma [0] 2 81 2" xfId="1389" hidden="1" xr:uid="{00000000-0005-0000-0000-000070050000}"/>
    <cellStyle name="Comma [0] 2 81 2" xfId="32777" xr:uid="{52639A50-ABB5-4C9C-8D15-E09F3436FDD6}"/>
    <cellStyle name="Comma [0] 2 81 2 2" xfId="52524" hidden="1" xr:uid="{F3FD7EE7-47C7-4DC7-8760-0478E8824E5A}"/>
    <cellStyle name="Comma [0] 2 81 2 2" xfId="52766" hidden="1" xr:uid="{F6FCC7BF-9E76-4A96-8556-04B21C2133C5}"/>
    <cellStyle name="Comma [0] 2 81 2 2" xfId="53973" hidden="1" xr:uid="{420404FF-0B02-41DD-88E5-98427383060C}"/>
    <cellStyle name="Comma [0] 2 81 2 2" xfId="54258" hidden="1" xr:uid="{95A52C98-6CE9-4A99-A588-CB2D5BBB756C}"/>
    <cellStyle name="Comma [0] 2 81 2 2" xfId="54500" hidden="1" xr:uid="{06244D75-303E-4304-B73F-153F55F67487}"/>
    <cellStyle name="Comma [0] 2 81 2 2" xfId="55697" hidden="1" xr:uid="{72055BEB-71C9-40DE-B97B-9FBEF5470C72}"/>
    <cellStyle name="Comma [0] 2 81 2 2" xfId="55982" hidden="1" xr:uid="{1FD84BD7-D036-48D9-B2E0-8228B089BEB2}"/>
    <cellStyle name="Comma [0] 2 81 2 2" xfId="56224" hidden="1" xr:uid="{09D0F0D6-CAA1-4015-A51B-17755B8003B2}"/>
    <cellStyle name="Comma [0] 2 81 2 2" xfId="57404" hidden="1" xr:uid="{FB5186EA-2E52-47DD-87A8-54396DAD4890}"/>
    <cellStyle name="Comma [0] 2 81 2 2" xfId="57689" hidden="1" xr:uid="{D78C8FAE-049C-4E5C-B942-E7BC160C6147}"/>
    <cellStyle name="Comma [0] 2 81 2 2" xfId="57931" hidden="1" xr:uid="{0D60C4F4-379B-4A5F-A6F7-30889E51EB4D}"/>
    <cellStyle name="Comma [0] 2 81 2 2" xfId="59098" hidden="1" xr:uid="{1EFE2FC5-89A7-4374-8498-96F5320463A2}"/>
    <cellStyle name="Comma [0] 2 81 2 2" xfId="59383" hidden="1" xr:uid="{2C4EA8DA-ECAE-4C0D-9755-BB5552E164E5}"/>
    <cellStyle name="Comma [0] 2 81 2 2" xfId="59625" hidden="1" xr:uid="{A790E841-2560-4E23-87FA-22BFF5AE78A2}"/>
    <cellStyle name="Comma [0] 2 81 2 2" xfId="60759" hidden="1" xr:uid="{94E630EF-F995-4372-A905-E2FF8DEDC8D1}"/>
    <cellStyle name="Comma [0] 2 81 2 2" xfId="61044" hidden="1" xr:uid="{2F56CA2C-D57B-4C61-93D8-EBD07402525A}"/>
    <cellStyle name="Comma [0] 2 81 2 2" xfId="61286" hidden="1" xr:uid="{9EA1AC5F-49EB-45DA-964A-ECFF7D8EB686}"/>
    <cellStyle name="Comma [0] 2 81 2 2" xfId="62394" hidden="1" xr:uid="{E1B1F4BE-045D-4D74-AD61-DB4855148B1C}"/>
    <cellStyle name="Comma [0] 2 81 2 2" xfId="62679" hidden="1" xr:uid="{0AC2ED7B-A1FA-4512-A651-B901EB2D7C5D}"/>
    <cellStyle name="Comma [0] 2 81 2 2" xfId="62921" hidden="1" xr:uid="{615652F8-2935-47B6-AFDD-FB6433489C8E}"/>
    <cellStyle name="Comma [0] 2 81 2 2" xfId="63905" hidden="1" xr:uid="{8116552C-E8BC-48A8-929D-25BE2F495896}"/>
    <cellStyle name="Comma [0] 2 81 2 2" xfId="25922" hidden="1" xr:uid="{00000000-0005-0000-0000-000045650000}"/>
    <cellStyle name="Comma [0] 2 81 2 2" xfId="27089" hidden="1" xr:uid="{00000000-0005-0000-0000-0000D4690000}"/>
    <cellStyle name="Comma [0] 2 81 2 2" xfId="27374" hidden="1" xr:uid="{00000000-0005-0000-0000-0000F16A0000}"/>
    <cellStyle name="Comma [0] 2 81 2 2" xfId="27616" hidden="1" xr:uid="{00000000-0005-0000-0000-0000E36B0000}"/>
    <cellStyle name="Comma [0] 2 81 2 2" xfId="28750" hidden="1" xr:uid="{00000000-0005-0000-0000-000051700000}"/>
    <cellStyle name="Comma [0] 2 81 2 2" xfId="29035" hidden="1" xr:uid="{00000000-0005-0000-0000-00006E710000}"/>
    <cellStyle name="Comma [0] 2 81 2 2" xfId="29277" hidden="1" xr:uid="{00000000-0005-0000-0000-000060720000}"/>
    <cellStyle name="Comma [0] 2 81 2 2" xfId="30385" hidden="1" xr:uid="{00000000-0005-0000-0000-0000B4760000}"/>
    <cellStyle name="Comma [0] 2 81 2 2" xfId="30670" hidden="1" xr:uid="{00000000-0005-0000-0000-0000D1770000}"/>
    <cellStyle name="Comma [0] 2 81 2 2" xfId="30912" hidden="1" xr:uid="{00000000-0005-0000-0000-0000C3780000}"/>
    <cellStyle name="Comma [0] 2 81 2 2" xfId="31896" hidden="1" xr:uid="{00000000-0005-0000-0000-00009B7C0000}"/>
    <cellStyle name="Comma [0] 2 81 2 2" xfId="37195" hidden="1" xr:uid="{F05E2B77-B288-48D3-9E1B-4664EFE72F44}"/>
    <cellStyle name="Comma [0] 2 81 2 2" xfId="37749" hidden="1" xr:uid="{26ECDB9E-F072-47CA-9DE8-8283B466A647}"/>
    <cellStyle name="Comma [0] 2 81 2 2" xfId="38034" hidden="1" xr:uid="{543DD2A2-0970-4010-9575-4841D041D460}"/>
    <cellStyle name="Comma [0] 2 81 2 2" xfId="38276" hidden="1" xr:uid="{DCBB7035-47BF-4A9B-BCC7-047B1D2D3DE8}"/>
    <cellStyle name="Comma [0] 2 81 2 2" xfId="39968" hidden="1" xr:uid="{89539FAC-E5C0-4FCD-A60E-4798D66E7BB9}"/>
    <cellStyle name="Comma [0] 2 81 2 2" xfId="40253" hidden="1" xr:uid="{E140DA66-4B7F-4042-A4B8-DC4AC363BE7B}"/>
    <cellStyle name="Comma [0] 2 81 2 2" xfId="40495" hidden="1" xr:uid="{2C342A04-BEBA-4B72-B9F9-02F5E5FE4CD6}"/>
    <cellStyle name="Comma [0] 2 81 2 2" xfId="41724" hidden="1" xr:uid="{EE8ACB62-4101-4B0B-BDAB-4E680BEE47CC}"/>
    <cellStyle name="Comma [0] 2 81 2 2" xfId="42009" hidden="1" xr:uid="{29A47625-9605-4FAF-B14E-66BCEF359DEE}"/>
    <cellStyle name="Comma [0] 2 81 2 2" xfId="42251" hidden="1" xr:uid="{A62F12C1-C072-4788-B429-729A98053BE0}"/>
    <cellStyle name="Comma [0] 2 81 2 2" xfId="43480" hidden="1" xr:uid="{7A915595-1DA3-4685-91C6-901E49EA0B9D}"/>
    <cellStyle name="Comma [0] 2 81 2 2" xfId="43765" hidden="1" xr:uid="{C5B5F9C2-91FE-496E-9FE5-45FB4D2F4CC9}"/>
    <cellStyle name="Comma [0] 2 81 2 2" xfId="44007" hidden="1" xr:uid="{7A2CD968-B282-4C9B-B333-F1D5BCA97D52}"/>
    <cellStyle name="Comma [0] 2 81 2 2" xfId="45236" hidden="1" xr:uid="{F1819AEA-0CEA-46C1-8FBC-482DDE1E60A7}"/>
    <cellStyle name="Comma [0] 2 81 2 2" xfId="45521" hidden="1" xr:uid="{430484E5-AF76-4E29-B7C9-E78D23F71261}"/>
    <cellStyle name="Comma [0] 2 81 2 2" xfId="45763" hidden="1" xr:uid="{7BC2B42C-5A45-4133-A205-AB7890444437}"/>
    <cellStyle name="Comma [0] 2 81 2 2" xfId="46992" hidden="1" xr:uid="{6F3BE10B-435F-4E16-B99A-99777C3A7BFA}"/>
    <cellStyle name="Comma [0] 2 81 2 2" xfId="47277" hidden="1" xr:uid="{233A43AA-0B13-4322-8BCF-756BE69C7807}"/>
    <cellStyle name="Comma [0] 2 81 2 2" xfId="47519" hidden="1" xr:uid="{779F0F34-4F42-4924-942B-23F2CFA3868A}"/>
    <cellStyle name="Comma [0] 2 81 2 2" xfId="48745" hidden="1" xr:uid="{9AFD5747-4717-48AF-9263-3774E39AEF8E}"/>
    <cellStyle name="Comma [0] 2 81 2 2" xfId="49030" hidden="1" xr:uid="{1D1566A5-37D8-4A06-878D-38B8402A534A}"/>
    <cellStyle name="Comma [0] 2 81 2 2" xfId="49272" hidden="1" xr:uid="{C530D8B3-9084-4A4C-9971-5368E77CD673}"/>
    <cellStyle name="Comma [0] 2 81 2 2" xfId="50495" hidden="1" xr:uid="{40E9EBCE-A2B5-452E-91C9-913B2D644D1F}"/>
    <cellStyle name="Comma [0] 2 81 2 2" xfId="50780" hidden="1" xr:uid="{0BAA79C7-25EF-42C1-B705-D4286476A6EF}"/>
    <cellStyle name="Comma [0] 2 81 2 2" xfId="51022" hidden="1" xr:uid="{74AB275D-F2F1-4877-A7E3-1FD682609D03}"/>
    <cellStyle name="Comma [0] 2 81 2 2" xfId="52239" hidden="1" xr:uid="{263D5066-3434-4790-9E83-E77F88BBF99B}"/>
    <cellStyle name="Comma [0] 2 81 2 2" xfId="15510" hidden="1" xr:uid="{00000000-0005-0000-0000-0000993C0000}"/>
    <cellStyle name="Comma [0] 2 81 2 2" xfId="16736" hidden="1" xr:uid="{00000000-0005-0000-0000-000063410000}"/>
    <cellStyle name="Comma [0] 2 81 2 2" xfId="17021" hidden="1" xr:uid="{00000000-0005-0000-0000-000080420000}"/>
    <cellStyle name="Comma [0] 2 81 2 2" xfId="17263" hidden="1" xr:uid="{00000000-0005-0000-0000-000072430000}"/>
    <cellStyle name="Comma [0] 2 81 2 2" xfId="18486" hidden="1" xr:uid="{00000000-0005-0000-0000-000039480000}"/>
    <cellStyle name="Comma [0] 2 81 2 2" xfId="18771" hidden="1" xr:uid="{00000000-0005-0000-0000-000056490000}"/>
    <cellStyle name="Comma [0] 2 81 2 2" xfId="19013" hidden="1" xr:uid="{00000000-0005-0000-0000-0000484A0000}"/>
    <cellStyle name="Comma [0] 2 81 2 2" xfId="20230" hidden="1" xr:uid="{00000000-0005-0000-0000-0000094F0000}"/>
    <cellStyle name="Comma [0] 2 81 2 2" xfId="20515" hidden="1" xr:uid="{00000000-0005-0000-0000-000026500000}"/>
    <cellStyle name="Comma [0] 2 81 2 2" xfId="20757" hidden="1" xr:uid="{00000000-0005-0000-0000-000018510000}"/>
    <cellStyle name="Comma [0] 2 81 2 2" xfId="21964" hidden="1" xr:uid="{00000000-0005-0000-0000-0000CF550000}"/>
    <cellStyle name="Comma [0] 2 81 2 2" xfId="22249" hidden="1" xr:uid="{00000000-0005-0000-0000-0000EC560000}"/>
    <cellStyle name="Comma [0] 2 81 2 2" xfId="22491" hidden="1" xr:uid="{00000000-0005-0000-0000-0000DE570000}"/>
    <cellStyle name="Comma [0] 2 81 2 2" xfId="23688" hidden="1" xr:uid="{00000000-0005-0000-0000-00008B5C0000}"/>
    <cellStyle name="Comma [0] 2 81 2 2" xfId="23973" hidden="1" xr:uid="{00000000-0005-0000-0000-0000A85D0000}"/>
    <cellStyle name="Comma [0] 2 81 2 2" xfId="24215" hidden="1" xr:uid="{00000000-0005-0000-0000-00009A5E0000}"/>
    <cellStyle name="Comma [0] 2 81 2 2" xfId="25395" hidden="1" xr:uid="{00000000-0005-0000-0000-000036630000}"/>
    <cellStyle name="Comma [0] 2 81 2 2" xfId="25680" hidden="1" xr:uid="{00000000-0005-0000-0000-000053640000}"/>
    <cellStyle name="Comma [0] 2 81 2 2" xfId="10242" hidden="1" xr:uid="{00000000-0005-0000-0000-000005280000}"/>
    <cellStyle name="Comma [0] 2 81 2 2" xfId="11471" hidden="1" xr:uid="{00000000-0005-0000-0000-0000D22C0000}"/>
    <cellStyle name="Comma [0] 2 81 2 2" xfId="11756" hidden="1" xr:uid="{00000000-0005-0000-0000-0000EF2D0000}"/>
    <cellStyle name="Comma [0] 2 81 2 2" xfId="11998" hidden="1" xr:uid="{00000000-0005-0000-0000-0000E12E0000}"/>
    <cellStyle name="Comma [0] 2 81 2 2" xfId="13227" hidden="1" xr:uid="{00000000-0005-0000-0000-0000AE330000}"/>
    <cellStyle name="Comma [0] 2 81 2 2" xfId="13512" hidden="1" xr:uid="{00000000-0005-0000-0000-0000CB340000}"/>
    <cellStyle name="Comma [0] 2 81 2 2" xfId="13754" hidden="1" xr:uid="{00000000-0005-0000-0000-0000BD350000}"/>
    <cellStyle name="Comma [0] 2 81 2 2" xfId="14983" hidden="1" xr:uid="{00000000-0005-0000-0000-00008A3A0000}"/>
    <cellStyle name="Comma [0] 2 81 2 2" xfId="15268" hidden="1" xr:uid="{00000000-0005-0000-0000-0000A73B0000}"/>
    <cellStyle name="Comma [0] 2 81 2 2" xfId="7959" hidden="1" xr:uid="{00000000-0005-0000-0000-00001A1F0000}"/>
    <cellStyle name="Comma [0] 2 81 2 2" xfId="8244" hidden="1" xr:uid="{00000000-0005-0000-0000-000037200000}"/>
    <cellStyle name="Comma [0] 2 81 2 2" xfId="8486" hidden="1" xr:uid="{00000000-0005-0000-0000-000029210000}"/>
    <cellStyle name="Comma [0] 2 81 2 2" xfId="9715" hidden="1" xr:uid="{00000000-0005-0000-0000-0000F6250000}"/>
    <cellStyle name="Comma [0] 2 81 2 2" xfId="10000" hidden="1" xr:uid="{00000000-0005-0000-0000-000013270000}"/>
    <cellStyle name="Comma [0] 2 81 2 2" xfId="6025" hidden="1" xr:uid="{00000000-0005-0000-0000-00008C170000}"/>
    <cellStyle name="Comma [0] 2 81 2 2" xfId="6267" hidden="1" xr:uid="{00000000-0005-0000-0000-00007E180000}"/>
    <cellStyle name="Comma [0] 2 81 2 2" xfId="5740" hidden="1" xr:uid="{00000000-0005-0000-0000-00006F160000}"/>
    <cellStyle name="Comma [0] 2 81 2 2" xfId="5186" hidden="1" xr:uid="{00000000-0005-0000-0000-000045140000}"/>
    <cellStyle name="Comma [0] 2 81 3" xfId="4525" xr:uid="{00000000-0005-0000-0000-0000B0110000}"/>
    <cellStyle name="Comma [0] 2 81 3 2" xfId="36534" xr:uid="{F9BFB0BF-3337-4322-8EA3-A68CA619DC48}"/>
    <cellStyle name="Comma [0] 2 82" xfId="731" xr:uid="{00000000-0005-0000-0000-0000DE020000}"/>
    <cellStyle name="Comma [0] 2 82 2" xfId="33409" hidden="1" xr:uid="{4B308575-10E4-4A09-80CF-436C1883E682}"/>
    <cellStyle name="Comma [0] 2 82 2" xfId="33955" hidden="1" xr:uid="{0F4A01B0-7E09-44DD-A439-569144673227}"/>
    <cellStyle name="Comma [0] 2 82 2" xfId="34241" hidden="1" xr:uid="{675170C9-A466-472E-973A-4E595B520660}"/>
    <cellStyle name="Comma [0] 2 82 2" xfId="34483" hidden="1" xr:uid="{DE85FD86-1A71-429D-B0D8-35F2625BF214}"/>
    <cellStyle name="Comma [0] 2 82 2" xfId="2221" hidden="1" xr:uid="{00000000-0005-0000-0000-0000B0080000}"/>
    <cellStyle name="Comma [0] 2 82 2" xfId="2463" hidden="1" xr:uid="{00000000-0005-0000-0000-0000A2090000}"/>
    <cellStyle name="Comma [0] 2 82 2" xfId="1935" hidden="1" xr:uid="{00000000-0005-0000-0000-000092070000}"/>
    <cellStyle name="Comma [0] 2 82 2" xfId="1386" hidden="1" xr:uid="{00000000-0005-0000-0000-00006D050000}"/>
    <cellStyle name="Comma [0] 2 82 2" xfId="32774" xr:uid="{7E8C1516-2709-426C-9D74-FCEE63790AC4}"/>
    <cellStyle name="Comma [0] 2 82 2 2" xfId="52522" hidden="1" xr:uid="{26C6F45D-0720-4FCC-89CE-C3AE61D1B2DD}"/>
    <cellStyle name="Comma [0] 2 82 2 2" xfId="52764" hidden="1" xr:uid="{0FF53828-E6E7-4C69-9BD0-4CC220DA9CB3}"/>
    <cellStyle name="Comma [0] 2 82 2 2" xfId="53970" hidden="1" xr:uid="{C246B50B-9B77-462F-A350-D11C34FE3078}"/>
    <cellStyle name="Comma [0] 2 82 2 2" xfId="54256" hidden="1" xr:uid="{51B5409F-4605-4010-BA33-C2476E648478}"/>
    <cellStyle name="Comma [0] 2 82 2 2" xfId="54498" hidden="1" xr:uid="{78F1E3E2-DBDB-4BDE-9FEA-35C20D881B3E}"/>
    <cellStyle name="Comma [0] 2 82 2 2" xfId="55694" hidden="1" xr:uid="{70B94182-3467-4BED-8FF8-2BF7CF23639B}"/>
    <cellStyle name="Comma [0] 2 82 2 2" xfId="55980" hidden="1" xr:uid="{329EC956-F233-45B4-9358-44007DCFC90A}"/>
    <cellStyle name="Comma [0] 2 82 2 2" xfId="56222" hidden="1" xr:uid="{1A80DF2F-67AF-46F3-8274-DAA7BA985B58}"/>
    <cellStyle name="Comma [0] 2 82 2 2" xfId="57401" hidden="1" xr:uid="{9B9BA9C6-6F27-4E25-AE32-9A452B63B00F}"/>
    <cellStyle name="Comma [0] 2 82 2 2" xfId="57687" hidden="1" xr:uid="{99E29DEC-1E13-44A2-9131-D9C245EE80A6}"/>
    <cellStyle name="Comma [0] 2 82 2 2" xfId="57929" hidden="1" xr:uid="{10D6DDAF-4B7C-40EE-87D6-50A6DCAB007E}"/>
    <cellStyle name="Comma [0] 2 82 2 2" xfId="59095" hidden="1" xr:uid="{5497C0B6-32CB-435B-BFB4-B18DBC8BFB7D}"/>
    <cellStyle name="Comma [0] 2 82 2 2" xfId="59381" hidden="1" xr:uid="{288F2D57-F469-4663-95D8-E6C25BD35120}"/>
    <cellStyle name="Comma [0] 2 82 2 2" xfId="59623" hidden="1" xr:uid="{E4977C8C-31AA-44CB-9393-81AB1AC0B118}"/>
    <cellStyle name="Comma [0] 2 82 2 2" xfId="60756" hidden="1" xr:uid="{FE262B96-6D7F-4BE8-9170-ABBB9D685E40}"/>
    <cellStyle name="Comma [0] 2 82 2 2" xfId="61042" hidden="1" xr:uid="{DC353412-BFE1-4DE5-AFD1-F902382850ED}"/>
    <cellStyle name="Comma [0] 2 82 2 2" xfId="61284" hidden="1" xr:uid="{6BE55CB7-EE0E-486B-A3B5-5F1C64D3DFD2}"/>
    <cellStyle name="Comma [0] 2 82 2 2" xfId="62391" hidden="1" xr:uid="{F8C16159-DB1E-4193-8011-D135C6D0161C}"/>
    <cellStyle name="Comma [0] 2 82 2 2" xfId="62677" hidden="1" xr:uid="{B3643E0B-C333-4613-B5C7-F1153D56C102}"/>
    <cellStyle name="Comma [0] 2 82 2 2" xfId="62919" hidden="1" xr:uid="{1B5A9C52-3F6C-437D-B80F-015FD4BEEB08}"/>
    <cellStyle name="Comma [0] 2 82 2 2" xfId="63902" hidden="1" xr:uid="{9E8592BC-7802-4520-B49D-53BBF8784EE0}"/>
    <cellStyle name="Comma [0] 2 82 2 2" xfId="25920" hidden="1" xr:uid="{00000000-0005-0000-0000-000043650000}"/>
    <cellStyle name="Comma [0] 2 82 2 2" xfId="27086" hidden="1" xr:uid="{00000000-0005-0000-0000-0000D1690000}"/>
    <cellStyle name="Comma [0] 2 82 2 2" xfId="27372" hidden="1" xr:uid="{00000000-0005-0000-0000-0000EF6A0000}"/>
    <cellStyle name="Comma [0] 2 82 2 2" xfId="27614" hidden="1" xr:uid="{00000000-0005-0000-0000-0000E16B0000}"/>
    <cellStyle name="Comma [0] 2 82 2 2" xfId="28747" hidden="1" xr:uid="{00000000-0005-0000-0000-00004E700000}"/>
    <cellStyle name="Comma [0] 2 82 2 2" xfId="29033" hidden="1" xr:uid="{00000000-0005-0000-0000-00006C710000}"/>
    <cellStyle name="Comma [0] 2 82 2 2" xfId="29275" hidden="1" xr:uid="{00000000-0005-0000-0000-00005E720000}"/>
    <cellStyle name="Comma [0] 2 82 2 2" xfId="30382" hidden="1" xr:uid="{00000000-0005-0000-0000-0000B1760000}"/>
    <cellStyle name="Comma [0] 2 82 2 2" xfId="30668" hidden="1" xr:uid="{00000000-0005-0000-0000-0000CF770000}"/>
    <cellStyle name="Comma [0] 2 82 2 2" xfId="30910" hidden="1" xr:uid="{00000000-0005-0000-0000-0000C1780000}"/>
    <cellStyle name="Comma [0] 2 82 2 2" xfId="31893" hidden="1" xr:uid="{00000000-0005-0000-0000-0000987C0000}"/>
    <cellStyle name="Comma [0] 2 82 2 2" xfId="37192" hidden="1" xr:uid="{7A75274A-EA02-43BA-84E8-C7D258AB4061}"/>
    <cellStyle name="Comma [0] 2 82 2 2" xfId="37746" hidden="1" xr:uid="{AD7015B4-E82A-485F-A560-C5E7E9536FA2}"/>
    <cellStyle name="Comma [0] 2 82 2 2" xfId="38032" hidden="1" xr:uid="{4BBC4120-C350-45B6-A35D-1711E4908843}"/>
    <cellStyle name="Comma [0] 2 82 2 2" xfId="38274" hidden="1" xr:uid="{41CB4EF3-AF3D-40F5-9507-D0D2654D8160}"/>
    <cellStyle name="Comma [0] 2 82 2 2" xfId="39965" hidden="1" xr:uid="{975B5A23-7E89-4E42-B98A-E0BA81276295}"/>
    <cellStyle name="Comma [0] 2 82 2 2" xfId="40251" hidden="1" xr:uid="{623FBE8B-4251-450F-BE1D-13782CF8F1D9}"/>
    <cellStyle name="Comma [0] 2 82 2 2" xfId="40493" hidden="1" xr:uid="{5E8630AA-A286-47A8-B9D7-22BEFFE89BCC}"/>
    <cellStyle name="Comma [0] 2 82 2 2" xfId="41721" hidden="1" xr:uid="{02E6F902-5617-42E0-94B2-5618C3F0A25C}"/>
    <cellStyle name="Comma [0] 2 82 2 2" xfId="42007" hidden="1" xr:uid="{6CB08D42-ABA5-446E-A8A7-4496ED3E1876}"/>
    <cellStyle name="Comma [0] 2 82 2 2" xfId="42249" hidden="1" xr:uid="{E979C3EB-099B-4789-A7E8-9B44E748CBC9}"/>
    <cellStyle name="Comma [0] 2 82 2 2" xfId="43477" hidden="1" xr:uid="{2F9050FB-16FA-4267-A9A8-7B23BC3BD12F}"/>
    <cellStyle name="Comma [0] 2 82 2 2" xfId="43763" hidden="1" xr:uid="{220116E9-8939-418D-8BEE-4CBBBE4A18B0}"/>
    <cellStyle name="Comma [0] 2 82 2 2" xfId="44005" hidden="1" xr:uid="{403148FC-CEDE-4C3B-9B84-46A7A1869C1B}"/>
    <cellStyle name="Comma [0] 2 82 2 2" xfId="45233" hidden="1" xr:uid="{3E9B3668-DA6F-45C9-BA14-E90B2060B94A}"/>
    <cellStyle name="Comma [0] 2 82 2 2" xfId="45519" hidden="1" xr:uid="{8A34A943-7ACB-40D4-B7CC-9464B5A17CB3}"/>
    <cellStyle name="Comma [0] 2 82 2 2" xfId="45761" hidden="1" xr:uid="{5C19F2E4-AACB-4581-838E-9EE0B6863119}"/>
    <cellStyle name="Comma [0] 2 82 2 2" xfId="46989" hidden="1" xr:uid="{3446775E-5EF7-4069-A6BB-DEC37F528BDD}"/>
    <cellStyle name="Comma [0] 2 82 2 2" xfId="47275" hidden="1" xr:uid="{D0777F42-B05A-4C3B-94F7-0E0427559EBF}"/>
    <cellStyle name="Comma [0] 2 82 2 2" xfId="47517" hidden="1" xr:uid="{339670E0-13CF-40DF-BF4E-C5F1A92E013F}"/>
    <cellStyle name="Comma [0] 2 82 2 2" xfId="48742" hidden="1" xr:uid="{74B63FD0-BFA0-448E-9587-7973060EB262}"/>
    <cellStyle name="Comma [0] 2 82 2 2" xfId="49028" hidden="1" xr:uid="{BC85C802-DC42-4993-B45F-5FB263E1B843}"/>
    <cellStyle name="Comma [0] 2 82 2 2" xfId="49270" hidden="1" xr:uid="{F00BFCD3-61EB-46D5-A439-7FD5B6767033}"/>
    <cellStyle name="Comma [0] 2 82 2 2" xfId="50492" hidden="1" xr:uid="{5B1C3810-36A9-463F-A0C8-24C648984424}"/>
    <cellStyle name="Comma [0] 2 82 2 2" xfId="50778" hidden="1" xr:uid="{4FE936F6-BFFD-4D9E-88C6-534A09F6D0EB}"/>
    <cellStyle name="Comma [0] 2 82 2 2" xfId="51020" hidden="1" xr:uid="{E3F62C7F-96F0-4056-A9BE-133BC3D509E3}"/>
    <cellStyle name="Comma [0] 2 82 2 2" xfId="52236" hidden="1" xr:uid="{F42698F2-5898-4E7B-8D47-E46F947085BB}"/>
    <cellStyle name="Comma [0] 2 82 2 2" xfId="15508" hidden="1" xr:uid="{00000000-0005-0000-0000-0000973C0000}"/>
    <cellStyle name="Comma [0] 2 82 2 2" xfId="16733" hidden="1" xr:uid="{00000000-0005-0000-0000-000060410000}"/>
    <cellStyle name="Comma [0] 2 82 2 2" xfId="17019" hidden="1" xr:uid="{00000000-0005-0000-0000-00007E420000}"/>
    <cellStyle name="Comma [0] 2 82 2 2" xfId="17261" hidden="1" xr:uid="{00000000-0005-0000-0000-000070430000}"/>
    <cellStyle name="Comma [0] 2 82 2 2" xfId="18483" hidden="1" xr:uid="{00000000-0005-0000-0000-000036480000}"/>
    <cellStyle name="Comma [0] 2 82 2 2" xfId="18769" hidden="1" xr:uid="{00000000-0005-0000-0000-000054490000}"/>
    <cellStyle name="Comma [0] 2 82 2 2" xfId="19011" hidden="1" xr:uid="{00000000-0005-0000-0000-0000464A0000}"/>
    <cellStyle name="Comma [0] 2 82 2 2" xfId="20227" hidden="1" xr:uid="{00000000-0005-0000-0000-0000064F0000}"/>
    <cellStyle name="Comma [0] 2 82 2 2" xfId="20513" hidden="1" xr:uid="{00000000-0005-0000-0000-000024500000}"/>
    <cellStyle name="Comma [0] 2 82 2 2" xfId="20755" hidden="1" xr:uid="{00000000-0005-0000-0000-000016510000}"/>
    <cellStyle name="Comma [0] 2 82 2 2" xfId="21961" hidden="1" xr:uid="{00000000-0005-0000-0000-0000CC550000}"/>
    <cellStyle name="Comma [0] 2 82 2 2" xfId="22247" hidden="1" xr:uid="{00000000-0005-0000-0000-0000EA560000}"/>
    <cellStyle name="Comma [0] 2 82 2 2" xfId="22489" hidden="1" xr:uid="{00000000-0005-0000-0000-0000DC570000}"/>
    <cellStyle name="Comma [0] 2 82 2 2" xfId="23685" hidden="1" xr:uid="{00000000-0005-0000-0000-0000885C0000}"/>
    <cellStyle name="Comma [0] 2 82 2 2" xfId="23971" hidden="1" xr:uid="{00000000-0005-0000-0000-0000A65D0000}"/>
    <cellStyle name="Comma [0] 2 82 2 2" xfId="24213" hidden="1" xr:uid="{00000000-0005-0000-0000-0000985E0000}"/>
    <cellStyle name="Comma [0] 2 82 2 2" xfId="25392" hidden="1" xr:uid="{00000000-0005-0000-0000-000033630000}"/>
    <cellStyle name="Comma [0] 2 82 2 2" xfId="25678" hidden="1" xr:uid="{00000000-0005-0000-0000-000051640000}"/>
    <cellStyle name="Comma [0] 2 82 2 2" xfId="10240" hidden="1" xr:uid="{00000000-0005-0000-0000-000003280000}"/>
    <cellStyle name="Comma [0] 2 82 2 2" xfId="11468" hidden="1" xr:uid="{00000000-0005-0000-0000-0000CF2C0000}"/>
    <cellStyle name="Comma [0] 2 82 2 2" xfId="11754" hidden="1" xr:uid="{00000000-0005-0000-0000-0000ED2D0000}"/>
    <cellStyle name="Comma [0] 2 82 2 2" xfId="11996" hidden="1" xr:uid="{00000000-0005-0000-0000-0000DF2E0000}"/>
    <cellStyle name="Comma [0] 2 82 2 2" xfId="13224" hidden="1" xr:uid="{00000000-0005-0000-0000-0000AB330000}"/>
    <cellStyle name="Comma [0] 2 82 2 2" xfId="13510" hidden="1" xr:uid="{00000000-0005-0000-0000-0000C9340000}"/>
    <cellStyle name="Comma [0] 2 82 2 2" xfId="13752" hidden="1" xr:uid="{00000000-0005-0000-0000-0000BB350000}"/>
    <cellStyle name="Comma [0] 2 82 2 2" xfId="14980" hidden="1" xr:uid="{00000000-0005-0000-0000-0000873A0000}"/>
    <cellStyle name="Comma [0] 2 82 2 2" xfId="15266" hidden="1" xr:uid="{00000000-0005-0000-0000-0000A53B0000}"/>
    <cellStyle name="Comma [0] 2 82 2 2" xfId="7956" hidden="1" xr:uid="{00000000-0005-0000-0000-0000171F0000}"/>
    <cellStyle name="Comma [0] 2 82 2 2" xfId="8242" hidden="1" xr:uid="{00000000-0005-0000-0000-000035200000}"/>
    <cellStyle name="Comma [0] 2 82 2 2" xfId="8484" hidden="1" xr:uid="{00000000-0005-0000-0000-000027210000}"/>
    <cellStyle name="Comma [0] 2 82 2 2" xfId="9712" hidden="1" xr:uid="{00000000-0005-0000-0000-0000F3250000}"/>
    <cellStyle name="Comma [0] 2 82 2 2" xfId="9998" hidden="1" xr:uid="{00000000-0005-0000-0000-000011270000}"/>
    <cellStyle name="Comma [0] 2 82 2 2" xfId="6023" hidden="1" xr:uid="{00000000-0005-0000-0000-00008A170000}"/>
    <cellStyle name="Comma [0] 2 82 2 2" xfId="6265" hidden="1" xr:uid="{00000000-0005-0000-0000-00007C180000}"/>
    <cellStyle name="Comma [0] 2 82 2 2" xfId="5737" hidden="1" xr:uid="{00000000-0005-0000-0000-00006C160000}"/>
    <cellStyle name="Comma [0] 2 82 2 2" xfId="5183" hidden="1" xr:uid="{00000000-0005-0000-0000-000042140000}"/>
    <cellStyle name="Comma [0] 2 82 3" xfId="4522" xr:uid="{00000000-0005-0000-0000-0000AD110000}"/>
    <cellStyle name="Comma [0] 2 82 3 2" xfId="36531" xr:uid="{D54FA75E-CE40-4975-A754-8B5776BB55FA}"/>
    <cellStyle name="Comma [0] 2 83" xfId="727" xr:uid="{00000000-0005-0000-0000-0000DA020000}"/>
    <cellStyle name="Comma [0] 2 83 2" xfId="33405" hidden="1" xr:uid="{428CF638-06D5-4BF1-9309-B2A015EC3A25}"/>
    <cellStyle name="Comma [0] 2 83 2" xfId="33951" hidden="1" xr:uid="{9D92DDA7-EB23-46E6-9CB1-455367EF3C0F}"/>
    <cellStyle name="Comma [0] 2 83 2" xfId="34238" hidden="1" xr:uid="{7F226A9F-352A-4E92-91A7-45EC73B5EB2B}"/>
    <cellStyle name="Comma [0] 2 83 2" xfId="34481" hidden="1" xr:uid="{F41AAABF-C6E3-47FB-8DDE-91A3EFE971DD}"/>
    <cellStyle name="Comma [0] 2 83 2" xfId="2218" hidden="1" xr:uid="{00000000-0005-0000-0000-0000AD080000}"/>
    <cellStyle name="Comma [0] 2 83 2" xfId="2461" hidden="1" xr:uid="{00000000-0005-0000-0000-0000A0090000}"/>
    <cellStyle name="Comma [0] 2 83 2" xfId="1931" hidden="1" xr:uid="{00000000-0005-0000-0000-00008E070000}"/>
    <cellStyle name="Comma [0] 2 83 2" xfId="1382" hidden="1" xr:uid="{00000000-0005-0000-0000-000069050000}"/>
    <cellStyle name="Comma [0] 2 83 2" xfId="32770" xr:uid="{F8BCF4AA-B5A8-4547-B94A-42513BC6ADA6}"/>
    <cellStyle name="Comma [0] 2 83 2 2" xfId="52519" hidden="1" xr:uid="{6DBC9E8A-90BC-42E7-BB4F-8F60FCC78114}"/>
    <cellStyle name="Comma [0] 2 83 2 2" xfId="52762" hidden="1" xr:uid="{2A866F6D-D16E-40AF-9EB6-C6D8A2CE9765}"/>
    <cellStyle name="Comma [0] 2 83 2 2" xfId="53966" hidden="1" xr:uid="{2823E081-49A1-455E-AD1C-D1BAFA70852E}"/>
    <cellStyle name="Comma [0] 2 83 2 2" xfId="54253" hidden="1" xr:uid="{4406DB3D-C7BC-4335-B2E8-AC19F4EF5A8B}"/>
    <cellStyle name="Comma [0] 2 83 2 2" xfId="54496" hidden="1" xr:uid="{CC7E5662-0981-4B01-AB72-D3F10964E43B}"/>
    <cellStyle name="Comma [0] 2 83 2 2" xfId="55690" hidden="1" xr:uid="{198D1C2C-C6D7-4B31-BFE3-423F0B8F0BAD}"/>
    <cellStyle name="Comma [0] 2 83 2 2" xfId="55977" hidden="1" xr:uid="{536779E1-BD58-4F9D-99C9-AFF27405CCBA}"/>
    <cellStyle name="Comma [0] 2 83 2 2" xfId="56220" hidden="1" xr:uid="{B1E71ABB-A72B-48FB-87EA-C04F5F12AF7C}"/>
    <cellStyle name="Comma [0] 2 83 2 2" xfId="57397" hidden="1" xr:uid="{01B17129-DDF5-48E7-BB65-E771AA13DFD0}"/>
    <cellStyle name="Comma [0] 2 83 2 2" xfId="57684" hidden="1" xr:uid="{90B18740-3806-418F-A004-E33085D9E2F5}"/>
    <cellStyle name="Comma [0] 2 83 2 2" xfId="57927" hidden="1" xr:uid="{AFB26CDB-4B9A-44EA-AC7D-8B2464D27080}"/>
    <cellStyle name="Comma [0] 2 83 2 2" xfId="59091" hidden="1" xr:uid="{1F9F7686-F0F1-42DA-B6D7-057673DB6932}"/>
    <cellStyle name="Comma [0] 2 83 2 2" xfId="59378" hidden="1" xr:uid="{0CA5112C-A323-4572-83AD-8E88DBD32E83}"/>
    <cellStyle name="Comma [0] 2 83 2 2" xfId="59621" hidden="1" xr:uid="{5BF63B0C-6D82-4F6A-9690-1CCEF5D52D50}"/>
    <cellStyle name="Comma [0] 2 83 2 2" xfId="60752" hidden="1" xr:uid="{D2003771-215D-4A87-8D79-84F01CAD75E5}"/>
    <cellStyle name="Comma [0] 2 83 2 2" xfId="61039" hidden="1" xr:uid="{0888D55F-CF2C-4DE1-8510-18FB90C93BB0}"/>
    <cellStyle name="Comma [0] 2 83 2 2" xfId="61282" hidden="1" xr:uid="{9BABFCE7-F771-4399-81F5-017D0AD134F7}"/>
    <cellStyle name="Comma [0] 2 83 2 2" xfId="62387" hidden="1" xr:uid="{7CA7507F-4D67-43A4-A344-E13B1C1EC976}"/>
    <cellStyle name="Comma [0] 2 83 2 2" xfId="62674" hidden="1" xr:uid="{0A393DEA-DEF8-43D8-810A-C2F770D04F16}"/>
    <cellStyle name="Comma [0] 2 83 2 2" xfId="62917" hidden="1" xr:uid="{491931AE-C698-4EC3-8DFD-12450FF3405D}"/>
    <cellStyle name="Comma [0] 2 83 2 2" xfId="63898" hidden="1" xr:uid="{C3BCCF14-BC76-44A3-A3A5-43FC54B630F7}"/>
    <cellStyle name="Comma [0] 2 83 2 2" xfId="25918" hidden="1" xr:uid="{00000000-0005-0000-0000-000041650000}"/>
    <cellStyle name="Comma [0] 2 83 2 2" xfId="27082" hidden="1" xr:uid="{00000000-0005-0000-0000-0000CD690000}"/>
    <cellStyle name="Comma [0] 2 83 2 2" xfId="27369" hidden="1" xr:uid="{00000000-0005-0000-0000-0000EC6A0000}"/>
    <cellStyle name="Comma [0] 2 83 2 2" xfId="27612" hidden="1" xr:uid="{00000000-0005-0000-0000-0000DF6B0000}"/>
    <cellStyle name="Comma [0] 2 83 2 2" xfId="28743" hidden="1" xr:uid="{00000000-0005-0000-0000-00004A700000}"/>
    <cellStyle name="Comma [0] 2 83 2 2" xfId="29030" hidden="1" xr:uid="{00000000-0005-0000-0000-000069710000}"/>
    <cellStyle name="Comma [0] 2 83 2 2" xfId="29273" hidden="1" xr:uid="{00000000-0005-0000-0000-00005C720000}"/>
    <cellStyle name="Comma [0] 2 83 2 2" xfId="30378" hidden="1" xr:uid="{00000000-0005-0000-0000-0000AD760000}"/>
    <cellStyle name="Comma [0] 2 83 2 2" xfId="30665" hidden="1" xr:uid="{00000000-0005-0000-0000-0000CC770000}"/>
    <cellStyle name="Comma [0] 2 83 2 2" xfId="30908" hidden="1" xr:uid="{00000000-0005-0000-0000-0000BF780000}"/>
    <cellStyle name="Comma [0] 2 83 2 2" xfId="31889" hidden="1" xr:uid="{00000000-0005-0000-0000-0000947C0000}"/>
    <cellStyle name="Comma [0] 2 83 2 2" xfId="37188" hidden="1" xr:uid="{30321571-3EE0-4BA2-A1B3-DDD92A9D055F}"/>
    <cellStyle name="Comma [0] 2 83 2 2" xfId="37742" hidden="1" xr:uid="{DA888F9C-B619-4DBF-8036-7CAEC7FC01B2}"/>
    <cellStyle name="Comma [0] 2 83 2 2" xfId="38029" hidden="1" xr:uid="{78E0C5E9-5709-4ADE-90FB-A1D8DD97C243}"/>
    <cellStyle name="Comma [0] 2 83 2 2" xfId="38272" hidden="1" xr:uid="{20BE39C6-CD43-48E4-A314-CC0C4A4F8E93}"/>
    <cellStyle name="Comma [0] 2 83 2 2" xfId="39961" hidden="1" xr:uid="{D63D58A0-7FC6-4C14-B627-69AA9F1DA4E2}"/>
    <cellStyle name="Comma [0] 2 83 2 2" xfId="40248" hidden="1" xr:uid="{C3B4871F-3609-4A74-ABBE-EF9A43F5A9BD}"/>
    <cellStyle name="Comma [0] 2 83 2 2" xfId="40491" hidden="1" xr:uid="{FE4C467F-0854-49E7-8128-9D3A5CA8AE97}"/>
    <cellStyle name="Comma [0] 2 83 2 2" xfId="41717" hidden="1" xr:uid="{8FA65187-1359-42CF-BC47-8245678E9EA8}"/>
    <cellStyle name="Comma [0] 2 83 2 2" xfId="42004" hidden="1" xr:uid="{50E5D7C6-9DBD-46F2-9826-346B57FDBA6A}"/>
    <cellStyle name="Comma [0] 2 83 2 2" xfId="42247" hidden="1" xr:uid="{8DE4B722-319B-4CE6-BE3A-B90067B6393B}"/>
    <cellStyle name="Comma [0] 2 83 2 2" xfId="43473" hidden="1" xr:uid="{2857C0FF-687A-4102-B766-FCCA3ABA9B88}"/>
    <cellStyle name="Comma [0] 2 83 2 2" xfId="43760" hidden="1" xr:uid="{66974A38-7427-4D88-9CCD-9C85662DE0E2}"/>
    <cellStyle name="Comma [0] 2 83 2 2" xfId="44003" hidden="1" xr:uid="{FBA5CD11-06C9-417D-B35E-E7AF82020579}"/>
    <cellStyle name="Comma [0] 2 83 2 2" xfId="45229" hidden="1" xr:uid="{8F683311-A237-44C8-85CB-6CA6B6DF0A57}"/>
    <cellStyle name="Comma [0] 2 83 2 2" xfId="45516" hidden="1" xr:uid="{6BB44810-F642-4931-9FE4-18FB0CAEF40B}"/>
    <cellStyle name="Comma [0] 2 83 2 2" xfId="45759" hidden="1" xr:uid="{65477DA5-099C-4F25-A179-075C206D12A4}"/>
    <cellStyle name="Comma [0] 2 83 2 2" xfId="46985" hidden="1" xr:uid="{E8D42EB9-D45F-41B3-9FCF-0257C2C987B0}"/>
    <cellStyle name="Comma [0] 2 83 2 2" xfId="47272" hidden="1" xr:uid="{4329E5E1-8C83-4F3A-9BC3-2B4F1CBA5A28}"/>
    <cellStyle name="Comma [0] 2 83 2 2" xfId="47515" hidden="1" xr:uid="{0516F022-7770-49D3-92A2-FC8A15D23E53}"/>
    <cellStyle name="Comma [0] 2 83 2 2" xfId="48738" hidden="1" xr:uid="{7837B9C7-9A26-434C-BF31-6EABFA5F3798}"/>
    <cellStyle name="Comma [0] 2 83 2 2" xfId="49025" hidden="1" xr:uid="{DC58C8D3-B78D-4E59-AB0A-B0DC4432C69B}"/>
    <cellStyle name="Comma [0] 2 83 2 2" xfId="49268" hidden="1" xr:uid="{1E7EEC52-A803-4642-BC13-9FE631FAD535}"/>
    <cellStyle name="Comma [0] 2 83 2 2" xfId="50488" hidden="1" xr:uid="{D7EF6B5C-42EC-46BC-92B7-8DF1CF099714}"/>
    <cellStyle name="Comma [0] 2 83 2 2" xfId="50775" hidden="1" xr:uid="{6868D74F-F267-4052-8E0E-4A50AC6D9507}"/>
    <cellStyle name="Comma [0] 2 83 2 2" xfId="51018" hidden="1" xr:uid="{25752764-687C-47AC-AF01-5B524878F93B}"/>
    <cellStyle name="Comma [0] 2 83 2 2" xfId="52232" hidden="1" xr:uid="{107AEEF2-81A1-4729-BFE5-5DC36823F195}"/>
    <cellStyle name="Comma [0] 2 83 2 2" xfId="15506" hidden="1" xr:uid="{00000000-0005-0000-0000-0000953C0000}"/>
    <cellStyle name="Comma [0] 2 83 2 2" xfId="16729" hidden="1" xr:uid="{00000000-0005-0000-0000-00005C410000}"/>
    <cellStyle name="Comma [0] 2 83 2 2" xfId="17016" hidden="1" xr:uid="{00000000-0005-0000-0000-00007B420000}"/>
    <cellStyle name="Comma [0] 2 83 2 2" xfId="17259" hidden="1" xr:uid="{00000000-0005-0000-0000-00006E430000}"/>
    <cellStyle name="Comma [0] 2 83 2 2" xfId="18479" hidden="1" xr:uid="{00000000-0005-0000-0000-000032480000}"/>
    <cellStyle name="Comma [0] 2 83 2 2" xfId="18766" hidden="1" xr:uid="{00000000-0005-0000-0000-000051490000}"/>
    <cellStyle name="Comma [0] 2 83 2 2" xfId="19009" hidden="1" xr:uid="{00000000-0005-0000-0000-0000444A0000}"/>
    <cellStyle name="Comma [0] 2 83 2 2" xfId="20223" hidden="1" xr:uid="{00000000-0005-0000-0000-0000024F0000}"/>
    <cellStyle name="Comma [0] 2 83 2 2" xfId="20510" hidden="1" xr:uid="{00000000-0005-0000-0000-000021500000}"/>
    <cellStyle name="Comma [0] 2 83 2 2" xfId="20753" hidden="1" xr:uid="{00000000-0005-0000-0000-000014510000}"/>
    <cellStyle name="Comma [0] 2 83 2 2" xfId="21957" hidden="1" xr:uid="{00000000-0005-0000-0000-0000C8550000}"/>
    <cellStyle name="Comma [0] 2 83 2 2" xfId="22244" hidden="1" xr:uid="{00000000-0005-0000-0000-0000E7560000}"/>
    <cellStyle name="Comma [0] 2 83 2 2" xfId="22487" hidden="1" xr:uid="{00000000-0005-0000-0000-0000DA570000}"/>
    <cellStyle name="Comma [0] 2 83 2 2" xfId="23681" hidden="1" xr:uid="{00000000-0005-0000-0000-0000845C0000}"/>
    <cellStyle name="Comma [0] 2 83 2 2" xfId="23968" hidden="1" xr:uid="{00000000-0005-0000-0000-0000A35D0000}"/>
    <cellStyle name="Comma [0] 2 83 2 2" xfId="24211" hidden="1" xr:uid="{00000000-0005-0000-0000-0000965E0000}"/>
    <cellStyle name="Comma [0] 2 83 2 2" xfId="25388" hidden="1" xr:uid="{00000000-0005-0000-0000-00002F630000}"/>
    <cellStyle name="Comma [0] 2 83 2 2" xfId="25675" hidden="1" xr:uid="{00000000-0005-0000-0000-00004E640000}"/>
    <cellStyle name="Comma [0] 2 83 2 2" xfId="10238" hidden="1" xr:uid="{00000000-0005-0000-0000-000001280000}"/>
    <cellStyle name="Comma [0] 2 83 2 2" xfId="11464" hidden="1" xr:uid="{00000000-0005-0000-0000-0000CB2C0000}"/>
    <cellStyle name="Comma [0] 2 83 2 2" xfId="11751" hidden="1" xr:uid="{00000000-0005-0000-0000-0000EA2D0000}"/>
    <cellStyle name="Comma [0] 2 83 2 2" xfId="11994" hidden="1" xr:uid="{00000000-0005-0000-0000-0000DD2E0000}"/>
    <cellStyle name="Comma [0] 2 83 2 2" xfId="13220" hidden="1" xr:uid="{00000000-0005-0000-0000-0000A7330000}"/>
    <cellStyle name="Comma [0] 2 83 2 2" xfId="13507" hidden="1" xr:uid="{00000000-0005-0000-0000-0000C6340000}"/>
    <cellStyle name="Comma [0] 2 83 2 2" xfId="13750" hidden="1" xr:uid="{00000000-0005-0000-0000-0000B9350000}"/>
    <cellStyle name="Comma [0] 2 83 2 2" xfId="14976" hidden="1" xr:uid="{00000000-0005-0000-0000-0000833A0000}"/>
    <cellStyle name="Comma [0] 2 83 2 2" xfId="15263" hidden="1" xr:uid="{00000000-0005-0000-0000-0000A23B0000}"/>
    <cellStyle name="Comma [0] 2 83 2 2" xfId="7952" hidden="1" xr:uid="{00000000-0005-0000-0000-0000131F0000}"/>
    <cellStyle name="Comma [0] 2 83 2 2" xfId="8239" hidden="1" xr:uid="{00000000-0005-0000-0000-000032200000}"/>
    <cellStyle name="Comma [0] 2 83 2 2" xfId="8482" hidden="1" xr:uid="{00000000-0005-0000-0000-000025210000}"/>
    <cellStyle name="Comma [0] 2 83 2 2" xfId="9708" hidden="1" xr:uid="{00000000-0005-0000-0000-0000EF250000}"/>
    <cellStyle name="Comma [0] 2 83 2 2" xfId="9995" hidden="1" xr:uid="{00000000-0005-0000-0000-00000E270000}"/>
    <cellStyle name="Comma [0] 2 83 2 2" xfId="6020" hidden="1" xr:uid="{00000000-0005-0000-0000-000087170000}"/>
    <cellStyle name="Comma [0] 2 83 2 2" xfId="6263" hidden="1" xr:uid="{00000000-0005-0000-0000-00007A180000}"/>
    <cellStyle name="Comma [0] 2 83 2 2" xfId="5733" hidden="1" xr:uid="{00000000-0005-0000-0000-000068160000}"/>
    <cellStyle name="Comma [0] 2 83 2 2" xfId="5179" hidden="1" xr:uid="{00000000-0005-0000-0000-00003E140000}"/>
    <cellStyle name="Comma [0] 2 83 3" xfId="4518" xr:uid="{00000000-0005-0000-0000-0000A9110000}"/>
    <cellStyle name="Comma [0] 2 83 3 2" xfId="36527" xr:uid="{198BEF3B-5172-44A7-89FA-2C8E6ED5986C}"/>
    <cellStyle name="Comma [0] 2 84" xfId="725" xr:uid="{00000000-0005-0000-0000-0000D8020000}"/>
    <cellStyle name="Comma [0] 2 84 2" xfId="33403" hidden="1" xr:uid="{BDB09A15-E9C0-4399-8335-4776D498BE7D}"/>
    <cellStyle name="Comma [0] 2 84 2" xfId="33949" hidden="1" xr:uid="{67A0A4FE-C1CF-4C61-8A23-2AF82554B393}"/>
    <cellStyle name="Comma [0] 2 84 2" xfId="34236" hidden="1" xr:uid="{4E91A91F-103C-4CD1-9796-02914F7FFFEF}"/>
    <cellStyle name="Comma [0] 2 84 2" xfId="34479" hidden="1" xr:uid="{5B7B8A8F-218A-4E1F-8255-09ED666F7CA1}"/>
    <cellStyle name="Comma [0] 2 84 2" xfId="2216" hidden="1" xr:uid="{00000000-0005-0000-0000-0000AB080000}"/>
    <cellStyle name="Comma [0] 2 84 2" xfId="2459" hidden="1" xr:uid="{00000000-0005-0000-0000-00009E090000}"/>
    <cellStyle name="Comma [0] 2 84 2" xfId="1929" hidden="1" xr:uid="{00000000-0005-0000-0000-00008C070000}"/>
    <cellStyle name="Comma [0] 2 84 2" xfId="1380" hidden="1" xr:uid="{00000000-0005-0000-0000-000067050000}"/>
    <cellStyle name="Comma [0] 2 84 2" xfId="32768" xr:uid="{68F7BF17-0DCF-46E6-8AE8-1368159777EF}"/>
    <cellStyle name="Comma [0] 2 84 2 2" xfId="52517" hidden="1" xr:uid="{A8CE50D7-4D89-4C61-8A59-1C7C3D598F32}"/>
    <cellStyle name="Comma [0] 2 84 2 2" xfId="52760" hidden="1" xr:uid="{001E44E6-5627-4F26-B39F-7D8ED422B22B}"/>
    <cellStyle name="Comma [0] 2 84 2 2" xfId="53964" hidden="1" xr:uid="{ECEC1437-E2ED-4C70-A4CB-B6A236CFA76A}"/>
    <cellStyle name="Comma [0] 2 84 2 2" xfId="54251" hidden="1" xr:uid="{EA36A6B8-CA5F-4EFE-9518-A49CD4FEEBF5}"/>
    <cellStyle name="Comma [0] 2 84 2 2" xfId="54494" hidden="1" xr:uid="{D54193A4-EAE0-424E-850A-1B8E21D1907D}"/>
    <cellStyle name="Comma [0] 2 84 2 2" xfId="55688" hidden="1" xr:uid="{1B672B69-E720-4CDE-9E0C-7A2D6E2C2132}"/>
    <cellStyle name="Comma [0] 2 84 2 2" xfId="55975" hidden="1" xr:uid="{C9DCE0AE-906B-4C1A-8D3E-11B5F972D481}"/>
    <cellStyle name="Comma [0] 2 84 2 2" xfId="56218" hidden="1" xr:uid="{C182BB91-7C56-4772-9000-83B517A7CCAC}"/>
    <cellStyle name="Comma [0] 2 84 2 2" xfId="57395" hidden="1" xr:uid="{A22CE307-7FDC-4259-B483-942046283DA5}"/>
    <cellStyle name="Comma [0] 2 84 2 2" xfId="57682" hidden="1" xr:uid="{03D2437E-77D9-4996-89F3-356EF01EFFCB}"/>
    <cellStyle name="Comma [0] 2 84 2 2" xfId="57925" hidden="1" xr:uid="{759AD6BF-F620-414B-AEA0-27113ABE782C}"/>
    <cellStyle name="Comma [0] 2 84 2 2" xfId="59089" hidden="1" xr:uid="{CB448B40-6D04-4FF3-B885-79ADF2D97211}"/>
    <cellStyle name="Comma [0] 2 84 2 2" xfId="59376" hidden="1" xr:uid="{E282F634-4952-4BA9-933E-2F19BDEDDAB7}"/>
    <cellStyle name="Comma [0] 2 84 2 2" xfId="59619" hidden="1" xr:uid="{03C90AF2-FE30-441E-AAA1-96D1E39DDC44}"/>
    <cellStyle name="Comma [0] 2 84 2 2" xfId="60750" hidden="1" xr:uid="{7539E132-F1FF-4B3A-B381-97935D80A2E9}"/>
    <cellStyle name="Comma [0] 2 84 2 2" xfId="61037" hidden="1" xr:uid="{EF67A7E4-F8D4-4EB3-B00C-6CD0A0BC5EAC}"/>
    <cellStyle name="Comma [0] 2 84 2 2" xfId="61280" hidden="1" xr:uid="{8E4C6BE7-D249-48D6-BE3D-A45BEEF9B30F}"/>
    <cellStyle name="Comma [0] 2 84 2 2" xfId="62385" hidden="1" xr:uid="{FE5878BE-CB93-4591-93F6-735E68D7A7F5}"/>
    <cellStyle name="Comma [0] 2 84 2 2" xfId="62672" hidden="1" xr:uid="{D7CC6833-7CAA-4C55-B4D4-24B9516B62BA}"/>
    <cellStyle name="Comma [0] 2 84 2 2" xfId="62915" hidden="1" xr:uid="{BBFE65EF-735B-42D3-B1E5-03048CED5FE5}"/>
    <cellStyle name="Comma [0] 2 84 2 2" xfId="63896" hidden="1" xr:uid="{107C6375-5FAA-491B-B502-502A79F614B5}"/>
    <cellStyle name="Comma [0] 2 84 2 2" xfId="25916" hidden="1" xr:uid="{00000000-0005-0000-0000-00003F650000}"/>
    <cellStyle name="Comma [0] 2 84 2 2" xfId="27080" hidden="1" xr:uid="{00000000-0005-0000-0000-0000CB690000}"/>
    <cellStyle name="Comma [0] 2 84 2 2" xfId="27367" hidden="1" xr:uid="{00000000-0005-0000-0000-0000EA6A0000}"/>
    <cellStyle name="Comma [0] 2 84 2 2" xfId="27610" hidden="1" xr:uid="{00000000-0005-0000-0000-0000DD6B0000}"/>
    <cellStyle name="Comma [0] 2 84 2 2" xfId="28741" hidden="1" xr:uid="{00000000-0005-0000-0000-000048700000}"/>
    <cellStyle name="Comma [0] 2 84 2 2" xfId="29028" hidden="1" xr:uid="{00000000-0005-0000-0000-000067710000}"/>
    <cellStyle name="Comma [0] 2 84 2 2" xfId="29271" hidden="1" xr:uid="{00000000-0005-0000-0000-00005A720000}"/>
    <cellStyle name="Comma [0] 2 84 2 2" xfId="30376" hidden="1" xr:uid="{00000000-0005-0000-0000-0000AB760000}"/>
    <cellStyle name="Comma [0] 2 84 2 2" xfId="30663" hidden="1" xr:uid="{00000000-0005-0000-0000-0000CA770000}"/>
    <cellStyle name="Comma [0] 2 84 2 2" xfId="30906" hidden="1" xr:uid="{00000000-0005-0000-0000-0000BD780000}"/>
    <cellStyle name="Comma [0] 2 84 2 2" xfId="31887" hidden="1" xr:uid="{00000000-0005-0000-0000-0000927C0000}"/>
    <cellStyle name="Comma [0] 2 84 2 2" xfId="37186" hidden="1" xr:uid="{375248E5-09AA-4725-A138-02E583B0A295}"/>
    <cellStyle name="Comma [0] 2 84 2 2" xfId="37740" hidden="1" xr:uid="{1C4AFE5A-1B4E-4D71-B588-80497ECDD00B}"/>
    <cellStyle name="Comma [0] 2 84 2 2" xfId="38027" hidden="1" xr:uid="{8478C3AF-B5E4-46A9-A7E0-283489B8F3D3}"/>
    <cellStyle name="Comma [0] 2 84 2 2" xfId="38270" hidden="1" xr:uid="{1D02C8A5-5E71-4461-BEA2-07EEBE3D7331}"/>
    <cellStyle name="Comma [0] 2 84 2 2" xfId="39959" hidden="1" xr:uid="{4BD7E304-C619-4097-A801-84AA827DA438}"/>
    <cellStyle name="Comma [0] 2 84 2 2" xfId="40246" hidden="1" xr:uid="{97E45A09-49E1-4AA6-B062-DB6F77ADFAF3}"/>
    <cellStyle name="Comma [0] 2 84 2 2" xfId="40489" hidden="1" xr:uid="{AD287A6D-9A43-4D7B-BC3C-DEB6D79035A7}"/>
    <cellStyle name="Comma [0] 2 84 2 2" xfId="41715" hidden="1" xr:uid="{D90C8910-57FC-4BA8-9F4B-64C15490DD64}"/>
    <cellStyle name="Comma [0] 2 84 2 2" xfId="42002" hidden="1" xr:uid="{4C0BF021-C191-4E9A-85DB-2E866DAAFD52}"/>
    <cellStyle name="Comma [0] 2 84 2 2" xfId="42245" hidden="1" xr:uid="{8F85767A-7CA2-4229-ACAC-6E23F3A3D88F}"/>
    <cellStyle name="Comma [0] 2 84 2 2" xfId="43471" hidden="1" xr:uid="{12852AF3-6052-4879-A4D1-C6B0F257D552}"/>
    <cellStyle name="Comma [0] 2 84 2 2" xfId="43758" hidden="1" xr:uid="{B111C3B5-4923-44F4-B529-091F57B9304D}"/>
    <cellStyle name="Comma [0] 2 84 2 2" xfId="44001" hidden="1" xr:uid="{BD4377CC-C1B3-4F1C-840A-EE2AE3C08411}"/>
    <cellStyle name="Comma [0] 2 84 2 2" xfId="45227" hidden="1" xr:uid="{EE4615AF-A0ED-4C08-9418-A73D9E38307D}"/>
    <cellStyle name="Comma [0] 2 84 2 2" xfId="45514" hidden="1" xr:uid="{0C1EDF67-96DE-4410-A338-F9CDE69B57F4}"/>
    <cellStyle name="Comma [0] 2 84 2 2" xfId="45757" hidden="1" xr:uid="{8FC313A9-4792-493F-AF4F-3D15238240C3}"/>
    <cellStyle name="Comma [0] 2 84 2 2" xfId="46983" hidden="1" xr:uid="{61382EFE-18A1-423B-A20A-C0A358F09F54}"/>
    <cellStyle name="Comma [0] 2 84 2 2" xfId="47270" hidden="1" xr:uid="{4BC46D5D-A1A3-4837-A486-C856937BBEF8}"/>
    <cellStyle name="Comma [0] 2 84 2 2" xfId="47513" hidden="1" xr:uid="{90DD896B-D9FD-4912-8610-1819E73DAFF4}"/>
    <cellStyle name="Comma [0] 2 84 2 2" xfId="48736" hidden="1" xr:uid="{15939941-742A-4DB6-861A-A1B4BED87DD3}"/>
    <cellStyle name="Comma [0] 2 84 2 2" xfId="49023" hidden="1" xr:uid="{45F0C713-10E3-4108-AF52-C27E3F67F740}"/>
    <cellStyle name="Comma [0] 2 84 2 2" xfId="49266" hidden="1" xr:uid="{7E25DB13-A7CA-43C8-9E2C-C48E400B6071}"/>
    <cellStyle name="Comma [0] 2 84 2 2" xfId="50486" hidden="1" xr:uid="{CFA0EC6E-A074-4A82-BA45-E5288F614390}"/>
    <cellStyle name="Comma [0] 2 84 2 2" xfId="50773" hidden="1" xr:uid="{84297AFD-B9D0-4DF6-9613-72A5DB83DF8F}"/>
    <cellStyle name="Comma [0] 2 84 2 2" xfId="51016" hidden="1" xr:uid="{2E314EFA-032F-4C83-9AA9-06CF6D1EFA0B}"/>
    <cellStyle name="Comma [0] 2 84 2 2" xfId="52230" hidden="1" xr:uid="{6F75E3FD-2C13-41DC-9B59-986EF4DCE640}"/>
    <cellStyle name="Comma [0] 2 84 2 2" xfId="15504" hidden="1" xr:uid="{00000000-0005-0000-0000-0000933C0000}"/>
    <cellStyle name="Comma [0] 2 84 2 2" xfId="16727" hidden="1" xr:uid="{00000000-0005-0000-0000-00005A410000}"/>
    <cellStyle name="Comma [0] 2 84 2 2" xfId="17014" hidden="1" xr:uid="{00000000-0005-0000-0000-000079420000}"/>
    <cellStyle name="Comma [0] 2 84 2 2" xfId="17257" hidden="1" xr:uid="{00000000-0005-0000-0000-00006C430000}"/>
    <cellStyle name="Comma [0] 2 84 2 2" xfId="18477" hidden="1" xr:uid="{00000000-0005-0000-0000-000030480000}"/>
    <cellStyle name="Comma [0] 2 84 2 2" xfId="18764" hidden="1" xr:uid="{00000000-0005-0000-0000-00004F490000}"/>
    <cellStyle name="Comma [0] 2 84 2 2" xfId="19007" hidden="1" xr:uid="{00000000-0005-0000-0000-0000424A0000}"/>
    <cellStyle name="Comma [0] 2 84 2 2" xfId="20221" hidden="1" xr:uid="{00000000-0005-0000-0000-0000004F0000}"/>
    <cellStyle name="Comma [0] 2 84 2 2" xfId="20508" hidden="1" xr:uid="{00000000-0005-0000-0000-00001F500000}"/>
    <cellStyle name="Comma [0] 2 84 2 2" xfId="20751" hidden="1" xr:uid="{00000000-0005-0000-0000-000012510000}"/>
    <cellStyle name="Comma [0] 2 84 2 2" xfId="21955" hidden="1" xr:uid="{00000000-0005-0000-0000-0000C6550000}"/>
    <cellStyle name="Comma [0] 2 84 2 2" xfId="22242" hidden="1" xr:uid="{00000000-0005-0000-0000-0000E5560000}"/>
    <cellStyle name="Comma [0] 2 84 2 2" xfId="22485" hidden="1" xr:uid="{00000000-0005-0000-0000-0000D8570000}"/>
    <cellStyle name="Comma [0] 2 84 2 2" xfId="23679" hidden="1" xr:uid="{00000000-0005-0000-0000-0000825C0000}"/>
    <cellStyle name="Comma [0] 2 84 2 2" xfId="23966" hidden="1" xr:uid="{00000000-0005-0000-0000-0000A15D0000}"/>
    <cellStyle name="Comma [0] 2 84 2 2" xfId="24209" hidden="1" xr:uid="{00000000-0005-0000-0000-0000945E0000}"/>
    <cellStyle name="Comma [0] 2 84 2 2" xfId="25386" hidden="1" xr:uid="{00000000-0005-0000-0000-00002D630000}"/>
    <cellStyle name="Comma [0] 2 84 2 2" xfId="25673" hidden="1" xr:uid="{00000000-0005-0000-0000-00004C640000}"/>
    <cellStyle name="Comma [0] 2 84 2 2" xfId="10236" hidden="1" xr:uid="{00000000-0005-0000-0000-0000FF270000}"/>
    <cellStyle name="Comma [0] 2 84 2 2" xfId="11462" hidden="1" xr:uid="{00000000-0005-0000-0000-0000C92C0000}"/>
    <cellStyle name="Comma [0] 2 84 2 2" xfId="11749" hidden="1" xr:uid="{00000000-0005-0000-0000-0000E82D0000}"/>
    <cellStyle name="Comma [0] 2 84 2 2" xfId="11992" hidden="1" xr:uid="{00000000-0005-0000-0000-0000DB2E0000}"/>
    <cellStyle name="Comma [0] 2 84 2 2" xfId="13218" hidden="1" xr:uid="{00000000-0005-0000-0000-0000A5330000}"/>
    <cellStyle name="Comma [0] 2 84 2 2" xfId="13505" hidden="1" xr:uid="{00000000-0005-0000-0000-0000C4340000}"/>
    <cellStyle name="Comma [0] 2 84 2 2" xfId="13748" hidden="1" xr:uid="{00000000-0005-0000-0000-0000B7350000}"/>
    <cellStyle name="Comma [0] 2 84 2 2" xfId="14974" hidden="1" xr:uid="{00000000-0005-0000-0000-0000813A0000}"/>
    <cellStyle name="Comma [0] 2 84 2 2" xfId="15261" hidden="1" xr:uid="{00000000-0005-0000-0000-0000A03B0000}"/>
    <cellStyle name="Comma [0] 2 84 2 2" xfId="7950" hidden="1" xr:uid="{00000000-0005-0000-0000-0000111F0000}"/>
    <cellStyle name="Comma [0] 2 84 2 2" xfId="8237" hidden="1" xr:uid="{00000000-0005-0000-0000-000030200000}"/>
    <cellStyle name="Comma [0] 2 84 2 2" xfId="8480" hidden="1" xr:uid="{00000000-0005-0000-0000-000023210000}"/>
    <cellStyle name="Comma [0] 2 84 2 2" xfId="9706" hidden="1" xr:uid="{00000000-0005-0000-0000-0000ED250000}"/>
    <cellStyle name="Comma [0] 2 84 2 2" xfId="9993" hidden="1" xr:uid="{00000000-0005-0000-0000-00000C270000}"/>
    <cellStyle name="Comma [0] 2 84 2 2" xfId="6018" hidden="1" xr:uid="{00000000-0005-0000-0000-000085170000}"/>
    <cellStyle name="Comma [0] 2 84 2 2" xfId="6261" hidden="1" xr:uid="{00000000-0005-0000-0000-000078180000}"/>
    <cellStyle name="Comma [0] 2 84 2 2" xfId="5731" hidden="1" xr:uid="{00000000-0005-0000-0000-000066160000}"/>
    <cellStyle name="Comma [0] 2 84 2 2" xfId="5177" hidden="1" xr:uid="{00000000-0005-0000-0000-00003C140000}"/>
    <cellStyle name="Comma [0] 2 84 3" xfId="4516" xr:uid="{00000000-0005-0000-0000-0000A7110000}"/>
    <cellStyle name="Comma [0] 2 84 3 2" xfId="36525" xr:uid="{D80D4283-8A4F-496E-ADC1-329059E0D408}"/>
    <cellStyle name="Comma [0] 2 85" xfId="719" xr:uid="{00000000-0005-0000-0000-0000D2020000}"/>
    <cellStyle name="Comma [0] 2 85 2" xfId="33397" hidden="1" xr:uid="{BFD8A83F-F082-408A-AC0E-EE1EEC27AF57}"/>
    <cellStyle name="Comma [0] 2 85 2" xfId="33943" hidden="1" xr:uid="{0B617292-458E-495E-9926-C97298477829}"/>
    <cellStyle name="Comma [0] 2 85 2" xfId="34230" hidden="1" xr:uid="{63874D55-2C7C-4CA7-947A-3BDAD39AA362}"/>
    <cellStyle name="Comma [0] 2 85 2" xfId="34476" hidden="1" xr:uid="{40BB0F87-A9E6-4614-8D2F-0EC70088EF45}"/>
    <cellStyle name="Comma [0] 2 85 2" xfId="2210" hidden="1" xr:uid="{00000000-0005-0000-0000-0000A5080000}"/>
    <cellStyle name="Comma [0] 2 85 2" xfId="2456" hidden="1" xr:uid="{00000000-0005-0000-0000-00009B090000}"/>
    <cellStyle name="Comma [0] 2 85 2" xfId="1923" hidden="1" xr:uid="{00000000-0005-0000-0000-000086070000}"/>
    <cellStyle name="Comma [0] 2 85 2" xfId="1374" hidden="1" xr:uid="{00000000-0005-0000-0000-000061050000}"/>
    <cellStyle name="Comma [0] 2 85 2" xfId="32762" xr:uid="{8C4A6202-431B-4D1F-8B37-01C5ACAAABD1}"/>
    <cellStyle name="Comma [0] 2 85 2 2" xfId="52511" hidden="1" xr:uid="{26354474-A770-4C8B-A4B6-39730C80B1E6}"/>
    <cellStyle name="Comma [0] 2 85 2 2" xfId="52757" hidden="1" xr:uid="{7483D0ED-57E9-4873-8733-103D81E37172}"/>
    <cellStyle name="Comma [0] 2 85 2 2" xfId="53958" hidden="1" xr:uid="{D5A32D0B-BDAD-4125-BC2D-79A6E6693E87}"/>
    <cellStyle name="Comma [0] 2 85 2 2" xfId="54245" hidden="1" xr:uid="{26292336-67D2-446E-A50F-5DE608FC717C}"/>
    <cellStyle name="Comma [0] 2 85 2 2" xfId="54491" hidden="1" xr:uid="{CD8F8DA3-9067-4612-8DF5-4DF91B201989}"/>
    <cellStyle name="Comma [0] 2 85 2 2" xfId="55682" hidden="1" xr:uid="{87B7DBB4-F999-427C-9C2F-F3144CB64164}"/>
    <cellStyle name="Comma [0] 2 85 2 2" xfId="55969" hidden="1" xr:uid="{52B96116-9E60-4408-8969-5E652D138BE6}"/>
    <cellStyle name="Comma [0] 2 85 2 2" xfId="56215" hidden="1" xr:uid="{9B0319AC-2AA2-4083-A990-975B19805B5C}"/>
    <cellStyle name="Comma [0] 2 85 2 2" xfId="57389" hidden="1" xr:uid="{47124E98-4B4B-4D22-A150-55A87C91CCBD}"/>
    <cellStyle name="Comma [0] 2 85 2 2" xfId="57676" hidden="1" xr:uid="{9DBE0E63-2B7B-4785-8423-E38281B41AF9}"/>
    <cellStyle name="Comma [0] 2 85 2 2" xfId="57922" hidden="1" xr:uid="{D04364D4-EAE9-461C-95E3-8472F20C2AB8}"/>
    <cellStyle name="Comma [0] 2 85 2 2" xfId="59083" hidden="1" xr:uid="{95F53F00-5FE3-4587-AC00-A33AA945515C}"/>
    <cellStyle name="Comma [0] 2 85 2 2" xfId="59370" hidden="1" xr:uid="{AADAFCA1-9683-40D1-86C6-E6AA5273604C}"/>
    <cellStyle name="Comma [0] 2 85 2 2" xfId="59616" hidden="1" xr:uid="{FFE604C0-2FDF-4C17-8BF0-73BB2877BDF7}"/>
    <cellStyle name="Comma [0] 2 85 2 2" xfId="60744" hidden="1" xr:uid="{A5A1A15B-6DC6-4617-8ED0-44154953B7B5}"/>
    <cellStyle name="Comma [0] 2 85 2 2" xfId="61031" hidden="1" xr:uid="{1ADA825C-D2D9-456F-8762-121294D8FBAD}"/>
    <cellStyle name="Comma [0] 2 85 2 2" xfId="61277" hidden="1" xr:uid="{1C114E6A-E884-4492-A83D-9610F3A5C7CB}"/>
    <cellStyle name="Comma [0] 2 85 2 2" xfId="62379" hidden="1" xr:uid="{5D982E73-1B17-4B01-A1C3-F3FE2164B369}"/>
    <cellStyle name="Comma [0] 2 85 2 2" xfId="62666" hidden="1" xr:uid="{3D71478F-FA89-49DE-B834-593209D18EF8}"/>
    <cellStyle name="Comma [0] 2 85 2 2" xfId="62912" hidden="1" xr:uid="{0AD7D76D-0A27-4A4A-9631-1E23AEE3C50B}"/>
    <cellStyle name="Comma [0] 2 85 2 2" xfId="63890" hidden="1" xr:uid="{A389FC32-25D5-47C4-BBD8-4A8A00F56048}"/>
    <cellStyle name="Comma [0] 2 85 2 2" xfId="25913" hidden="1" xr:uid="{00000000-0005-0000-0000-00003C650000}"/>
    <cellStyle name="Comma [0] 2 85 2 2" xfId="27074" hidden="1" xr:uid="{00000000-0005-0000-0000-0000C5690000}"/>
    <cellStyle name="Comma [0] 2 85 2 2" xfId="27361" hidden="1" xr:uid="{00000000-0005-0000-0000-0000E46A0000}"/>
    <cellStyle name="Comma [0] 2 85 2 2" xfId="27607" hidden="1" xr:uid="{00000000-0005-0000-0000-0000DA6B0000}"/>
    <cellStyle name="Comma [0] 2 85 2 2" xfId="28735" hidden="1" xr:uid="{00000000-0005-0000-0000-000042700000}"/>
    <cellStyle name="Comma [0] 2 85 2 2" xfId="29022" hidden="1" xr:uid="{00000000-0005-0000-0000-000061710000}"/>
    <cellStyle name="Comma [0] 2 85 2 2" xfId="29268" hidden="1" xr:uid="{00000000-0005-0000-0000-000057720000}"/>
    <cellStyle name="Comma [0] 2 85 2 2" xfId="30370" hidden="1" xr:uid="{00000000-0005-0000-0000-0000A5760000}"/>
    <cellStyle name="Comma [0] 2 85 2 2" xfId="30657" hidden="1" xr:uid="{00000000-0005-0000-0000-0000C4770000}"/>
    <cellStyle name="Comma [0] 2 85 2 2" xfId="30903" hidden="1" xr:uid="{00000000-0005-0000-0000-0000BA780000}"/>
    <cellStyle name="Comma [0] 2 85 2 2" xfId="31881" hidden="1" xr:uid="{00000000-0005-0000-0000-00008C7C0000}"/>
    <cellStyle name="Comma [0] 2 85 2 2" xfId="37180" hidden="1" xr:uid="{A260133E-0263-42E3-A274-ED57A9607992}"/>
    <cellStyle name="Comma [0] 2 85 2 2" xfId="37734" hidden="1" xr:uid="{9B502F26-818C-48C4-A7DE-283976AF1EDC}"/>
    <cellStyle name="Comma [0] 2 85 2 2" xfId="38021" hidden="1" xr:uid="{084B8070-918F-4643-9CBD-6F2EB055A7BE}"/>
    <cellStyle name="Comma [0] 2 85 2 2" xfId="38267" hidden="1" xr:uid="{6E1CCA77-B283-4EA6-B0AD-C48039684333}"/>
    <cellStyle name="Comma [0] 2 85 2 2" xfId="39953" hidden="1" xr:uid="{0648DBC8-D4F8-4054-8E7B-E80710A1BDEB}"/>
    <cellStyle name="Comma [0] 2 85 2 2" xfId="40240" hidden="1" xr:uid="{283FC3EA-3AD2-44E1-BEEF-66D15168962A}"/>
    <cellStyle name="Comma [0] 2 85 2 2" xfId="40486" hidden="1" xr:uid="{C2E8C0A2-8D9C-4D70-A40D-A593FF49AF6D}"/>
    <cellStyle name="Comma [0] 2 85 2 2" xfId="41709" hidden="1" xr:uid="{57AC44F0-E046-4BD9-ADA0-8BB2C2F8A001}"/>
    <cellStyle name="Comma [0] 2 85 2 2" xfId="41996" hidden="1" xr:uid="{B9D85BE8-CA88-4145-9564-73E31625E972}"/>
    <cellStyle name="Comma [0] 2 85 2 2" xfId="42242" hidden="1" xr:uid="{F9115E08-F3DA-4FE1-B82A-D0CC98CD683B}"/>
    <cellStyle name="Comma [0] 2 85 2 2" xfId="43465" hidden="1" xr:uid="{B1D03CD6-2502-4409-B641-7BBA76C14E53}"/>
    <cellStyle name="Comma [0] 2 85 2 2" xfId="43752" hidden="1" xr:uid="{6BB0C2C0-7A57-4CB6-AD14-DFDF6C86DB4F}"/>
    <cellStyle name="Comma [0] 2 85 2 2" xfId="43998" hidden="1" xr:uid="{85595A6F-C32D-4F8C-93FD-7BF83BFF2CB0}"/>
    <cellStyle name="Comma [0] 2 85 2 2" xfId="45221" hidden="1" xr:uid="{80BF2176-3CFA-47A9-AC57-8FC581F2D7F9}"/>
    <cellStyle name="Comma [0] 2 85 2 2" xfId="45508" hidden="1" xr:uid="{10A674C1-ED3A-4463-B2FA-3625276A4A3A}"/>
    <cellStyle name="Comma [0] 2 85 2 2" xfId="45754" hidden="1" xr:uid="{0FA902C1-96B6-4510-8E49-7A84FE28AC6E}"/>
    <cellStyle name="Comma [0] 2 85 2 2" xfId="46977" hidden="1" xr:uid="{C85F5D42-8980-45CF-9607-E71DA1C00F99}"/>
    <cellStyle name="Comma [0] 2 85 2 2" xfId="47264" hidden="1" xr:uid="{4FC6093E-9734-430C-B977-D3A63DE34120}"/>
    <cellStyle name="Comma [0] 2 85 2 2" xfId="47510" hidden="1" xr:uid="{8082F290-C0F9-46EB-9B10-71F5531BBE0F}"/>
    <cellStyle name="Comma [0] 2 85 2 2" xfId="48730" hidden="1" xr:uid="{1AA4E540-3C47-46E3-B90C-9BD83ADA46A5}"/>
    <cellStyle name="Comma [0] 2 85 2 2" xfId="49017" hidden="1" xr:uid="{4E532B10-A1D7-49EE-B39F-9C65335C96B3}"/>
    <cellStyle name="Comma [0] 2 85 2 2" xfId="49263" hidden="1" xr:uid="{C2E45426-7B27-4B17-913C-676BAB98C3CC}"/>
    <cellStyle name="Comma [0] 2 85 2 2" xfId="50480" hidden="1" xr:uid="{171AEE25-591F-4F59-B64A-DADBE6C6B280}"/>
    <cellStyle name="Comma [0] 2 85 2 2" xfId="50767" hidden="1" xr:uid="{B21CC3DD-3E85-4B41-8C05-931D81260D15}"/>
    <cellStyle name="Comma [0] 2 85 2 2" xfId="51013" hidden="1" xr:uid="{AB0BA159-B01C-4A41-ACAF-C24A87D55B3E}"/>
    <cellStyle name="Comma [0] 2 85 2 2" xfId="52224" hidden="1" xr:uid="{0A4A5F78-D18D-4B2C-A7FD-4AF06419B5AC}"/>
    <cellStyle name="Comma [0] 2 85 2 2" xfId="15501" hidden="1" xr:uid="{00000000-0005-0000-0000-0000903C0000}"/>
    <cellStyle name="Comma [0] 2 85 2 2" xfId="16721" hidden="1" xr:uid="{00000000-0005-0000-0000-000054410000}"/>
    <cellStyle name="Comma [0] 2 85 2 2" xfId="17008" hidden="1" xr:uid="{00000000-0005-0000-0000-000073420000}"/>
    <cellStyle name="Comma [0] 2 85 2 2" xfId="17254" hidden="1" xr:uid="{00000000-0005-0000-0000-000069430000}"/>
    <cellStyle name="Comma [0] 2 85 2 2" xfId="18471" hidden="1" xr:uid="{00000000-0005-0000-0000-00002A480000}"/>
    <cellStyle name="Comma [0] 2 85 2 2" xfId="18758" hidden="1" xr:uid="{00000000-0005-0000-0000-000049490000}"/>
    <cellStyle name="Comma [0] 2 85 2 2" xfId="19004" hidden="1" xr:uid="{00000000-0005-0000-0000-00003F4A0000}"/>
    <cellStyle name="Comma [0] 2 85 2 2" xfId="20215" hidden="1" xr:uid="{00000000-0005-0000-0000-0000FA4E0000}"/>
    <cellStyle name="Comma [0] 2 85 2 2" xfId="20502" hidden="1" xr:uid="{00000000-0005-0000-0000-000019500000}"/>
    <cellStyle name="Comma [0] 2 85 2 2" xfId="20748" hidden="1" xr:uid="{00000000-0005-0000-0000-00000F510000}"/>
    <cellStyle name="Comma [0] 2 85 2 2" xfId="21949" hidden="1" xr:uid="{00000000-0005-0000-0000-0000C0550000}"/>
    <cellStyle name="Comma [0] 2 85 2 2" xfId="22236" hidden="1" xr:uid="{00000000-0005-0000-0000-0000DF560000}"/>
    <cellStyle name="Comma [0] 2 85 2 2" xfId="22482" hidden="1" xr:uid="{00000000-0005-0000-0000-0000D5570000}"/>
    <cellStyle name="Comma [0] 2 85 2 2" xfId="23673" hidden="1" xr:uid="{00000000-0005-0000-0000-00007C5C0000}"/>
    <cellStyle name="Comma [0] 2 85 2 2" xfId="23960" hidden="1" xr:uid="{00000000-0005-0000-0000-00009B5D0000}"/>
    <cellStyle name="Comma [0] 2 85 2 2" xfId="24206" hidden="1" xr:uid="{00000000-0005-0000-0000-0000915E0000}"/>
    <cellStyle name="Comma [0] 2 85 2 2" xfId="25380" hidden="1" xr:uid="{00000000-0005-0000-0000-000027630000}"/>
    <cellStyle name="Comma [0] 2 85 2 2" xfId="25667" hidden="1" xr:uid="{00000000-0005-0000-0000-000046640000}"/>
    <cellStyle name="Comma [0] 2 85 2 2" xfId="10233" hidden="1" xr:uid="{00000000-0005-0000-0000-0000FC270000}"/>
    <cellStyle name="Comma [0] 2 85 2 2" xfId="11456" hidden="1" xr:uid="{00000000-0005-0000-0000-0000C32C0000}"/>
    <cellStyle name="Comma [0] 2 85 2 2" xfId="11743" hidden="1" xr:uid="{00000000-0005-0000-0000-0000E22D0000}"/>
    <cellStyle name="Comma [0] 2 85 2 2" xfId="11989" hidden="1" xr:uid="{00000000-0005-0000-0000-0000D82E0000}"/>
    <cellStyle name="Comma [0] 2 85 2 2" xfId="13212" hidden="1" xr:uid="{00000000-0005-0000-0000-00009F330000}"/>
    <cellStyle name="Comma [0] 2 85 2 2" xfId="13499" hidden="1" xr:uid="{00000000-0005-0000-0000-0000BE340000}"/>
    <cellStyle name="Comma [0] 2 85 2 2" xfId="13745" hidden="1" xr:uid="{00000000-0005-0000-0000-0000B4350000}"/>
    <cellStyle name="Comma [0] 2 85 2 2" xfId="14968" hidden="1" xr:uid="{00000000-0005-0000-0000-00007B3A0000}"/>
    <cellStyle name="Comma [0] 2 85 2 2" xfId="15255" hidden="1" xr:uid="{00000000-0005-0000-0000-00009A3B0000}"/>
    <cellStyle name="Comma [0] 2 85 2 2" xfId="7944" hidden="1" xr:uid="{00000000-0005-0000-0000-00000B1F0000}"/>
    <cellStyle name="Comma [0] 2 85 2 2" xfId="8231" hidden="1" xr:uid="{00000000-0005-0000-0000-00002A200000}"/>
    <cellStyle name="Comma [0] 2 85 2 2" xfId="8477" hidden="1" xr:uid="{00000000-0005-0000-0000-000020210000}"/>
    <cellStyle name="Comma [0] 2 85 2 2" xfId="9700" hidden="1" xr:uid="{00000000-0005-0000-0000-0000E7250000}"/>
    <cellStyle name="Comma [0] 2 85 2 2" xfId="9987" hidden="1" xr:uid="{00000000-0005-0000-0000-000006270000}"/>
    <cellStyle name="Comma [0] 2 85 2 2" xfId="6012" hidden="1" xr:uid="{00000000-0005-0000-0000-00007F170000}"/>
    <cellStyle name="Comma [0] 2 85 2 2" xfId="6258" hidden="1" xr:uid="{00000000-0005-0000-0000-000075180000}"/>
    <cellStyle name="Comma [0] 2 85 2 2" xfId="5725" hidden="1" xr:uid="{00000000-0005-0000-0000-000060160000}"/>
    <cellStyle name="Comma [0] 2 85 2 2" xfId="5171" hidden="1" xr:uid="{00000000-0005-0000-0000-000036140000}"/>
    <cellStyle name="Comma [0] 2 85 3" xfId="4510" xr:uid="{00000000-0005-0000-0000-0000A1110000}"/>
    <cellStyle name="Comma [0] 2 85 3 2" xfId="36519" xr:uid="{F83998B7-DDC9-4A2D-A9E9-A32CBF9B5218}"/>
    <cellStyle name="Comma [0] 2 86" xfId="715" xr:uid="{00000000-0005-0000-0000-0000CE020000}"/>
    <cellStyle name="Comma [0] 2 86 2" xfId="33393" hidden="1" xr:uid="{839CB2F7-5E43-4ECE-8C5D-B249801D6213}"/>
    <cellStyle name="Comma [0] 2 86 2" xfId="33940" hidden="1" xr:uid="{3A25FF2E-8A95-4D7F-81F0-D3C6487FC907}"/>
    <cellStyle name="Comma [0] 2 86 2" xfId="34228" hidden="1" xr:uid="{804A1D1C-6281-4F27-A8EC-A63710FACEB4}"/>
    <cellStyle name="Comma [0] 2 86 2" xfId="34474" hidden="1" xr:uid="{395E2AA1-030E-4165-A91D-988074D8DE81}"/>
    <cellStyle name="Comma [0] 2 86 2" xfId="2208" hidden="1" xr:uid="{00000000-0005-0000-0000-0000A3080000}"/>
    <cellStyle name="Comma [0] 2 86 2" xfId="2454" hidden="1" xr:uid="{00000000-0005-0000-0000-000099090000}"/>
    <cellStyle name="Comma [0] 2 86 2" xfId="1920" hidden="1" xr:uid="{00000000-0005-0000-0000-000083070000}"/>
    <cellStyle name="Comma [0] 2 86 2" xfId="1370" hidden="1" xr:uid="{00000000-0005-0000-0000-00005D050000}"/>
    <cellStyle name="Comma [0] 2 86 2" xfId="32758" xr:uid="{A33B63C8-8760-4714-ADF8-94FCE5D4E11B}"/>
    <cellStyle name="Comma [0] 2 86 2 2" xfId="52755" hidden="1" xr:uid="{88802E28-B7DE-45C2-AE3A-3E9B23F0B426}"/>
    <cellStyle name="Comma [0] 2 86 2 2" xfId="53955" hidden="1" xr:uid="{F8EC6BB1-E5A9-47E7-9000-EDB84AB19445}"/>
    <cellStyle name="Comma [0] 2 86 2 2" xfId="54243" hidden="1" xr:uid="{706271D1-0E03-462F-8BD6-CAC56BEDAE0C}"/>
    <cellStyle name="Comma [0] 2 86 2 2" xfId="54489" hidden="1" xr:uid="{8A01DDF3-8C2D-4BCF-904E-BC422999FE6E}"/>
    <cellStyle name="Comma [0] 2 86 2 2" xfId="55679" hidden="1" xr:uid="{3EC87C6B-8320-4A88-9AC0-DFDE18C793B1}"/>
    <cellStyle name="Comma [0] 2 86 2 2" xfId="55967" hidden="1" xr:uid="{CE439F03-45B8-4680-B4DA-4F2E2BCFC548}"/>
    <cellStyle name="Comma [0] 2 86 2 2" xfId="56213" hidden="1" xr:uid="{52A5BF44-2997-429E-8358-F2676ABC5D14}"/>
    <cellStyle name="Comma [0] 2 86 2 2" xfId="57386" hidden="1" xr:uid="{9CFCC919-1E40-4D72-8FE3-00D8E4E6F13A}"/>
    <cellStyle name="Comma [0] 2 86 2 2" xfId="57674" hidden="1" xr:uid="{D8FCE25A-E6D4-480B-8040-57CDF7F0AD1F}"/>
    <cellStyle name="Comma [0] 2 86 2 2" xfId="57920" hidden="1" xr:uid="{95287163-4442-456F-9C85-CA8292FE3F49}"/>
    <cellStyle name="Comma [0] 2 86 2 2" xfId="59080" hidden="1" xr:uid="{9635874A-0642-4CC2-A6EE-FF21679D6670}"/>
    <cellStyle name="Comma [0] 2 86 2 2" xfId="59368" hidden="1" xr:uid="{730F1487-1E9C-4A13-9CBC-0163679BD753}"/>
    <cellStyle name="Comma [0] 2 86 2 2" xfId="59614" hidden="1" xr:uid="{5BE2EDC2-2030-4B04-9DD3-5D768E7B0804}"/>
    <cellStyle name="Comma [0] 2 86 2 2" xfId="60741" hidden="1" xr:uid="{045251E2-41AA-4692-B7D0-0368E317D51E}"/>
    <cellStyle name="Comma [0] 2 86 2 2" xfId="61029" hidden="1" xr:uid="{DE8F8B89-6BE5-49A8-9365-45CA01A5CD63}"/>
    <cellStyle name="Comma [0] 2 86 2 2" xfId="61275" hidden="1" xr:uid="{D8462883-604B-49CE-B2D0-C419DD75F3B6}"/>
    <cellStyle name="Comma [0] 2 86 2 2" xfId="62376" hidden="1" xr:uid="{A6956AC3-E917-47B5-8D80-60163F19186C}"/>
    <cellStyle name="Comma [0] 2 86 2 2" xfId="62664" hidden="1" xr:uid="{FD69C7FD-052B-4B12-88FE-C6B99545858C}"/>
    <cellStyle name="Comma [0] 2 86 2 2" xfId="62910" hidden="1" xr:uid="{D8F71CC6-6767-4B7E-9DC2-FC7D73235376}"/>
    <cellStyle name="Comma [0] 2 86 2 2" xfId="63887" hidden="1" xr:uid="{07481A80-3EE7-4836-8B63-65DCC4EF30E6}"/>
    <cellStyle name="Comma [0] 2 86 2 2" xfId="27071" hidden="1" xr:uid="{00000000-0005-0000-0000-0000C2690000}"/>
    <cellStyle name="Comma [0] 2 86 2 2" xfId="27359" hidden="1" xr:uid="{00000000-0005-0000-0000-0000E26A0000}"/>
    <cellStyle name="Comma [0] 2 86 2 2" xfId="27605" hidden="1" xr:uid="{00000000-0005-0000-0000-0000D86B0000}"/>
    <cellStyle name="Comma [0] 2 86 2 2" xfId="28732" hidden="1" xr:uid="{00000000-0005-0000-0000-00003F700000}"/>
    <cellStyle name="Comma [0] 2 86 2 2" xfId="29020" hidden="1" xr:uid="{00000000-0005-0000-0000-00005F710000}"/>
    <cellStyle name="Comma [0] 2 86 2 2" xfId="29266" hidden="1" xr:uid="{00000000-0005-0000-0000-000055720000}"/>
    <cellStyle name="Comma [0] 2 86 2 2" xfId="30367" hidden="1" xr:uid="{00000000-0005-0000-0000-0000A2760000}"/>
    <cellStyle name="Comma [0] 2 86 2 2" xfId="30655" hidden="1" xr:uid="{00000000-0005-0000-0000-0000C2770000}"/>
    <cellStyle name="Comma [0] 2 86 2 2" xfId="30901" hidden="1" xr:uid="{00000000-0005-0000-0000-0000B8780000}"/>
    <cellStyle name="Comma [0] 2 86 2 2" xfId="31878" hidden="1" xr:uid="{00000000-0005-0000-0000-0000897C0000}"/>
    <cellStyle name="Comma [0] 2 86 2 2" xfId="37176" hidden="1" xr:uid="{4DE79983-507E-4006-A580-A80AACE442F6}"/>
    <cellStyle name="Comma [0] 2 86 2 2" xfId="37731" hidden="1" xr:uid="{1C0B2893-68E2-430E-BA0E-1B3373D3AD7B}"/>
    <cellStyle name="Comma [0] 2 86 2 2" xfId="38019" hidden="1" xr:uid="{F1CDB2E6-BA53-4F43-8157-7DFFA38205FC}"/>
    <cellStyle name="Comma [0] 2 86 2 2" xfId="38265" hidden="1" xr:uid="{17413234-9CEE-456B-B055-930EBB61DFB8}"/>
    <cellStyle name="Comma [0] 2 86 2 2" xfId="39950" hidden="1" xr:uid="{F4C2AA48-4BFD-45D6-B32B-B306522FDFC1}"/>
    <cellStyle name="Comma [0] 2 86 2 2" xfId="40238" hidden="1" xr:uid="{682674D3-ECFE-4AAC-94C2-DBCB0AC9BFCF}"/>
    <cellStyle name="Comma [0] 2 86 2 2" xfId="40484" hidden="1" xr:uid="{02659E41-934F-4F4A-A493-1E1A41E1958B}"/>
    <cellStyle name="Comma [0] 2 86 2 2" xfId="41706" hidden="1" xr:uid="{6C0E4232-95BA-4B80-A6B1-8395E4C07B6D}"/>
    <cellStyle name="Comma [0] 2 86 2 2" xfId="41994" hidden="1" xr:uid="{3011A40F-AEE5-441C-8809-69F7EDA3808A}"/>
    <cellStyle name="Comma [0] 2 86 2 2" xfId="42240" hidden="1" xr:uid="{63F18A22-FB39-47BD-8165-C553CBF76CA4}"/>
    <cellStyle name="Comma [0] 2 86 2 2" xfId="43462" hidden="1" xr:uid="{222C94D5-C0F7-415B-986B-8CB3D4067F10}"/>
    <cellStyle name="Comma [0] 2 86 2 2" xfId="43750" hidden="1" xr:uid="{77B44E64-D754-4AC5-B002-EC7EDF980309}"/>
    <cellStyle name="Comma [0] 2 86 2 2" xfId="43996" hidden="1" xr:uid="{E9B62151-CB5D-4636-80AA-12AE0FBB37A9}"/>
    <cellStyle name="Comma [0] 2 86 2 2" xfId="45218" hidden="1" xr:uid="{8D1F2D3B-B2D5-4AE7-AD87-7C110C14D784}"/>
    <cellStyle name="Comma [0] 2 86 2 2" xfId="45506" hidden="1" xr:uid="{2E70BD1B-30B3-438D-BCF5-B8E380F0EF89}"/>
    <cellStyle name="Comma [0] 2 86 2 2" xfId="45752" hidden="1" xr:uid="{C8C5FDC0-A13A-45E4-91C9-C92E022A52CD}"/>
    <cellStyle name="Comma [0] 2 86 2 2" xfId="46974" hidden="1" xr:uid="{CFE66267-9261-47BA-84AA-8423A02AC699}"/>
    <cellStyle name="Comma [0] 2 86 2 2" xfId="47262" hidden="1" xr:uid="{139EB1CF-B1E9-4274-B018-8BD444341E6A}"/>
    <cellStyle name="Comma [0] 2 86 2 2" xfId="47508" hidden="1" xr:uid="{4AE7FB0D-916E-4F3B-8C23-E95576ABC24C}"/>
    <cellStyle name="Comma [0] 2 86 2 2" xfId="48727" hidden="1" xr:uid="{5CB51E98-B830-41B3-B504-BD7F7B32D05E}"/>
    <cellStyle name="Comma [0] 2 86 2 2" xfId="49015" hidden="1" xr:uid="{1C65FED4-FB7C-4F61-B1E0-05FCDAFC1E0B}"/>
    <cellStyle name="Comma [0] 2 86 2 2" xfId="49261" hidden="1" xr:uid="{A4952ABE-D708-4DD4-AEAD-58138BA5A5C5}"/>
    <cellStyle name="Comma [0] 2 86 2 2" xfId="50477" hidden="1" xr:uid="{AD13DC6F-972B-4D3A-A273-A25BD7A8B984}"/>
    <cellStyle name="Comma [0] 2 86 2 2" xfId="50765" hidden="1" xr:uid="{F387E5F9-5738-45E9-91E0-EAD85863FBB6}"/>
    <cellStyle name="Comma [0] 2 86 2 2" xfId="51011" hidden="1" xr:uid="{BE507950-470F-409C-B3C4-BBEEC9825951}"/>
    <cellStyle name="Comma [0] 2 86 2 2" xfId="52221" hidden="1" xr:uid="{63BD8C7C-DBCF-4E4C-9CF0-DE488D77D72E}"/>
    <cellStyle name="Comma [0] 2 86 2 2" xfId="52509" hidden="1" xr:uid="{2CC38CC0-619A-47A4-BD81-A6B9B6D1870F}"/>
    <cellStyle name="Comma [0] 2 86 2 2" xfId="15499" hidden="1" xr:uid="{00000000-0005-0000-0000-00008E3C0000}"/>
    <cellStyle name="Comma [0] 2 86 2 2" xfId="16718" hidden="1" xr:uid="{00000000-0005-0000-0000-000051410000}"/>
    <cellStyle name="Comma [0] 2 86 2 2" xfId="17006" hidden="1" xr:uid="{00000000-0005-0000-0000-000071420000}"/>
    <cellStyle name="Comma [0] 2 86 2 2" xfId="17252" hidden="1" xr:uid="{00000000-0005-0000-0000-000067430000}"/>
    <cellStyle name="Comma [0] 2 86 2 2" xfId="18468" hidden="1" xr:uid="{00000000-0005-0000-0000-000027480000}"/>
    <cellStyle name="Comma [0] 2 86 2 2" xfId="18756" hidden="1" xr:uid="{00000000-0005-0000-0000-000047490000}"/>
    <cellStyle name="Comma [0] 2 86 2 2" xfId="19002" hidden="1" xr:uid="{00000000-0005-0000-0000-00003D4A0000}"/>
    <cellStyle name="Comma [0] 2 86 2 2" xfId="20212" hidden="1" xr:uid="{00000000-0005-0000-0000-0000F74E0000}"/>
    <cellStyle name="Comma [0] 2 86 2 2" xfId="20500" hidden="1" xr:uid="{00000000-0005-0000-0000-000017500000}"/>
    <cellStyle name="Comma [0] 2 86 2 2" xfId="20746" hidden="1" xr:uid="{00000000-0005-0000-0000-00000D510000}"/>
    <cellStyle name="Comma [0] 2 86 2 2" xfId="21946" hidden="1" xr:uid="{00000000-0005-0000-0000-0000BD550000}"/>
    <cellStyle name="Comma [0] 2 86 2 2" xfId="22234" hidden="1" xr:uid="{00000000-0005-0000-0000-0000DD560000}"/>
    <cellStyle name="Comma [0] 2 86 2 2" xfId="22480" hidden="1" xr:uid="{00000000-0005-0000-0000-0000D3570000}"/>
    <cellStyle name="Comma [0] 2 86 2 2" xfId="23670" hidden="1" xr:uid="{00000000-0005-0000-0000-0000795C0000}"/>
    <cellStyle name="Comma [0] 2 86 2 2" xfId="23958" hidden="1" xr:uid="{00000000-0005-0000-0000-0000995D0000}"/>
    <cellStyle name="Comma [0] 2 86 2 2" xfId="24204" hidden="1" xr:uid="{00000000-0005-0000-0000-00008F5E0000}"/>
    <cellStyle name="Comma [0] 2 86 2 2" xfId="25377" hidden="1" xr:uid="{00000000-0005-0000-0000-000024630000}"/>
    <cellStyle name="Comma [0] 2 86 2 2" xfId="25665" hidden="1" xr:uid="{00000000-0005-0000-0000-000044640000}"/>
    <cellStyle name="Comma [0] 2 86 2 2" xfId="25911" hidden="1" xr:uid="{00000000-0005-0000-0000-00003A650000}"/>
    <cellStyle name="Comma [0] 2 86 2 2" xfId="10231" hidden="1" xr:uid="{00000000-0005-0000-0000-0000FA270000}"/>
    <cellStyle name="Comma [0] 2 86 2 2" xfId="11453" hidden="1" xr:uid="{00000000-0005-0000-0000-0000C02C0000}"/>
    <cellStyle name="Comma [0] 2 86 2 2" xfId="11741" hidden="1" xr:uid="{00000000-0005-0000-0000-0000E02D0000}"/>
    <cellStyle name="Comma [0] 2 86 2 2" xfId="11987" hidden="1" xr:uid="{00000000-0005-0000-0000-0000D62E0000}"/>
    <cellStyle name="Comma [0] 2 86 2 2" xfId="13209" hidden="1" xr:uid="{00000000-0005-0000-0000-00009C330000}"/>
    <cellStyle name="Comma [0] 2 86 2 2" xfId="13497" hidden="1" xr:uid="{00000000-0005-0000-0000-0000BC340000}"/>
    <cellStyle name="Comma [0] 2 86 2 2" xfId="13743" hidden="1" xr:uid="{00000000-0005-0000-0000-0000B2350000}"/>
    <cellStyle name="Comma [0] 2 86 2 2" xfId="14965" hidden="1" xr:uid="{00000000-0005-0000-0000-0000783A0000}"/>
    <cellStyle name="Comma [0] 2 86 2 2" xfId="15253" hidden="1" xr:uid="{00000000-0005-0000-0000-0000983B0000}"/>
    <cellStyle name="Comma [0] 2 86 2 2" xfId="7941" hidden="1" xr:uid="{00000000-0005-0000-0000-0000081F0000}"/>
    <cellStyle name="Comma [0] 2 86 2 2" xfId="8229" hidden="1" xr:uid="{00000000-0005-0000-0000-000028200000}"/>
    <cellStyle name="Comma [0] 2 86 2 2" xfId="8475" hidden="1" xr:uid="{00000000-0005-0000-0000-00001E210000}"/>
    <cellStyle name="Comma [0] 2 86 2 2" xfId="9697" hidden="1" xr:uid="{00000000-0005-0000-0000-0000E4250000}"/>
    <cellStyle name="Comma [0] 2 86 2 2" xfId="9985" hidden="1" xr:uid="{00000000-0005-0000-0000-000004270000}"/>
    <cellStyle name="Comma [0] 2 86 2 2" xfId="6010" hidden="1" xr:uid="{00000000-0005-0000-0000-00007D170000}"/>
    <cellStyle name="Comma [0] 2 86 2 2" xfId="6256" hidden="1" xr:uid="{00000000-0005-0000-0000-000073180000}"/>
    <cellStyle name="Comma [0] 2 86 2 2" xfId="5722" hidden="1" xr:uid="{00000000-0005-0000-0000-00005D160000}"/>
    <cellStyle name="Comma [0] 2 86 2 2" xfId="5167" hidden="1" xr:uid="{00000000-0005-0000-0000-000032140000}"/>
    <cellStyle name="Comma [0] 2 86 3" xfId="4506" xr:uid="{00000000-0005-0000-0000-00009D110000}"/>
    <cellStyle name="Comma [0] 2 86 3 2" xfId="36515" xr:uid="{79AEA27B-6DF2-4894-AEBE-692EA969B5E8}"/>
    <cellStyle name="Comma [0] 2 87" xfId="721" xr:uid="{00000000-0005-0000-0000-0000D4020000}"/>
    <cellStyle name="Comma [0] 2 87 2" xfId="33399" hidden="1" xr:uid="{EF155651-42FE-4BD7-A135-671FE96FE7D2}"/>
    <cellStyle name="Comma [0] 2 87 2" xfId="33945" hidden="1" xr:uid="{370104FF-621C-4348-8407-D7E9BA876CC6}"/>
    <cellStyle name="Comma [0] 2 87 2" xfId="34232" hidden="1" xr:uid="{E2087B08-AF6A-4D0D-82DE-FFC9E198A8E2}"/>
    <cellStyle name="Comma [0] 2 87 2" xfId="34477" hidden="1" xr:uid="{B1A35A35-15A6-4CCB-9C96-96BEED7824D8}"/>
    <cellStyle name="Comma [0] 2 87 2" xfId="2212" hidden="1" xr:uid="{00000000-0005-0000-0000-0000A7080000}"/>
    <cellStyle name="Comma [0] 2 87 2" xfId="2457" hidden="1" xr:uid="{00000000-0005-0000-0000-00009C090000}"/>
    <cellStyle name="Comma [0] 2 87 2" xfId="1925" hidden="1" xr:uid="{00000000-0005-0000-0000-000088070000}"/>
    <cellStyle name="Comma [0] 2 87 2" xfId="1376" hidden="1" xr:uid="{00000000-0005-0000-0000-000063050000}"/>
    <cellStyle name="Comma [0] 2 87 2" xfId="32764" xr:uid="{5E02E7AC-A01D-4FA9-8CEE-8344B5EC2266}"/>
    <cellStyle name="Comma [0] 2 87 2 2" xfId="52758" hidden="1" xr:uid="{255EB8CC-36F6-4C7B-AC65-9C53510992DB}"/>
    <cellStyle name="Comma [0] 2 87 2 2" xfId="53960" hidden="1" xr:uid="{87BE3CFA-6CC7-4B8D-BED4-76329E9BE093}"/>
    <cellStyle name="Comma [0] 2 87 2 2" xfId="54247" hidden="1" xr:uid="{CDC878D4-D0E2-4E3A-BC07-B3D7BCE27ABF}"/>
    <cellStyle name="Comma [0] 2 87 2 2" xfId="54492" hidden="1" xr:uid="{C0B34C95-FFCE-42B6-9A5D-786BCA665818}"/>
    <cellStyle name="Comma [0] 2 87 2 2" xfId="55684" hidden="1" xr:uid="{6F2B1D44-6CC8-4132-A83C-912541065C95}"/>
    <cellStyle name="Comma [0] 2 87 2 2" xfId="55971" hidden="1" xr:uid="{5AAE5D84-5955-46D3-9E64-558ACA4AE248}"/>
    <cellStyle name="Comma [0] 2 87 2 2" xfId="56216" hidden="1" xr:uid="{6D572B44-3262-47E1-B7E0-E6378F7AAF5D}"/>
    <cellStyle name="Comma [0] 2 87 2 2" xfId="57391" hidden="1" xr:uid="{53586F23-498A-40BB-973E-680FAE688253}"/>
    <cellStyle name="Comma [0] 2 87 2 2" xfId="57678" hidden="1" xr:uid="{8A30697C-14E5-40CE-AE8C-E78A46479D14}"/>
    <cellStyle name="Comma [0] 2 87 2 2" xfId="57923" hidden="1" xr:uid="{D7F8C99C-E158-4733-A9E7-1BAE511A9DC3}"/>
    <cellStyle name="Comma [0] 2 87 2 2" xfId="59085" hidden="1" xr:uid="{575ADEBA-A031-4CDD-BE22-44045B93229B}"/>
    <cellStyle name="Comma [0] 2 87 2 2" xfId="59372" hidden="1" xr:uid="{B52AD3E5-89BE-4026-8392-1BE5FC82098C}"/>
    <cellStyle name="Comma [0] 2 87 2 2" xfId="59617" hidden="1" xr:uid="{21C1CF58-C4AE-4451-9E4C-EA3559900ED8}"/>
    <cellStyle name="Comma [0] 2 87 2 2" xfId="60746" hidden="1" xr:uid="{5B8B103D-FFAF-4314-ADCB-335CCC00DC94}"/>
    <cellStyle name="Comma [0] 2 87 2 2" xfId="61033" hidden="1" xr:uid="{42C18B84-646D-4B4A-BA35-82BA52C5AB29}"/>
    <cellStyle name="Comma [0] 2 87 2 2" xfId="61278" hidden="1" xr:uid="{6397781D-F0B3-4D0F-AFE9-F89902BD3344}"/>
    <cellStyle name="Comma [0] 2 87 2 2" xfId="62381" hidden="1" xr:uid="{32927FE8-22D8-43CD-85D2-286799417102}"/>
    <cellStyle name="Comma [0] 2 87 2 2" xfId="62668" hidden="1" xr:uid="{6A33CC98-2D72-4C61-AF04-76DFAACC2426}"/>
    <cellStyle name="Comma [0] 2 87 2 2" xfId="62913" hidden="1" xr:uid="{D1A11255-13A9-403A-957A-EEA30746E0E2}"/>
    <cellStyle name="Comma [0] 2 87 2 2" xfId="63892" hidden="1" xr:uid="{51B12C6E-BB5F-48B3-92BB-D4E11DB09D2C}"/>
    <cellStyle name="Comma [0] 2 87 2 2" xfId="27076" hidden="1" xr:uid="{00000000-0005-0000-0000-0000C7690000}"/>
    <cellStyle name="Comma [0] 2 87 2 2" xfId="27363" hidden="1" xr:uid="{00000000-0005-0000-0000-0000E66A0000}"/>
    <cellStyle name="Comma [0] 2 87 2 2" xfId="27608" hidden="1" xr:uid="{00000000-0005-0000-0000-0000DB6B0000}"/>
    <cellStyle name="Comma [0] 2 87 2 2" xfId="28737" hidden="1" xr:uid="{00000000-0005-0000-0000-000044700000}"/>
    <cellStyle name="Comma [0] 2 87 2 2" xfId="29024" hidden="1" xr:uid="{00000000-0005-0000-0000-000063710000}"/>
    <cellStyle name="Comma [0] 2 87 2 2" xfId="29269" hidden="1" xr:uid="{00000000-0005-0000-0000-000058720000}"/>
    <cellStyle name="Comma [0] 2 87 2 2" xfId="30372" hidden="1" xr:uid="{00000000-0005-0000-0000-0000A7760000}"/>
    <cellStyle name="Comma [0] 2 87 2 2" xfId="30659" hidden="1" xr:uid="{00000000-0005-0000-0000-0000C6770000}"/>
    <cellStyle name="Comma [0] 2 87 2 2" xfId="30904" hidden="1" xr:uid="{00000000-0005-0000-0000-0000BB780000}"/>
    <cellStyle name="Comma [0] 2 87 2 2" xfId="31883" hidden="1" xr:uid="{00000000-0005-0000-0000-00008E7C0000}"/>
    <cellStyle name="Comma [0] 2 87 2 2" xfId="37182" hidden="1" xr:uid="{8FE68C18-EF3E-4A04-A91F-9E655AC775DA}"/>
    <cellStyle name="Comma [0] 2 87 2 2" xfId="37736" hidden="1" xr:uid="{16BDF39E-F669-405B-B76C-5304B411D7A0}"/>
    <cellStyle name="Comma [0] 2 87 2 2" xfId="38023" hidden="1" xr:uid="{3462A437-E270-42BA-8018-191BDF501B40}"/>
    <cellStyle name="Comma [0] 2 87 2 2" xfId="38268" hidden="1" xr:uid="{F1C44E5E-A96E-4737-A1E4-AE9531F2CAC2}"/>
    <cellStyle name="Comma [0] 2 87 2 2" xfId="39955" hidden="1" xr:uid="{271948C6-3851-4E1F-8CD2-AA39742A475D}"/>
    <cellStyle name="Comma [0] 2 87 2 2" xfId="40242" hidden="1" xr:uid="{72455E27-4752-427F-A961-DDA50276DF3B}"/>
    <cellStyle name="Comma [0] 2 87 2 2" xfId="40487" hidden="1" xr:uid="{BF9CD6B9-B428-4CE5-A3B6-57367CC3703A}"/>
    <cellStyle name="Comma [0] 2 87 2 2" xfId="41711" hidden="1" xr:uid="{55F8D7EB-4A7B-47F3-8404-AF886DC0B8C8}"/>
    <cellStyle name="Comma [0] 2 87 2 2" xfId="41998" hidden="1" xr:uid="{3DF6FE91-8088-414E-B674-F32915A9646B}"/>
    <cellStyle name="Comma [0] 2 87 2 2" xfId="42243" hidden="1" xr:uid="{134B78E1-456A-436E-92E1-A81D6D2ED9FC}"/>
    <cellStyle name="Comma [0] 2 87 2 2" xfId="43467" hidden="1" xr:uid="{44DD6E9F-0E85-4FF0-8207-A273140727B9}"/>
    <cellStyle name="Comma [0] 2 87 2 2" xfId="43754" hidden="1" xr:uid="{1EFA1DCA-11D8-4711-8CF2-65FD575CA80C}"/>
    <cellStyle name="Comma [0] 2 87 2 2" xfId="43999" hidden="1" xr:uid="{3F2EEE5A-9161-401A-96E4-0C479936CDD2}"/>
    <cellStyle name="Comma [0] 2 87 2 2" xfId="45223" hidden="1" xr:uid="{D601D424-CDDE-4304-96B2-08D9D77AB0CF}"/>
    <cellStyle name="Comma [0] 2 87 2 2" xfId="45510" hidden="1" xr:uid="{8EC983E6-1B85-441A-A392-D37AEB10B474}"/>
    <cellStyle name="Comma [0] 2 87 2 2" xfId="45755" hidden="1" xr:uid="{5872D191-5172-4762-B665-D151BBA7DE81}"/>
    <cellStyle name="Comma [0] 2 87 2 2" xfId="46979" hidden="1" xr:uid="{EC0634E8-89AA-471B-B8FD-8F4313023907}"/>
    <cellStyle name="Comma [0] 2 87 2 2" xfId="47266" hidden="1" xr:uid="{2BB466FD-8AB4-4649-AC6D-0ECD2C126E7B}"/>
    <cellStyle name="Comma [0] 2 87 2 2" xfId="47511" hidden="1" xr:uid="{F20C5A4F-46D6-4EF4-89AA-E73A6413B329}"/>
    <cellStyle name="Comma [0] 2 87 2 2" xfId="48732" hidden="1" xr:uid="{660E24EC-7F02-457A-AEB1-B7B5A1B4639E}"/>
    <cellStyle name="Comma [0] 2 87 2 2" xfId="49019" hidden="1" xr:uid="{9BEF10B1-DFC6-4AAB-A3F8-8C2A15EF6CA7}"/>
    <cellStyle name="Comma [0] 2 87 2 2" xfId="49264" hidden="1" xr:uid="{34F8C7D7-70DC-4808-87FC-5A0D43F6D505}"/>
    <cellStyle name="Comma [0] 2 87 2 2" xfId="50482" hidden="1" xr:uid="{D5B5618A-E8FA-49FE-B042-A38DDF52BB44}"/>
    <cellStyle name="Comma [0] 2 87 2 2" xfId="50769" hidden="1" xr:uid="{25C961FE-0B01-4795-9410-B6F415D3EC70}"/>
    <cellStyle name="Comma [0] 2 87 2 2" xfId="51014" hidden="1" xr:uid="{32725D18-8C39-44F6-BC52-C4465004048C}"/>
    <cellStyle name="Comma [0] 2 87 2 2" xfId="52226" hidden="1" xr:uid="{9CEB258E-4D34-4CD4-B53E-037521CB5453}"/>
    <cellStyle name="Comma [0] 2 87 2 2" xfId="52513" hidden="1" xr:uid="{45F131E5-F626-480C-9C20-1843FDF13974}"/>
    <cellStyle name="Comma [0] 2 87 2 2" xfId="15502" hidden="1" xr:uid="{00000000-0005-0000-0000-0000913C0000}"/>
    <cellStyle name="Comma [0] 2 87 2 2" xfId="16723" hidden="1" xr:uid="{00000000-0005-0000-0000-000056410000}"/>
    <cellStyle name="Comma [0] 2 87 2 2" xfId="17010" hidden="1" xr:uid="{00000000-0005-0000-0000-000075420000}"/>
    <cellStyle name="Comma [0] 2 87 2 2" xfId="17255" hidden="1" xr:uid="{00000000-0005-0000-0000-00006A430000}"/>
    <cellStyle name="Comma [0] 2 87 2 2" xfId="18473" hidden="1" xr:uid="{00000000-0005-0000-0000-00002C480000}"/>
    <cellStyle name="Comma [0] 2 87 2 2" xfId="18760" hidden="1" xr:uid="{00000000-0005-0000-0000-00004B490000}"/>
    <cellStyle name="Comma [0] 2 87 2 2" xfId="19005" hidden="1" xr:uid="{00000000-0005-0000-0000-0000404A0000}"/>
    <cellStyle name="Comma [0] 2 87 2 2" xfId="20217" hidden="1" xr:uid="{00000000-0005-0000-0000-0000FC4E0000}"/>
    <cellStyle name="Comma [0] 2 87 2 2" xfId="20504" hidden="1" xr:uid="{00000000-0005-0000-0000-00001B500000}"/>
    <cellStyle name="Comma [0] 2 87 2 2" xfId="20749" hidden="1" xr:uid="{00000000-0005-0000-0000-000010510000}"/>
    <cellStyle name="Comma [0] 2 87 2 2" xfId="21951" hidden="1" xr:uid="{00000000-0005-0000-0000-0000C2550000}"/>
    <cellStyle name="Comma [0] 2 87 2 2" xfId="22238" hidden="1" xr:uid="{00000000-0005-0000-0000-0000E1560000}"/>
    <cellStyle name="Comma [0] 2 87 2 2" xfId="22483" hidden="1" xr:uid="{00000000-0005-0000-0000-0000D6570000}"/>
    <cellStyle name="Comma [0] 2 87 2 2" xfId="23675" hidden="1" xr:uid="{00000000-0005-0000-0000-00007E5C0000}"/>
    <cellStyle name="Comma [0] 2 87 2 2" xfId="23962" hidden="1" xr:uid="{00000000-0005-0000-0000-00009D5D0000}"/>
    <cellStyle name="Comma [0] 2 87 2 2" xfId="24207" hidden="1" xr:uid="{00000000-0005-0000-0000-0000925E0000}"/>
    <cellStyle name="Comma [0] 2 87 2 2" xfId="25382" hidden="1" xr:uid="{00000000-0005-0000-0000-000029630000}"/>
    <cellStyle name="Comma [0] 2 87 2 2" xfId="25669" hidden="1" xr:uid="{00000000-0005-0000-0000-000048640000}"/>
    <cellStyle name="Comma [0] 2 87 2 2" xfId="25914" hidden="1" xr:uid="{00000000-0005-0000-0000-00003D650000}"/>
    <cellStyle name="Comma [0] 2 87 2 2" xfId="10234" hidden="1" xr:uid="{00000000-0005-0000-0000-0000FD270000}"/>
    <cellStyle name="Comma [0] 2 87 2 2" xfId="11458" hidden="1" xr:uid="{00000000-0005-0000-0000-0000C52C0000}"/>
    <cellStyle name="Comma [0] 2 87 2 2" xfId="11745" hidden="1" xr:uid="{00000000-0005-0000-0000-0000E42D0000}"/>
    <cellStyle name="Comma [0] 2 87 2 2" xfId="11990" hidden="1" xr:uid="{00000000-0005-0000-0000-0000D92E0000}"/>
    <cellStyle name="Comma [0] 2 87 2 2" xfId="13214" hidden="1" xr:uid="{00000000-0005-0000-0000-0000A1330000}"/>
    <cellStyle name="Comma [0] 2 87 2 2" xfId="13501" hidden="1" xr:uid="{00000000-0005-0000-0000-0000C0340000}"/>
    <cellStyle name="Comma [0] 2 87 2 2" xfId="13746" hidden="1" xr:uid="{00000000-0005-0000-0000-0000B5350000}"/>
    <cellStyle name="Comma [0] 2 87 2 2" xfId="14970" hidden="1" xr:uid="{00000000-0005-0000-0000-00007D3A0000}"/>
    <cellStyle name="Comma [0] 2 87 2 2" xfId="15257" hidden="1" xr:uid="{00000000-0005-0000-0000-00009C3B0000}"/>
    <cellStyle name="Comma [0] 2 87 2 2" xfId="7946" hidden="1" xr:uid="{00000000-0005-0000-0000-00000D1F0000}"/>
    <cellStyle name="Comma [0] 2 87 2 2" xfId="8233" hidden="1" xr:uid="{00000000-0005-0000-0000-00002C200000}"/>
    <cellStyle name="Comma [0] 2 87 2 2" xfId="8478" hidden="1" xr:uid="{00000000-0005-0000-0000-000021210000}"/>
    <cellStyle name="Comma [0] 2 87 2 2" xfId="9702" hidden="1" xr:uid="{00000000-0005-0000-0000-0000E9250000}"/>
    <cellStyle name="Comma [0] 2 87 2 2" xfId="9989" hidden="1" xr:uid="{00000000-0005-0000-0000-000008270000}"/>
    <cellStyle name="Comma [0] 2 87 2 2" xfId="6014" hidden="1" xr:uid="{00000000-0005-0000-0000-000081170000}"/>
    <cellStyle name="Comma [0] 2 87 2 2" xfId="6259" hidden="1" xr:uid="{00000000-0005-0000-0000-000076180000}"/>
    <cellStyle name="Comma [0] 2 87 2 2" xfId="5727" hidden="1" xr:uid="{00000000-0005-0000-0000-000062160000}"/>
    <cellStyle name="Comma [0] 2 87 2 2" xfId="5173" hidden="1" xr:uid="{00000000-0005-0000-0000-000038140000}"/>
    <cellStyle name="Comma [0] 2 87 3" xfId="4512" xr:uid="{00000000-0005-0000-0000-0000A3110000}"/>
    <cellStyle name="Comma [0] 2 87 3 2" xfId="36521" xr:uid="{2D962AA7-C7A7-4F1A-BB5D-C6F72D2EB420}"/>
    <cellStyle name="Comma [0] 2 88" xfId="712" xr:uid="{00000000-0005-0000-0000-0000CB020000}"/>
    <cellStyle name="Comma [0] 2 88 2" xfId="33390" hidden="1" xr:uid="{B00E50A4-9A05-496F-B7E8-97C33B140617}"/>
    <cellStyle name="Comma [0] 2 88 2" xfId="33937" hidden="1" xr:uid="{8C21FC65-0E82-45A9-90C0-BAEA6C14EDD2}"/>
    <cellStyle name="Comma [0] 2 88 2" xfId="34226" hidden="1" xr:uid="{572C7FCD-1EDA-4795-AB6D-D8A2984899A2}"/>
    <cellStyle name="Comma [0] 2 88 2" xfId="34472" hidden="1" xr:uid="{16FF36DB-4582-4853-B158-48D334ADF161}"/>
    <cellStyle name="Comma [0] 2 88 2" xfId="2206" hidden="1" xr:uid="{00000000-0005-0000-0000-0000A1080000}"/>
    <cellStyle name="Comma [0] 2 88 2" xfId="2452" hidden="1" xr:uid="{00000000-0005-0000-0000-000097090000}"/>
    <cellStyle name="Comma [0] 2 88 2" xfId="1917" hidden="1" xr:uid="{00000000-0005-0000-0000-000080070000}"/>
    <cellStyle name="Comma [0] 2 88 2" xfId="1367" hidden="1" xr:uid="{00000000-0005-0000-0000-00005A050000}"/>
    <cellStyle name="Comma [0] 2 88 2" xfId="32755" xr:uid="{A8E6CD92-4D3F-42D3-A997-FBEFFED774B3}"/>
    <cellStyle name="Comma [0] 2 88 2 2" xfId="52753" hidden="1" xr:uid="{F7301694-CADD-4878-88D3-917CB508AEA3}"/>
    <cellStyle name="Comma [0] 2 88 2 2" xfId="53952" hidden="1" xr:uid="{7705079F-6E74-481D-A67C-EE5B03194DCC}"/>
    <cellStyle name="Comma [0] 2 88 2 2" xfId="54241" hidden="1" xr:uid="{FCC004C2-BAE8-4578-A813-BDF38077F1AF}"/>
    <cellStyle name="Comma [0] 2 88 2 2" xfId="54487" hidden="1" xr:uid="{E9509166-D0E9-43B5-9286-A7CC29EA6F46}"/>
    <cellStyle name="Comma [0] 2 88 2 2" xfId="55676" hidden="1" xr:uid="{7F740B16-6EB2-4DD5-B61F-08219B8B04E5}"/>
    <cellStyle name="Comma [0] 2 88 2 2" xfId="55965" hidden="1" xr:uid="{9AC9D168-AF5C-4D0E-A5EA-7E92AB8EFE40}"/>
    <cellStyle name="Comma [0] 2 88 2 2" xfId="56211" hidden="1" xr:uid="{F98872AE-26CF-4029-82D2-E8467E3134A8}"/>
    <cellStyle name="Comma [0] 2 88 2 2" xfId="57383" hidden="1" xr:uid="{8921568C-E413-48B2-816F-BD8F6D65071B}"/>
    <cellStyle name="Comma [0] 2 88 2 2" xfId="57672" hidden="1" xr:uid="{B24AB46F-FD40-4AA5-B092-7A359BC5AF54}"/>
    <cellStyle name="Comma [0] 2 88 2 2" xfId="57918" hidden="1" xr:uid="{7076A334-48A3-4E14-BBE2-D75A8A0FCD32}"/>
    <cellStyle name="Comma [0] 2 88 2 2" xfId="59077" hidden="1" xr:uid="{D36EB11D-9C14-49D4-9246-B7045CE0C241}"/>
    <cellStyle name="Comma [0] 2 88 2 2" xfId="59366" hidden="1" xr:uid="{1B5FA741-1F91-4C59-8834-DD17E410B462}"/>
    <cellStyle name="Comma [0] 2 88 2 2" xfId="59612" hidden="1" xr:uid="{D73037AD-3489-4D6C-82AE-5B1295291F0E}"/>
    <cellStyle name="Comma [0] 2 88 2 2" xfId="60738" hidden="1" xr:uid="{574826BE-1FD7-4A18-89B3-2CAEFDAFDC21}"/>
    <cellStyle name="Comma [0] 2 88 2 2" xfId="61027" hidden="1" xr:uid="{5C8D06F1-2753-47EA-BF34-6D7FD209D984}"/>
    <cellStyle name="Comma [0] 2 88 2 2" xfId="61273" hidden="1" xr:uid="{AE58198C-001E-400B-8358-0DE6831B619D}"/>
    <cellStyle name="Comma [0] 2 88 2 2" xfId="62373" hidden="1" xr:uid="{AF1B0CB9-1F20-4EEB-842A-51A13CFF0B01}"/>
    <cellStyle name="Comma [0] 2 88 2 2" xfId="62662" hidden="1" xr:uid="{08D90B5E-5F14-4413-86B7-35ACDB134720}"/>
    <cellStyle name="Comma [0] 2 88 2 2" xfId="62908" hidden="1" xr:uid="{DCC5A6ED-1BCD-4BAB-A051-A1C2CAEC3866}"/>
    <cellStyle name="Comma [0] 2 88 2 2" xfId="63884" hidden="1" xr:uid="{76031D4F-D1A9-4B4A-84EA-E75678F5481B}"/>
    <cellStyle name="Comma [0] 2 88 2 2" xfId="27068" hidden="1" xr:uid="{00000000-0005-0000-0000-0000BF690000}"/>
    <cellStyle name="Comma [0] 2 88 2 2" xfId="27357" hidden="1" xr:uid="{00000000-0005-0000-0000-0000E06A0000}"/>
    <cellStyle name="Comma [0] 2 88 2 2" xfId="27603" hidden="1" xr:uid="{00000000-0005-0000-0000-0000D66B0000}"/>
    <cellStyle name="Comma [0] 2 88 2 2" xfId="28729" hidden="1" xr:uid="{00000000-0005-0000-0000-00003C700000}"/>
    <cellStyle name="Comma [0] 2 88 2 2" xfId="29018" hidden="1" xr:uid="{00000000-0005-0000-0000-00005D710000}"/>
    <cellStyle name="Comma [0] 2 88 2 2" xfId="29264" hidden="1" xr:uid="{00000000-0005-0000-0000-000053720000}"/>
    <cellStyle name="Comma [0] 2 88 2 2" xfId="30364" hidden="1" xr:uid="{00000000-0005-0000-0000-00009F760000}"/>
    <cellStyle name="Comma [0] 2 88 2 2" xfId="30653" hidden="1" xr:uid="{00000000-0005-0000-0000-0000C0770000}"/>
    <cellStyle name="Comma [0] 2 88 2 2" xfId="30899" hidden="1" xr:uid="{00000000-0005-0000-0000-0000B6780000}"/>
    <cellStyle name="Comma [0] 2 88 2 2" xfId="31875" hidden="1" xr:uid="{00000000-0005-0000-0000-0000867C0000}"/>
    <cellStyle name="Comma [0] 2 88 2 2" xfId="37173" hidden="1" xr:uid="{30B44536-EA20-4E5A-9667-A25E70306E16}"/>
    <cellStyle name="Comma [0] 2 88 2 2" xfId="37728" hidden="1" xr:uid="{200778D7-F7F5-4129-A574-A9FF74814E4D}"/>
    <cellStyle name="Comma [0] 2 88 2 2" xfId="38017" hidden="1" xr:uid="{6B660C71-5C33-4410-9F26-ADDF017209F7}"/>
    <cellStyle name="Comma [0] 2 88 2 2" xfId="38263" hidden="1" xr:uid="{7FD57785-9C0C-4622-B3FF-097AD52EB49D}"/>
    <cellStyle name="Comma [0] 2 88 2 2" xfId="39947" hidden="1" xr:uid="{85013BC4-6717-4688-A735-7D21BF8042FD}"/>
    <cellStyle name="Comma [0] 2 88 2 2" xfId="40236" hidden="1" xr:uid="{9669C42A-B422-438E-95E8-25FD2A596A31}"/>
    <cellStyle name="Comma [0] 2 88 2 2" xfId="40482" hidden="1" xr:uid="{8CE91678-C20E-4BD0-B154-8E048DFA2601}"/>
    <cellStyle name="Comma [0] 2 88 2 2" xfId="41703" hidden="1" xr:uid="{B935CD87-AF78-4A4F-A9DD-3190EA5CC5C9}"/>
    <cellStyle name="Comma [0] 2 88 2 2" xfId="41992" hidden="1" xr:uid="{B66D2AA2-0B82-40B9-A06C-2F770EA35B29}"/>
    <cellStyle name="Comma [0] 2 88 2 2" xfId="42238" hidden="1" xr:uid="{AC022E7F-5CDD-40CF-936E-516DC22246E4}"/>
    <cellStyle name="Comma [0] 2 88 2 2" xfId="43459" hidden="1" xr:uid="{87F75E91-173F-4D41-882D-C151E1BA4767}"/>
    <cellStyle name="Comma [0] 2 88 2 2" xfId="43748" hidden="1" xr:uid="{EE6ABDB6-FDBC-4731-AC7E-E39C1D816101}"/>
    <cellStyle name="Comma [0] 2 88 2 2" xfId="43994" hidden="1" xr:uid="{23F22D6B-703F-4CDE-BC2E-24D87CCFCDED}"/>
    <cellStyle name="Comma [0] 2 88 2 2" xfId="45215" hidden="1" xr:uid="{17EC3754-1DD9-4BA1-8C88-43E29A6516ED}"/>
    <cellStyle name="Comma [0] 2 88 2 2" xfId="45504" hidden="1" xr:uid="{4AE699E9-E611-4A6B-BE06-CA03DCA055B2}"/>
    <cellStyle name="Comma [0] 2 88 2 2" xfId="45750" hidden="1" xr:uid="{99598169-C7B1-47CB-84F2-0D6B0BD9CD22}"/>
    <cellStyle name="Comma [0] 2 88 2 2" xfId="46971" hidden="1" xr:uid="{9750473A-1D96-4448-A6EF-CE1B15906EE9}"/>
    <cellStyle name="Comma [0] 2 88 2 2" xfId="47260" hidden="1" xr:uid="{BAE40576-9F42-4FB8-B446-1FAD2997199B}"/>
    <cellStyle name="Comma [0] 2 88 2 2" xfId="47506" hidden="1" xr:uid="{376F4791-EE76-412A-AEF5-133581FE522B}"/>
    <cellStyle name="Comma [0] 2 88 2 2" xfId="48724" hidden="1" xr:uid="{B4720EA5-BC4A-4963-A50B-3A7EC00504EC}"/>
    <cellStyle name="Comma [0] 2 88 2 2" xfId="49013" hidden="1" xr:uid="{5F661B4E-A436-41FF-96CE-396FB6B3EF4E}"/>
    <cellStyle name="Comma [0] 2 88 2 2" xfId="49259" hidden="1" xr:uid="{BA89961C-8B20-4265-9E37-1B94377B7AB1}"/>
    <cellStyle name="Comma [0] 2 88 2 2" xfId="50474" hidden="1" xr:uid="{70527C87-E72C-48B5-BF2D-A695B6C5BB8A}"/>
    <cellStyle name="Comma [0] 2 88 2 2" xfId="50763" hidden="1" xr:uid="{958CEFBC-6509-48CF-9401-557293EC30BF}"/>
    <cellStyle name="Comma [0] 2 88 2 2" xfId="51009" hidden="1" xr:uid="{5683B734-DB56-4BB8-AB63-1606269ABAE4}"/>
    <cellStyle name="Comma [0] 2 88 2 2" xfId="52218" hidden="1" xr:uid="{6F759099-3029-45B3-83AA-D7A5D016323D}"/>
    <cellStyle name="Comma [0] 2 88 2 2" xfId="52507" hidden="1" xr:uid="{A767028B-71DB-45CB-850B-6E666FC5A979}"/>
    <cellStyle name="Comma [0] 2 88 2 2" xfId="15497" hidden="1" xr:uid="{00000000-0005-0000-0000-00008C3C0000}"/>
    <cellStyle name="Comma [0] 2 88 2 2" xfId="16715" hidden="1" xr:uid="{00000000-0005-0000-0000-00004E410000}"/>
    <cellStyle name="Comma [0] 2 88 2 2" xfId="17004" hidden="1" xr:uid="{00000000-0005-0000-0000-00006F420000}"/>
    <cellStyle name="Comma [0] 2 88 2 2" xfId="17250" hidden="1" xr:uid="{00000000-0005-0000-0000-000065430000}"/>
    <cellStyle name="Comma [0] 2 88 2 2" xfId="18465" hidden="1" xr:uid="{00000000-0005-0000-0000-000024480000}"/>
    <cellStyle name="Comma [0] 2 88 2 2" xfId="18754" hidden="1" xr:uid="{00000000-0005-0000-0000-000045490000}"/>
    <cellStyle name="Comma [0] 2 88 2 2" xfId="19000" hidden="1" xr:uid="{00000000-0005-0000-0000-00003B4A0000}"/>
    <cellStyle name="Comma [0] 2 88 2 2" xfId="20209" hidden="1" xr:uid="{00000000-0005-0000-0000-0000F44E0000}"/>
    <cellStyle name="Comma [0] 2 88 2 2" xfId="20498" hidden="1" xr:uid="{00000000-0005-0000-0000-000015500000}"/>
    <cellStyle name="Comma [0] 2 88 2 2" xfId="20744" hidden="1" xr:uid="{00000000-0005-0000-0000-00000B510000}"/>
    <cellStyle name="Comma [0] 2 88 2 2" xfId="21943" hidden="1" xr:uid="{00000000-0005-0000-0000-0000BA550000}"/>
    <cellStyle name="Comma [0] 2 88 2 2" xfId="22232" hidden="1" xr:uid="{00000000-0005-0000-0000-0000DB560000}"/>
    <cellStyle name="Comma [0] 2 88 2 2" xfId="22478" hidden="1" xr:uid="{00000000-0005-0000-0000-0000D1570000}"/>
    <cellStyle name="Comma [0] 2 88 2 2" xfId="23667" hidden="1" xr:uid="{00000000-0005-0000-0000-0000765C0000}"/>
    <cellStyle name="Comma [0] 2 88 2 2" xfId="23956" hidden="1" xr:uid="{00000000-0005-0000-0000-0000975D0000}"/>
    <cellStyle name="Comma [0] 2 88 2 2" xfId="24202" hidden="1" xr:uid="{00000000-0005-0000-0000-00008D5E0000}"/>
    <cellStyle name="Comma [0] 2 88 2 2" xfId="25374" hidden="1" xr:uid="{00000000-0005-0000-0000-000021630000}"/>
    <cellStyle name="Comma [0] 2 88 2 2" xfId="25663" hidden="1" xr:uid="{00000000-0005-0000-0000-000042640000}"/>
    <cellStyle name="Comma [0] 2 88 2 2" xfId="25909" hidden="1" xr:uid="{00000000-0005-0000-0000-000038650000}"/>
    <cellStyle name="Comma [0] 2 88 2 2" xfId="10229" hidden="1" xr:uid="{00000000-0005-0000-0000-0000F8270000}"/>
    <cellStyle name="Comma [0] 2 88 2 2" xfId="11450" hidden="1" xr:uid="{00000000-0005-0000-0000-0000BD2C0000}"/>
    <cellStyle name="Comma [0] 2 88 2 2" xfId="11739" hidden="1" xr:uid="{00000000-0005-0000-0000-0000DE2D0000}"/>
    <cellStyle name="Comma [0] 2 88 2 2" xfId="11985" hidden="1" xr:uid="{00000000-0005-0000-0000-0000D42E0000}"/>
    <cellStyle name="Comma [0] 2 88 2 2" xfId="13206" hidden="1" xr:uid="{00000000-0005-0000-0000-000099330000}"/>
    <cellStyle name="Comma [0] 2 88 2 2" xfId="13495" hidden="1" xr:uid="{00000000-0005-0000-0000-0000BA340000}"/>
    <cellStyle name="Comma [0] 2 88 2 2" xfId="13741" hidden="1" xr:uid="{00000000-0005-0000-0000-0000B0350000}"/>
    <cellStyle name="Comma [0] 2 88 2 2" xfId="14962" hidden="1" xr:uid="{00000000-0005-0000-0000-0000753A0000}"/>
    <cellStyle name="Comma [0] 2 88 2 2" xfId="15251" hidden="1" xr:uid="{00000000-0005-0000-0000-0000963B0000}"/>
    <cellStyle name="Comma [0] 2 88 2 2" xfId="7938" hidden="1" xr:uid="{00000000-0005-0000-0000-0000051F0000}"/>
    <cellStyle name="Comma [0] 2 88 2 2" xfId="8227" hidden="1" xr:uid="{00000000-0005-0000-0000-000026200000}"/>
    <cellStyle name="Comma [0] 2 88 2 2" xfId="8473" hidden="1" xr:uid="{00000000-0005-0000-0000-00001C210000}"/>
    <cellStyle name="Comma [0] 2 88 2 2" xfId="9694" hidden="1" xr:uid="{00000000-0005-0000-0000-0000E1250000}"/>
    <cellStyle name="Comma [0] 2 88 2 2" xfId="9983" hidden="1" xr:uid="{00000000-0005-0000-0000-000002270000}"/>
    <cellStyle name="Comma [0] 2 88 2 2" xfId="6008" hidden="1" xr:uid="{00000000-0005-0000-0000-00007B170000}"/>
    <cellStyle name="Comma [0] 2 88 2 2" xfId="6254" hidden="1" xr:uid="{00000000-0005-0000-0000-000071180000}"/>
    <cellStyle name="Comma [0] 2 88 2 2" xfId="5719" hidden="1" xr:uid="{00000000-0005-0000-0000-00005A160000}"/>
    <cellStyle name="Comma [0] 2 88 2 2" xfId="5164" hidden="1" xr:uid="{00000000-0005-0000-0000-00002F140000}"/>
    <cellStyle name="Comma [0] 2 88 3" xfId="4503" xr:uid="{00000000-0005-0000-0000-00009A110000}"/>
    <cellStyle name="Comma [0] 2 88 3 2" xfId="36512" xr:uid="{30B42C2A-54E3-4BFD-84FA-554635932B58}"/>
    <cellStyle name="Comma [0] 2 89" xfId="710" xr:uid="{00000000-0005-0000-0000-0000C9020000}"/>
    <cellStyle name="Comma [0] 2 89 2" xfId="33388" hidden="1" xr:uid="{2A430A61-F21E-4820-83C5-7C9DC58E1D30}"/>
    <cellStyle name="Comma [0] 2 89 2" xfId="33935" hidden="1" xr:uid="{623EBEC4-8801-4E8C-9F13-38D8C5EFB854}"/>
    <cellStyle name="Comma [0] 2 89 2" xfId="34224" hidden="1" xr:uid="{85F13148-41D7-4B1E-8D89-12EC456E8EE5}"/>
    <cellStyle name="Comma [0] 2 89 2" xfId="34470" hidden="1" xr:uid="{F1D21060-738B-4A08-BC65-8FD3D54F029A}"/>
    <cellStyle name="Comma [0] 2 89 2" xfId="2204" hidden="1" xr:uid="{00000000-0005-0000-0000-00009F080000}"/>
    <cellStyle name="Comma [0] 2 89 2" xfId="2450" hidden="1" xr:uid="{00000000-0005-0000-0000-000095090000}"/>
    <cellStyle name="Comma [0] 2 89 2" xfId="1915" hidden="1" xr:uid="{00000000-0005-0000-0000-00007E070000}"/>
    <cellStyle name="Comma [0] 2 89 2" xfId="1365" hidden="1" xr:uid="{00000000-0005-0000-0000-000058050000}"/>
    <cellStyle name="Comma [0] 2 89 2" xfId="32753" xr:uid="{20163F82-1358-42AF-AC59-F1F91129B437}"/>
    <cellStyle name="Comma [0] 2 89 2 2" xfId="52751" hidden="1" xr:uid="{11B52A56-43FB-4BD9-8E43-2AF8D974E2A1}"/>
    <cellStyle name="Comma [0] 2 89 2 2" xfId="53950" hidden="1" xr:uid="{D5CBE939-BF90-4215-B344-8A4838C11E83}"/>
    <cellStyle name="Comma [0] 2 89 2 2" xfId="54239" hidden="1" xr:uid="{670CC983-A296-41C6-8E65-BB95646AF13A}"/>
    <cellStyle name="Comma [0] 2 89 2 2" xfId="54485" hidden="1" xr:uid="{F00D073A-3836-47A4-AE95-C137C6BA0FEA}"/>
    <cellStyle name="Comma [0] 2 89 2 2" xfId="55674" hidden="1" xr:uid="{8365BB37-77E6-4F54-947B-27B428EA1791}"/>
    <cellStyle name="Comma [0] 2 89 2 2" xfId="55963" hidden="1" xr:uid="{F1B788C4-03B1-4553-83F2-E77A7078D390}"/>
    <cellStyle name="Comma [0] 2 89 2 2" xfId="56209" hidden="1" xr:uid="{F43CD71C-C737-4647-B37C-CA163B04A802}"/>
    <cellStyle name="Comma [0] 2 89 2 2" xfId="57381" hidden="1" xr:uid="{B6EF6A07-4AEF-4549-8B6D-7C5436AED66D}"/>
    <cellStyle name="Comma [0] 2 89 2 2" xfId="57670" hidden="1" xr:uid="{43A982C1-85EF-4971-B3A5-FF6C4390A8BE}"/>
    <cellStyle name="Comma [0] 2 89 2 2" xfId="57916" hidden="1" xr:uid="{6488819E-89D6-4E8E-836C-4489DACAA546}"/>
    <cellStyle name="Comma [0] 2 89 2 2" xfId="59075" hidden="1" xr:uid="{6CC50B91-7045-4040-8298-7AE5AF9D6E71}"/>
    <cellStyle name="Comma [0] 2 89 2 2" xfId="59364" hidden="1" xr:uid="{5B521A27-2C81-4737-9C58-665ED223707D}"/>
    <cellStyle name="Comma [0] 2 89 2 2" xfId="59610" hidden="1" xr:uid="{69F6387C-EB93-4495-AF8E-4B948F34271C}"/>
    <cellStyle name="Comma [0] 2 89 2 2" xfId="60736" hidden="1" xr:uid="{F5FCB1EA-F5A8-4C1F-A3DB-3A03EA3019CA}"/>
    <cellStyle name="Comma [0] 2 89 2 2" xfId="61025" hidden="1" xr:uid="{22E8040B-B2CD-4DCE-803D-D25D9D2295C1}"/>
    <cellStyle name="Comma [0] 2 89 2 2" xfId="61271" hidden="1" xr:uid="{A313FAC6-381F-4121-99F0-194EDFBCACC4}"/>
    <cellStyle name="Comma [0] 2 89 2 2" xfId="62371" hidden="1" xr:uid="{883D545D-458B-4112-B45E-6EBE174438D0}"/>
    <cellStyle name="Comma [0] 2 89 2 2" xfId="62660" hidden="1" xr:uid="{4CD4997A-35D3-4B43-8437-B3FF6D179213}"/>
    <cellStyle name="Comma [0] 2 89 2 2" xfId="62906" hidden="1" xr:uid="{FBEBC90D-DC96-40F1-A027-3B389758C223}"/>
    <cellStyle name="Comma [0] 2 89 2 2" xfId="63882" hidden="1" xr:uid="{8DCDEFB8-D535-402E-B9B3-ED134E597A8E}"/>
    <cellStyle name="Comma [0] 2 89 2 2" xfId="27066" hidden="1" xr:uid="{00000000-0005-0000-0000-0000BD690000}"/>
    <cellStyle name="Comma [0] 2 89 2 2" xfId="27355" hidden="1" xr:uid="{00000000-0005-0000-0000-0000DE6A0000}"/>
    <cellStyle name="Comma [0] 2 89 2 2" xfId="27601" hidden="1" xr:uid="{00000000-0005-0000-0000-0000D46B0000}"/>
    <cellStyle name="Comma [0] 2 89 2 2" xfId="28727" hidden="1" xr:uid="{00000000-0005-0000-0000-00003A700000}"/>
    <cellStyle name="Comma [0] 2 89 2 2" xfId="29016" hidden="1" xr:uid="{00000000-0005-0000-0000-00005B710000}"/>
    <cellStyle name="Comma [0] 2 89 2 2" xfId="29262" hidden="1" xr:uid="{00000000-0005-0000-0000-000051720000}"/>
    <cellStyle name="Comma [0] 2 89 2 2" xfId="30362" hidden="1" xr:uid="{00000000-0005-0000-0000-00009D760000}"/>
    <cellStyle name="Comma [0] 2 89 2 2" xfId="30651" hidden="1" xr:uid="{00000000-0005-0000-0000-0000BE770000}"/>
    <cellStyle name="Comma [0] 2 89 2 2" xfId="30897" hidden="1" xr:uid="{00000000-0005-0000-0000-0000B4780000}"/>
    <cellStyle name="Comma [0] 2 89 2 2" xfId="31873" hidden="1" xr:uid="{00000000-0005-0000-0000-0000847C0000}"/>
    <cellStyle name="Comma [0] 2 89 2 2" xfId="37171" hidden="1" xr:uid="{3AC51D5C-FBE2-450D-AF4D-568B6CC19BD1}"/>
    <cellStyle name="Comma [0] 2 89 2 2" xfId="37726" hidden="1" xr:uid="{4EFE7495-15E7-452A-A14F-CE45B1D84E68}"/>
    <cellStyle name="Comma [0] 2 89 2 2" xfId="38015" hidden="1" xr:uid="{6C5E0AD7-1EF2-462F-AD53-263F5FF2BA3B}"/>
    <cellStyle name="Comma [0] 2 89 2 2" xfId="38261" hidden="1" xr:uid="{A8EC7C94-84F7-4C94-AF89-B09621B5E24C}"/>
    <cellStyle name="Comma [0] 2 89 2 2" xfId="39945" hidden="1" xr:uid="{D7DD16F5-7A2A-4C9B-AA49-06E1D78120EB}"/>
    <cellStyle name="Comma [0] 2 89 2 2" xfId="40234" hidden="1" xr:uid="{872BB3CA-815B-48CE-88BB-4DDA25314155}"/>
    <cellStyle name="Comma [0] 2 89 2 2" xfId="40480" hidden="1" xr:uid="{4704F471-9ACB-4453-87E2-3C190ECAD2F7}"/>
    <cellStyle name="Comma [0] 2 89 2 2" xfId="41701" hidden="1" xr:uid="{4D85AB7F-E71F-4D7F-8A63-C573E1CDB353}"/>
    <cellStyle name="Comma [0] 2 89 2 2" xfId="41990" hidden="1" xr:uid="{A39E196F-7A34-49BE-9692-2FC610094CAF}"/>
    <cellStyle name="Comma [0] 2 89 2 2" xfId="42236" hidden="1" xr:uid="{2BC1116C-0FC3-4F25-855B-3B91C4E5308B}"/>
    <cellStyle name="Comma [0] 2 89 2 2" xfId="43457" hidden="1" xr:uid="{6ADD4378-C9B9-4095-944B-C086AC1E84E6}"/>
    <cellStyle name="Comma [0] 2 89 2 2" xfId="43746" hidden="1" xr:uid="{7C7D9B9D-1A96-4CE3-B6D1-992577A274D8}"/>
    <cellStyle name="Comma [0] 2 89 2 2" xfId="43992" hidden="1" xr:uid="{EA6E2E15-94FA-4E42-B911-2039068FFB15}"/>
    <cellStyle name="Comma [0] 2 89 2 2" xfId="45213" hidden="1" xr:uid="{A3753EDF-B1EE-4A37-8FD0-C06C28EC5B1E}"/>
    <cellStyle name="Comma [0] 2 89 2 2" xfId="45502" hidden="1" xr:uid="{CD1C45B4-46ED-4877-8CD6-7C43624FC0CE}"/>
    <cellStyle name="Comma [0] 2 89 2 2" xfId="45748" hidden="1" xr:uid="{A9B067ED-3626-49C8-99AE-F34AED3964DC}"/>
    <cellStyle name="Comma [0] 2 89 2 2" xfId="46969" hidden="1" xr:uid="{59CAE092-31F2-41F2-9C2C-7FEB78F4F33B}"/>
    <cellStyle name="Comma [0] 2 89 2 2" xfId="47258" hidden="1" xr:uid="{F0D21400-8B2D-4141-9F44-B0FB433F7C7B}"/>
    <cellStyle name="Comma [0] 2 89 2 2" xfId="47504" hidden="1" xr:uid="{B7F7F3A0-5999-4ECB-AC17-C5FAF2B7B441}"/>
    <cellStyle name="Comma [0] 2 89 2 2" xfId="48722" hidden="1" xr:uid="{140A6134-9715-4EF1-870A-669C74B316ED}"/>
    <cellStyle name="Comma [0] 2 89 2 2" xfId="49011" hidden="1" xr:uid="{D2A139BA-1A0B-4D67-9A33-8DFC321B5953}"/>
    <cellStyle name="Comma [0] 2 89 2 2" xfId="49257" hidden="1" xr:uid="{7DC7149F-3310-4181-B7D9-FD8EFE32A003}"/>
    <cellStyle name="Comma [0] 2 89 2 2" xfId="50472" hidden="1" xr:uid="{A7762E23-F5A0-4B1D-A91B-04A3338E72EE}"/>
    <cellStyle name="Comma [0] 2 89 2 2" xfId="50761" hidden="1" xr:uid="{C96C246A-C305-4197-B346-8345661C8A0E}"/>
    <cellStyle name="Comma [0] 2 89 2 2" xfId="51007" hidden="1" xr:uid="{76F5A883-35BC-4F6B-9854-7ACC5DAB936F}"/>
    <cellStyle name="Comma [0] 2 89 2 2" xfId="52216" hidden="1" xr:uid="{771A1D5E-02FA-4BFF-98B8-BB540B39CB28}"/>
    <cellStyle name="Comma [0] 2 89 2 2" xfId="52505" hidden="1" xr:uid="{FE72834C-7354-4570-8B0F-980D47801B1D}"/>
    <cellStyle name="Comma [0] 2 89 2 2" xfId="15495" hidden="1" xr:uid="{00000000-0005-0000-0000-00008A3C0000}"/>
    <cellStyle name="Comma [0] 2 89 2 2" xfId="16713" hidden="1" xr:uid="{00000000-0005-0000-0000-00004C410000}"/>
    <cellStyle name="Comma [0] 2 89 2 2" xfId="17002" hidden="1" xr:uid="{00000000-0005-0000-0000-00006D420000}"/>
    <cellStyle name="Comma [0] 2 89 2 2" xfId="17248" hidden="1" xr:uid="{00000000-0005-0000-0000-000063430000}"/>
    <cellStyle name="Comma [0] 2 89 2 2" xfId="18463" hidden="1" xr:uid="{00000000-0005-0000-0000-000022480000}"/>
    <cellStyle name="Comma [0] 2 89 2 2" xfId="18752" hidden="1" xr:uid="{00000000-0005-0000-0000-000043490000}"/>
    <cellStyle name="Comma [0] 2 89 2 2" xfId="18998" hidden="1" xr:uid="{00000000-0005-0000-0000-0000394A0000}"/>
    <cellStyle name="Comma [0] 2 89 2 2" xfId="20207" hidden="1" xr:uid="{00000000-0005-0000-0000-0000F24E0000}"/>
    <cellStyle name="Comma [0] 2 89 2 2" xfId="20496" hidden="1" xr:uid="{00000000-0005-0000-0000-000013500000}"/>
    <cellStyle name="Comma [0] 2 89 2 2" xfId="20742" hidden="1" xr:uid="{00000000-0005-0000-0000-000009510000}"/>
    <cellStyle name="Comma [0] 2 89 2 2" xfId="21941" hidden="1" xr:uid="{00000000-0005-0000-0000-0000B8550000}"/>
    <cellStyle name="Comma [0] 2 89 2 2" xfId="22230" hidden="1" xr:uid="{00000000-0005-0000-0000-0000D9560000}"/>
    <cellStyle name="Comma [0] 2 89 2 2" xfId="22476" hidden="1" xr:uid="{00000000-0005-0000-0000-0000CF570000}"/>
    <cellStyle name="Comma [0] 2 89 2 2" xfId="23665" hidden="1" xr:uid="{00000000-0005-0000-0000-0000745C0000}"/>
    <cellStyle name="Comma [0] 2 89 2 2" xfId="23954" hidden="1" xr:uid="{00000000-0005-0000-0000-0000955D0000}"/>
    <cellStyle name="Comma [0] 2 89 2 2" xfId="24200" hidden="1" xr:uid="{00000000-0005-0000-0000-00008B5E0000}"/>
    <cellStyle name="Comma [0] 2 89 2 2" xfId="25372" hidden="1" xr:uid="{00000000-0005-0000-0000-00001F630000}"/>
    <cellStyle name="Comma [0] 2 89 2 2" xfId="25661" hidden="1" xr:uid="{00000000-0005-0000-0000-000040640000}"/>
    <cellStyle name="Comma [0] 2 89 2 2" xfId="25907" hidden="1" xr:uid="{00000000-0005-0000-0000-000036650000}"/>
    <cellStyle name="Comma [0] 2 89 2 2" xfId="10227" hidden="1" xr:uid="{00000000-0005-0000-0000-0000F6270000}"/>
    <cellStyle name="Comma [0] 2 89 2 2" xfId="11448" hidden="1" xr:uid="{00000000-0005-0000-0000-0000BB2C0000}"/>
    <cellStyle name="Comma [0] 2 89 2 2" xfId="11737" hidden="1" xr:uid="{00000000-0005-0000-0000-0000DC2D0000}"/>
    <cellStyle name="Comma [0] 2 89 2 2" xfId="11983" hidden="1" xr:uid="{00000000-0005-0000-0000-0000D22E0000}"/>
    <cellStyle name="Comma [0] 2 89 2 2" xfId="13204" hidden="1" xr:uid="{00000000-0005-0000-0000-000097330000}"/>
    <cellStyle name="Comma [0] 2 89 2 2" xfId="13493" hidden="1" xr:uid="{00000000-0005-0000-0000-0000B8340000}"/>
    <cellStyle name="Comma [0] 2 89 2 2" xfId="13739" hidden="1" xr:uid="{00000000-0005-0000-0000-0000AE350000}"/>
    <cellStyle name="Comma [0] 2 89 2 2" xfId="14960" hidden="1" xr:uid="{00000000-0005-0000-0000-0000733A0000}"/>
    <cellStyle name="Comma [0] 2 89 2 2" xfId="15249" hidden="1" xr:uid="{00000000-0005-0000-0000-0000943B0000}"/>
    <cellStyle name="Comma [0] 2 89 2 2" xfId="7936" hidden="1" xr:uid="{00000000-0005-0000-0000-0000031F0000}"/>
    <cellStyle name="Comma [0] 2 89 2 2" xfId="8225" hidden="1" xr:uid="{00000000-0005-0000-0000-000024200000}"/>
    <cellStyle name="Comma [0] 2 89 2 2" xfId="8471" hidden="1" xr:uid="{00000000-0005-0000-0000-00001A210000}"/>
    <cellStyle name="Comma [0] 2 89 2 2" xfId="9692" hidden="1" xr:uid="{00000000-0005-0000-0000-0000DF250000}"/>
    <cellStyle name="Comma [0] 2 89 2 2" xfId="9981" hidden="1" xr:uid="{00000000-0005-0000-0000-000000270000}"/>
    <cellStyle name="Comma [0] 2 89 2 2" xfId="6006" hidden="1" xr:uid="{00000000-0005-0000-0000-000079170000}"/>
    <cellStyle name="Comma [0] 2 89 2 2" xfId="6252" hidden="1" xr:uid="{00000000-0005-0000-0000-00006F180000}"/>
    <cellStyle name="Comma [0] 2 89 2 2" xfId="5717" hidden="1" xr:uid="{00000000-0005-0000-0000-000058160000}"/>
    <cellStyle name="Comma [0] 2 89 2 2" xfId="5162" hidden="1" xr:uid="{00000000-0005-0000-0000-00002D140000}"/>
    <cellStyle name="Comma [0] 2 89 3" xfId="4501" xr:uid="{00000000-0005-0000-0000-000098110000}"/>
    <cellStyle name="Comma [0] 2 89 3 2" xfId="36510" xr:uid="{794BC9B6-82A9-4057-A740-151909E85437}"/>
    <cellStyle name="Comma [0] 2 9" xfId="922" xr:uid="{00000000-0005-0000-0000-00009D030000}"/>
    <cellStyle name="Comma [0] 2 9 2" xfId="33600" hidden="1" xr:uid="{24EEA0F3-BB5E-4E71-91BA-854228C2041C}"/>
    <cellStyle name="Comma [0] 2 9 2" xfId="34124" hidden="1" xr:uid="{9A69C3BB-B0E2-4F7B-B766-31FBFED08BE7}"/>
    <cellStyle name="Comma [0] 2 9 2" xfId="34396" hidden="1" xr:uid="{8223F461-BB57-4E08-8455-F0614FE98313}"/>
    <cellStyle name="Comma [0] 2 9 2" xfId="34601" hidden="1" xr:uid="{C5A97276-5891-4AA2-8D48-87BCA8ABE391}"/>
    <cellStyle name="Comma [0] 2 9 2" xfId="2376" hidden="1" xr:uid="{00000000-0005-0000-0000-00004B090000}"/>
    <cellStyle name="Comma [0] 2 9 2" xfId="2581" hidden="1" xr:uid="{00000000-0005-0000-0000-0000180A0000}"/>
    <cellStyle name="Comma [0] 2 9 2" xfId="2104" hidden="1" xr:uid="{00000000-0005-0000-0000-00003B080000}"/>
    <cellStyle name="Comma [0] 2 9 2" xfId="1577" hidden="1" xr:uid="{00000000-0005-0000-0000-00002C060000}"/>
    <cellStyle name="Comma [0] 2 9 2" xfId="32965" xr:uid="{51355898-0EFD-4E46-9878-C6C69BEBAF9D}"/>
    <cellStyle name="Comma [0] 2 9 2 2" xfId="54139" hidden="1" xr:uid="{8652C4C0-7D21-41F4-87B0-4B296789ED40}"/>
    <cellStyle name="Comma [0] 2 9 2 2" xfId="54411" hidden="1" xr:uid="{0F2E4B1E-CF26-4619-85FC-FB95E57AFDE4}"/>
    <cellStyle name="Comma [0] 2 9 2 2" xfId="55863" hidden="1" xr:uid="{935C25B2-BDB4-4519-9FD3-6DDF0ACD636B}"/>
    <cellStyle name="Comma [0] 2 9 2 2" xfId="56135" hidden="1" xr:uid="{79376571-0E4F-4EAD-B127-1334B4986AF7}"/>
    <cellStyle name="Comma [0] 2 9 2 2" xfId="56340" hidden="1" xr:uid="{8F6099DF-B2C8-4F1E-9523-2C70DB2C1ED0}"/>
    <cellStyle name="Comma [0] 2 9 2 2" xfId="57570" hidden="1" xr:uid="{B8E78D9A-9C9B-4130-9051-C8D045BA2762}"/>
    <cellStyle name="Comma [0] 2 9 2 2" xfId="57842" hidden="1" xr:uid="{3B954059-AC01-4C00-9F83-02717EE7A9B4}"/>
    <cellStyle name="Comma [0] 2 9 2 2" xfId="58047" hidden="1" xr:uid="{1215E13D-64B7-4034-B4E9-3EA21253FF63}"/>
    <cellStyle name="Comma [0] 2 9 2 2" xfId="59264" hidden="1" xr:uid="{40F813F1-25AD-4EE4-9F60-59B66D649BFE}"/>
    <cellStyle name="Comma [0] 2 9 2 2" xfId="59536" hidden="1" xr:uid="{641A442B-129E-4537-8672-FC04A311B54C}"/>
    <cellStyle name="Comma [0] 2 9 2 2" xfId="59741" hidden="1" xr:uid="{383A8468-4F6A-4A61-8A78-F258074F1943}"/>
    <cellStyle name="Comma [0] 2 9 2 2" xfId="60925" hidden="1" xr:uid="{E5057EBB-3FB1-4F04-A89D-4D5D636BEFCB}"/>
    <cellStyle name="Comma [0] 2 9 2 2" xfId="61197" hidden="1" xr:uid="{FC859D48-CE13-4010-B808-341A19B344D3}"/>
    <cellStyle name="Comma [0] 2 9 2 2" xfId="61402" hidden="1" xr:uid="{CB71CAD1-7579-419E-9DAB-6B6E56A0D0D8}"/>
    <cellStyle name="Comma [0] 2 9 2 2" xfId="62560" hidden="1" xr:uid="{EC085C9C-D971-4C67-8CE6-04E7ED5C1FFE}"/>
    <cellStyle name="Comma [0] 2 9 2 2" xfId="62832" hidden="1" xr:uid="{2579B9C2-BC19-4DA1-B66C-C70F0EFA0D96}"/>
    <cellStyle name="Comma [0] 2 9 2 2" xfId="63037" hidden="1" xr:uid="{C647CCD9-02AE-4A7A-AB78-AED623144CAE}"/>
    <cellStyle name="Comma [0] 2 9 2 2" xfId="54616" hidden="1" xr:uid="{A4402A5B-2E7B-4257-B212-E6DB79C1B61C}"/>
    <cellStyle name="Comma [0] 2 9 2 2" xfId="27255" hidden="1" xr:uid="{00000000-0005-0000-0000-00007A6A0000}"/>
    <cellStyle name="Comma [0] 2 9 2 2" xfId="27527" hidden="1" xr:uid="{00000000-0005-0000-0000-00008A6B0000}"/>
    <cellStyle name="Comma [0] 2 9 2 2" xfId="27732" hidden="1" xr:uid="{00000000-0005-0000-0000-0000576C0000}"/>
    <cellStyle name="Comma [0] 2 9 2 2" xfId="28916" hidden="1" xr:uid="{00000000-0005-0000-0000-0000F7700000}"/>
    <cellStyle name="Comma [0] 2 9 2 2" xfId="29188" hidden="1" xr:uid="{00000000-0005-0000-0000-000007720000}"/>
    <cellStyle name="Comma [0] 2 9 2 2" xfId="29393" hidden="1" xr:uid="{00000000-0005-0000-0000-0000D4720000}"/>
    <cellStyle name="Comma [0] 2 9 2 2" xfId="30551" hidden="1" xr:uid="{00000000-0005-0000-0000-00005A770000}"/>
    <cellStyle name="Comma [0] 2 9 2 2" xfId="30823" hidden="1" xr:uid="{00000000-0005-0000-0000-00006A780000}"/>
    <cellStyle name="Comma [0] 2 9 2 2" xfId="31028" hidden="1" xr:uid="{00000000-0005-0000-0000-000037790000}"/>
    <cellStyle name="Comma [0] 2 9 2 2" xfId="37383" hidden="1" xr:uid="{B3EB3A78-1607-45A7-9790-F074E1103980}"/>
    <cellStyle name="Comma [0] 2 9 2 2" xfId="37915" hidden="1" xr:uid="{D44D7F8C-DC4C-4F9C-ACFF-167D8B74EF55}"/>
    <cellStyle name="Comma [0] 2 9 2 2" xfId="38187" hidden="1" xr:uid="{E349548D-131C-4D36-8414-3075127DC36C}"/>
    <cellStyle name="Comma [0] 2 9 2 2" xfId="38392" hidden="1" xr:uid="{79E4BC8A-691E-49DE-BB00-0C4863CAF02B}"/>
    <cellStyle name="Comma [0] 2 9 2 2" xfId="40134" hidden="1" xr:uid="{C05F0F8A-75EA-4B92-B658-601D70AF8C9D}"/>
    <cellStyle name="Comma [0] 2 9 2 2" xfId="40406" hidden="1" xr:uid="{37A95865-EE47-41C3-A5EA-AC4509A5DA00}"/>
    <cellStyle name="Comma [0] 2 9 2 2" xfId="40611" hidden="1" xr:uid="{6954978D-B03E-4E72-9E66-163C06B387B6}"/>
    <cellStyle name="Comma [0] 2 9 2 2" xfId="41890" hidden="1" xr:uid="{2D98F11B-281C-457B-A832-444269B1234A}"/>
    <cellStyle name="Comma [0] 2 9 2 2" xfId="42162" hidden="1" xr:uid="{2834F1D0-3A59-40E5-9086-A6A5D061A0BB}"/>
    <cellStyle name="Comma [0] 2 9 2 2" xfId="42367" hidden="1" xr:uid="{686CA3C4-A15C-4DB6-8341-43B1AA8C9FA4}"/>
    <cellStyle name="Comma [0] 2 9 2 2" xfId="43646" hidden="1" xr:uid="{D9806DE6-3F0A-4C23-9EB0-06B79CE6DB59}"/>
    <cellStyle name="Comma [0] 2 9 2 2" xfId="43918" hidden="1" xr:uid="{04517257-0014-4C07-93FA-36A58EA23F4E}"/>
    <cellStyle name="Comma [0] 2 9 2 2" xfId="44123" hidden="1" xr:uid="{498E0577-BEEE-4959-B93F-9381B176681F}"/>
    <cellStyle name="Comma [0] 2 9 2 2" xfId="45402" hidden="1" xr:uid="{01879F44-7CDA-4100-AFE9-D14E9CF29A2B}"/>
    <cellStyle name="Comma [0] 2 9 2 2" xfId="45674" hidden="1" xr:uid="{CA262F92-7565-4D7E-AD23-FF972D388FBD}"/>
    <cellStyle name="Comma [0] 2 9 2 2" xfId="45879" hidden="1" xr:uid="{666B9D32-C4D6-4007-8F03-7430528E82B1}"/>
    <cellStyle name="Comma [0] 2 9 2 2" xfId="47158" hidden="1" xr:uid="{D07EF994-FC0F-4F1D-BFB8-49BF5D66CD62}"/>
    <cellStyle name="Comma [0] 2 9 2 2" xfId="47430" hidden="1" xr:uid="{8CF90701-1EE8-4B5F-ACFF-BE48C3E4B394}"/>
    <cellStyle name="Comma [0] 2 9 2 2" xfId="47635" hidden="1" xr:uid="{6BB12531-10A2-4AF9-BC9D-A958991F51E6}"/>
    <cellStyle name="Comma [0] 2 9 2 2" xfId="48911" hidden="1" xr:uid="{D41E0D7A-4A05-4C90-8500-CAD30C4AA684}"/>
    <cellStyle name="Comma [0] 2 9 2 2" xfId="49183" hidden="1" xr:uid="{B49669E5-D975-4D81-8090-B1D3E3A5F3DA}"/>
    <cellStyle name="Comma [0] 2 9 2 2" xfId="49388" hidden="1" xr:uid="{EC5C30E9-2A5D-44A6-84BE-EFA26A641C65}"/>
    <cellStyle name="Comma [0] 2 9 2 2" xfId="50661" hidden="1" xr:uid="{23C6C7D9-3491-4E5B-9641-2FB88970F7EA}"/>
    <cellStyle name="Comma [0] 2 9 2 2" xfId="50933" hidden="1" xr:uid="{31B24AE1-AAA5-4C08-ABB2-B053FD7AA4D1}"/>
    <cellStyle name="Comma [0] 2 9 2 2" xfId="51138" hidden="1" xr:uid="{7DE25FA7-13CF-4752-AB0A-6BA57DA69495}"/>
    <cellStyle name="Comma [0] 2 9 2 2" xfId="52405" hidden="1" xr:uid="{6FA6D731-CEFD-4CA7-8289-96A013511E6C}"/>
    <cellStyle name="Comma [0] 2 9 2 2" xfId="52677" hidden="1" xr:uid="{9A7FE0FC-BB1C-418C-B47C-DB5354BA5936}"/>
    <cellStyle name="Comma [0] 2 9 2 2" xfId="52882" hidden="1" xr:uid="{2BBB2F1C-C3B9-45A0-9858-9E9ABA6DE6D9}"/>
    <cellStyle name="Comma [0] 2 9 2 2" xfId="15626" hidden="1" xr:uid="{00000000-0005-0000-0000-00000D3D0000}"/>
    <cellStyle name="Comma [0] 2 9 2 2" xfId="16902" hidden="1" xr:uid="{00000000-0005-0000-0000-000009420000}"/>
    <cellStyle name="Comma [0] 2 9 2 2" xfId="17174" hidden="1" xr:uid="{00000000-0005-0000-0000-000019430000}"/>
    <cellStyle name="Comma [0] 2 9 2 2" xfId="17379" hidden="1" xr:uid="{00000000-0005-0000-0000-0000E6430000}"/>
    <cellStyle name="Comma [0] 2 9 2 2" xfId="18652" hidden="1" xr:uid="{00000000-0005-0000-0000-0000DF480000}"/>
    <cellStyle name="Comma [0] 2 9 2 2" xfId="18924" hidden="1" xr:uid="{00000000-0005-0000-0000-0000EF490000}"/>
    <cellStyle name="Comma [0] 2 9 2 2" xfId="19129" hidden="1" xr:uid="{00000000-0005-0000-0000-0000BC4A0000}"/>
    <cellStyle name="Comma [0] 2 9 2 2" xfId="20396" hidden="1" xr:uid="{00000000-0005-0000-0000-0000AF4F0000}"/>
    <cellStyle name="Comma [0] 2 9 2 2" xfId="20668" hidden="1" xr:uid="{00000000-0005-0000-0000-0000BF500000}"/>
    <cellStyle name="Comma [0] 2 9 2 2" xfId="20873" hidden="1" xr:uid="{00000000-0005-0000-0000-00008C510000}"/>
    <cellStyle name="Comma [0] 2 9 2 2" xfId="22130" hidden="1" xr:uid="{00000000-0005-0000-0000-000075560000}"/>
    <cellStyle name="Comma [0] 2 9 2 2" xfId="22402" hidden="1" xr:uid="{00000000-0005-0000-0000-000085570000}"/>
    <cellStyle name="Comma [0] 2 9 2 2" xfId="22607" hidden="1" xr:uid="{00000000-0005-0000-0000-000052580000}"/>
    <cellStyle name="Comma [0] 2 9 2 2" xfId="23854" hidden="1" xr:uid="{00000000-0005-0000-0000-0000315D0000}"/>
    <cellStyle name="Comma [0] 2 9 2 2" xfId="24126" hidden="1" xr:uid="{00000000-0005-0000-0000-0000415E0000}"/>
    <cellStyle name="Comma [0] 2 9 2 2" xfId="24331" hidden="1" xr:uid="{00000000-0005-0000-0000-00000E5F0000}"/>
    <cellStyle name="Comma [0] 2 9 2 2" xfId="25561" hidden="1" xr:uid="{00000000-0005-0000-0000-0000DC630000}"/>
    <cellStyle name="Comma [0] 2 9 2 2" xfId="25833" hidden="1" xr:uid="{00000000-0005-0000-0000-0000EC640000}"/>
    <cellStyle name="Comma [0] 2 9 2 2" xfId="26038" hidden="1" xr:uid="{00000000-0005-0000-0000-0000B9650000}"/>
    <cellStyle name="Comma [0] 2 9 2 2" xfId="10358" hidden="1" xr:uid="{00000000-0005-0000-0000-000079280000}"/>
    <cellStyle name="Comma [0] 2 9 2 2" xfId="11637" hidden="1" xr:uid="{00000000-0005-0000-0000-0000782D0000}"/>
    <cellStyle name="Comma [0] 2 9 2 2" xfId="11909" hidden="1" xr:uid="{00000000-0005-0000-0000-0000882E0000}"/>
    <cellStyle name="Comma [0] 2 9 2 2" xfId="12114" hidden="1" xr:uid="{00000000-0005-0000-0000-0000552F0000}"/>
    <cellStyle name="Comma [0] 2 9 2 2" xfId="13393" hidden="1" xr:uid="{00000000-0005-0000-0000-000054340000}"/>
    <cellStyle name="Comma [0] 2 9 2 2" xfId="13665" hidden="1" xr:uid="{00000000-0005-0000-0000-000064350000}"/>
    <cellStyle name="Comma [0] 2 9 2 2" xfId="13870" hidden="1" xr:uid="{00000000-0005-0000-0000-000031360000}"/>
    <cellStyle name="Comma [0] 2 9 2 2" xfId="15149" hidden="1" xr:uid="{00000000-0005-0000-0000-0000303B0000}"/>
    <cellStyle name="Comma [0] 2 9 2 2" xfId="15421" hidden="1" xr:uid="{00000000-0005-0000-0000-0000403C0000}"/>
    <cellStyle name="Comma [0] 2 9 2 2" xfId="8125" hidden="1" xr:uid="{00000000-0005-0000-0000-0000C01F0000}"/>
    <cellStyle name="Comma [0] 2 9 2 2" xfId="8397" hidden="1" xr:uid="{00000000-0005-0000-0000-0000D0200000}"/>
    <cellStyle name="Comma [0] 2 9 2 2" xfId="8602" hidden="1" xr:uid="{00000000-0005-0000-0000-00009D210000}"/>
    <cellStyle name="Comma [0] 2 9 2 2" xfId="9881" hidden="1" xr:uid="{00000000-0005-0000-0000-00009C260000}"/>
    <cellStyle name="Comma [0] 2 9 2 2" xfId="10153" hidden="1" xr:uid="{00000000-0005-0000-0000-0000AC270000}"/>
    <cellStyle name="Comma [0] 2 9 2 2" xfId="6178" hidden="1" xr:uid="{00000000-0005-0000-0000-000025180000}"/>
    <cellStyle name="Comma [0] 2 9 2 2" xfId="6383" hidden="1" xr:uid="{00000000-0005-0000-0000-0000F2180000}"/>
    <cellStyle name="Comma [0] 2 9 2 2" xfId="5906" hidden="1" xr:uid="{00000000-0005-0000-0000-000015170000}"/>
    <cellStyle name="Comma [0] 2 9 2 2" xfId="5374" hidden="1" xr:uid="{00000000-0005-0000-0000-000001150000}"/>
    <cellStyle name="Comma [0] 2 9 3" xfId="4713" xr:uid="{00000000-0005-0000-0000-00006C120000}"/>
    <cellStyle name="Comma [0] 2 9 3 2" xfId="36722" xr:uid="{F44450A0-CC19-40DB-A72F-799792956A38}"/>
    <cellStyle name="Comma [0] 2 90" xfId="747" xr:uid="{00000000-0005-0000-0000-0000EE020000}"/>
    <cellStyle name="Comma [0] 2 90 2" xfId="33425" hidden="1" xr:uid="{7ED01F2C-6D8D-49E0-9FB6-4E5DAC46C06C}"/>
    <cellStyle name="Comma [0] 2 90 2" xfId="33971" hidden="1" xr:uid="{04156A0B-8949-4F77-BADB-308F23841A3E}"/>
    <cellStyle name="Comma [0] 2 90 2" xfId="34255" hidden="1" xr:uid="{7CBDCC90-B18A-41D1-B914-BE7F32814AAF}"/>
    <cellStyle name="Comma [0] 2 90 2" xfId="34493" hidden="1" xr:uid="{58FE49A3-451D-480A-8A48-308A4C3C8C24}"/>
    <cellStyle name="Comma [0] 2 90 2" xfId="2235" hidden="1" xr:uid="{00000000-0005-0000-0000-0000BE080000}"/>
    <cellStyle name="Comma [0] 2 90 2" xfId="2473" hidden="1" xr:uid="{00000000-0005-0000-0000-0000AC090000}"/>
    <cellStyle name="Comma [0] 2 90 2" xfId="1951" hidden="1" xr:uid="{00000000-0005-0000-0000-0000A2070000}"/>
    <cellStyle name="Comma [0] 2 90 2" xfId="1402" hidden="1" xr:uid="{00000000-0005-0000-0000-00007D050000}"/>
    <cellStyle name="Comma [0] 2 90 2" xfId="32790" xr:uid="{1082DA2A-4896-4C0C-8E82-0F130967938D}"/>
    <cellStyle name="Comma [0] 2 90 2 2" xfId="53986" hidden="1" xr:uid="{77166098-0ED8-4CC2-ACA0-7D35EA3CED2C}"/>
    <cellStyle name="Comma [0] 2 90 2 2" xfId="54270" hidden="1" xr:uid="{E584C46F-71A3-4B94-B4BC-A5B35AD17B4E}"/>
    <cellStyle name="Comma [0] 2 90 2 2" xfId="54508" hidden="1" xr:uid="{7BD797A3-D8D5-4A3B-B8C8-4019622A1800}"/>
    <cellStyle name="Comma [0] 2 90 2 2" xfId="55710" hidden="1" xr:uid="{41887B31-6F0E-4479-911D-9070AE550CAB}"/>
    <cellStyle name="Comma [0] 2 90 2 2" xfId="55994" hidden="1" xr:uid="{BB4ECF5F-7BA8-4889-808D-D38FF6B09DF2}"/>
    <cellStyle name="Comma [0] 2 90 2 2" xfId="56232" hidden="1" xr:uid="{4275DE5B-44EF-4A47-9B51-B3E6A0EBCFC9}"/>
    <cellStyle name="Comma [0] 2 90 2 2" xfId="57417" hidden="1" xr:uid="{E4B051BC-6517-4737-B2D8-0AACF72C77CF}"/>
    <cellStyle name="Comma [0] 2 90 2 2" xfId="57701" hidden="1" xr:uid="{71E329E3-DAAD-4204-8C68-30EF7EC1A74F}"/>
    <cellStyle name="Comma [0] 2 90 2 2" xfId="57939" hidden="1" xr:uid="{4BA14AC8-4B24-42FC-B59F-60E1C93C6E70}"/>
    <cellStyle name="Comma [0] 2 90 2 2" xfId="59111" hidden="1" xr:uid="{EC59B1E5-BA99-4537-99B9-32026EBE81F1}"/>
    <cellStyle name="Comma [0] 2 90 2 2" xfId="59395" hidden="1" xr:uid="{C3B19410-17DF-4ED5-8188-E29B3AE8F029}"/>
    <cellStyle name="Comma [0] 2 90 2 2" xfId="59633" hidden="1" xr:uid="{2B896449-5FAD-4974-B373-3E857B45D843}"/>
    <cellStyle name="Comma [0] 2 90 2 2" xfId="60772" hidden="1" xr:uid="{24A8A5DC-5453-4CF0-9252-7317821D9AB5}"/>
    <cellStyle name="Comma [0] 2 90 2 2" xfId="61056" hidden="1" xr:uid="{39BEF8EE-E27D-45DC-81A1-0E6E50F6BA9E}"/>
    <cellStyle name="Comma [0] 2 90 2 2" xfId="61294" hidden="1" xr:uid="{7D235539-64FB-436A-8879-9F3467B0A8F1}"/>
    <cellStyle name="Comma [0] 2 90 2 2" xfId="62407" hidden="1" xr:uid="{DE482EFC-8FD7-4065-8F68-21731F86794E}"/>
    <cellStyle name="Comma [0] 2 90 2 2" xfId="62691" hidden="1" xr:uid="{1E6DCA11-B0D0-4D10-BCCB-0705BEF1178F}"/>
    <cellStyle name="Comma [0] 2 90 2 2" xfId="62929" hidden="1" xr:uid="{29E9EDF9-ED10-4196-BDBF-040EDAB747C8}"/>
    <cellStyle name="Comma [0] 2 90 2 2" xfId="63918" hidden="1" xr:uid="{8C8E8C97-8513-4515-BFEC-DCBCA4E40E35}"/>
    <cellStyle name="Comma [0] 2 90 2 2" xfId="27102" hidden="1" xr:uid="{00000000-0005-0000-0000-0000E1690000}"/>
    <cellStyle name="Comma [0] 2 90 2 2" xfId="27386" hidden="1" xr:uid="{00000000-0005-0000-0000-0000FD6A0000}"/>
    <cellStyle name="Comma [0] 2 90 2 2" xfId="27624" hidden="1" xr:uid="{00000000-0005-0000-0000-0000EB6B0000}"/>
    <cellStyle name="Comma [0] 2 90 2 2" xfId="28763" hidden="1" xr:uid="{00000000-0005-0000-0000-00005E700000}"/>
    <cellStyle name="Comma [0] 2 90 2 2" xfId="29047" hidden="1" xr:uid="{00000000-0005-0000-0000-00007A710000}"/>
    <cellStyle name="Comma [0] 2 90 2 2" xfId="29285" hidden="1" xr:uid="{00000000-0005-0000-0000-000068720000}"/>
    <cellStyle name="Comma [0] 2 90 2 2" xfId="30398" hidden="1" xr:uid="{00000000-0005-0000-0000-0000C1760000}"/>
    <cellStyle name="Comma [0] 2 90 2 2" xfId="30682" hidden="1" xr:uid="{00000000-0005-0000-0000-0000DD770000}"/>
    <cellStyle name="Comma [0] 2 90 2 2" xfId="30920" hidden="1" xr:uid="{00000000-0005-0000-0000-0000CB780000}"/>
    <cellStyle name="Comma [0] 2 90 2 2" xfId="31909" hidden="1" xr:uid="{00000000-0005-0000-0000-0000A87C0000}"/>
    <cellStyle name="Comma [0] 2 90 2 2" xfId="37208" hidden="1" xr:uid="{C9FFEB7C-427C-4158-9F1C-B36A3536E95E}"/>
    <cellStyle name="Comma [0] 2 90 2 2" xfId="37762" hidden="1" xr:uid="{267549A3-1897-4521-A832-3CA5A54A0D9A}"/>
    <cellStyle name="Comma [0] 2 90 2 2" xfId="38046" hidden="1" xr:uid="{2BFC1240-FA56-4BDD-8FE0-A238E93A1325}"/>
    <cellStyle name="Comma [0] 2 90 2 2" xfId="38284" hidden="1" xr:uid="{269F854B-2D2C-4B3E-8548-23A27BFE373E}"/>
    <cellStyle name="Comma [0] 2 90 2 2" xfId="39981" hidden="1" xr:uid="{CAB8EA05-A178-4DD1-87B9-7D3CC749C0FF}"/>
    <cellStyle name="Comma [0] 2 90 2 2" xfId="40265" hidden="1" xr:uid="{78C09B85-088C-49A4-A588-CB4159E6C8B3}"/>
    <cellStyle name="Comma [0] 2 90 2 2" xfId="40503" hidden="1" xr:uid="{1BA1711D-99E4-45D8-8508-20086F0F8F51}"/>
    <cellStyle name="Comma [0] 2 90 2 2" xfId="41737" hidden="1" xr:uid="{8A5FF56F-DA3A-45FE-AAF6-F339BEE339DE}"/>
    <cellStyle name="Comma [0] 2 90 2 2" xfId="42021" hidden="1" xr:uid="{62869E75-E6CA-4F67-B926-DA1A65C54C03}"/>
    <cellStyle name="Comma [0] 2 90 2 2" xfId="42259" hidden="1" xr:uid="{5BA92F42-E6A4-41DA-86E7-E2CCDD3C9BAF}"/>
    <cellStyle name="Comma [0] 2 90 2 2" xfId="43493" hidden="1" xr:uid="{1D3CFF20-8F4E-40AE-90D8-54A271F99A3A}"/>
    <cellStyle name="Comma [0] 2 90 2 2" xfId="43777" hidden="1" xr:uid="{D0F4CFB2-0936-4DAC-9AFA-4ABE766BB3EC}"/>
    <cellStyle name="Comma [0] 2 90 2 2" xfId="44015" hidden="1" xr:uid="{A2366066-5DE9-4C96-A7E1-26DBD34E920D}"/>
    <cellStyle name="Comma [0] 2 90 2 2" xfId="45249" hidden="1" xr:uid="{03A2E08D-DF66-45B8-9D7D-7FF6D46EDF89}"/>
    <cellStyle name="Comma [0] 2 90 2 2" xfId="45533" hidden="1" xr:uid="{C455A5DD-F321-4A03-BBC9-5D4260C62503}"/>
    <cellStyle name="Comma [0] 2 90 2 2" xfId="45771" hidden="1" xr:uid="{57D766CA-FC86-4302-A5A5-C6EA4465701A}"/>
    <cellStyle name="Comma [0] 2 90 2 2" xfId="47005" hidden="1" xr:uid="{96D63245-5811-4C83-A0B4-525D77DD7402}"/>
    <cellStyle name="Comma [0] 2 90 2 2" xfId="47289" hidden="1" xr:uid="{BC67AD98-E96C-4CB6-81DC-D6C9554F6020}"/>
    <cellStyle name="Comma [0] 2 90 2 2" xfId="47527" hidden="1" xr:uid="{B8D6F975-F9C9-43D6-BAE1-45138A6246CC}"/>
    <cellStyle name="Comma [0] 2 90 2 2" xfId="48758" hidden="1" xr:uid="{59AC31A3-9208-411D-AEBF-7E85A7D5E58A}"/>
    <cellStyle name="Comma [0] 2 90 2 2" xfId="49042" hidden="1" xr:uid="{F92CC742-6EDA-453E-B90D-FFA7926CAAFC}"/>
    <cellStyle name="Comma [0] 2 90 2 2" xfId="49280" hidden="1" xr:uid="{E99B2392-ACF1-445D-BA85-1F5C58B44365}"/>
    <cellStyle name="Comma [0] 2 90 2 2" xfId="50508" hidden="1" xr:uid="{BDE7FA42-7847-415D-9FEF-FB060709A8D2}"/>
    <cellStyle name="Comma [0] 2 90 2 2" xfId="50792" hidden="1" xr:uid="{4DC4182B-A177-4BF8-A9D2-26E743906274}"/>
    <cellStyle name="Comma [0] 2 90 2 2" xfId="51030" hidden="1" xr:uid="{D8343655-132A-4FA1-B575-6B3685C8E22D}"/>
    <cellStyle name="Comma [0] 2 90 2 2" xfId="52252" hidden="1" xr:uid="{EFF1131D-D5F7-4AEA-8C69-5ECAED03BDC7}"/>
    <cellStyle name="Comma [0] 2 90 2 2" xfId="52536" hidden="1" xr:uid="{3CB38459-7047-434F-AAEE-D8406CCACD66}"/>
    <cellStyle name="Comma [0] 2 90 2 2" xfId="52774" hidden="1" xr:uid="{D88899C8-CAA9-4688-BF2A-75174AA4D6C7}"/>
    <cellStyle name="Comma [0] 2 90 2 2" xfId="15518" hidden="1" xr:uid="{00000000-0005-0000-0000-0000A13C0000}"/>
    <cellStyle name="Comma [0] 2 90 2 2" xfId="16749" hidden="1" xr:uid="{00000000-0005-0000-0000-000070410000}"/>
    <cellStyle name="Comma [0] 2 90 2 2" xfId="17033" hidden="1" xr:uid="{00000000-0005-0000-0000-00008C420000}"/>
    <cellStyle name="Comma [0] 2 90 2 2" xfId="17271" hidden="1" xr:uid="{00000000-0005-0000-0000-00007A430000}"/>
    <cellStyle name="Comma [0] 2 90 2 2" xfId="18499" hidden="1" xr:uid="{00000000-0005-0000-0000-000046480000}"/>
    <cellStyle name="Comma [0] 2 90 2 2" xfId="18783" hidden="1" xr:uid="{00000000-0005-0000-0000-000062490000}"/>
    <cellStyle name="Comma [0] 2 90 2 2" xfId="19021" hidden="1" xr:uid="{00000000-0005-0000-0000-0000504A0000}"/>
    <cellStyle name="Comma [0] 2 90 2 2" xfId="20243" hidden="1" xr:uid="{00000000-0005-0000-0000-0000164F0000}"/>
    <cellStyle name="Comma [0] 2 90 2 2" xfId="20527" hidden="1" xr:uid="{00000000-0005-0000-0000-000032500000}"/>
    <cellStyle name="Comma [0] 2 90 2 2" xfId="20765" hidden="1" xr:uid="{00000000-0005-0000-0000-000020510000}"/>
    <cellStyle name="Comma [0] 2 90 2 2" xfId="21977" hidden="1" xr:uid="{00000000-0005-0000-0000-0000DC550000}"/>
    <cellStyle name="Comma [0] 2 90 2 2" xfId="22261" hidden="1" xr:uid="{00000000-0005-0000-0000-0000F8560000}"/>
    <cellStyle name="Comma [0] 2 90 2 2" xfId="22499" hidden="1" xr:uid="{00000000-0005-0000-0000-0000E6570000}"/>
    <cellStyle name="Comma [0] 2 90 2 2" xfId="23701" hidden="1" xr:uid="{00000000-0005-0000-0000-0000985C0000}"/>
    <cellStyle name="Comma [0] 2 90 2 2" xfId="23985" hidden="1" xr:uid="{00000000-0005-0000-0000-0000B45D0000}"/>
    <cellStyle name="Comma [0] 2 90 2 2" xfId="24223" hidden="1" xr:uid="{00000000-0005-0000-0000-0000A25E0000}"/>
    <cellStyle name="Comma [0] 2 90 2 2" xfId="25408" hidden="1" xr:uid="{00000000-0005-0000-0000-000043630000}"/>
    <cellStyle name="Comma [0] 2 90 2 2" xfId="25692" hidden="1" xr:uid="{00000000-0005-0000-0000-00005F640000}"/>
    <cellStyle name="Comma [0] 2 90 2 2" xfId="25930" hidden="1" xr:uid="{00000000-0005-0000-0000-00004D650000}"/>
    <cellStyle name="Comma [0] 2 90 2 2" xfId="10250" hidden="1" xr:uid="{00000000-0005-0000-0000-00000D280000}"/>
    <cellStyle name="Comma [0] 2 90 2 2" xfId="11484" hidden="1" xr:uid="{00000000-0005-0000-0000-0000DF2C0000}"/>
    <cellStyle name="Comma [0] 2 90 2 2" xfId="11768" hidden="1" xr:uid="{00000000-0005-0000-0000-0000FB2D0000}"/>
    <cellStyle name="Comma [0] 2 90 2 2" xfId="12006" hidden="1" xr:uid="{00000000-0005-0000-0000-0000E92E0000}"/>
    <cellStyle name="Comma [0] 2 90 2 2" xfId="13240" hidden="1" xr:uid="{00000000-0005-0000-0000-0000BB330000}"/>
    <cellStyle name="Comma [0] 2 90 2 2" xfId="13524" hidden="1" xr:uid="{00000000-0005-0000-0000-0000D7340000}"/>
    <cellStyle name="Comma [0] 2 90 2 2" xfId="13762" hidden="1" xr:uid="{00000000-0005-0000-0000-0000C5350000}"/>
    <cellStyle name="Comma [0] 2 90 2 2" xfId="14996" hidden="1" xr:uid="{00000000-0005-0000-0000-0000973A0000}"/>
    <cellStyle name="Comma [0] 2 90 2 2" xfId="15280" hidden="1" xr:uid="{00000000-0005-0000-0000-0000B33B0000}"/>
    <cellStyle name="Comma [0] 2 90 2 2" xfId="7972" hidden="1" xr:uid="{00000000-0005-0000-0000-0000271F0000}"/>
    <cellStyle name="Comma [0] 2 90 2 2" xfId="8256" hidden="1" xr:uid="{00000000-0005-0000-0000-000043200000}"/>
    <cellStyle name="Comma [0] 2 90 2 2" xfId="8494" hidden="1" xr:uid="{00000000-0005-0000-0000-000031210000}"/>
    <cellStyle name="Comma [0] 2 90 2 2" xfId="9728" hidden="1" xr:uid="{00000000-0005-0000-0000-000003260000}"/>
    <cellStyle name="Comma [0] 2 90 2 2" xfId="10012" hidden="1" xr:uid="{00000000-0005-0000-0000-00001F270000}"/>
    <cellStyle name="Comma [0] 2 90 2 2" xfId="6037" hidden="1" xr:uid="{00000000-0005-0000-0000-000098170000}"/>
    <cellStyle name="Comma [0] 2 90 2 2" xfId="6275" hidden="1" xr:uid="{00000000-0005-0000-0000-000086180000}"/>
    <cellStyle name="Comma [0] 2 90 2 2" xfId="5753" hidden="1" xr:uid="{00000000-0005-0000-0000-00007C160000}"/>
    <cellStyle name="Comma [0] 2 90 2 2" xfId="5199" hidden="1" xr:uid="{00000000-0005-0000-0000-000052140000}"/>
    <cellStyle name="Comma [0] 2 90 3" xfId="4538" xr:uid="{00000000-0005-0000-0000-0000BD110000}"/>
    <cellStyle name="Comma [0] 2 90 3 2" xfId="36547" xr:uid="{54C4DD2D-1D8F-4A24-AB99-FF9CB6D3D6D3}"/>
    <cellStyle name="Comma [0] 2 91" xfId="707" xr:uid="{00000000-0005-0000-0000-0000C6020000}"/>
    <cellStyle name="Comma [0] 2 91 2" xfId="33385" hidden="1" xr:uid="{89B23188-FD55-46C8-A04E-98224BE5C5FA}"/>
    <cellStyle name="Comma [0] 2 91 2" xfId="33932" hidden="1" xr:uid="{987EBEB4-64F7-4A5E-8D8D-1E38E488CD31}"/>
    <cellStyle name="Comma [0] 2 91 2" xfId="34221" hidden="1" xr:uid="{C507CD2E-48FC-475A-B198-04DEA3A5F35D}"/>
    <cellStyle name="Comma [0] 2 91 2" xfId="34469" hidden="1" xr:uid="{9A01E5B8-AAE6-4A00-89B0-57DCCD335BBF}"/>
    <cellStyle name="Comma [0] 2 91 2" xfId="2201" hidden="1" xr:uid="{00000000-0005-0000-0000-00009C080000}"/>
    <cellStyle name="Comma [0] 2 91 2" xfId="2449" hidden="1" xr:uid="{00000000-0005-0000-0000-000094090000}"/>
    <cellStyle name="Comma [0] 2 91 2" xfId="1912" hidden="1" xr:uid="{00000000-0005-0000-0000-00007B070000}"/>
    <cellStyle name="Comma [0] 2 91 2" xfId="1362" hidden="1" xr:uid="{00000000-0005-0000-0000-000055050000}"/>
    <cellStyle name="Comma [0] 2 91 2" xfId="32750" xr:uid="{F627F6F0-3E07-4947-A7E1-A820EEAD5116}"/>
    <cellStyle name="Comma [0] 2 91 2 2" xfId="53947" hidden="1" xr:uid="{DE12478D-742E-48DF-9A7A-0E2F235743DD}"/>
    <cellStyle name="Comma [0] 2 91 2 2" xfId="54236" hidden="1" xr:uid="{6F1E1522-F161-4C5E-8579-019881FA7FDC}"/>
    <cellStyle name="Comma [0] 2 91 2 2" xfId="54484" hidden="1" xr:uid="{CB578E4F-21B8-4C68-A33B-A1F7A681F33F}"/>
    <cellStyle name="Comma [0] 2 91 2 2" xfId="55671" hidden="1" xr:uid="{DB05EF8A-84EF-430D-8158-306EA87EBB33}"/>
    <cellStyle name="Comma [0] 2 91 2 2" xfId="55960" hidden="1" xr:uid="{0CF6950C-8565-4DB6-AAC4-F077CEF1FF46}"/>
    <cellStyle name="Comma [0] 2 91 2 2" xfId="56208" hidden="1" xr:uid="{198B6083-3E55-4A97-8F3E-477B718D32D1}"/>
    <cellStyle name="Comma [0] 2 91 2 2" xfId="57378" hidden="1" xr:uid="{6E22DAFE-751C-4343-9B8B-C4FCE5185A5D}"/>
    <cellStyle name="Comma [0] 2 91 2 2" xfId="57667" hidden="1" xr:uid="{7FC02C95-E286-4D2D-A267-9DBA95935DEF}"/>
    <cellStyle name="Comma [0] 2 91 2 2" xfId="57915" hidden="1" xr:uid="{199771C5-547B-40CF-830D-B501A2C526D6}"/>
    <cellStyle name="Comma [0] 2 91 2 2" xfId="59072" hidden="1" xr:uid="{4F9129BF-44C1-4753-AB44-4D50CA20B35E}"/>
    <cellStyle name="Comma [0] 2 91 2 2" xfId="59361" hidden="1" xr:uid="{BB30D31B-0595-4B58-B715-52542C16ACB9}"/>
    <cellStyle name="Comma [0] 2 91 2 2" xfId="59609" hidden="1" xr:uid="{3A1A155B-257D-4D44-8F96-54F490450E9A}"/>
    <cellStyle name="Comma [0] 2 91 2 2" xfId="60733" hidden="1" xr:uid="{D0C38CC9-DA59-4FC6-ACE2-1B405C53C0A0}"/>
    <cellStyle name="Comma [0] 2 91 2 2" xfId="61022" hidden="1" xr:uid="{5146EE3A-A462-46FA-9C03-F7B1D1C5FAC6}"/>
    <cellStyle name="Comma [0] 2 91 2 2" xfId="61270" hidden="1" xr:uid="{C509EC44-4E38-47A0-A2AE-1FBB8CD1130D}"/>
    <cellStyle name="Comma [0] 2 91 2 2" xfId="62368" hidden="1" xr:uid="{76DF4922-3F1A-47FF-A317-EE52C26C7F9B}"/>
    <cellStyle name="Comma [0] 2 91 2 2" xfId="62657" hidden="1" xr:uid="{026C5C48-8D89-4168-9766-37686D8EF7D7}"/>
    <cellStyle name="Comma [0] 2 91 2 2" xfId="62905" hidden="1" xr:uid="{F11BD566-E4FC-49E9-996D-90A77070D3AA}"/>
    <cellStyle name="Comma [0] 2 91 2 2" xfId="63879" hidden="1" xr:uid="{D72BFA33-C5E9-49B9-B1C0-ED1FF4FA27DF}"/>
    <cellStyle name="Comma [0] 2 91 2 2" xfId="27063" hidden="1" xr:uid="{00000000-0005-0000-0000-0000BA690000}"/>
    <cellStyle name="Comma [0] 2 91 2 2" xfId="27352" hidden="1" xr:uid="{00000000-0005-0000-0000-0000DB6A0000}"/>
    <cellStyle name="Comma [0] 2 91 2 2" xfId="27600" hidden="1" xr:uid="{00000000-0005-0000-0000-0000D36B0000}"/>
    <cellStyle name="Comma [0] 2 91 2 2" xfId="28724" hidden="1" xr:uid="{00000000-0005-0000-0000-000037700000}"/>
    <cellStyle name="Comma [0] 2 91 2 2" xfId="29013" hidden="1" xr:uid="{00000000-0005-0000-0000-000058710000}"/>
    <cellStyle name="Comma [0] 2 91 2 2" xfId="29261" hidden="1" xr:uid="{00000000-0005-0000-0000-000050720000}"/>
    <cellStyle name="Comma [0] 2 91 2 2" xfId="30359" hidden="1" xr:uid="{00000000-0005-0000-0000-00009A760000}"/>
    <cellStyle name="Comma [0] 2 91 2 2" xfId="30648" hidden="1" xr:uid="{00000000-0005-0000-0000-0000BB770000}"/>
    <cellStyle name="Comma [0] 2 91 2 2" xfId="30896" hidden="1" xr:uid="{00000000-0005-0000-0000-0000B3780000}"/>
    <cellStyle name="Comma [0] 2 91 2 2" xfId="31870" hidden="1" xr:uid="{00000000-0005-0000-0000-0000817C0000}"/>
    <cellStyle name="Comma [0] 2 91 2 2" xfId="37168" hidden="1" xr:uid="{F40280F6-0BC7-4EA8-B99B-87EBBEA5EDF1}"/>
    <cellStyle name="Comma [0] 2 91 2 2" xfId="37723" hidden="1" xr:uid="{7C247A5C-EDE8-4CB3-9D66-F1CC189388E6}"/>
    <cellStyle name="Comma [0] 2 91 2 2" xfId="38012" hidden="1" xr:uid="{25855373-03DF-4C61-A1C5-1F0731AB2335}"/>
    <cellStyle name="Comma [0] 2 91 2 2" xfId="38260" hidden="1" xr:uid="{581A5B97-B271-403C-B82F-EC7B346F582E}"/>
    <cellStyle name="Comma [0] 2 91 2 2" xfId="39942" hidden="1" xr:uid="{3F57C8DF-5D32-4F0C-8F70-83430D077790}"/>
    <cellStyle name="Comma [0] 2 91 2 2" xfId="40231" hidden="1" xr:uid="{8F523AA4-2B3B-42CA-9ECA-DED113D283D7}"/>
    <cellStyle name="Comma [0] 2 91 2 2" xfId="40479" hidden="1" xr:uid="{E6959E80-9E47-4166-9932-8129949925C1}"/>
    <cellStyle name="Comma [0] 2 91 2 2" xfId="41698" hidden="1" xr:uid="{B1F4A56F-BAEC-410A-BC16-024F1D6251A8}"/>
    <cellStyle name="Comma [0] 2 91 2 2" xfId="41987" hidden="1" xr:uid="{9276274A-2EBA-439D-844F-DE3BABB9CA6A}"/>
    <cellStyle name="Comma [0] 2 91 2 2" xfId="42235" hidden="1" xr:uid="{6217264E-DCCB-4B55-80BB-78CEF8DA03DF}"/>
    <cellStyle name="Comma [0] 2 91 2 2" xfId="43454" hidden="1" xr:uid="{409D6CDB-A354-4A7A-B41E-EAE6EADEE5D3}"/>
    <cellStyle name="Comma [0] 2 91 2 2" xfId="43743" hidden="1" xr:uid="{467F4BC5-DEAB-4943-AF6E-C2B9AC37BE41}"/>
    <cellStyle name="Comma [0] 2 91 2 2" xfId="43991" hidden="1" xr:uid="{B31E7BF9-B14F-44A3-A706-4BE0A9E8BB1D}"/>
    <cellStyle name="Comma [0] 2 91 2 2" xfId="45210" hidden="1" xr:uid="{1EA7D436-7A87-409C-987A-70DDB6892C70}"/>
    <cellStyle name="Comma [0] 2 91 2 2" xfId="45499" hidden="1" xr:uid="{FB5EADCE-772A-41D5-989B-296D460FF99D}"/>
    <cellStyle name="Comma [0] 2 91 2 2" xfId="45747" hidden="1" xr:uid="{F2D6726F-217A-43FB-8E33-37A49F6D8996}"/>
    <cellStyle name="Comma [0] 2 91 2 2" xfId="46966" hidden="1" xr:uid="{7269F02D-A587-4E7D-A51B-6259AB7F26A2}"/>
    <cellStyle name="Comma [0] 2 91 2 2" xfId="47255" hidden="1" xr:uid="{A02D0A56-08CF-4C82-BB41-B80C1CDF3D75}"/>
    <cellStyle name="Comma [0] 2 91 2 2" xfId="47503" hidden="1" xr:uid="{6B8BCFF1-1ABC-471E-BA11-6E8BC3C2AE9B}"/>
    <cellStyle name="Comma [0] 2 91 2 2" xfId="48719" hidden="1" xr:uid="{6424A3F4-5DAA-4DE7-817C-333A2E5C23C7}"/>
    <cellStyle name="Comma [0] 2 91 2 2" xfId="49008" hidden="1" xr:uid="{00E0793B-098A-43D9-9013-6B0FD4E05C79}"/>
    <cellStyle name="Comma [0] 2 91 2 2" xfId="49256" hidden="1" xr:uid="{9F2A6F7F-BB17-468C-8D96-1F47C4FDEA77}"/>
    <cellStyle name="Comma [0] 2 91 2 2" xfId="50469" hidden="1" xr:uid="{9EAE290E-ECB5-496A-AEE5-3D8030C9FFD4}"/>
    <cellStyle name="Comma [0] 2 91 2 2" xfId="50758" hidden="1" xr:uid="{2354D53F-EBE8-4079-86BE-5A13F0CF2693}"/>
    <cellStyle name="Comma [0] 2 91 2 2" xfId="51006" hidden="1" xr:uid="{DA9D8457-CCA6-41E2-9E63-38482CCA45FA}"/>
    <cellStyle name="Comma [0] 2 91 2 2" xfId="52213" hidden="1" xr:uid="{B6DFD559-E5F0-422A-A87E-CA0CD20562B6}"/>
    <cellStyle name="Comma [0] 2 91 2 2" xfId="52502" hidden="1" xr:uid="{D8AEA5CE-8E36-43EA-9BB7-139D6A923B05}"/>
    <cellStyle name="Comma [0] 2 91 2 2" xfId="52750" hidden="1" xr:uid="{410DD9E4-EAFE-4CA4-B6E6-B83C62F3FD00}"/>
    <cellStyle name="Comma [0] 2 91 2 2" xfId="15494" hidden="1" xr:uid="{00000000-0005-0000-0000-0000893C0000}"/>
    <cellStyle name="Comma [0] 2 91 2 2" xfId="16710" hidden="1" xr:uid="{00000000-0005-0000-0000-000049410000}"/>
    <cellStyle name="Comma [0] 2 91 2 2" xfId="16999" hidden="1" xr:uid="{00000000-0005-0000-0000-00006A420000}"/>
    <cellStyle name="Comma [0] 2 91 2 2" xfId="17247" hidden="1" xr:uid="{00000000-0005-0000-0000-000062430000}"/>
    <cellStyle name="Comma [0] 2 91 2 2" xfId="18460" hidden="1" xr:uid="{00000000-0005-0000-0000-00001F480000}"/>
    <cellStyle name="Comma [0] 2 91 2 2" xfId="18749" hidden="1" xr:uid="{00000000-0005-0000-0000-000040490000}"/>
    <cellStyle name="Comma [0] 2 91 2 2" xfId="18997" hidden="1" xr:uid="{00000000-0005-0000-0000-0000384A0000}"/>
    <cellStyle name="Comma [0] 2 91 2 2" xfId="20204" hidden="1" xr:uid="{00000000-0005-0000-0000-0000EF4E0000}"/>
    <cellStyle name="Comma [0] 2 91 2 2" xfId="20493" hidden="1" xr:uid="{00000000-0005-0000-0000-000010500000}"/>
    <cellStyle name="Comma [0] 2 91 2 2" xfId="20741" hidden="1" xr:uid="{00000000-0005-0000-0000-000008510000}"/>
    <cellStyle name="Comma [0] 2 91 2 2" xfId="21938" hidden="1" xr:uid="{00000000-0005-0000-0000-0000B5550000}"/>
    <cellStyle name="Comma [0] 2 91 2 2" xfId="22227" hidden="1" xr:uid="{00000000-0005-0000-0000-0000D6560000}"/>
    <cellStyle name="Comma [0] 2 91 2 2" xfId="22475" hidden="1" xr:uid="{00000000-0005-0000-0000-0000CE570000}"/>
    <cellStyle name="Comma [0] 2 91 2 2" xfId="23662" hidden="1" xr:uid="{00000000-0005-0000-0000-0000715C0000}"/>
    <cellStyle name="Comma [0] 2 91 2 2" xfId="23951" hidden="1" xr:uid="{00000000-0005-0000-0000-0000925D0000}"/>
    <cellStyle name="Comma [0] 2 91 2 2" xfId="24199" hidden="1" xr:uid="{00000000-0005-0000-0000-00008A5E0000}"/>
    <cellStyle name="Comma [0] 2 91 2 2" xfId="25369" hidden="1" xr:uid="{00000000-0005-0000-0000-00001C630000}"/>
    <cellStyle name="Comma [0] 2 91 2 2" xfId="25658" hidden="1" xr:uid="{00000000-0005-0000-0000-00003D640000}"/>
    <cellStyle name="Comma [0] 2 91 2 2" xfId="25906" hidden="1" xr:uid="{00000000-0005-0000-0000-000035650000}"/>
    <cellStyle name="Comma [0] 2 91 2 2" xfId="10226" hidden="1" xr:uid="{00000000-0005-0000-0000-0000F5270000}"/>
    <cellStyle name="Comma [0] 2 91 2 2" xfId="11445" hidden="1" xr:uid="{00000000-0005-0000-0000-0000B82C0000}"/>
    <cellStyle name="Comma [0] 2 91 2 2" xfId="11734" hidden="1" xr:uid="{00000000-0005-0000-0000-0000D92D0000}"/>
    <cellStyle name="Comma [0] 2 91 2 2" xfId="11982" hidden="1" xr:uid="{00000000-0005-0000-0000-0000D12E0000}"/>
    <cellStyle name="Comma [0] 2 91 2 2" xfId="13201" hidden="1" xr:uid="{00000000-0005-0000-0000-000094330000}"/>
    <cellStyle name="Comma [0] 2 91 2 2" xfId="13490" hidden="1" xr:uid="{00000000-0005-0000-0000-0000B5340000}"/>
    <cellStyle name="Comma [0] 2 91 2 2" xfId="13738" hidden="1" xr:uid="{00000000-0005-0000-0000-0000AD350000}"/>
    <cellStyle name="Comma [0] 2 91 2 2" xfId="14957" hidden="1" xr:uid="{00000000-0005-0000-0000-0000703A0000}"/>
    <cellStyle name="Comma [0] 2 91 2 2" xfId="15246" hidden="1" xr:uid="{00000000-0005-0000-0000-0000913B0000}"/>
    <cellStyle name="Comma [0] 2 91 2 2" xfId="7933" hidden="1" xr:uid="{00000000-0005-0000-0000-0000001F0000}"/>
    <cellStyle name="Comma [0] 2 91 2 2" xfId="8222" hidden="1" xr:uid="{00000000-0005-0000-0000-000021200000}"/>
    <cellStyle name="Comma [0] 2 91 2 2" xfId="8470" hidden="1" xr:uid="{00000000-0005-0000-0000-000019210000}"/>
    <cellStyle name="Comma [0] 2 91 2 2" xfId="9689" hidden="1" xr:uid="{00000000-0005-0000-0000-0000DC250000}"/>
    <cellStyle name="Comma [0] 2 91 2 2" xfId="9978" hidden="1" xr:uid="{00000000-0005-0000-0000-0000FD260000}"/>
    <cellStyle name="Comma [0] 2 91 2 2" xfId="6003" hidden="1" xr:uid="{00000000-0005-0000-0000-000076170000}"/>
    <cellStyle name="Comma [0] 2 91 2 2" xfId="6251" hidden="1" xr:uid="{00000000-0005-0000-0000-00006E180000}"/>
    <cellStyle name="Comma [0] 2 91 2 2" xfId="5714" hidden="1" xr:uid="{00000000-0005-0000-0000-000055160000}"/>
    <cellStyle name="Comma [0] 2 91 2 2" xfId="5159" hidden="1" xr:uid="{00000000-0005-0000-0000-00002A140000}"/>
    <cellStyle name="Comma [0] 2 91 3" xfId="4498" xr:uid="{00000000-0005-0000-0000-000095110000}"/>
    <cellStyle name="Comma [0] 2 91 3 2" xfId="36507" xr:uid="{C76A8B68-EC5E-498C-8575-E155FD0C5D34}"/>
    <cellStyle name="Comma [0] 2 92" xfId="705" xr:uid="{00000000-0005-0000-0000-0000C4020000}"/>
    <cellStyle name="Comma [0] 2 92 2" xfId="33383" hidden="1" xr:uid="{AE68BE1C-8642-493F-88CF-57D25CB38C52}"/>
    <cellStyle name="Comma [0] 2 92 2" xfId="33930" hidden="1" xr:uid="{1F804AD1-FAF5-4384-BF1E-2815A281FE4B}"/>
    <cellStyle name="Comma [0] 2 92 2" xfId="34219" hidden="1" xr:uid="{8F81E5DC-63A2-4C66-AF1B-05699BCE2FE7}"/>
    <cellStyle name="Comma [0] 2 92 2" xfId="34467" hidden="1" xr:uid="{B68D757C-E5A4-4913-940F-141ED4FB480B}"/>
    <cellStyle name="Comma [0] 2 92 2" xfId="2199" hidden="1" xr:uid="{00000000-0005-0000-0000-00009A080000}"/>
    <cellStyle name="Comma [0] 2 92 2" xfId="2447" hidden="1" xr:uid="{00000000-0005-0000-0000-000092090000}"/>
    <cellStyle name="Comma [0] 2 92 2" xfId="1910" hidden="1" xr:uid="{00000000-0005-0000-0000-000079070000}"/>
    <cellStyle name="Comma [0] 2 92 2" xfId="1360" hidden="1" xr:uid="{00000000-0005-0000-0000-000053050000}"/>
    <cellStyle name="Comma [0] 2 92 2" xfId="32748" xr:uid="{F0D00B09-57F0-453C-BB88-964F63759721}"/>
    <cellStyle name="Comma [0] 2 92 2 2" xfId="53945" hidden="1" xr:uid="{931892CD-407B-4D10-B656-1B1B773874CC}"/>
    <cellStyle name="Comma [0] 2 92 2 2" xfId="54234" hidden="1" xr:uid="{CD97691B-5CDE-4696-AEBB-15F786763EBE}"/>
    <cellStyle name="Comma [0] 2 92 2 2" xfId="54482" hidden="1" xr:uid="{A78637C6-6E04-4281-B658-C853C0DCEC9B}"/>
    <cellStyle name="Comma [0] 2 92 2 2" xfId="55669" hidden="1" xr:uid="{4FA77499-1E3E-41CA-AC96-561DE146363D}"/>
    <cellStyle name="Comma [0] 2 92 2 2" xfId="55958" hidden="1" xr:uid="{F2EFE8B9-3EBF-46ED-8F09-5B97220D9534}"/>
    <cellStyle name="Comma [0] 2 92 2 2" xfId="56206" hidden="1" xr:uid="{3D2D7ED5-10FF-4502-9307-216A783C7B32}"/>
    <cellStyle name="Comma [0] 2 92 2 2" xfId="57376" hidden="1" xr:uid="{FB5178C2-902B-442B-88B9-B6670D5D06FC}"/>
    <cellStyle name="Comma [0] 2 92 2 2" xfId="57665" hidden="1" xr:uid="{3DC4D60B-A552-4353-9CF0-9AEB9BDC0BD8}"/>
    <cellStyle name="Comma [0] 2 92 2 2" xfId="57913" hidden="1" xr:uid="{91A89DCC-45B8-4F84-A289-5B7A7617117A}"/>
    <cellStyle name="Comma [0] 2 92 2 2" xfId="59070" hidden="1" xr:uid="{1982A60C-70FD-4A2A-880C-872CE117D889}"/>
    <cellStyle name="Comma [0] 2 92 2 2" xfId="59359" hidden="1" xr:uid="{D0E3439A-C03C-4BCA-8BD7-5F4E4EF2EB62}"/>
    <cellStyle name="Comma [0] 2 92 2 2" xfId="59607" hidden="1" xr:uid="{B79B3110-1F26-4B5F-AE63-A903AAE1C793}"/>
    <cellStyle name="Comma [0] 2 92 2 2" xfId="60731" hidden="1" xr:uid="{9084CDFB-5A91-4727-93A0-045E18A70E87}"/>
    <cellStyle name="Comma [0] 2 92 2 2" xfId="61020" hidden="1" xr:uid="{4C9672C8-8CE8-4A35-84D1-8A642CE36087}"/>
    <cellStyle name="Comma [0] 2 92 2 2" xfId="61268" hidden="1" xr:uid="{45331315-47E9-42AE-A9E3-54494F308BD1}"/>
    <cellStyle name="Comma [0] 2 92 2 2" xfId="62366" hidden="1" xr:uid="{9D41EA52-0054-4071-BBE3-26D768697D06}"/>
    <cellStyle name="Comma [0] 2 92 2 2" xfId="62655" hidden="1" xr:uid="{55C85657-F381-4734-BC83-95C98DD34592}"/>
    <cellStyle name="Comma [0] 2 92 2 2" xfId="62903" hidden="1" xr:uid="{9642103D-9DC2-41C8-AB6D-325E7FB10BC9}"/>
    <cellStyle name="Comma [0] 2 92 2 2" xfId="63877" hidden="1" xr:uid="{A0785BA1-35E4-434C-BAF5-46A8CD8164FA}"/>
    <cellStyle name="Comma [0] 2 92 2 2" xfId="27061" hidden="1" xr:uid="{00000000-0005-0000-0000-0000B8690000}"/>
    <cellStyle name="Comma [0] 2 92 2 2" xfId="27350" hidden="1" xr:uid="{00000000-0005-0000-0000-0000D96A0000}"/>
    <cellStyle name="Comma [0] 2 92 2 2" xfId="27598" hidden="1" xr:uid="{00000000-0005-0000-0000-0000D16B0000}"/>
    <cellStyle name="Comma [0] 2 92 2 2" xfId="28722" hidden="1" xr:uid="{00000000-0005-0000-0000-000035700000}"/>
    <cellStyle name="Comma [0] 2 92 2 2" xfId="29011" hidden="1" xr:uid="{00000000-0005-0000-0000-000056710000}"/>
    <cellStyle name="Comma [0] 2 92 2 2" xfId="29259" hidden="1" xr:uid="{00000000-0005-0000-0000-00004E720000}"/>
    <cellStyle name="Comma [0] 2 92 2 2" xfId="30357" hidden="1" xr:uid="{00000000-0005-0000-0000-000098760000}"/>
    <cellStyle name="Comma [0] 2 92 2 2" xfId="30646" hidden="1" xr:uid="{00000000-0005-0000-0000-0000B9770000}"/>
    <cellStyle name="Comma [0] 2 92 2 2" xfId="30894" hidden="1" xr:uid="{00000000-0005-0000-0000-0000B1780000}"/>
    <cellStyle name="Comma [0] 2 92 2 2" xfId="31868" hidden="1" xr:uid="{00000000-0005-0000-0000-00007F7C0000}"/>
    <cellStyle name="Comma [0] 2 92 2 2" xfId="37166" hidden="1" xr:uid="{0746141E-2BC9-4DD7-865B-22C38CCD9B75}"/>
    <cellStyle name="Comma [0] 2 92 2 2" xfId="37721" hidden="1" xr:uid="{13455387-7F9A-4C31-8D2D-0E4319A1F1CC}"/>
    <cellStyle name="Comma [0] 2 92 2 2" xfId="38010" hidden="1" xr:uid="{6C2E1A78-3A27-4DA8-95DC-DCD967E41559}"/>
    <cellStyle name="Comma [0] 2 92 2 2" xfId="38258" hidden="1" xr:uid="{D585287B-BADE-4EB8-9A11-16381A059848}"/>
    <cellStyle name="Comma [0] 2 92 2 2" xfId="39940" hidden="1" xr:uid="{C87F99AE-2EF1-4A31-9EB8-F79F01C5BFCF}"/>
    <cellStyle name="Comma [0] 2 92 2 2" xfId="40229" hidden="1" xr:uid="{4B2A32D0-B54C-4FA2-A453-2C458E3C55D1}"/>
    <cellStyle name="Comma [0] 2 92 2 2" xfId="40477" hidden="1" xr:uid="{4EBA1C67-0EE4-4594-8C38-F3898516B984}"/>
    <cellStyle name="Comma [0] 2 92 2 2" xfId="41696" hidden="1" xr:uid="{27DA9D1D-407B-4483-8D4C-D34C94EB077E}"/>
    <cellStyle name="Comma [0] 2 92 2 2" xfId="41985" hidden="1" xr:uid="{606C0B75-68CA-48C5-B26B-6C7816230DD0}"/>
    <cellStyle name="Comma [0] 2 92 2 2" xfId="42233" hidden="1" xr:uid="{7F9EAF1F-A7E2-4DF5-8B2F-C47A647ED220}"/>
    <cellStyle name="Comma [0] 2 92 2 2" xfId="43452" hidden="1" xr:uid="{1D97DAC2-45E0-41F3-B7EE-F96BE41125EB}"/>
    <cellStyle name="Comma [0] 2 92 2 2" xfId="43741" hidden="1" xr:uid="{ED33D3AD-1EF3-4CD8-9F98-03D712D395B5}"/>
    <cellStyle name="Comma [0] 2 92 2 2" xfId="43989" hidden="1" xr:uid="{38556C2E-5FD6-4B17-B9C1-D11A06D1E1B3}"/>
    <cellStyle name="Comma [0] 2 92 2 2" xfId="45208" hidden="1" xr:uid="{41EEA72E-F031-4593-9C9F-0499876B0DD6}"/>
    <cellStyle name="Comma [0] 2 92 2 2" xfId="45497" hidden="1" xr:uid="{81A84CA2-1933-4A91-A812-6129CE1BE332}"/>
    <cellStyle name="Comma [0] 2 92 2 2" xfId="45745" hidden="1" xr:uid="{AC87F44B-1784-4862-AFBF-77FD69BD537C}"/>
    <cellStyle name="Comma [0] 2 92 2 2" xfId="46964" hidden="1" xr:uid="{4D6F1236-723E-4302-B44E-C4B43E518E56}"/>
    <cellStyle name="Comma [0] 2 92 2 2" xfId="47253" hidden="1" xr:uid="{26C7FD0F-DCC3-4BF4-9A46-D75F69680DBE}"/>
    <cellStyle name="Comma [0] 2 92 2 2" xfId="47501" hidden="1" xr:uid="{CBED70D9-2897-4CC3-95C6-8BC0CC9B4EDA}"/>
    <cellStyle name="Comma [0] 2 92 2 2" xfId="48717" hidden="1" xr:uid="{A81345AB-C641-4846-8739-6C118120D015}"/>
    <cellStyle name="Comma [0] 2 92 2 2" xfId="49006" hidden="1" xr:uid="{D332FB78-3152-4C08-9490-DEAFF3940D06}"/>
    <cellStyle name="Comma [0] 2 92 2 2" xfId="49254" hidden="1" xr:uid="{CB3F7434-4774-4529-92D9-044BD5F18C52}"/>
    <cellStyle name="Comma [0] 2 92 2 2" xfId="50467" hidden="1" xr:uid="{68D6FA39-1E81-4189-A74B-3886C65CC7DF}"/>
    <cellStyle name="Comma [0] 2 92 2 2" xfId="50756" hidden="1" xr:uid="{6D33E45C-4A02-4CC8-BD6B-BD8F71650378}"/>
    <cellStyle name="Comma [0] 2 92 2 2" xfId="51004" hidden="1" xr:uid="{B5ED3720-A085-49B8-BB83-203239FDE613}"/>
    <cellStyle name="Comma [0] 2 92 2 2" xfId="52211" hidden="1" xr:uid="{033F322E-104C-4552-BC06-D15611D9187F}"/>
    <cellStyle name="Comma [0] 2 92 2 2" xfId="52500" hidden="1" xr:uid="{A6FC4E6F-9ADA-45C7-8BDB-2F81EB268FBA}"/>
    <cellStyle name="Comma [0] 2 92 2 2" xfId="52748" hidden="1" xr:uid="{1F8DF3A9-B805-437F-BD58-B2070C6C31AB}"/>
    <cellStyle name="Comma [0] 2 92 2 2" xfId="15492" hidden="1" xr:uid="{00000000-0005-0000-0000-0000873C0000}"/>
    <cellStyle name="Comma [0] 2 92 2 2" xfId="16708" hidden="1" xr:uid="{00000000-0005-0000-0000-000047410000}"/>
    <cellStyle name="Comma [0] 2 92 2 2" xfId="16997" hidden="1" xr:uid="{00000000-0005-0000-0000-000068420000}"/>
    <cellStyle name="Comma [0] 2 92 2 2" xfId="17245" hidden="1" xr:uid="{00000000-0005-0000-0000-000060430000}"/>
    <cellStyle name="Comma [0] 2 92 2 2" xfId="18458" hidden="1" xr:uid="{00000000-0005-0000-0000-00001D480000}"/>
    <cellStyle name="Comma [0] 2 92 2 2" xfId="18747" hidden="1" xr:uid="{00000000-0005-0000-0000-00003E490000}"/>
    <cellStyle name="Comma [0] 2 92 2 2" xfId="18995" hidden="1" xr:uid="{00000000-0005-0000-0000-0000364A0000}"/>
    <cellStyle name="Comma [0] 2 92 2 2" xfId="20202" hidden="1" xr:uid="{00000000-0005-0000-0000-0000ED4E0000}"/>
    <cellStyle name="Comma [0] 2 92 2 2" xfId="20491" hidden="1" xr:uid="{00000000-0005-0000-0000-00000E500000}"/>
    <cellStyle name="Comma [0] 2 92 2 2" xfId="20739" hidden="1" xr:uid="{00000000-0005-0000-0000-000006510000}"/>
    <cellStyle name="Comma [0] 2 92 2 2" xfId="21936" hidden="1" xr:uid="{00000000-0005-0000-0000-0000B3550000}"/>
    <cellStyle name="Comma [0] 2 92 2 2" xfId="22225" hidden="1" xr:uid="{00000000-0005-0000-0000-0000D4560000}"/>
    <cellStyle name="Comma [0] 2 92 2 2" xfId="22473" hidden="1" xr:uid="{00000000-0005-0000-0000-0000CC570000}"/>
    <cellStyle name="Comma [0] 2 92 2 2" xfId="23660" hidden="1" xr:uid="{00000000-0005-0000-0000-00006F5C0000}"/>
    <cellStyle name="Comma [0] 2 92 2 2" xfId="23949" hidden="1" xr:uid="{00000000-0005-0000-0000-0000905D0000}"/>
    <cellStyle name="Comma [0] 2 92 2 2" xfId="24197" hidden="1" xr:uid="{00000000-0005-0000-0000-0000885E0000}"/>
    <cellStyle name="Comma [0] 2 92 2 2" xfId="25367" hidden="1" xr:uid="{00000000-0005-0000-0000-00001A630000}"/>
    <cellStyle name="Comma [0] 2 92 2 2" xfId="25656" hidden="1" xr:uid="{00000000-0005-0000-0000-00003B640000}"/>
    <cellStyle name="Comma [0] 2 92 2 2" xfId="25904" hidden="1" xr:uid="{00000000-0005-0000-0000-000033650000}"/>
    <cellStyle name="Comma [0] 2 92 2 2" xfId="10224" hidden="1" xr:uid="{00000000-0005-0000-0000-0000F3270000}"/>
    <cellStyle name="Comma [0] 2 92 2 2" xfId="11443" hidden="1" xr:uid="{00000000-0005-0000-0000-0000B62C0000}"/>
    <cellStyle name="Comma [0] 2 92 2 2" xfId="11732" hidden="1" xr:uid="{00000000-0005-0000-0000-0000D72D0000}"/>
    <cellStyle name="Comma [0] 2 92 2 2" xfId="11980" hidden="1" xr:uid="{00000000-0005-0000-0000-0000CF2E0000}"/>
    <cellStyle name="Comma [0] 2 92 2 2" xfId="13199" hidden="1" xr:uid="{00000000-0005-0000-0000-000092330000}"/>
    <cellStyle name="Comma [0] 2 92 2 2" xfId="13488" hidden="1" xr:uid="{00000000-0005-0000-0000-0000B3340000}"/>
    <cellStyle name="Comma [0] 2 92 2 2" xfId="13736" hidden="1" xr:uid="{00000000-0005-0000-0000-0000AB350000}"/>
    <cellStyle name="Comma [0] 2 92 2 2" xfId="14955" hidden="1" xr:uid="{00000000-0005-0000-0000-00006E3A0000}"/>
    <cellStyle name="Comma [0] 2 92 2 2" xfId="15244" hidden="1" xr:uid="{00000000-0005-0000-0000-00008F3B0000}"/>
    <cellStyle name="Comma [0] 2 92 2 2" xfId="7931" hidden="1" xr:uid="{00000000-0005-0000-0000-0000FE1E0000}"/>
    <cellStyle name="Comma [0] 2 92 2 2" xfId="8220" hidden="1" xr:uid="{00000000-0005-0000-0000-00001F200000}"/>
    <cellStyle name="Comma [0] 2 92 2 2" xfId="8468" hidden="1" xr:uid="{00000000-0005-0000-0000-000017210000}"/>
    <cellStyle name="Comma [0] 2 92 2 2" xfId="9687" hidden="1" xr:uid="{00000000-0005-0000-0000-0000DA250000}"/>
    <cellStyle name="Comma [0] 2 92 2 2" xfId="9976" hidden="1" xr:uid="{00000000-0005-0000-0000-0000FB260000}"/>
    <cellStyle name="Comma [0] 2 92 2 2" xfId="6001" hidden="1" xr:uid="{00000000-0005-0000-0000-000074170000}"/>
    <cellStyle name="Comma [0] 2 92 2 2" xfId="6249" hidden="1" xr:uid="{00000000-0005-0000-0000-00006C180000}"/>
    <cellStyle name="Comma [0] 2 92 2 2" xfId="5712" hidden="1" xr:uid="{00000000-0005-0000-0000-000053160000}"/>
    <cellStyle name="Comma [0] 2 92 2 2" xfId="5157" hidden="1" xr:uid="{00000000-0005-0000-0000-000028140000}"/>
    <cellStyle name="Comma [0] 2 92 3" xfId="4496" xr:uid="{00000000-0005-0000-0000-000093110000}"/>
    <cellStyle name="Comma [0] 2 92 3 2" xfId="36505" xr:uid="{CF311DF4-202A-4878-9BA8-13D32E44BC7A}"/>
    <cellStyle name="Comma [0] 2 93" xfId="699" xr:uid="{00000000-0005-0000-0000-0000BE020000}"/>
    <cellStyle name="Comma [0] 2 93 2" xfId="33377" hidden="1" xr:uid="{9ABFA3FF-7348-458B-9B21-30D1F96C4751}"/>
    <cellStyle name="Comma [0] 2 93 2" xfId="33924" hidden="1" xr:uid="{48097302-6950-4546-BB9D-41C09D44BFD3}"/>
    <cellStyle name="Comma [0] 2 93 2" xfId="34214" hidden="1" xr:uid="{53C93371-B5CF-4A0D-B46B-81D040093152}"/>
    <cellStyle name="Comma [0] 2 93 2" xfId="34464" hidden="1" xr:uid="{2BEE8EFB-15DF-4D2C-8B8C-434AF947A8A3}"/>
    <cellStyle name="Comma [0] 2 93 2" xfId="2194" hidden="1" xr:uid="{00000000-0005-0000-0000-000095080000}"/>
    <cellStyle name="Comma [0] 2 93 2" xfId="2444" hidden="1" xr:uid="{00000000-0005-0000-0000-00008F090000}"/>
    <cellStyle name="Comma [0] 2 93 2" xfId="1904" hidden="1" xr:uid="{00000000-0005-0000-0000-000073070000}"/>
    <cellStyle name="Comma [0] 2 93 2" xfId="1354" hidden="1" xr:uid="{00000000-0005-0000-0000-00004D050000}"/>
    <cellStyle name="Comma [0] 2 93 2" xfId="32742" xr:uid="{1B5F9411-8704-4520-8F5E-E1F5C41246D9}"/>
    <cellStyle name="Comma [0] 2 93 2 2" xfId="53939" hidden="1" xr:uid="{46232839-2573-45FE-B72D-B0A479E83140}"/>
    <cellStyle name="Comma [0] 2 93 2 2" xfId="54229" hidden="1" xr:uid="{0A2CEC75-6731-454B-B8FF-DD5489138F2A}"/>
    <cellStyle name="Comma [0] 2 93 2 2" xfId="54479" hidden="1" xr:uid="{87A23B7C-C74F-44E8-B864-6FC380BB76F1}"/>
    <cellStyle name="Comma [0] 2 93 2 2" xfId="55663" hidden="1" xr:uid="{4102DE29-8B70-47D0-874B-FD8482131BF4}"/>
    <cellStyle name="Comma [0] 2 93 2 2" xfId="55953" hidden="1" xr:uid="{71181071-C638-49BB-AE94-8E5DAF75F332}"/>
    <cellStyle name="Comma [0] 2 93 2 2" xfId="56203" hidden="1" xr:uid="{2551F471-FD66-48E7-9992-F76096663B2A}"/>
    <cellStyle name="Comma [0] 2 93 2 2" xfId="57370" hidden="1" xr:uid="{19E34A49-412A-4018-87F2-A7664865E14D}"/>
    <cellStyle name="Comma [0] 2 93 2 2" xfId="57660" hidden="1" xr:uid="{7DB5D13B-2866-4552-A44C-D74A9DEC673E}"/>
    <cellStyle name="Comma [0] 2 93 2 2" xfId="57910" hidden="1" xr:uid="{F5580479-C968-4E80-B35E-20AB65F9497A}"/>
    <cellStyle name="Comma [0] 2 93 2 2" xfId="59064" hidden="1" xr:uid="{50851287-1D6E-4304-A60B-E5716BD6BD0B}"/>
    <cellStyle name="Comma [0] 2 93 2 2" xfId="59354" hidden="1" xr:uid="{6BC9A0B7-5C8B-458D-9F22-F74F6360759D}"/>
    <cellStyle name="Comma [0] 2 93 2 2" xfId="59604" hidden="1" xr:uid="{2E93FB97-57CD-4C97-AFF7-6099DF153554}"/>
    <cellStyle name="Comma [0] 2 93 2 2" xfId="60725" hidden="1" xr:uid="{DCDC706C-CBBB-4763-8EA5-B4E832C2C996}"/>
    <cellStyle name="Comma [0] 2 93 2 2" xfId="61015" hidden="1" xr:uid="{23CB6048-7201-4ACE-86AE-49BAD2565609}"/>
    <cellStyle name="Comma [0] 2 93 2 2" xfId="61265" hidden="1" xr:uid="{8323723A-253C-441A-8AB1-90E19CDE37A1}"/>
    <cellStyle name="Comma [0] 2 93 2 2" xfId="62360" hidden="1" xr:uid="{F3AB0883-9EB5-48A4-9C73-A1EEA6E6ADEF}"/>
    <cellStyle name="Comma [0] 2 93 2 2" xfId="62650" hidden="1" xr:uid="{67793C85-74B2-4978-9D7F-53AB3C5B8F37}"/>
    <cellStyle name="Comma [0] 2 93 2 2" xfId="62900" hidden="1" xr:uid="{9F645A70-7688-4841-ACB3-26B79DB1F74E}"/>
    <cellStyle name="Comma [0] 2 93 2 2" xfId="63871" hidden="1" xr:uid="{F7F5CD6B-14E1-4B81-9312-EE49E6C0403D}"/>
    <cellStyle name="Comma [0] 2 93 2 2" xfId="27055" hidden="1" xr:uid="{00000000-0005-0000-0000-0000B2690000}"/>
    <cellStyle name="Comma [0] 2 93 2 2" xfId="27345" hidden="1" xr:uid="{00000000-0005-0000-0000-0000D46A0000}"/>
    <cellStyle name="Comma [0] 2 93 2 2" xfId="27595" hidden="1" xr:uid="{00000000-0005-0000-0000-0000CE6B0000}"/>
    <cellStyle name="Comma [0] 2 93 2 2" xfId="28716" hidden="1" xr:uid="{00000000-0005-0000-0000-00002F700000}"/>
    <cellStyle name="Comma [0] 2 93 2 2" xfId="29006" hidden="1" xr:uid="{00000000-0005-0000-0000-000051710000}"/>
    <cellStyle name="Comma [0] 2 93 2 2" xfId="29256" hidden="1" xr:uid="{00000000-0005-0000-0000-00004B720000}"/>
    <cellStyle name="Comma [0] 2 93 2 2" xfId="30351" hidden="1" xr:uid="{00000000-0005-0000-0000-000092760000}"/>
    <cellStyle name="Comma [0] 2 93 2 2" xfId="30641" hidden="1" xr:uid="{00000000-0005-0000-0000-0000B4770000}"/>
    <cellStyle name="Comma [0] 2 93 2 2" xfId="30891" hidden="1" xr:uid="{00000000-0005-0000-0000-0000AE780000}"/>
    <cellStyle name="Comma [0] 2 93 2 2" xfId="31862" hidden="1" xr:uid="{00000000-0005-0000-0000-0000797C0000}"/>
    <cellStyle name="Comma [0] 2 93 2 2" xfId="37160" hidden="1" xr:uid="{EC6FBE21-BA4F-425D-9B35-F162EB7A010D}"/>
    <cellStyle name="Comma [0] 2 93 2 2" xfId="37715" hidden="1" xr:uid="{245289B4-E425-4245-BF88-14C4514BD8D2}"/>
    <cellStyle name="Comma [0] 2 93 2 2" xfId="38005" hidden="1" xr:uid="{DDFE916D-9116-4671-AD8D-C62545C56FB1}"/>
    <cellStyle name="Comma [0] 2 93 2 2" xfId="38255" hidden="1" xr:uid="{83C72DBB-A303-450D-9DFE-570255BBC37B}"/>
    <cellStyle name="Comma [0] 2 93 2 2" xfId="39934" hidden="1" xr:uid="{50D7666B-CB3A-4E23-A0C1-F2B75D6B4E65}"/>
    <cellStyle name="Comma [0] 2 93 2 2" xfId="40224" hidden="1" xr:uid="{285C3AC9-9041-4A91-BCD4-7713369D4038}"/>
    <cellStyle name="Comma [0] 2 93 2 2" xfId="40474" hidden="1" xr:uid="{9CAFA2C8-F049-4B43-A4A8-8AD2FD0EB17E}"/>
    <cellStyle name="Comma [0] 2 93 2 2" xfId="41690" hidden="1" xr:uid="{1338D811-356E-4613-891C-A9E80B75AD2B}"/>
    <cellStyle name="Comma [0] 2 93 2 2" xfId="41980" hidden="1" xr:uid="{B352362B-19F3-4ED2-9E0D-0939F2B567B7}"/>
    <cellStyle name="Comma [0] 2 93 2 2" xfId="42230" hidden="1" xr:uid="{F39F934A-2DCF-4315-8457-7B82E92A9EE3}"/>
    <cellStyle name="Comma [0] 2 93 2 2" xfId="43446" hidden="1" xr:uid="{AD3A2C8A-2C12-48B4-B6A1-627B006261C5}"/>
    <cellStyle name="Comma [0] 2 93 2 2" xfId="43736" hidden="1" xr:uid="{E6787015-FCC2-4251-B71F-6845DF671132}"/>
    <cellStyle name="Comma [0] 2 93 2 2" xfId="43986" hidden="1" xr:uid="{022BDB22-AB0C-4F33-A08F-375556EDC45C}"/>
    <cellStyle name="Comma [0] 2 93 2 2" xfId="45202" hidden="1" xr:uid="{5EFB09F9-7BF0-4EC0-9807-14B8194A9AD0}"/>
    <cellStyle name="Comma [0] 2 93 2 2" xfId="45492" hidden="1" xr:uid="{9A1672B9-E0EB-4F92-BEC9-F86B13072321}"/>
    <cellStyle name="Comma [0] 2 93 2 2" xfId="45742" hidden="1" xr:uid="{E570D2EB-5274-48CE-A31F-1EB1191AC19F}"/>
    <cellStyle name="Comma [0] 2 93 2 2" xfId="46958" hidden="1" xr:uid="{D441004E-40DF-4AE2-A7B8-5E67F7EB0E7A}"/>
    <cellStyle name="Comma [0] 2 93 2 2" xfId="47248" hidden="1" xr:uid="{C64F120E-6C9C-4438-B098-963395ED89EF}"/>
    <cellStyle name="Comma [0] 2 93 2 2" xfId="47498" hidden="1" xr:uid="{77BA48AB-6C98-49A1-9313-C06F969758B2}"/>
    <cellStyle name="Comma [0] 2 93 2 2" xfId="48711" hidden="1" xr:uid="{F9560E47-11E8-4DDE-9B7C-3118C39D447D}"/>
    <cellStyle name="Comma [0] 2 93 2 2" xfId="49001" hidden="1" xr:uid="{7EAF3550-0F41-476D-9DCE-0402630A0DF7}"/>
    <cellStyle name="Comma [0] 2 93 2 2" xfId="49251" hidden="1" xr:uid="{C9C7C52D-9BB6-4879-8092-EE2ACF3D4314}"/>
    <cellStyle name="Comma [0] 2 93 2 2" xfId="50461" hidden="1" xr:uid="{0AB653EB-E23B-4A41-B185-E1A421F0F25D}"/>
    <cellStyle name="Comma [0] 2 93 2 2" xfId="50751" hidden="1" xr:uid="{4146E86C-650F-4C77-AA62-DD603B8D570B}"/>
    <cellStyle name="Comma [0] 2 93 2 2" xfId="51001" hidden="1" xr:uid="{8AD9A049-F610-4B7A-BEB4-776B9E310043}"/>
    <cellStyle name="Comma [0] 2 93 2 2" xfId="52205" hidden="1" xr:uid="{0AFB5452-A15A-4A21-BDC5-3797B151EC25}"/>
    <cellStyle name="Comma [0] 2 93 2 2" xfId="52495" hidden="1" xr:uid="{08D6ABF3-6F7C-4C81-831C-4ED80063F9FA}"/>
    <cellStyle name="Comma [0] 2 93 2 2" xfId="52745" hidden="1" xr:uid="{97E7E2EA-38E9-40A1-BC84-5837187E8F3A}"/>
    <cellStyle name="Comma [0] 2 93 2 2" xfId="15489" hidden="1" xr:uid="{00000000-0005-0000-0000-0000843C0000}"/>
    <cellStyle name="Comma [0] 2 93 2 2" xfId="16702" hidden="1" xr:uid="{00000000-0005-0000-0000-000041410000}"/>
    <cellStyle name="Comma [0] 2 93 2 2" xfId="16992" hidden="1" xr:uid="{00000000-0005-0000-0000-000063420000}"/>
    <cellStyle name="Comma [0] 2 93 2 2" xfId="17242" hidden="1" xr:uid="{00000000-0005-0000-0000-00005D430000}"/>
    <cellStyle name="Comma [0] 2 93 2 2" xfId="18452" hidden="1" xr:uid="{00000000-0005-0000-0000-000017480000}"/>
    <cellStyle name="Comma [0] 2 93 2 2" xfId="18742" hidden="1" xr:uid="{00000000-0005-0000-0000-000039490000}"/>
    <cellStyle name="Comma [0] 2 93 2 2" xfId="18992" hidden="1" xr:uid="{00000000-0005-0000-0000-0000334A0000}"/>
    <cellStyle name="Comma [0] 2 93 2 2" xfId="20196" hidden="1" xr:uid="{00000000-0005-0000-0000-0000E74E0000}"/>
    <cellStyle name="Comma [0] 2 93 2 2" xfId="20486" hidden="1" xr:uid="{00000000-0005-0000-0000-000009500000}"/>
    <cellStyle name="Comma [0] 2 93 2 2" xfId="20736" hidden="1" xr:uid="{00000000-0005-0000-0000-000003510000}"/>
    <cellStyle name="Comma [0] 2 93 2 2" xfId="21930" hidden="1" xr:uid="{00000000-0005-0000-0000-0000AD550000}"/>
    <cellStyle name="Comma [0] 2 93 2 2" xfId="22220" hidden="1" xr:uid="{00000000-0005-0000-0000-0000CF560000}"/>
    <cellStyle name="Comma [0] 2 93 2 2" xfId="22470" hidden="1" xr:uid="{00000000-0005-0000-0000-0000C9570000}"/>
    <cellStyle name="Comma [0] 2 93 2 2" xfId="23654" hidden="1" xr:uid="{00000000-0005-0000-0000-0000695C0000}"/>
    <cellStyle name="Comma [0] 2 93 2 2" xfId="23944" hidden="1" xr:uid="{00000000-0005-0000-0000-00008B5D0000}"/>
    <cellStyle name="Comma [0] 2 93 2 2" xfId="24194" hidden="1" xr:uid="{00000000-0005-0000-0000-0000855E0000}"/>
    <cellStyle name="Comma [0] 2 93 2 2" xfId="25361" hidden="1" xr:uid="{00000000-0005-0000-0000-000014630000}"/>
    <cellStyle name="Comma [0] 2 93 2 2" xfId="25651" hidden="1" xr:uid="{00000000-0005-0000-0000-000036640000}"/>
    <cellStyle name="Comma [0] 2 93 2 2" xfId="25901" hidden="1" xr:uid="{00000000-0005-0000-0000-000030650000}"/>
    <cellStyle name="Comma [0] 2 93 2 2" xfId="10221" hidden="1" xr:uid="{00000000-0005-0000-0000-0000F0270000}"/>
    <cellStyle name="Comma [0] 2 93 2 2" xfId="11437" hidden="1" xr:uid="{00000000-0005-0000-0000-0000B02C0000}"/>
    <cellStyle name="Comma [0] 2 93 2 2" xfId="11727" hidden="1" xr:uid="{00000000-0005-0000-0000-0000D22D0000}"/>
    <cellStyle name="Comma [0] 2 93 2 2" xfId="11977" hidden="1" xr:uid="{00000000-0005-0000-0000-0000CC2E0000}"/>
    <cellStyle name="Comma [0] 2 93 2 2" xfId="13193" hidden="1" xr:uid="{00000000-0005-0000-0000-00008C330000}"/>
    <cellStyle name="Comma [0] 2 93 2 2" xfId="13483" hidden="1" xr:uid="{00000000-0005-0000-0000-0000AE340000}"/>
    <cellStyle name="Comma [0] 2 93 2 2" xfId="13733" hidden="1" xr:uid="{00000000-0005-0000-0000-0000A8350000}"/>
    <cellStyle name="Comma [0] 2 93 2 2" xfId="14949" hidden="1" xr:uid="{00000000-0005-0000-0000-0000683A0000}"/>
    <cellStyle name="Comma [0] 2 93 2 2" xfId="15239" hidden="1" xr:uid="{00000000-0005-0000-0000-00008A3B0000}"/>
    <cellStyle name="Comma [0] 2 93 2 2" xfId="7925" hidden="1" xr:uid="{00000000-0005-0000-0000-0000F81E0000}"/>
    <cellStyle name="Comma [0] 2 93 2 2" xfId="8215" hidden="1" xr:uid="{00000000-0005-0000-0000-00001A200000}"/>
    <cellStyle name="Comma [0] 2 93 2 2" xfId="8465" hidden="1" xr:uid="{00000000-0005-0000-0000-000014210000}"/>
    <cellStyle name="Comma [0] 2 93 2 2" xfId="9681" hidden="1" xr:uid="{00000000-0005-0000-0000-0000D4250000}"/>
    <cellStyle name="Comma [0] 2 93 2 2" xfId="9971" hidden="1" xr:uid="{00000000-0005-0000-0000-0000F6260000}"/>
    <cellStyle name="Comma [0] 2 93 2 2" xfId="5996" hidden="1" xr:uid="{00000000-0005-0000-0000-00006F170000}"/>
    <cellStyle name="Comma [0] 2 93 2 2" xfId="6246" hidden="1" xr:uid="{00000000-0005-0000-0000-000069180000}"/>
    <cellStyle name="Comma [0] 2 93 2 2" xfId="5706" hidden="1" xr:uid="{00000000-0005-0000-0000-00004D160000}"/>
    <cellStyle name="Comma [0] 2 93 2 2" xfId="5151" hidden="1" xr:uid="{00000000-0005-0000-0000-000022140000}"/>
    <cellStyle name="Comma [0] 2 93 3" xfId="4490" xr:uid="{00000000-0005-0000-0000-00008D110000}"/>
    <cellStyle name="Comma [0] 2 93 3 2" xfId="36499" xr:uid="{EDFA4BEA-03F0-4F73-A335-E297219665D9}"/>
    <cellStyle name="Comma [0] 2 94" xfId="697" xr:uid="{00000000-0005-0000-0000-0000BC020000}"/>
    <cellStyle name="Comma [0] 2 94 2" xfId="33375" hidden="1" xr:uid="{1205E363-63FD-48B1-8086-07A4AA6AEDB0}"/>
    <cellStyle name="Comma [0] 2 94 2" xfId="33922" hidden="1" xr:uid="{D4DC4029-FEF2-4283-804A-78C40C10F580}"/>
    <cellStyle name="Comma [0] 2 94 2" xfId="34212" hidden="1" xr:uid="{DFD80388-175E-4C28-A847-308328424EFB}"/>
    <cellStyle name="Comma [0] 2 94 2" xfId="34462" hidden="1" xr:uid="{AAAE07F7-9DB6-4A61-BF61-1F2FD2877944}"/>
    <cellStyle name="Comma [0] 2 94 2" xfId="2192" hidden="1" xr:uid="{00000000-0005-0000-0000-000093080000}"/>
    <cellStyle name="Comma [0] 2 94 2" xfId="2442" hidden="1" xr:uid="{00000000-0005-0000-0000-00008D090000}"/>
    <cellStyle name="Comma [0] 2 94 2" xfId="1902" hidden="1" xr:uid="{00000000-0005-0000-0000-000071070000}"/>
    <cellStyle name="Comma [0] 2 94 2" xfId="1352" hidden="1" xr:uid="{00000000-0005-0000-0000-00004B050000}"/>
    <cellStyle name="Comma [0] 2 94 2" xfId="32740" xr:uid="{04215933-6404-4782-90C4-86D87580AC6A}"/>
    <cellStyle name="Comma [0] 2 94 2 2" xfId="54227" hidden="1" xr:uid="{E288F72D-C68C-4828-A615-D1385433FC8E}"/>
    <cellStyle name="Comma [0] 2 94 2 2" xfId="54477" hidden="1" xr:uid="{6250EE50-1CD5-4ADC-92C5-FAF6F9F0519B}"/>
    <cellStyle name="Comma [0] 2 94 2 2" xfId="55661" hidden="1" xr:uid="{C59A9ED4-F18A-42BC-BD70-E095C0562F43}"/>
    <cellStyle name="Comma [0] 2 94 2 2" xfId="55951" hidden="1" xr:uid="{25A67DB3-3377-4571-A296-285F657ADD63}"/>
    <cellStyle name="Comma [0] 2 94 2 2" xfId="56201" hidden="1" xr:uid="{E3DA4102-B772-47CD-8E65-6D27EEFBFE44}"/>
    <cellStyle name="Comma [0] 2 94 2 2" xfId="57368" hidden="1" xr:uid="{BA4EABB9-29BC-4B10-BF9C-21F439D07B04}"/>
    <cellStyle name="Comma [0] 2 94 2 2" xfId="57658" hidden="1" xr:uid="{27057ACD-0900-49BA-B1A9-BC05207D820F}"/>
    <cellStyle name="Comma [0] 2 94 2 2" xfId="57908" hidden="1" xr:uid="{A0AA80BB-1510-4260-ACB9-F7F925B3586A}"/>
    <cellStyle name="Comma [0] 2 94 2 2" xfId="59062" hidden="1" xr:uid="{1A2CC09E-B53A-4188-9AA0-F4173F61849F}"/>
    <cellStyle name="Comma [0] 2 94 2 2" xfId="59352" hidden="1" xr:uid="{4C26FCD6-A0BD-44BB-AEAB-1F5B7968A13C}"/>
    <cellStyle name="Comma [0] 2 94 2 2" xfId="59602" hidden="1" xr:uid="{31BA9F36-0157-4293-B854-9A210FC692BA}"/>
    <cellStyle name="Comma [0] 2 94 2 2" xfId="60723" hidden="1" xr:uid="{844CAA6C-62B5-40B6-9BC5-00F301E871C8}"/>
    <cellStyle name="Comma [0] 2 94 2 2" xfId="61013" hidden="1" xr:uid="{61DC13C4-2047-4965-A508-AEBDB0225B98}"/>
    <cellStyle name="Comma [0] 2 94 2 2" xfId="61263" hidden="1" xr:uid="{B8E3D4B3-43CB-414B-A146-2592C0689A0E}"/>
    <cellStyle name="Comma [0] 2 94 2 2" xfId="62358" hidden="1" xr:uid="{80F2BC01-0852-4227-BA40-AE77D189F9DE}"/>
    <cellStyle name="Comma [0] 2 94 2 2" xfId="62648" hidden="1" xr:uid="{9EE1D7E9-5429-40B3-B52E-A3717E8F9317}"/>
    <cellStyle name="Comma [0] 2 94 2 2" xfId="62898" hidden="1" xr:uid="{D3F36B6E-1CCA-444A-AEA7-18F71D53C2AF}"/>
    <cellStyle name="Comma [0] 2 94 2 2" xfId="63869" hidden="1" xr:uid="{7981DE32-9E91-42A0-A3A3-F02B57948A17}"/>
    <cellStyle name="Comma [0] 2 94 2 2" xfId="27053" hidden="1" xr:uid="{00000000-0005-0000-0000-0000B0690000}"/>
    <cellStyle name="Comma [0] 2 94 2 2" xfId="27343" hidden="1" xr:uid="{00000000-0005-0000-0000-0000D26A0000}"/>
    <cellStyle name="Comma [0] 2 94 2 2" xfId="27593" hidden="1" xr:uid="{00000000-0005-0000-0000-0000CC6B0000}"/>
    <cellStyle name="Comma [0] 2 94 2 2" xfId="28714" hidden="1" xr:uid="{00000000-0005-0000-0000-00002D700000}"/>
    <cellStyle name="Comma [0] 2 94 2 2" xfId="29004" hidden="1" xr:uid="{00000000-0005-0000-0000-00004F710000}"/>
    <cellStyle name="Comma [0] 2 94 2 2" xfId="29254" hidden="1" xr:uid="{00000000-0005-0000-0000-000049720000}"/>
    <cellStyle name="Comma [0] 2 94 2 2" xfId="30349" hidden="1" xr:uid="{00000000-0005-0000-0000-000090760000}"/>
    <cellStyle name="Comma [0] 2 94 2 2" xfId="30639" hidden="1" xr:uid="{00000000-0005-0000-0000-0000B2770000}"/>
    <cellStyle name="Comma [0] 2 94 2 2" xfId="30889" hidden="1" xr:uid="{00000000-0005-0000-0000-0000AC780000}"/>
    <cellStyle name="Comma [0] 2 94 2 2" xfId="31860" hidden="1" xr:uid="{00000000-0005-0000-0000-0000777C0000}"/>
    <cellStyle name="Comma [0] 2 94 2 2" xfId="37158" hidden="1" xr:uid="{29B3FEC6-34E9-4C65-B016-79FBF59329FB}"/>
    <cellStyle name="Comma [0] 2 94 2 2" xfId="37713" hidden="1" xr:uid="{24150B8A-EF0C-4DA0-8F42-4491FEF0B538}"/>
    <cellStyle name="Comma [0] 2 94 2 2" xfId="38003" hidden="1" xr:uid="{E5A7788D-77AA-489B-AE02-840A78485839}"/>
    <cellStyle name="Comma [0] 2 94 2 2" xfId="38253" hidden="1" xr:uid="{95996B0B-5B1A-4DC9-843E-D3CB3F929C56}"/>
    <cellStyle name="Comma [0] 2 94 2 2" xfId="39932" hidden="1" xr:uid="{9E1C5C82-E685-492D-8755-9FA79D21A914}"/>
    <cellStyle name="Comma [0] 2 94 2 2" xfId="40222" hidden="1" xr:uid="{3C8823DE-613B-4DC9-B557-5E64571BE529}"/>
    <cellStyle name="Comma [0] 2 94 2 2" xfId="40472" hidden="1" xr:uid="{A26705E0-3BF3-43B0-B129-181618989378}"/>
    <cellStyle name="Comma [0] 2 94 2 2" xfId="41688" hidden="1" xr:uid="{755E210B-716C-4235-80D4-8471125E8334}"/>
    <cellStyle name="Comma [0] 2 94 2 2" xfId="41978" hidden="1" xr:uid="{E7B9BDCE-F67D-47D1-9C6C-2AFC64CCE147}"/>
    <cellStyle name="Comma [0] 2 94 2 2" xfId="42228" hidden="1" xr:uid="{ECB93C22-3E53-4CBE-B15A-4062474E1832}"/>
    <cellStyle name="Comma [0] 2 94 2 2" xfId="43444" hidden="1" xr:uid="{1C00DD86-C5FA-46BF-B031-49523A7B4BB1}"/>
    <cellStyle name="Comma [0] 2 94 2 2" xfId="43734" hidden="1" xr:uid="{121FECCA-05AB-4FF0-985C-A2B805208DF2}"/>
    <cellStyle name="Comma [0] 2 94 2 2" xfId="43984" hidden="1" xr:uid="{9CC6E91C-C9EB-440D-AA95-ADA2E8D967B8}"/>
    <cellStyle name="Comma [0] 2 94 2 2" xfId="45490" hidden="1" xr:uid="{B2540527-4A65-4291-B103-68B2F8478F8F}"/>
    <cellStyle name="Comma [0] 2 94 2 2" xfId="45740" hidden="1" xr:uid="{59D4BC54-07F0-4303-88C0-E9BA748BAB08}"/>
    <cellStyle name="Comma [0] 2 94 2 2" xfId="46956" hidden="1" xr:uid="{4EA50455-2456-4EC3-A5F6-ECBA96B1FDE1}"/>
    <cellStyle name="Comma [0] 2 94 2 2" xfId="47246" hidden="1" xr:uid="{EA77D181-B558-41D7-A11E-77EA5922C601}"/>
    <cellStyle name="Comma [0] 2 94 2 2" xfId="47496" hidden="1" xr:uid="{6106AC5F-90ED-4D52-9BD3-46F271F7ADC9}"/>
    <cellStyle name="Comma [0] 2 94 2 2" xfId="48709" hidden="1" xr:uid="{698D6F6C-3E24-48C8-AAE0-05060F9B0B98}"/>
    <cellStyle name="Comma [0] 2 94 2 2" xfId="48999" hidden="1" xr:uid="{D4227F55-93A1-459F-BBD5-BEBF5D2A827A}"/>
    <cellStyle name="Comma [0] 2 94 2 2" xfId="49249" hidden="1" xr:uid="{9C71EE11-9D7C-4C6D-8448-A8B3799C8EF7}"/>
    <cellStyle name="Comma [0] 2 94 2 2" xfId="50459" hidden="1" xr:uid="{9D077FDA-815D-49D1-A0CA-F1764EE09D11}"/>
    <cellStyle name="Comma [0] 2 94 2 2" xfId="50749" hidden="1" xr:uid="{3BBA73A4-7A2C-4D74-AD88-BB467A85D1E8}"/>
    <cellStyle name="Comma [0] 2 94 2 2" xfId="50999" hidden="1" xr:uid="{99EE4846-8743-449F-916F-4CA416586444}"/>
    <cellStyle name="Comma [0] 2 94 2 2" xfId="52203" hidden="1" xr:uid="{FC87764A-6991-461D-B1DE-8516D386E179}"/>
    <cellStyle name="Comma [0] 2 94 2 2" xfId="52493" hidden="1" xr:uid="{2EEE5834-B588-42AA-BDD2-4A0E9D58FA51}"/>
    <cellStyle name="Comma [0] 2 94 2 2" xfId="52743" hidden="1" xr:uid="{3505CE18-5D70-49AA-94E1-D2BD3F4EF5AC}"/>
    <cellStyle name="Comma [0] 2 94 2 2" xfId="53937" hidden="1" xr:uid="{41DFB21E-724A-4C6D-A168-FB0FFB83FB83}"/>
    <cellStyle name="Comma [0] 2 94 2 2" xfId="45200" hidden="1" xr:uid="{5F351087-F327-4A62-A647-F4D45C42FE2B}"/>
    <cellStyle name="Comma [0] 2 94 2 2" xfId="15487" hidden="1" xr:uid="{00000000-0005-0000-0000-0000823C0000}"/>
    <cellStyle name="Comma [0] 2 94 2 2" xfId="16700" hidden="1" xr:uid="{00000000-0005-0000-0000-00003F410000}"/>
    <cellStyle name="Comma [0] 2 94 2 2" xfId="16990" hidden="1" xr:uid="{00000000-0005-0000-0000-000061420000}"/>
    <cellStyle name="Comma [0] 2 94 2 2" xfId="17240" hidden="1" xr:uid="{00000000-0005-0000-0000-00005B430000}"/>
    <cellStyle name="Comma [0] 2 94 2 2" xfId="18450" hidden="1" xr:uid="{00000000-0005-0000-0000-000015480000}"/>
    <cellStyle name="Comma [0] 2 94 2 2" xfId="18740" hidden="1" xr:uid="{00000000-0005-0000-0000-000037490000}"/>
    <cellStyle name="Comma [0] 2 94 2 2" xfId="18990" hidden="1" xr:uid="{00000000-0005-0000-0000-0000314A0000}"/>
    <cellStyle name="Comma [0] 2 94 2 2" xfId="20194" hidden="1" xr:uid="{00000000-0005-0000-0000-0000E54E0000}"/>
    <cellStyle name="Comma [0] 2 94 2 2" xfId="20484" hidden="1" xr:uid="{00000000-0005-0000-0000-000007500000}"/>
    <cellStyle name="Comma [0] 2 94 2 2" xfId="20734" hidden="1" xr:uid="{00000000-0005-0000-0000-000001510000}"/>
    <cellStyle name="Comma [0] 2 94 2 2" xfId="21928" hidden="1" xr:uid="{00000000-0005-0000-0000-0000AB550000}"/>
    <cellStyle name="Comma [0] 2 94 2 2" xfId="22218" hidden="1" xr:uid="{00000000-0005-0000-0000-0000CD560000}"/>
    <cellStyle name="Comma [0] 2 94 2 2" xfId="22468" hidden="1" xr:uid="{00000000-0005-0000-0000-0000C7570000}"/>
    <cellStyle name="Comma [0] 2 94 2 2" xfId="23652" hidden="1" xr:uid="{00000000-0005-0000-0000-0000675C0000}"/>
    <cellStyle name="Comma [0] 2 94 2 2" xfId="23942" hidden="1" xr:uid="{00000000-0005-0000-0000-0000895D0000}"/>
    <cellStyle name="Comma [0] 2 94 2 2" xfId="24192" hidden="1" xr:uid="{00000000-0005-0000-0000-0000835E0000}"/>
    <cellStyle name="Comma [0] 2 94 2 2" xfId="25359" hidden="1" xr:uid="{00000000-0005-0000-0000-000012630000}"/>
    <cellStyle name="Comma [0] 2 94 2 2" xfId="25649" hidden="1" xr:uid="{00000000-0005-0000-0000-000034640000}"/>
    <cellStyle name="Comma [0] 2 94 2 2" xfId="25899" hidden="1" xr:uid="{00000000-0005-0000-0000-00002E650000}"/>
    <cellStyle name="Comma [0] 2 94 2 2" xfId="10219" hidden="1" xr:uid="{00000000-0005-0000-0000-0000EE270000}"/>
    <cellStyle name="Comma [0] 2 94 2 2" xfId="11435" hidden="1" xr:uid="{00000000-0005-0000-0000-0000AE2C0000}"/>
    <cellStyle name="Comma [0] 2 94 2 2" xfId="11725" hidden="1" xr:uid="{00000000-0005-0000-0000-0000D02D0000}"/>
    <cellStyle name="Comma [0] 2 94 2 2" xfId="11975" hidden="1" xr:uid="{00000000-0005-0000-0000-0000CA2E0000}"/>
    <cellStyle name="Comma [0] 2 94 2 2" xfId="13191" hidden="1" xr:uid="{00000000-0005-0000-0000-00008A330000}"/>
    <cellStyle name="Comma [0] 2 94 2 2" xfId="13481" hidden="1" xr:uid="{00000000-0005-0000-0000-0000AC340000}"/>
    <cellStyle name="Comma [0] 2 94 2 2" xfId="13731" hidden="1" xr:uid="{00000000-0005-0000-0000-0000A6350000}"/>
    <cellStyle name="Comma [0] 2 94 2 2" xfId="14947" hidden="1" xr:uid="{00000000-0005-0000-0000-0000663A0000}"/>
    <cellStyle name="Comma [0] 2 94 2 2" xfId="15237" hidden="1" xr:uid="{00000000-0005-0000-0000-0000883B0000}"/>
    <cellStyle name="Comma [0] 2 94 2 2" xfId="7923" hidden="1" xr:uid="{00000000-0005-0000-0000-0000F61E0000}"/>
    <cellStyle name="Comma [0] 2 94 2 2" xfId="8213" hidden="1" xr:uid="{00000000-0005-0000-0000-000018200000}"/>
    <cellStyle name="Comma [0] 2 94 2 2" xfId="8463" hidden="1" xr:uid="{00000000-0005-0000-0000-000012210000}"/>
    <cellStyle name="Comma [0] 2 94 2 2" xfId="9679" hidden="1" xr:uid="{00000000-0005-0000-0000-0000D2250000}"/>
    <cellStyle name="Comma [0] 2 94 2 2" xfId="9969" hidden="1" xr:uid="{00000000-0005-0000-0000-0000F4260000}"/>
    <cellStyle name="Comma [0] 2 94 2 2" xfId="5994" hidden="1" xr:uid="{00000000-0005-0000-0000-00006D170000}"/>
    <cellStyle name="Comma [0] 2 94 2 2" xfId="6244" hidden="1" xr:uid="{00000000-0005-0000-0000-000067180000}"/>
    <cellStyle name="Comma [0] 2 94 2 2" xfId="5704" hidden="1" xr:uid="{00000000-0005-0000-0000-00004B160000}"/>
    <cellStyle name="Comma [0] 2 94 2 2" xfId="5149" hidden="1" xr:uid="{00000000-0005-0000-0000-000020140000}"/>
    <cellStyle name="Comma [0] 2 94 3" xfId="4488" xr:uid="{00000000-0005-0000-0000-00008B110000}"/>
    <cellStyle name="Comma [0] 2 94 3 2" xfId="36497" xr:uid="{3BAD602D-2209-403B-B151-44EE5370972F}"/>
    <cellStyle name="Comma [0] 2 95" xfId="701" xr:uid="{00000000-0005-0000-0000-0000C0020000}"/>
    <cellStyle name="Comma [0] 2 95 2" xfId="33379" hidden="1" xr:uid="{F8B203D3-2436-45B5-96C0-AD8F17222207}"/>
    <cellStyle name="Comma [0] 2 95 2" xfId="33926" hidden="1" xr:uid="{5F4415E9-49F6-4B8D-B0E7-BCA336D551F9}"/>
    <cellStyle name="Comma [0] 2 95 2" xfId="34216" hidden="1" xr:uid="{C1608A93-65A6-4A3E-B4F8-EDFD98951564}"/>
    <cellStyle name="Comma [0] 2 95 2" xfId="34465" hidden="1" xr:uid="{882DE3DC-7645-46CE-BA7F-7A1739B85BB8}"/>
    <cellStyle name="Comma [0] 2 95 2" xfId="2196" hidden="1" xr:uid="{00000000-0005-0000-0000-000097080000}"/>
    <cellStyle name="Comma [0] 2 95 2" xfId="2445" hidden="1" xr:uid="{00000000-0005-0000-0000-000090090000}"/>
    <cellStyle name="Comma [0] 2 95 2" xfId="1906" hidden="1" xr:uid="{00000000-0005-0000-0000-000075070000}"/>
    <cellStyle name="Comma [0] 2 95 2" xfId="1356" hidden="1" xr:uid="{00000000-0005-0000-0000-00004F050000}"/>
    <cellStyle name="Comma [0] 2 95 2" xfId="32744" xr:uid="{4F3F7A1B-7642-4C41-A700-71B274AE617A}"/>
    <cellStyle name="Comma [0] 2 95 2 2" xfId="54231" hidden="1" xr:uid="{C1E7CA28-AFFE-4E6C-B755-0D41B9FA9A5E}"/>
    <cellStyle name="Comma [0] 2 95 2 2" xfId="54480" hidden="1" xr:uid="{DE7F7600-1407-4678-B25F-5BEB6811C8F0}"/>
    <cellStyle name="Comma [0] 2 95 2 2" xfId="55665" hidden="1" xr:uid="{79349F8C-5414-4B10-A685-9BFA588C7E86}"/>
    <cellStyle name="Comma [0] 2 95 2 2" xfId="55955" hidden="1" xr:uid="{BE3C277C-2F99-4389-A598-63E7E63012C4}"/>
    <cellStyle name="Comma [0] 2 95 2 2" xfId="56204" hidden="1" xr:uid="{3A9B0014-26CB-4C8B-9D59-1CE187ECC2A1}"/>
    <cellStyle name="Comma [0] 2 95 2 2" xfId="57372" hidden="1" xr:uid="{FB789714-59C7-4D0D-BAB9-FE54017F06F2}"/>
    <cellStyle name="Comma [0] 2 95 2 2" xfId="57662" hidden="1" xr:uid="{889E2909-E07E-49F6-BA53-901F0553B306}"/>
    <cellStyle name="Comma [0] 2 95 2 2" xfId="57911" hidden="1" xr:uid="{ADBD72E2-38F4-4FEE-AE3C-B41AA53030A1}"/>
    <cellStyle name="Comma [0] 2 95 2 2" xfId="59066" hidden="1" xr:uid="{41D24CAB-083B-4434-B4BB-5D5BF2747A8C}"/>
    <cellStyle name="Comma [0] 2 95 2 2" xfId="59356" hidden="1" xr:uid="{E187CDEB-E697-48C8-96BC-EDD567083C29}"/>
    <cellStyle name="Comma [0] 2 95 2 2" xfId="59605" hidden="1" xr:uid="{5824FE03-CFB2-4A9F-B8A8-E3E8A40224F6}"/>
    <cellStyle name="Comma [0] 2 95 2 2" xfId="60727" hidden="1" xr:uid="{53CF5002-4D0A-419B-94C7-A6CB557B4C3B}"/>
    <cellStyle name="Comma [0] 2 95 2 2" xfId="61017" hidden="1" xr:uid="{FD31843F-029E-49D1-960B-4901608F5A8B}"/>
    <cellStyle name="Comma [0] 2 95 2 2" xfId="61266" hidden="1" xr:uid="{A6A4444B-1925-4B24-A01F-227AB653BBED}"/>
    <cellStyle name="Comma [0] 2 95 2 2" xfId="62362" hidden="1" xr:uid="{D5ACDE0C-C4D2-4F8F-9B6F-CF1A0F0B6377}"/>
    <cellStyle name="Comma [0] 2 95 2 2" xfId="62652" hidden="1" xr:uid="{1EF28F9F-5082-4CA0-97B5-140ECD2D34BE}"/>
    <cellStyle name="Comma [0] 2 95 2 2" xfId="62901" hidden="1" xr:uid="{C87DE6AA-C584-46BD-95A4-94BF2398DB67}"/>
    <cellStyle name="Comma [0] 2 95 2 2" xfId="63873" hidden="1" xr:uid="{A948C28D-EBDE-4803-9098-806435F5924A}"/>
    <cellStyle name="Comma [0] 2 95 2 2" xfId="27347" hidden="1" xr:uid="{00000000-0005-0000-0000-0000D66A0000}"/>
    <cellStyle name="Comma [0] 2 95 2 2" xfId="27596" hidden="1" xr:uid="{00000000-0005-0000-0000-0000CF6B0000}"/>
    <cellStyle name="Comma [0] 2 95 2 2" xfId="28718" hidden="1" xr:uid="{00000000-0005-0000-0000-000031700000}"/>
    <cellStyle name="Comma [0] 2 95 2 2" xfId="29008" hidden="1" xr:uid="{00000000-0005-0000-0000-000053710000}"/>
    <cellStyle name="Comma [0] 2 95 2 2" xfId="29257" hidden="1" xr:uid="{00000000-0005-0000-0000-00004C720000}"/>
    <cellStyle name="Comma [0] 2 95 2 2" xfId="30353" hidden="1" xr:uid="{00000000-0005-0000-0000-000094760000}"/>
    <cellStyle name="Comma [0] 2 95 2 2" xfId="30643" hidden="1" xr:uid="{00000000-0005-0000-0000-0000B6770000}"/>
    <cellStyle name="Comma [0] 2 95 2 2" xfId="30892" hidden="1" xr:uid="{00000000-0005-0000-0000-0000AF780000}"/>
    <cellStyle name="Comma [0] 2 95 2 2" xfId="31864" hidden="1" xr:uid="{00000000-0005-0000-0000-00007B7C0000}"/>
    <cellStyle name="Comma [0] 2 95 2 2" xfId="37162" hidden="1" xr:uid="{FE915805-5DBC-47C8-9F9A-EAFB53D0469F}"/>
    <cellStyle name="Comma [0] 2 95 2 2" xfId="37717" hidden="1" xr:uid="{9F769F9E-7957-4410-884B-036964D70FC8}"/>
    <cellStyle name="Comma [0] 2 95 2 2" xfId="38007" hidden="1" xr:uid="{E3FB8707-069B-49FC-A25C-A629BF07370A}"/>
    <cellStyle name="Comma [0] 2 95 2 2" xfId="38256" hidden="1" xr:uid="{516F1912-35AB-4AEF-809C-00E4FB9506CB}"/>
    <cellStyle name="Comma [0] 2 95 2 2" xfId="39936" hidden="1" xr:uid="{EFF77DC9-AB43-48AF-81EE-6AAA6987CC8D}"/>
    <cellStyle name="Comma [0] 2 95 2 2" xfId="40226" hidden="1" xr:uid="{D3ABCB58-51FF-4C73-8823-4BB8CC8C7BE1}"/>
    <cellStyle name="Comma [0] 2 95 2 2" xfId="40475" hidden="1" xr:uid="{F4EA2A06-73F6-438E-BBF4-B916215C2BA0}"/>
    <cellStyle name="Comma [0] 2 95 2 2" xfId="41692" hidden="1" xr:uid="{9B035941-645A-4000-AC36-18C34A17C885}"/>
    <cellStyle name="Comma [0] 2 95 2 2" xfId="41982" hidden="1" xr:uid="{75546946-C947-4066-A058-AF2DF83D96F0}"/>
    <cellStyle name="Comma [0] 2 95 2 2" xfId="42231" hidden="1" xr:uid="{71EB8709-02F9-49BD-9821-0AE731D7ED11}"/>
    <cellStyle name="Comma [0] 2 95 2 2" xfId="43448" hidden="1" xr:uid="{239DD58A-2D05-496C-8CEB-09137956AC41}"/>
    <cellStyle name="Comma [0] 2 95 2 2" xfId="43738" hidden="1" xr:uid="{E916716E-E22A-4BD7-9DC4-256F12E682C4}"/>
    <cellStyle name="Comma [0] 2 95 2 2" xfId="43987" hidden="1" xr:uid="{0214CEB3-A3FC-4931-986E-21B176578DBD}"/>
    <cellStyle name="Comma [0] 2 95 2 2" xfId="45204" hidden="1" xr:uid="{434C53E5-ECA6-4618-A16E-6BE7C4B76176}"/>
    <cellStyle name="Comma [0] 2 95 2 2" xfId="45494" hidden="1" xr:uid="{821A1697-A141-4A0E-B52F-BF51E17477DA}"/>
    <cellStyle name="Comma [0] 2 95 2 2" xfId="45743" hidden="1" xr:uid="{995D549E-B2B4-4299-91C0-9C781277361D}"/>
    <cellStyle name="Comma [0] 2 95 2 2" xfId="46960" hidden="1" xr:uid="{EC966514-6943-402B-B0CD-3D04D7F1C932}"/>
    <cellStyle name="Comma [0] 2 95 2 2" xfId="47250" hidden="1" xr:uid="{4DD8E8EF-77F4-4868-824B-C7B7A55C0ED9}"/>
    <cellStyle name="Comma [0] 2 95 2 2" xfId="47499" hidden="1" xr:uid="{AE676EA8-BBB7-4579-8EEF-F52803CB0AB7}"/>
    <cellStyle name="Comma [0] 2 95 2 2" xfId="48713" hidden="1" xr:uid="{F93FFA53-9340-4290-A0F2-2933451E7B88}"/>
    <cellStyle name="Comma [0] 2 95 2 2" xfId="49003" hidden="1" xr:uid="{B33F237F-E638-4723-BEA6-AE9ED05DBF8B}"/>
    <cellStyle name="Comma [0] 2 95 2 2" xfId="49252" hidden="1" xr:uid="{DDE1C8B1-FCC3-4982-81FC-16FB8183173F}"/>
    <cellStyle name="Comma [0] 2 95 2 2" xfId="50463" hidden="1" xr:uid="{A5D41E44-547C-4AE6-9815-132133367EA8}"/>
    <cellStyle name="Comma [0] 2 95 2 2" xfId="50753" hidden="1" xr:uid="{92ADD880-CC32-45A3-83C7-DBBC5DD84002}"/>
    <cellStyle name="Comma [0] 2 95 2 2" xfId="51002" hidden="1" xr:uid="{E2434DAA-D8AF-4A1A-88FA-89F7971B026F}"/>
    <cellStyle name="Comma [0] 2 95 2 2" xfId="52207" hidden="1" xr:uid="{87DEA70C-96DA-4466-AB76-56BAC6A11AC5}"/>
    <cellStyle name="Comma [0] 2 95 2 2" xfId="52497" hidden="1" xr:uid="{26BE4894-DA97-4AAE-85D2-AD9BD3AB85AC}"/>
    <cellStyle name="Comma [0] 2 95 2 2" xfId="52746" hidden="1" xr:uid="{4C25F1D6-18DE-4C27-87EE-B4E3CD48FA1C}"/>
    <cellStyle name="Comma [0] 2 95 2 2" xfId="53941" hidden="1" xr:uid="{CA341A1F-4A0D-4D1A-AA3D-921BC51AD527}"/>
    <cellStyle name="Comma [0] 2 95 2 2" xfId="16704" hidden="1" xr:uid="{00000000-0005-0000-0000-000043410000}"/>
    <cellStyle name="Comma [0] 2 95 2 2" xfId="16994" hidden="1" xr:uid="{00000000-0005-0000-0000-000065420000}"/>
    <cellStyle name="Comma [0] 2 95 2 2" xfId="17243" hidden="1" xr:uid="{00000000-0005-0000-0000-00005E430000}"/>
    <cellStyle name="Comma [0] 2 95 2 2" xfId="18454" hidden="1" xr:uid="{00000000-0005-0000-0000-000019480000}"/>
    <cellStyle name="Comma [0] 2 95 2 2" xfId="18744" hidden="1" xr:uid="{00000000-0005-0000-0000-00003B490000}"/>
    <cellStyle name="Comma [0] 2 95 2 2" xfId="18993" hidden="1" xr:uid="{00000000-0005-0000-0000-0000344A0000}"/>
    <cellStyle name="Comma [0] 2 95 2 2" xfId="20198" hidden="1" xr:uid="{00000000-0005-0000-0000-0000E94E0000}"/>
    <cellStyle name="Comma [0] 2 95 2 2" xfId="20488" hidden="1" xr:uid="{00000000-0005-0000-0000-00000B500000}"/>
    <cellStyle name="Comma [0] 2 95 2 2" xfId="20737" hidden="1" xr:uid="{00000000-0005-0000-0000-000004510000}"/>
    <cellStyle name="Comma [0] 2 95 2 2" xfId="21932" hidden="1" xr:uid="{00000000-0005-0000-0000-0000AF550000}"/>
    <cellStyle name="Comma [0] 2 95 2 2" xfId="22222" hidden="1" xr:uid="{00000000-0005-0000-0000-0000D1560000}"/>
    <cellStyle name="Comma [0] 2 95 2 2" xfId="22471" hidden="1" xr:uid="{00000000-0005-0000-0000-0000CA570000}"/>
    <cellStyle name="Comma [0] 2 95 2 2" xfId="23656" hidden="1" xr:uid="{00000000-0005-0000-0000-00006B5C0000}"/>
    <cellStyle name="Comma [0] 2 95 2 2" xfId="23946" hidden="1" xr:uid="{00000000-0005-0000-0000-00008D5D0000}"/>
    <cellStyle name="Comma [0] 2 95 2 2" xfId="24195" hidden="1" xr:uid="{00000000-0005-0000-0000-0000865E0000}"/>
    <cellStyle name="Comma [0] 2 95 2 2" xfId="25363" hidden="1" xr:uid="{00000000-0005-0000-0000-000016630000}"/>
    <cellStyle name="Comma [0] 2 95 2 2" xfId="25653" hidden="1" xr:uid="{00000000-0005-0000-0000-000038640000}"/>
    <cellStyle name="Comma [0] 2 95 2 2" xfId="25902" hidden="1" xr:uid="{00000000-0005-0000-0000-000031650000}"/>
    <cellStyle name="Comma [0] 2 95 2 2" xfId="27057" hidden="1" xr:uid="{00000000-0005-0000-0000-0000B4690000}"/>
    <cellStyle name="Comma [0] 2 95 2 2" xfId="10222" hidden="1" xr:uid="{00000000-0005-0000-0000-0000F1270000}"/>
    <cellStyle name="Comma [0] 2 95 2 2" xfId="11439" hidden="1" xr:uid="{00000000-0005-0000-0000-0000B22C0000}"/>
    <cellStyle name="Comma [0] 2 95 2 2" xfId="11729" hidden="1" xr:uid="{00000000-0005-0000-0000-0000D42D0000}"/>
    <cellStyle name="Comma [0] 2 95 2 2" xfId="11978" hidden="1" xr:uid="{00000000-0005-0000-0000-0000CD2E0000}"/>
    <cellStyle name="Comma [0] 2 95 2 2" xfId="13195" hidden="1" xr:uid="{00000000-0005-0000-0000-00008E330000}"/>
    <cellStyle name="Comma [0] 2 95 2 2" xfId="13485" hidden="1" xr:uid="{00000000-0005-0000-0000-0000B0340000}"/>
    <cellStyle name="Comma [0] 2 95 2 2" xfId="13734" hidden="1" xr:uid="{00000000-0005-0000-0000-0000A9350000}"/>
    <cellStyle name="Comma [0] 2 95 2 2" xfId="14951" hidden="1" xr:uid="{00000000-0005-0000-0000-00006A3A0000}"/>
    <cellStyle name="Comma [0] 2 95 2 2" xfId="15241" hidden="1" xr:uid="{00000000-0005-0000-0000-00008C3B0000}"/>
    <cellStyle name="Comma [0] 2 95 2 2" xfId="15490" hidden="1" xr:uid="{00000000-0005-0000-0000-0000853C0000}"/>
    <cellStyle name="Comma [0] 2 95 2 2" xfId="7927" hidden="1" xr:uid="{00000000-0005-0000-0000-0000FA1E0000}"/>
    <cellStyle name="Comma [0] 2 95 2 2" xfId="8217" hidden="1" xr:uid="{00000000-0005-0000-0000-00001C200000}"/>
    <cellStyle name="Comma [0] 2 95 2 2" xfId="8466" hidden="1" xr:uid="{00000000-0005-0000-0000-000015210000}"/>
    <cellStyle name="Comma [0] 2 95 2 2" xfId="9683" hidden="1" xr:uid="{00000000-0005-0000-0000-0000D6250000}"/>
    <cellStyle name="Comma [0] 2 95 2 2" xfId="9973" hidden="1" xr:uid="{00000000-0005-0000-0000-0000F8260000}"/>
    <cellStyle name="Comma [0] 2 95 2 2" xfId="5998" hidden="1" xr:uid="{00000000-0005-0000-0000-000071170000}"/>
    <cellStyle name="Comma [0] 2 95 2 2" xfId="6247" hidden="1" xr:uid="{00000000-0005-0000-0000-00006A180000}"/>
    <cellStyle name="Comma [0] 2 95 2 2" xfId="5708" hidden="1" xr:uid="{00000000-0005-0000-0000-00004F160000}"/>
    <cellStyle name="Comma [0] 2 95 2 2" xfId="5153" hidden="1" xr:uid="{00000000-0005-0000-0000-000024140000}"/>
    <cellStyle name="Comma [0] 2 95 3" xfId="4492" xr:uid="{00000000-0005-0000-0000-00008F110000}"/>
    <cellStyle name="Comma [0] 2 95 3 2" xfId="36501" xr:uid="{CD82C0FD-83EF-4C3A-B3E9-68F839BE200E}"/>
    <cellStyle name="Comma [0] 2 96" xfId="694" xr:uid="{00000000-0005-0000-0000-0000B9020000}"/>
    <cellStyle name="Comma [0] 2 96 2" xfId="33372" hidden="1" xr:uid="{7018A401-E31F-4A47-B750-1C0D90FE01C7}"/>
    <cellStyle name="Comma [0] 2 96 2" xfId="33920" hidden="1" xr:uid="{C157D6CA-90C1-424B-9FEA-742A4C3BA480}"/>
    <cellStyle name="Comma [0] 2 96 2" xfId="34210" hidden="1" xr:uid="{2530B9ED-0DBD-4341-B5E8-452268F267C0}"/>
    <cellStyle name="Comma [0] 2 96 2" xfId="34461" hidden="1" xr:uid="{EA8251C2-1A40-43F5-A119-3469BEAAE3FA}"/>
    <cellStyle name="Comma [0] 2 96 2" xfId="2190" hidden="1" xr:uid="{00000000-0005-0000-0000-000091080000}"/>
    <cellStyle name="Comma [0] 2 96 2" xfId="2441" hidden="1" xr:uid="{00000000-0005-0000-0000-00008C090000}"/>
    <cellStyle name="Comma [0] 2 96 2" xfId="1900" hidden="1" xr:uid="{00000000-0005-0000-0000-00006F070000}"/>
    <cellStyle name="Comma [0] 2 96 2" xfId="1349" hidden="1" xr:uid="{00000000-0005-0000-0000-000048050000}"/>
    <cellStyle name="Comma [0] 2 96 2" xfId="32737" xr:uid="{F7D01851-524A-4142-90C9-08803D20472C}"/>
    <cellStyle name="Comma [0] 2 96 2 2" xfId="54225" hidden="1" xr:uid="{78588D3B-DCBC-4EE9-A836-372DED02FB76}"/>
    <cellStyle name="Comma [0] 2 96 2 2" xfId="54476" hidden="1" xr:uid="{1CEF7567-2BAF-4AA4-8185-C233A9C8F31E}"/>
    <cellStyle name="Comma [0] 2 96 2 2" xfId="55659" hidden="1" xr:uid="{4A6AD31F-BB6A-459A-AA19-103F22DF2682}"/>
    <cellStyle name="Comma [0] 2 96 2 2" xfId="55949" hidden="1" xr:uid="{CEFAAB71-6ED8-47C3-9BF9-13A14D47F286}"/>
    <cellStyle name="Comma [0] 2 96 2 2" xfId="56200" hidden="1" xr:uid="{DC5471E8-A8F5-4DA7-BDC7-72E987EA856F}"/>
    <cellStyle name="Comma [0] 2 96 2 2" xfId="57366" hidden="1" xr:uid="{4ED95570-86A9-4738-8655-2E940BF1D5BD}"/>
    <cellStyle name="Comma [0] 2 96 2 2" xfId="57656" hidden="1" xr:uid="{B12167C4-0A9C-4E0C-ABDA-6047A0FE162F}"/>
    <cellStyle name="Comma [0] 2 96 2 2" xfId="57907" hidden="1" xr:uid="{531454D8-CF7C-4CBE-943F-491B33E45236}"/>
    <cellStyle name="Comma [0] 2 96 2 2" xfId="59060" hidden="1" xr:uid="{FE3DD82E-6989-4498-AA47-D72624CD6A68}"/>
    <cellStyle name="Comma [0] 2 96 2 2" xfId="59350" hidden="1" xr:uid="{1B432B16-1952-4856-86D9-DE90478E67DA}"/>
    <cellStyle name="Comma [0] 2 96 2 2" xfId="59601" hidden="1" xr:uid="{228967F4-71D3-4082-8C16-62B62FE9855E}"/>
    <cellStyle name="Comma [0] 2 96 2 2" xfId="60721" hidden="1" xr:uid="{B4555F11-6E37-4D04-B12C-02178A2198A3}"/>
    <cellStyle name="Comma [0] 2 96 2 2" xfId="61011" hidden="1" xr:uid="{64E064F8-ED16-4154-9417-6D78278AEEBD}"/>
    <cellStyle name="Comma [0] 2 96 2 2" xfId="61262" hidden="1" xr:uid="{1A0063EA-AB86-42FA-8E97-03D7EDE28944}"/>
    <cellStyle name="Comma [0] 2 96 2 2" xfId="62356" hidden="1" xr:uid="{184AFEC7-99A8-4225-B287-2AFC5457D46A}"/>
    <cellStyle name="Comma [0] 2 96 2 2" xfId="62646" hidden="1" xr:uid="{B5435773-46D6-40F2-8E10-4AA0B91C4EAC}"/>
    <cellStyle name="Comma [0] 2 96 2 2" xfId="62897" hidden="1" xr:uid="{D24E4130-36BD-47ED-AB9F-B34F935A121D}"/>
    <cellStyle name="Comma [0] 2 96 2 2" xfId="63867" hidden="1" xr:uid="{360331B9-F5A2-4DD1-AE50-C7041AD284B5}"/>
    <cellStyle name="Comma [0] 2 96 2 2" xfId="27341" hidden="1" xr:uid="{00000000-0005-0000-0000-0000D06A0000}"/>
    <cellStyle name="Comma [0] 2 96 2 2" xfId="27592" hidden="1" xr:uid="{00000000-0005-0000-0000-0000CB6B0000}"/>
    <cellStyle name="Comma [0] 2 96 2 2" xfId="28712" hidden="1" xr:uid="{00000000-0005-0000-0000-00002B700000}"/>
    <cellStyle name="Comma [0] 2 96 2 2" xfId="29002" hidden="1" xr:uid="{00000000-0005-0000-0000-00004D710000}"/>
    <cellStyle name="Comma [0] 2 96 2 2" xfId="29253" hidden="1" xr:uid="{00000000-0005-0000-0000-000048720000}"/>
    <cellStyle name="Comma [0] 2 96 2 2" xfId="30347" hidden="1" xr:uid="{00000000-0005-0000-0000-00008E760000}"/>
    <cellStyle name="Comma [0] 2 96 2 2" xfId="30637" hidden="1" xr:uid="{00000000-0005-0000-0000-0000B0770000}"/>
    <cellStyle name="Comma [0] 2 96 2 2" xfId="30888" hidden="1" xr:uid="{00000000-0005-0000-0000-0000AB780000}"/>
    <cellStyle name="Comma [0] 2 96 2 2" xfId="31858" hidden="1" xr:uid="{00000000-0005-0000-0000-0000757C0000}"/>
    <cellStyle name="Comma [0] 2 96 2 2" xfId="37155" hidden="1" xr:uid="{60290C1D-CCD6-4926-AC6D-ED183BD36605}"/>
    <cellStyle name="Comma [0] 2 96 2 2" xfId="37711" hidden="1" xr:uid="{581F0C8D-9456-4DD9-B41F-A71760ADE02C}"/>
    <cellStyle name="Comma [0] 2 96 2 2" xfId="38001" hidden="1" xr:uid="{1D637461-3F5E-463E-923C-F2594FEFFAF8}"/>
    <cellStyle name="Comma [0] 2 96 2 2" xfId="38252" hidden="1" xr:uid="{B1B264E8-C6CC-42BD-97F2-77AA9757AF15}"/>
    <cellStyle name="Comma [0] 2 96 2 2" xfId="39930" hidden="1" xr:uid="{F7DE457A-622D-4368-A4E9-2A6E4DA1B8C9}"/>
    <cellStyle name="Comma [0] 2 96 2 2" xfId="40220" hidden="1" xr:uid="{16F9806E-E0AC-49F9-9438-623595AA88B7}"/>
    <cellStyle name="Comma [0] 2 96 2 2" xfId="40471" hidden="1" xr:uid="{12E61083-8269-4E5D-84F7-A17637DFD079}"/>
    <cellStyle name="Comma [0] 2 96 2 2" xfId="41686" hidden="1" xr:uid="{6AFE9E3C-C21F-40CB-AAF4-88A2427B3235}"/>
    <cellStyle name="Comma [0] 2 96 2 2" xfId="41976" hidden="1" xr:uid="{8DAC2CD1-21B8-4FE1-B0FE-31683D808CD9}"/>
    <cellStyle name="Comma [0] 2 96 2 2" xfId="42227" hidden="1" xr:uid="{86FF6082-DFC7-4B0C-923E-C6C9449FD910}"/>
    <cellStyle name="Comma [0] 2 96 2 2" xfId="43442" hidden="1" xr:uid="{42286145-ABD0-4341-B7FC-62DC6938F7C0}"/>
    <cellStyle name="Comma [0] 2 96 2 2" xfId="43732" hidden="1" xr:uid="{6F81E358-D219-4300-A010-E434F907490E}"/>
    <cellStyle name="Comma [0] 2 96 2 2" xfId="43983" hidden="1" xr:uid="{C8D176D5-CA86-4338-9C5F-8338B7D09D2B}"/>
    <cellStyle name="Comma [0] 2 96 2 2" xfId="45198" hidden="1" xr:uid="{E2BF6E57-0550-41D5-84D5-D35E554FA154}"/>
    <cellStyle name="Comma [0] 2 96 2 2" xfId="45488" hidden="1" xr:uid="{B1CE17B1-6292-41A6-A39D-41DE09C91008}"/>
    <cellStyle name="Comma [0] 2 96 2 2" xfId="45739" hidden="1" xr:uid="{8C7932B8-1417-4C12-872D-FA4CF388EE31}"/>
    <cellStyle name="Comma [0] 2 96 2 2" xfId="46954" hidden="1" xr:uid="{E9A0F51B-58EA-48DF-9C02-A84B8011C030}"/>
    <cellStyle name="Comma [0] 2 96 2 2" xfId="47244" hidden="1" xr:uid="{63FDF6E8-3A76-4D1A-8B50-94A8A3A9265E}"/>
    <cellStyle name="Comma [0] 2 96 2 2" xfId="47495" hidden="1" xr:uid="{3A97B038-3C51-4EEB-B506-CDCDDD8CB67B}"/>
    <cellStyle name="Comma [0] 2 96 2 2" xfId="48707" hidden="1" xr:uid="{77F1F823-9142-43BC-A657-BEA57EB75F97}"/>
    <cellStyle name="Comma [0] 2 96 2 2" xfId="48997" hidden="1" xr:uid="{5E1F57EE-9B4C-4D4B-B2C5-3E3A4FCE801A}"/>
    <cellStyle name="Comma [0] 2 96 2 2" xfId="49248" hidden="1" xr:uid="{6A343CD5-D8D6-4AAF-A957-34D4953E26ED}"/>
    <cellStyle name="Comma [0] 2 96 2 2" xfId="50457" hidden="1" xr:uid="{C12694A6-D137-498D-A09D-A5280FF905C5}"/>
    <cellStyle name="Comma [0] 2 96 2 2" xfId="50747" hidden="1" xr:uid="{BF33BFAB-03EF-46E4-8043-81752C5A8BBC}"/>
    <cellStyle name="Comma [0] 2 96 2 2" xfId="50998" hidden="1" xr:uid="{10AEBB38-AA5F-451F-BEB1-4C96C1E55A9B}"/>
    <cellStyle name="Comma [0] 2 96 2 2" xfId="52201" hidden="1" xr:uid="{5EE4AE73-903E-4332-A116-735403FA714A}"/>
    <cellStyle name="Comma [0] 2 96 2 2" xfId="52491" hidden="1" xr:uid="{697D4799-C8D0-4198-A848-90FB88BB6EB2}"/>
    <cellStyle name="Comma [0] 2 96 2 2" xfId="52742" hidden="1" xr:uid="{B7F22480-67B7-47DA-B9B9-7CEA6AE9237A}"/>
    <cellStyle name="Comma [0] 2 96 2 2" xfId="53935" hidden="1" xr:uid="{8F422D08-D018-497F-A6CC-FA4DC19E643E}"/>
    <cellStyle name="Comma [0] 2 96 2 2" xfId="16698" hidden="1" xr:uid="{00000000-0005-0000-0000-00003D410000}"/>
    <cellStyle name="Comma [0] 2 96 2 2" xfId="16988" hidden="1" xr:uid="{00000000-0005-0000-0000-00005F420000}"/>
    <cellStyle name="Comma [0] 2 96 2 2" xfId="17239" hidden="1" xr:uid="{00000000-0005-0000-0000-00005A430000}"/>
    <cellStyle name="Comma [0] 2 96 2 2" xfId="18448" hidden="1" xr:uid="{00000000-0005-0000-0000-000013480000}"/>
    <cellStyle name="Comma [0] 2 96 2 2" xfId="18738" hidden="1" xr:uid="{00000000-0005-0000-0000-000035490000}"/>
    <cellStyle name="Comma [0] 2 96 2 2" xfId="18989" hidden="1" xr:uid="{00000000-0005-0000-0000-0000304A0000}"/>
    <cellStyle name="Comma [0] 2 96 2 2" xfId="20192" hidden="1" xr:uid="{00000000-0005-0000-0000-0000E34E0000}"/>
    <cellStyle name="Comma [0] 2 96 2 2" xfId="20482" hidden="1" xr:uid="{00000000-0005-0000-0000-000005500000}"/>
    <cellStyle name="Comma [0] 2 96 2 2" xfId="20733" hidden="1" xr:uid="{00000000-0005-0000-0000-000000510000}"/>
    <cellStyle name="Comma [0] 2 96 2 2" xfId="21926" hidden="1" xr:uid="{00000000-0005-0000-0000-0000A9550000}"/>
    <cellStyle name="Comma [0] 2 96 2 2" xfId="22216" hidden="1" xr:uid="{00000000-0005-0000-0000-0000CB560000}"/>
    <cellStyle name="Comma [0] 2 96 2 2" xfId="22467" hidden="1" xr:uid="{00000000-0005-0000-0000-0000C6570000}"/>
    <cellStyle name="Comma [0] 2 96 2 2" xfId="23650" hidden="1" xr:uid="{00000000-0005-0000-0000-0000655C0000}"/>
    <cellStyle name="Comma [0] 2 96 2 2" xfId="23940" hidden="1" xr:uid="{00000000-0005-0000-0000-0000875D0000}"/>
    <cellStyle name="Comma [0] 2 96 2 2" xfId="24191" hidden="1" xr:uid="{00000000-0005-0000-0000-0000825E0000}"/>
    <cellStyle name="Comma [0] 2 96 2 2" xfId="25357" hidden="1" xr:uid="{00000000-0005-0000-0000-000010630000}"/>
    <cellStyle name="Comma [0] 2 96 2 2" xfId="25647" hidden="1" xr:uid="{00000000-0005-0000-0000-000032640000}"/>
    <cellStyle name="Comma [0] 2 96 2 2" xfId="25898" hidden="1" xr:uid="{00000000-0005-0000-0000-00002D650000}"/>
    <cellStyle name="Comma [0] 2 96 2 2" xfId="27051" hidden="1" xr:uid="{00000000-0005-0000-0000-0000AE690000}"/>
    <cellStyle name="Comma [0] 2 96 2 2" xfId="10218" hidden="1" xr:uid="{00000000-0005-0000-0000-0000ED270000}"/>
    <cellStyle name="Comma [0] 2 96 2 2" xfId="11433" hidden="1" xr:uid="{00000000-0005-0000-0000-0000AC2C0000}"/>
    <cellStyle name="Comma [0] 2 96 2 2" xfId="11723" hidden="1" xr:uid="{00000000-0005-0000-0000-0000CE2D0000}"/>
    <cellStyle name="Comma [0] 2 96 2 2" xfId="11974" hidden="1" xr:uid="{00000000-0005-0000-0000-0000C92E0000}"/>
    <cellStyle name="Comma [0] 2 96 2 2" xfId="13189" hidden="1" xr:uid="{00000000-0005-0000-0000-000088330000}"/>
    <cellStyle name="Comma [0] 2 96 2 2" xfId="13479" hidden="1" xr:uid="{00000000-0005-0000-0000-0000AA340000}"/>
    <cellStyle name="Comma [0] 2 96 2 2" xfId="13730" hidden="1" xr:uid="{00000000-0005-0000-0000-0000A5350000}"/>
    <cellStyle name="Comma [0] 2 96 2 2" xfId="14945" hidden="1" xr:uid="{00000000-0005-0000-0000-0000643A0000}"/>
    <cellStyle name="Comma [0] 2 96 2 2" xfId="15235" hidden="1" xr:uid="{00000000-0005-0000-0000-0000863B0000}"/>
    <cellStyle name="Comma [0] 2 96 2 2" xfId="15486" hidden="1" xr:uid="{00000000-0005-0000-0000-0000813C0000}"/>
    <cellStyle name="Comma [0] 2 96 2 2" xfId="7921" hidden="1" xr:uid="{00000000-0005-0000-0000-0000F41E0000}"/>
    <cellStyle name="Comma [0] 2 96 2 2" xfId="8211" hidden="1" xr:uid="{00000000-0005-0000-0000-000016200000}"/>
    <cellStyle name="Comma [0] 2 96 2 2" xfId="8462" hidden="1" xr:uid="{00000000-0005-0000-0000-000011210000}"/>
    <cellStyle name="Comma [0] 2 96 2 2" xfId="9677" hidden="1" xr:uid="{00000000-0005-0000-0000-0000D0250000}"/>
    <cellStyle name="Comma [0] 2 96 2 2" xfId="9967" hidden="1" xr:uid="{00000000-0005-0000-0000-0000F2260000}"/>
    <cellStyle name="Comma [0] 2 96 2 2" xfId="5992" hidden="1" xr:uid="{00000000-0005-0000-0000-00006B170000}"/>
    <cellStyle name="Comma [0] 2 96 2 2" xfId="6243" hidden="1" xr:uid="{00000000-0005-0000-0000-000066180000}"/>
    <cellStyle name="Comma [0] 2 96 2 2" xfId="5702" hidden="1" xr:uid="{00000000-0005-0000-0000-000049160000}"/>
    <cellStyle name="Comma [0] 2 96 2 2" xfId="5146" hidden="1" xr:uid="{00000000-0005-0000-0000-00001D140000}"/>
    <cellStyle name="Comma [0] 2 96 3" xfId="4485" xr:uid="{00000000-0005-0000-0000-000088110000}"/>
    <cellStyle name="Comma [0] 2 96 3 2" xfId="36494" xr:uid="{078E7033-97A8-4DFD-B263-19C3E0A35C36}"/>
    <cellStyle name="Comma [0] 2 97" xfId="692" xr:uid="{00000000-0005-0000-0000-0000B7020000}"/>
    <cellStyle name="Comma [0] 2 97 2" xfId="33370" hidden="1" xr:uid="{FCA7528D-95C1-423B-95E4-04648DAC8E0A}"/>
    <cellStyle name="Comma [0] 2 97 2" xfId="33918" hidden="1" xr:uid="{6C04F9DE-F1F2-4BA6-8218-59245FFDDCC8}"/>
    <cellStyle name="Comma [0] 2 97 2" xfId="34208" hidden="1" xr:uid="{7F592FB9-DF00-4227-A14B-90D639F7E872}"/>
    <cellStyle name="Comma [0] 2 97 2" xfId="34459" hidden="1" xr:uid="{D9B51C2B-1E56-4492-AF30-9E8D9DAFF0F7}"/>
    <cellStyle name="Comma [0] 2 97 2" xfId="2188" hidden="1" xr:uid="{00000000-0005-0000-0000-00008F080000}"/>
    <cellStyle name="Comma [0] 2 97 2" xfId="2439" hidden="1" xr:uid="{00000000-0005-0000-0000-00008A090000}"/>
    <cellStyle name="Comma [0] 2 97 2" xfId="1898" hidden="1" xr:uid="{00000000-0005-0000-0000-00006D070000}"/>
    <cellStyle name="Comma [0] 2 97 2" xfId="1347" hidden="1" xr:uid="{00000000-0005-0000-0000-000046050000}"/>
    <cellStyle name="Comma [0] 2 97 2" xfId="32735" xr:uid="{D27F594B-88F3-49A1-9AB4-602A7EF83125}"/>
    <cellStyle name="Comma [0] 2 97 2 2" xfId="54223" hidden="1" xr:uid="{2F876657-C9F9-421C-8ADC-9AA094C15DE6}"/>
    <cellStyle name="Comma [0] 2 97 2 2" xfId="54474" hidden="1" xr:uid="{4FA3F918-91DE-4E66-869D-257DDB5A80FF}"/>
    <cellStyle name="Comma [0] 2 97 2 2" xfId="55657" hidden="1" xr:uid="{EE1F81A4-44B5-422C-A507-7ADB7F3494B5}"/>
    <cellStyle name="Comma [0] 2 97 2 2" xfId="55947" hidden="1" xr:uid="{3EAF0D87-E84B-48BE-8401-6543C9DE2BC6}"/>
    <cellStyle name="Comma [0] 2 97 2 2" xfId="56198" hidden="1" xr:uid="{07AC4867-6B13-42D2-A64C-FB329BB5D9F3}"/>
    <cellStyle name="Comma [0] 2 97 2 2" xfId="57364" hidden="1" xr:uid="{2EC133FB-9E78-4D24-B934-23570E31ED73}"/>
    <cellStyle name="Comma [0] 2 97 2 2" xfId="57654" hidden="1" xr:uid="{B027EE54-8A42-4A76-A2B0-9E1708A2D7A9}"/>
    <cellStyle name="Comma [0] 2 97 2 2" xfId="57905" hidden="1" xr:uid="{71BE0448-EDFB-472C-B4F4-2DC730244D8B}"/>
    <cellStyle name="Comma [0] 2 97 2 2" xfId="59058" hidden="1" xr:uid="{A39BE3D7-DA51-4B1A-8FC3-A70754894A21}"/>
    <cellStyle name="Comma [0] 2 97 2 2" xfId="59348" hidden="1" xr:uid="{F332B5E9-9F2B-407C-8159-C21FE799CECF}"/>
    <cellStyle name="Comma [0] 2 97 2 2" xfId="59599" hidden="1" xr:uid="{8D71F8D2-CAD5-41E8-8573-E89B4952D1BE}"/>
    <cellStyle name="Comma [0] 2 97 2 2" xfId="60719" hidden="1" xr:uid="{DE88A4CD-63C2-46AB-8AB1-759B12D10FE5}"/>
    <cellStyle name="Comma [0] 2 97 2 2" xfId="61009" hidden="1" xr:uid="{4BBCA1FA-60B6-416F-980F-DF21DC3294E4}"/>
    <cellStyle name="Comma [0] 2 97 2 2" xfId="61260" hidden="1" xr:uid="{AF164F20-06BE-4C83-8F46-22A3C9F5E50B}"/>
    <cellStyle name="Comma [0] 2 97 2 2" xfId="62354" hidden="1" xr:uid="{7658260A-B6C0-48A4-9A21-61F7011EBE4B}"/>
    <cellStyle name="Comma [0] 2 97 2 2" xfId="62644" hidden="1" xr:uid="{09B40EAA-1BE1-4F4A-83B7-78005A19C834}"/>
    <cellStyle name="Comma [0] 2 97 2 2" xfId="62895" hidden="1" xr:uid="{9071C108-DB6E-4DEE-A882-6389DAFCF3D1}"/>
    <cellStyle name="Comma [0] 2 97 2 2" xfId="63865" hidden="1" xr:uid="{F14F19F1-121F-4EBE-9F75-F148E2BD258C}"/>
    <cellStyle name="Comma [0] 2 97 2 2" xfId="27339" hidden="1" xr:uid="{00000000-0005-0000-0000-0000CE6A0000}"/>
    <cellStyle name="Comma [0] 2 97 2 2" xfId="27590" hidden="1" xr:uid="{00000000-0005-0000-0000-0000C96B0000}"/>
    <cellStyle name="Comma [0] 2 97 2 2" xfId="28710" hidden="1" xr:uid="{00000000-0005-0000-0000-000029700000}"/>
    <cellStyle name="Comma [0] 2 97 2 2" xfId="29000" hidden="1" xr:uid="{00000000-0005-0000-0000-00004B710000}"/>
    <cellStyle name="Comma [0] 2 97 2 2" xfId="29251" hidden="1" xr:uid="{00000000-0005-0000-0000-000046720000}"/>
    <cellStyle name="Comma [0] 2 97 2 2" xfId="30345" hidden="1" xr:uid="{00000000-0005-0000-0000-00008C760000}"/>
    <cellStyle name="Comma [0] 2 97 2 2" xfId="30635" hidden="1" xr:uid="{00000000-0005-0000-0000-0000AE770000}"/>
    <cellStyle name="Comma [0] 2 97 2 2" xfId="30886" hidden="1" xr:uid="{00000000-0005-0000-0000-0000A9780000}"/>
    <cellStyle name="Comma [0] 2 97 2 2" xfId="31856" hidden="1" xr:uid="{00000000-0005-0000-0000-0000737C0000}"/>
    <cellStyle name="Comma [0] 2 97 2 2" xfId="37153" hidden="1" xr:uid="{DADFA6D4-FB0D-4C11-A405-B41988C3D058}"/>
    <cellStyle name="Comma [0] 2 97 2 2" xfId="37709" hidden="1" xr:uid="{72D8521C-E951-4B99-870E-0B2D86F1FD17}"/>
    <cellStyle name="Comma [0] 2 97 2 2" xfId="37999" hidden="1" xr:uid="{58FF63BE-CF61-4E8E-8473-EC779FF5C056}"/>
    <cellStyle name="Comma [0] 2 97 2 2" xfId="38250" hidden="1" xr:uid="{175FD538-6B19-4E96-AA95-FBAD0CD8938D}"/>
    <cellStyle name="Comma [0] 2 97 2 2" xfId="39928" hidden="1" xr:uid="{21F707DE-0EF5-47E1-891E-3BFC3FC05EA2}"/>
    <cellStyle name="Comma [0] 2 97 2 2" xfId="40218" hidden="1" xr:uid="{92B58098-52A2-4727-A639-0FA5F24ADC2F}"/>
    <cellStyle name="Comma [0] 2 97 2 2" xfId="40469" hidden="1" xr:uid="{AB22CECC-B234-4EB1-9CA3-B1950C0B42D5}"/>
    <cellStyle name="Comma [0] 2 97 2 2" xfId="41684" hidden="1" xr:uid="{A0ED5004-BC28-44C1-A4D4-0B387D99EB40}"/>
    <cellStyle name="Comma [0] 2 97 2 2" xfId="41974" hidden="1" xr:uid="{B3C9DD27-5D4D-41FE-BE46-1DFD235FA1DE}"/>
    <cellStyle name="Comma [0] 2 97 2 2" xfId="42225" hidden="1" xr:uid="{15BAA325-8610-4C11-9670-20AFAF7D3082}"/>
    <cellStyle name="Comma [0] 2 97 2 2" xfId="43440" hidden="1" xr:uid="{298B3A77-5A21-409A-BDFD-6B1812A9A1C2}"/>
    <cellStyle name="Comma [0] 2 97 2 2" xfId="43730" hidden="1" xr:uid="{0B96A4DB-6E71-4494-8D7A-3FA8531F3A4A}"/>
    <cellStyle name="Comma [0] 2 97 2 2" xfId="43981" hidden="1" xr:uid="{58524933-6D2D-4EBC-8DE9-37965966EBCC}"/>
    <cellStyle name="Comma [0] 2 97 2 2" xfId="45196" hidden="1" xr:uid="{8C5451D4-BFE5-4455-A5C5-1526C1228EF3}"/>
    <cellStyle name="Comma [0] 2 97 2 2" xfId="45486" hidden="1" xr:uid="{419D6F4A-FAFB-46E6-A67A-780DBEB875B4}"/>
    <cellStyle name="Comma [0] 2 97 2 2" xfId="45737" hidden="1" xr:uid="{C1B5C02E-82F8-4305-B01E-5E6DFB9BCBE0}"/>
    <cellStyle name="Comma [0] 2 97 2 2" xfId="46952" hidden="1" xr:uid="{9A0F6E1E-60AA-411D-A22E-FA9EA82628CA}"/>
    <cellStyle name="Comma [0] 2 97 2 2" xfId="47242" hidden="1" xr:uid="{3169F42D-576D-4786-9E5E-09B87EF8F4B4}"/>
    <cellStyle name="Comma [0] 2 97 2 2" xfId="47493" hidden="1" xr:uid="{85CBC2D5-ED51-4EF8-BC60-13D6C45706E6}"/>
    <cellStyle name="Comma [0] 2 97 2 2" xfId="48705" hidden="1" xr:uid="{0D6325F1-9E95-498D-85B4-9D4586457034}"/>
    <cellStyle name="Comma [0] 2 97 2 2" xfId="48995" hidden="1" xr:uid="{4A2655C0-2958-45D2-843E-4E5E6D9294F9}"/>
    <cellStyle name="Comma [0] 2 97 2 2" xfId="49246" hidden="1" xr:uid="{9023D24D-09FB-460D-87C0-DC75A6DBE970}"/>
    <cellStyle name="Comma [0] 2 97 2 2" xfId="50455" hidden="1" xr:uid="{38027189-8BEC-4003-BC1E-A8A2E94636C7}"/>
    <cellStyle name="Comma [0] 2 97 2 2" xfId="50745" hidden="1" xr:uid="{31338B10-3D0C-40FB-A437-CDD23A1A9C9D}"/>
    <cellStyle name="Comma [0] 2 97 2 2" xfId="50996" hidden="1" xr:uid="{300FD373-E461-4F3B-BF67-DE504D5BA0E2}"/>
    <cellStyle name="Comma [0] 2 97 2 2" xfId="52199" hidden="1" xr:uid="{5BF6A1D5-40D9-4E63-96A5-4069EB87FF59}"/>
    <cellStyle name="Comma [0] 2 97 2 2" xfId="52489" hidden="1" xr:uid="{CD7EA848-C8AD-41D3-A68A-4DD6C522CF73}"/>
    <cellStyle name="Comma [0] 2 97 2 2" xfId="52740" hidden="1" xr:uid="{53025B74-DD94-4B0C-8AEE-33A2F88F734E}"/>
    <cellStyle name="Comma [0] 2 97 2 2" xfId="53933" hidden="1" xr:uid="{4A9B8871-14A2-47E8-AAE8-30D60D48673C}"/>
    <cellStyle name="Comma [0] 2 97 2 2" xfId="16696" hidden="1" xr:uid="{00000000-0005-0000-0000-00003B410000}"/>
    <cellStyle name="Comma [0] 2 97 2 2" xfId="16986" hidden="1" xr:uid="{00000000-0005-0000-0000-00005D420000}"/>
    <cellStyle name="Comma [0] 2 97 2 2" xfId="17237" hidden="1" xr:uid="{00000000-0005-0000-0000-000058430000}"/>
    <cellStyle name="Comma [0] 2 97 2 2" xfId="18446" hidden="1" xr:uid="{00000000-0005-0000-0000-000011480000}"/>
    <cellStyle name="Comma [0] 2 97 2 2" xfId="18736" hidden="1" xr:uid="{00000000-0005-0000-0000-000033490000}"/>
    <cellStyle name="Comma [0] 2 97 2 2" xfId="18987" hidden="1" xr:uid="{00000000-0005-0000-0000-00002E4A0000}"/>
    <cellStyle name="Comma [0] 2 97 2 2" xfId="20190" hidden="1" xr:uid="{00000000-0005-0000-0000-0000E14E0000}"/>
    <cellStyle name="Comma [0] 2 97 2 2" xfId="20480" hidden="1" xr:uid="{00000000-0005-0000-0000-000003500000}"/>
    <cellStyle name="Comma [0] 2 97 2 2" xfId="20731" hidden="1" xr:uid="{00000000-0005-0000-0000-0000FE500000}"/>
    <cellStyle name="Comma [0] 2 97 2 2" xfId="21924" hidden="1" xr:uid="{00000000-0005-0000-0000-0000A7550000}"/>
    <cellStyle name="Comma [0] 2 97 2 2" xfId="22214" hidden="1" xr:uid="{00000000-0005-0000-0000-0000C9560000}"/>
    <cellStyle name="Comma [0] 2 97 2 2" xfId="22465" hidden="1" xr:uid="{00000000-0005-0000-0000-0000C4570000}"/>
    <cellStyle name="Comma [0] 2 97 2 2" xfId="23648" hidden="1" xr:uid="{00000000-0005-0000-0000-0000635C0000}"/>
    <cellStyle name="Comma [0] 2 97 2 2" xfId="23938" hidden="1" xr:uid="{00000000-0005-0000-0000-0000855D0000}"/>
    <cellStyle name="Comma [0] 2 97 2 2" xfId="24189" hidden="1" xr:uid="{00000000-0005-0000-0000-0000805E0000}"/>
    <cellStyle name="Comma [0] 2 97 2 2" xfId="25355" hidden="1" xr:uid="{00000000-0005-0000-0000-00000E630000}"/>
    <cellStyle name="Comma [0] 2 97 2 2" xfId="25645" hidden="1" xr:uid="{00000000-0005-0000-0000-000030640000}"/>
    <cellStyle name="Comma [0] 2 97 2 2" xfId="25896" hidden="1" xr:uid="{00000000-0005-0000-0000-00002B650000}"/>
    <cellStyle name="Comma [0] 2 97 2 2" xfId="27049" hidden="1" xr:uid="{00000000-0005-0000-0000-0000AC690000}"/>
    <cellStyle name="Comma [0] 2 97 2 2" xfId="10216" hidden="1" xr:uid="{00000000-0005-0000-0000-0000EB270000}"/>
    <cellStyle name="Comma [0] 2 97 2 2" xfId="11431" hidden="1" xr:uid="{00000000-0005-0000-0000-0000AA2C0000}"/>
    <cellStyle name="Comma [0] 2 97 2 2" xfId="11721" hidden="1" xr:uid="{00000000-0005-0000-0000-0000CC2D0000}"/>
    <cellStyle name="Comma [0] 2 97 2 2" xfId="11972" hidden="1" xr:uid="{00000000-0005-0000-0000-0000C72E0000}"/>
    <cellStyle name="Comma [0] 2 97 2 2" xfId="13187" hidden="1" xr:uid="{00000000-0005-0000-0000-000086330000}"/>
    <cellStyle name="Comma [0] 2 97 2 2" xfId="13477" hidden="1" xr:uid="{00000000-0005-0000-0000-0000A8340000}"/>
    <cellStyle name="Comma [0] 2 97 2 2" xfId="13728" hidden="1" xr:uid="{00000000-0005-0000-0000-0000A3350000}"/>
    <cellStyle name="Comma [0] 2 97 2 2" xfId="14943" hidden="1" xr:uid="{00000000-0005-0000-0000-0000623A0000}"/>
    <cellStyle name="Comma [0] 2 97 2 2" xfId="15233" hidden="1" xr:uid="{00000000-0005-0000-0000-0000843B0000}"/>
    <cellStyle name="Comma [0] 2 97 2 2" xfId="15484" hidden="1" xr:uid="{00000000-0005-0000-0000-00007F3C0000}"/>
    <cellStyle name="Comma [0] 2 97 2 2" xfId="7919" hidden="1" xr:uid="{00000000-0005-0000-0000-0000F21E0000}"/>
    <cellStyle name="Comma [0] 2 97 2 2" xfId="8209" hidden="1" xr:uid="{00000000-0005-0000-0000-000014200000}"/>
    <cellStyle name="Comma [0] 2 97 2 2" xfId="8460" hidden="1" xr:uid="{00000000-0005-0000-0000-00000F210000}"/>
    <cellStyle name="Comma [0] 2 97 2 2" xfId="9675" hidden="1" xr:uid="{00000000-0005-0000-0000-0000CE250000}"/>
    <cellStyle name="Comma [0] 2 97 2 2" xfId="9965" hidden="1" xr:uid="{00000000-0005-0000-0000-0000F0260000}"/>
    <cellStyle name="Comma [0] 2 97 2 2" xfId="5990" hidden="1" xr:uid="{00000000-0005-0000-0000-000069170000}"/>
    <cellStyle name="Comma [0] 2 97 2 2" xfId="6241" hidden="1" xr:uid="{00000000-0005-0000-0000-000064180000}"/>
    <cellStyle name="Comma [0] 2 97 2 2" xfId="5700" hidden="1" xr:uid="{00000000-0005-0000-0000-000047160000}"/>
    <cellStyle name="Comma [0] 2 97 2 2" xfId="5144" hidden="1" xr:uid="{00000000-0005-0000-0000-00001B140000}"/>
    <cellStyle name="Comma [0] 2 97 3" xfId="4483" xr:uid="{00000000-0005-0000-0000-000086110000}"/>
    <cellStyle name="Comma [0] 2 97 3 2" xfId="36492" xr:uid="{632DF4C4-A711-4BC5-9177-9D8AFA3F7BBA}"/>
    <cellStyle name="Comma [0] 2 98" xfId="689" xr:uid="{00000000-0005-0000-0000-0000B4020000}"/>
    <cellStyle name="Comma [0] 2 98 2" xfId="33367" hidden="1" xr:uid="{4FCCAA96-FFDE-4B37-B115-618BF6F4CCC3}"/>
    <cellStyle name="Comma [0] 2 98 2" xfId="33915" hidden="1" xr:uid="{273A0E85-B510-4096-9370-7137C0B74F24}"/>
    <cellStyle name="Comma [0] 2 98 2" xfId="34205" hidden="1" xr:uid="{8A321707-DFEA-4027-A549-0ECCD46226DC}"/>
    <cellStyle name="Comma [0] 2 98 2" xfId="34458" hidden="1" xr:uid="{741EA523-6018-458B-989D-B58FB2DDE35C}"/>
    <cellStyle name="Comma [0] 2 98 2" xfId="2185" hidden="1" xr:uid="{00000000-0005-0000-0000-00008C080000}"/>
    <cellStyle name="Comma [0] 2 98 2" xfId="2438" hidden="1" xr:uid="{00000000-0005-0000-0000-000089090000}"/>
    <cellStyle name="Comma [0] 2 98 2" xfId="1895" hidden="1" xr:uid="{00000000-0005-0000-0000-00006A070000}"/>
    <cellStyle name="Comma [0] 2 98 2" xfId="1344" hidden="1" xr:uid="{00000000-0005-0000-0000-000043050000}"/>
    <cellStyle name="Comma [0] 2 98 2" xfId="32732" xr:uid="{41DA7ED3-C81C-4365-AC9B-BF5E236DBCF8}"/>
    <cellStyle name="Comma [0] 2 98 2 2" xfId="54220" hidden="1" xr:uid="{FDDE6AAE-5B94-4233-8226-5A8C0AC6B729}"/>
    <cellStyle name="Comma [0] 2 98 2 2" xfId="54473" hidden="1" xr:uid="{C4FFA6DF-6662-4817-A4F6-EB9D35254887}"/>
    <cellStyle name="Comma [0] 2 98 2 2" xfId="55654" hidden="1" xr:uid="{25DF0DF7-E509-4F0F-A71C-F9D4E1D06A14}"/>
    <cellStyle name="Comma [0] 2 98 2 2" xfId="55944" hidden="1" xr:uid="{661BFBAE-8389-4433-938C-4311CC80252B}"/>
    <cellStyle name="Comma [0] 2 98 2 2" xfId="56197" hidden="1" xr:uid="{06C251FA-1C1D-4B1E-B020-959CE307B269}"/>
    <cellStyle name="Comma [0] 2 98 2 2" xfId="57361" hidden="1" xr:uid="{498A8B8D-B3C1-4B12-8312-AA1C5F82E2C4}"/>
    <cellStyle name="Comma [0] 2 98 2 2" xfId="57651" hidden="1" xr:uid="{11D02D81-0D49-44DC-B197-29B7D1DA9269}"/>
    <cellStyle name="Comma [0] 2 98 2 2" xfId="57904" hidden="1" xr:uid="{83A94FB8-E226-463C-9567-45EBDCE2FBD0}"/>
    <cellStyle name="Comma [0] 2 98 2 2" xfId="59055" hidden="1" xr:uid="{9242B384-9C10-400E-B677-12306F0CC629}"/>
    <cellStyle name="Comma [0] 2 98 2 2" xfId="59345" hidden="1" xr:uid="{D6216F22-EF58-4E2E-B909-576EEE460438}"/>
    <cellStyle name="Comma [0] 2 98 2 2" xfId="59598" hidden="1" xr:uid="{98255DA4-ED11-4EB3-A670-B55A424C6054}"/>
    <cellStyle name="Comma [0] 2 98 2 2" xfId="60716" hidden="1" xr:uid="{E65308DE-714D-44D4-AF4C-52D1EAA7A33F}"/>
    <cellStyle name="Comma [0] 2 98 2 2" xfId="61006" hidden="1" xr:uid="{24592E18-D20D-41D8-B3CC-6976F4918DF9}"/>
    <cellStyle name="Comma [0] 2 98 2 2" xfId="61259" hidden="1" xr:uid="{4BE0BA1B-221B-4C99-B336-BDDEE875F531}"/>
    <cellStyle name="Comma [0] 2 98 2 2" xfId="62351" hidden="1" xr:uid="{DAF57F5C-9303-4D2B-B057-33C2B7632909}"/>
    <cellStyle name="Comma [0] 2 98 2 2" xfId="62641" hidden="1" xr:uid="{F9A6328E-FF34-4FD1-8E36-BAEF19ECA5CA}"/>
    <cellStyle name="Comma [0] 2 98 2 2" xfId="62894" hidden="1" xr:uid="{A358215F-A550-4A47-B93A-B39E8B91894F}"/>
    <cellStyle name="Comma [0] 2 98 2 2" xfId="63862" hidden="1" xr:uid="{B97BB226-E82B-4A0A-8014-9EFBD5F4F735}"/>
    <cellStyle name="Comma [0] 2 98 2 2" xfId="27336" hidden="1" xr:uid="{00000000-0005-0000-0000-0000CB6A0000}"/>
    <cellStyle name="Comma [0] 2 98 2 2" xfId="27589" hidden="1" xr:uid="{00000000-0005-0000-0000-0000C86B0000}"/>
    <cellStyle name="Comma [0] 2 98 2 2" xfId="28707" hidden="1" xr:uid="{00000000-0005-0000-0000-000026700000}"/>
    <cellStyle name="Comma [0] 2 98 2 2" xfId="28997" hidden="1" xr:uid="{00000000-0005-0000-0000-000048710000}"/>
    <cellStyle name="Comma [0] 2 98 2 2" xfId="29250" hidden="1" xr:uid="{00000000-0005-0000-0000-000045720000}"/>
    <cellStyle name="Comma [0] 2 98 2 2" xfId="30342" hidden="1" xr:uid="{00000000-0005-0000-0000-000089760000}"/>
    <cellStyle name="Comma [0] 2 98 2 2" xfId="30632" hidden="1" xr:uid="{00000000-0005-0000-0000-0000AB770000}"/>
    <cellStyle name="Comma [0] 2 98 2 2" xfId="30885" hidden="1" xr:uid="{00000000-0005-0000-0000-0000A8780000}"/>
    <cellStyle name="Comma [0] 2 98 2 2" xfId="31853" hidden="1" xr:uid="{00000000-0005-0000-0000-0000707C0000}"/>
    <cellStyle name="Comma [0] 2 98 2 2" xfId="37150" hidden="1" xr:uid="{10318A78-8487-4C84-8A93-AA70D7EC4501}"/>
    <cellStyle name="Comma [0] 2 98 2 2" xfId="37706" hidden="1" xr:uid="{5796788A-C347-4504-92DB-4872DCF0B090}"/>
    <cellStyle name="Comma [0] 2 98 2 2" xfId="37996" hidden="1" xr:uid="{1CF6EE4F-039D-4CF7-B366-2E8EFD301496}"/>
    <cellStyle name="Comma [0] 2 98 2 2" xfId="38249" hidden="1" xr:uid="{AEF0D25C-2BCD-4FB6-BDAF-B6EC5A78F377}"/>
    <cellStyle name="Comma [0] 2 98 2 2" xfId="39925" hidden="1" xr:uid="{6B4C4C66-C294-4D4C-84F3-6068FCAB6E74}"/>
    <cellStyle name="Comma [0] 2 98 2 2" xfId="40215" hidden="1" xr:uid="{3F248D2B-17C5-40C1-A1EF-69975097398E}"/>
    <cellStyle name="Comma [0] 2 98 2 2" xfId="40468" hidden="1" xr:uid="{60DDB64B-8DE2-461F-BE26-5A8468E6250E}"/>
    <cellStyle name="Comma [0] 2 98 2 2" xfId="41681" hidden="1" xr:uid="{342C1A80-F42C-49F8-A8EA-D69777920BFD}"/>
    <cellStyle name="Comma [0] 2 98 2 2" xfId="41971" hidden="1" xr:uid="{B989CF41-A750-4732-8ED9-A70619E35576}"/>
    <cellStyle name="Comma [0] 2 98 2 2" xfId="42224" hidden="1" xr:uid="{5FBE61A9-6125-4508-A10D-B57A809C782C}"/>
    <cellStyle name="Comma [0] 2 98 2 2" xfId="43437" hidden="1" xr:uid="{99CCC028-8AB7-470B-B5A5-2B31A9947E70}"/>
    <cellStyle name="Comma [0] 2 98 2 2" xfId="43727" hidden="1" xr:uid="{A9FAA446-07B4-4979-A67D-B3163CA1D584}"/>
    <cellStyle name="Comma [0] 2 98 2 2" xfId="43980" hidden="1" xr:uid="{DD8B94B9-E90F-41F1-9C42-C89A8BC19E6F}"/>
    <cellStyle name="Comma [0] 2 98 2 2" xfId="45193" hidden="1" xr:uid="{5A186A62-3BB0-42F7-9A8A-9BEB46D9193B}"/>
    <cellStyle name="Comma [0] 2 98 2 2" xfId="45483" hidden="1" xr:uid="{44224327-D1F0-49C5-A5A6-85287D586072}"/>
    <cellStyle name="Comma [0] 2 98 2 2" xfId="45736" hidden="1" xr:uid="{A080F15C-5E0E-4DDC-9B70-CBABB60EFA00}"/>
    <cellStyle name="Comma [0] 2 98 2 2" xfId="46949" hidden="1" xr:uid="{CE1455D1-13E4-47EC-A2FD-537538991C53}"/>
    <cellStyle name="Comma [0] 2 98 2 2" xfId="47239" hidden="1" xr:uid="{BBF97A5C-7E39-48F7-AF9D-39FCD53059BE}"/>
    <cellStyle name="Comma [0] 2 98 2 2" xfId="47492" hidden="1" xr:uid="{AD99C1A1-CC58-4021-82A2-1639999C062F}"/>
    <cellStyle name="Comma [0] 2 98 2 2" xfId="48702" hidden="1" xr:uid="{630371EB-4872-4691-8F5D-E2638DD1CB2B}"/>
    <cellStyle name="Comma [0] 2 98 2 2" xfId="48992" hidden="1" xr:uid="{43041C90-D516-4D4A-BF65-A1DAC09B378C}"/>
    <cellStyle name="Comma [0] 2 98 2 2" xfId="49245" hidden="1" xr:uid="{240A3AF0-39ED-438F-9E84-7F5AD619B044}"/>
    <cellStyle name="Comma [0] 2 98 2 2" xfId="50452" hidden="1" xr:uid="{1B1E55AD-EE27-4249-81DC-D9BA135E19BE}"/>
    <cellStyle name="Comma [0] 2 98 2 2" xfId="50742" hidden="1" xr:uid="{BBEDA1C4-C331-48BF-84B0-BE91AC4D2671}"/>
    <cellStyle name="Comma [0] 2 98 2 2" xfId="50995" hidden="1" xr:uid="{23D45422-E626-4CA3-83EE-84041D27AA2D}"/>
    <cellStyle name="Comma [0] 2 98 2 2" xfId="52196" hidden="1" xr:uid="{276894FD-3016-497B-876C-C9DC92F65634}"/>
    <cellStyle name="Comma [0] 2 98 2 2" xfId="52486" hidden="1" xr:uid="{6A7B7E10-C13C-4A91-88D2-A726D212C430}"/>
    <cellStyle name="Comma [0] 2 98 2 2" xfId="52739" hidden="1" xr:uid="{91AFDCC9-790D-4BB7-ABC2-A06A851EA6B0}"/>
    <cellStyle name="Comma [0] 2 98 2 2" xfId="53930" hidden="1" xr:uid="{D90C4047-67B0-4A25-B3D0-94C064C31770}"/>
    <cellStyle name="Comma [0] 2 98 2 2" xfId="16693" hidden="1" xr:uid="{00000000-0005-0000-0000-000038410000}"/>
    <cellStyle name="Comma [0] 2 98 2 2" xfId="16983" hidden="1" xr:uid="{00000000-0005-0000-0000-00005A420000}"/>
    <cellStyle name="Comma [0] 2 98 2 2" xfId="17236" hidden="1" xr:uid="{00000000-0005-0000-0000-000057430000}"/>
    <cellStyle name="Comma [0] 2 98 2 2" xfId="18443" hidden="1" xr:uid="{00000000-0005-0000-0000-00000E480000}"/>
    <cellStyle name="Comma [0] 2 98 2 2" xfId="18733" hidden="1" xr:uid="{00000000-0005-0000-0000-000030490000}"/>
    <cellStyle name="Comma [0] 2 98 2 2" xfId="18986" hidden="1" xr:uid="{00000000-0005-0000-0000-00002D4A0000}"/>
    <cellStyle name="Comma [0] 2 98 2 2" xfId="20187" hidden="1" xr:uid="{00000000-0005-0000-0000-0000DE4E0000}"/>
    <cellStyle name="Comma [0] 2 98 2 2" xfId="20477" hidden="1" xr:uid="{00000000-0005-0000-0000-000000500000}"/>
    <cellStyle name="Comma [0] 2 98 2 2" xfId="20730" hidden="1" xr:uid="{00000000-0005-0000-0000-0000FD500000}"/>
    <cellStyle name="Comma [0] 2 98 2 2" xfId="21921" hidden="1" xr:uid="{00000000-0005-0000-0000-0000A4550000}"/>
    <cellStyle name="Comma [0] 2 98 2 2" xfId="22211" hidden="1" xr:uid="{00000000-0005-0000-0000-0000C6560000}"/>
    <cellStyle name="Comma [0] 2 98 2 2" xfId="22464" hidden="1" xr:uid="{00000000-0005-0000-0000-0000C3570000}"/>
    <cellStyle name="Comma [0] 2 98 2 2" xfId="23645" hidden="1" xr:uid="{00000000-0005-0000-0000-0000605C0000}"/>
    <cellStyle name="Comma [0] 2 98 2 2" xfId="23935" hidden="1" xr:uid="{00000000-0005-0000-0000-0000825D0000}"/>
    <cellStyle name="Comma [0] 2 98 2 2" xfId="24188" hidden="1" xr:uid="{00000000-0005-0000-0000-00007F5E0000}"/>
    <cellStyle name="Comma [0] 2 98 2 2" xfId="25352" hidden="1" xr:uid="{00000000-0005-0000-0000-00000B630000}"/>
    <cellStyle name="Comma [0] 2 98 2 2" xfId="25642" hidden="1" xr:uid="{00000000-0005-0000-0000-00002D640000}"/>
    <cellStyle name="Comma [0] 2 98 2 2" xfId="25895" hidden="1" xr:uid="{00000000-0005-0000-0000-00002A650000}"/>
    <cellStyle name="Comma [0] 2 98 2 2" xfId="27046" hidden="1" xr:uid="{00000000-0005-0000-0000-0000A9690000}"/>
    <cellStyle name="Comma [0] 2 98 2 2" xfId="10215" hidden="1" xr:uid="{00000000-0005-0000-0000-0000EA270000}"/>
    <cellStyle name="Comma [0] 2 98 2 2" xfId="11428" hidden="1" xr:uid="{00000000-0005-0000-0000-0000A72C0000}"/>
    <cellStyle name="Comma [0] 2 98 2 2" xfId="11718" hidden="1" xr:uid="{00000000-0005-0000-0000-0000C92D0000}"/>
    <cellStyle name="Comma [0] 2 98 2 2" xfId="11971" hidden="1" xr:uid="{00000000-0005-0000-0000-0000C62E0000}"/>
    <cellStyle name="Comma [0] 2 98 2 2" xfId="13184" hidden="1" xr:uid="{00000000-0005-0000-0000-000083330000}"/>
    <cellStyle name="Comma [0] 2 98 2 2" xfId="13474" hidden="1" xr:uid="{00000000-0005-0000-0000-0000A5340000}"/>
    <cellStyle name="Comma [0] 2 98 2 2" xfId="13727" hidden="1" xr:uid="{00000000-0005-0000-0000-0000A2350000}"/>
    <cellStyle name="Comma [0] 2 98 2 2" xfId="14940" hidden="1" xr:uid="{00000000-0005-0000-0000-00005F3A0000}"/>
    <cellStyle name="Comma [0] 2 98 2 2" xfId="15230" hidden="1" xr:uid="{00000000-0005-0000-0000-0000813B0000}"/>
    <cellStyle name="Comma [0] 2 98 2 2" xfId="15483" hidden="1" xr:uid="{00000000-0005-0000-0000-00007E3C0000}"/>
    <cellStyle name="Comma [0] 2 98 2 2" xfId="7916" hidden="1" xr:uid="{00000000-0005-0000-0000-0000EF1E0000}"/>
    <cellStyle name="Comma [0] 2 98 2 2" xfId="8206" hidden="1" xr:uid="{00000000-0005-0000-0000-000011200000}"/>
    <cellStyle name="Comma [0] 2 98 2 2" xfId="8459" hidden="1" xr:uid="{00000000-0005-0000-0000-00000E210000}"/>
    <cellStyle name="Comma [0] 2 98 2 2" xfId="9672" hidden="1" xr:uid="{00000000-0005-0000-0000-0000CB250000}"/>
    <cellStyle name="Comma [0] 2 98 2 2" xfId="9962" hidden="1" xr:uid="{00000000-0005-0000-0000-0000ED260000}"/>
    <cellStyle name="Comma [0] 2 98 2 2" xfId="5987" hidden="1" xr:uid="{00000000-0005-0000-0000-000066170000}"/>
    <cellStyle name="Comma [0] 2 98 2 2" xfId="6240" hidden="1" xr:uid="{00000000-0005-0000-0000-000063180000}"/>
    <cellStyle name="Comma [0] 2 98 2 2" xfId="5697" hidden="1" xr:uid="{00000000-0005-0000-0000-000044160000}"/>
    <cellStyle name="Comma [0] 2 98 2 2" xfId="5141" hidden="1" xr:uid="{00000000-0005-0000-0000-000018140000}"/>
    <cellStyle name="Comma [0] 2 98 3" xfId="4480" xr:uid="{00000000-0005-0000-0000-000083110000}"/>
    <cellStyle name="Comma [0] 2 98 3 2" xfId="36489" xr:uid="{AC564E01-BC7D-4565-BF4D-70EBF41AC5CB}"/>
    <cellStyle name="Comma [0] 2 99" xfId="686" xr:uid="{00000000-0005-0000-0000-0000B1020000}"/>
    <cellStyle name="Comma [0] 2 99 2" xfId="33364" hidden="1" xr:uid="{B89CED95-5A45-4012-999C-BE62CD778AEA}"/>
    <cellStyle name="Comma [0] 2 99 2" xfId="33912" hidden="1" xr:uid="{12D3DA26-7076-4B28-9E11-5C39E3D935B7}"/>
    <cellStyle name="Comma [0] 2 99 2" xfId="34203" hidden="1" xr:uid="{E3712FDA-66A2-48B1-8F35-482C9A19B0A3}"/>
    <cellStyle name="Comma [0] 2 99 2" xfId="34456" hidden="1" xr:uid="{285DB9D3-EFCF-4B6B-96DC-87936B8ADFAE}"/>
    <cellStyle name="Comma [0] 2 99 2" xfId="2183" hidden="1" xr:uid="{00000000-0005-0000-0000-00008A080000}"/>
    <cellStyle name="Comma [0] 2 99 2" xfId="2436" hidden="1" xr:uid="{00000000-0005-0000-0000-000087090000}"/>
    <cellStyle name="Comma [0] 2 99 2" xfId="1892" hidden="1" xr:uid="{00000000-0005-0000-0000-000067070000}"/>
    <cellStyle name="Comma [0] 2 99 2" xfId="1341" hidden="1" xr:uid="{00000000-0005-0000-0000-000040050000}"/>
    <cellStyle name="Comma [0] 2 99 2" xfId="32729" xr:uid="{5BDB0413-319B-4946-9E6A-B3AC1F8A5021}"/>
    <cellStyle name="Comma [0] 2 99 2 2" xfId="54471" hidden="1" xr:uid="{9DC4C5D7-DA60-4BE0-A4EE-0396BFC1E43A}"/>
    <cellStyle name="Comma [0] 2 99 2 2" xfId="55651" hidden="1" xr:uid="{42D4BCDE-2284-4380-9ADA-03DF6AB4C724}"/>
    <cellStyle name="Comma [0] 2 99 2 2" xfId="55942" hidden="1" xr:uid="{FBAA0ED2-1623-4786-897F-E37383C00837}"/>
    <cellStyle name="Comma [0] 2 99 2 2" xfId="56195" hidden="1" xr:uid="{16C01A2B-A21E-428B-9921-7E551C10E386}"/>
    <cellStyle name="Comma [0] 2 99 2 2" xfId="57358" hidden="1" xr:uid="{BCB6C128-B665-42AC-809E-5A71BB468985}"/>
    <cellStyle name="Comma [0] 2 99 2 2" xfId="57649" hidden="1" xr:uid="{B1A70717-225E-4350-B738-7D491048053E}"/>
    <cellStyle name="Comma [0] 2 99 2 2" xfId="57902" hidden="1" xr:uid="{203E6F21-135F-47AE-956E-8459E7E6DD7C}"/>
    <cellStyle name="Comma [0] 2 99 2 2" xfId="59052" hidden="1" xr:uid="{8AAF8C81-7F37-4B2A-8FDD-F51719D53BD1}"/>
    <cellStyle name="Comma [0] 2 99 2 2" xfId="59343" hidden="1" xr:uid="{3DDA582D-DF08-46BF-B097-EAF5D03616D3}"/>
    <cellStyle name="Comma [0] 2 99 2 2" xfId="59596" hidden="1" xr:uid="{0F532005-A4CE-4715-9924-F926EBD6F9F8}"/>
    <cellStyle name="Comma [0] 2 99 2 2" xfId="60713" hidden="1" xr:uid="{5202A3B5-56D6-499D-AC3E-B2C6D07ED762}"/>
    <cellStyle name="Comma [0] 2 99 2 2" xfId="61004" hidden="1" xr:uid="{F2A51411-CE94-4A28-A851-6CBDEA53BEAF}"/>
    <cellStyle name="Comma [0] 2 99 2 2" xfId="61257" hidden="1" xr:uid="{CAC0CEB6-DCF4-40F9-9CFF-EB1B329CF33D}"/>
    <cellStyle name="Comma [0] 2 99 2 2" xfId="62348" hidden="1" xr:uid="{0F114DBD-6343-4561-80EE-054E513C4B4B}"/>
    <cellStyle name="Comma [0] 2 99 2 2" xfId="62639" hidden="1" xr:uid="{4B408553-8ED6-46B3-A579-B652D72261F9}"/>
    <cellStyle name="Comma [0] 2 99 2 2" xfId="62892" hidden="1" xr:uid="{61CF80C1-1E00-4D45-8305-14F47DFEBDD9}"/>
    <cellStyle name="Comma [0] 2 99 2 2" xfId="63859" hidden="1" xr:uid="{04FDA594-E224-4D01-A33F-FED2B9DEF37F}"/>
    <cellStyle name="Comma [0] 2 99 2 2" xfId="27334" hidden="1" xr:uid="{00000000-0005-0000-0000-0000C96A0000}"/>
    <cellStyle name="Comma [0] 2 99 2 2" xfId="27587" hidden="1" xr:uid="{00000000-0005-0000-0000-0000C66B0000}"/>
    <cellStyle name="Comma [0] 2 99 2 2" xfId="28704" hidden="1" xr:uid="{00000000-0005-0000-0000-000023700000}"/>
    <cellStyle name="Comma [0] 2 99 2 2" xfId="28995" hidden="1" xr:uid="{00000000-0005-0000-0000-000046710000}"/>
    <cellStyle name="Comma [0] 2 99 2 2" xfId="29248" hidden="1" xr:uid="{00000000-0005-0000-0000-000043720000}"/>
    <cellStyle name="Comma [0] 2 99 2 2" xfId="30339" hidden="1" xr:uid="{00000000-0005-0000-0000-000086760000}"/>
    <cellStyle name="Comma [0] 2 99 2 2" xfId="30630" hidden="1" xr:uid="{00000000-0005-0000-0000-0000A9770000}"/>
    <cellStyle name="Comma [0] 2 99 2 2" xfId="30883" hidden="1" xr:uid="{00000000-0005-0000-0000-0000A6780000}"/>
    <cellStyle name="Comma [0] 2 99 2 2" xfId="31850" hidden="1" xr:uid="{00000000-0005-0000-0000-00006D7C0000}"/>
    <cellStyle name="Comma [0] 2 99 2 2" xfId="37147" hidden="1" xr:uid="{F5EE2FE2-5E9B-4795-ABA0-9CB581314E9B}"/>
    <cellStyle name="Comma [0] 2 99 2 2" xfId="37703" hidden="1" xr:uid="{D31BB82F-A299-4161-A458-03923A9C2925}"/>
    <cellStyle name="Comma [0] 2 99 2 2" xfId="37994" hidden="1" xr:uid="{96F49F4E-441E-405A-995B-4D381B0CB6D3}"/>
    <cellStyle name="Comma [0] 2 99 2 2" xfId="38247" hidden="1" xr:uid="{80D35B4F-4E11-4A2E-9D82-53BB5D96E80D}"/>
    <cellStyle name="Comma [0] 2 99 2 2" xfId="39922" hidden="1" xr:uid="{C3E9A8CC-289C-4239-9DF6-6683766BB8F2}"/>
    <cellStyle name="Comma [0] 2 99 2 2" xfId="40213" hidden="1" xr:uid="{F6FF42B0-B7A1-439D-93AD-08DA580FBF81}"/>
    <cellStyle name="Comma [0] 2 99 2 2" xfId="40466" hidden="1" xr:uid="{E2E41D56-B343-4786-9A0D-7B3B11AA7F82}"/>
    <cellStyle name="Comma [0] 2 99 2 2" xfId="41678" hidden="1" xr:uid="{37FE6520-20CC-4E3C-9837-60BD69D8F7E5}"/>
    <cellStyle name="Comma [0] 2 99 2 2" xfId="41969" hidden="1" xr:uid="{31E440CA-0C4B-4D06-849A-A4C0672F7FE7}"/>
    <cellStyle name="Comma [0] 2 99 2 2" xfId="42222" hidden="1" xr:uid="{981004ED-F8C7-4270-8B3C-5714E80E1D8A}"/>
    <cellStyle name="Comma [0] 2 99 2 2" xfId="43434" hidden="1" xr:uid="{0CE7F4D6-2C2B-4AFF-9934-EA5A41E6C957}"/>
    <cellStyle name="Comma [0] 2 99 2 2" xfId="43725" hidden="1" xr:uid="{E3489C18-E623-4E0B-BB22-A4FFFD602FC6}"/>
    <cellStyle name="Comma [0] 2 99 2 2" xfId="43978" hidden="1" xr:uid="{62F67B99-471B-46AF-A00F-B2E72741F332}"/>
    <cellStyle name="Comma [0] 2 99 2 2" xfId="45190" hidden="1" xr:uid="{C6C8A1E9-0242-421F-BFCB-866750235C7B}"/>
    <cellStyle name="Comma [0] 2 99 2 2" xfId="45481" hidden="1" xr:uid="{ABEE6848-28F8-4419-9B41-4FA22DB93028}"/>
    <cellStyle name="Comma [0] 2 99 2 2" xfId="45734" hidden="1" xr:uid="{CE6371EA-7398-43FF-B6C4-AFA99A6579E0}"/>
    <cellStyle name="Comma [0] 2 99 2 2" xfId="46946" hidden="1" xr:uid="{5F0FE07B-1C26-414C-8421-4A4D6ABFABEC}"/>
    <cellStyle name="Comma [0] 2 99 2 2" xfId="47237" hidden="1" xr:uid="{9F66891F-39C3-4EB3-B99B-48AF89B5D175}"/>
    <cellStyle name="Comma [0] 2 99 2 2" xfId="47490" hidden="1" xr:uid="{B889B37D-F119-4FF7-8D81-60812FD51508}"/>
    <cellStyle name="Comma [0] 2 99 2 2" xfId="48699" hidden="1" xr:uid="{51609853-4504-4EE2-B2EA-2D190C4FC751}"/>
    <cellStyle name="Comma [0] 2 99 2 2" xfId="48990" hidden="1" xr:uid="{9666973F-D2FD-49CC-9D3B-9272FFB5F0D2}"/>
    <cellStyle name="Comma [0] 2 99 2 2" xfId="49243" hidden="1" xr:uid="{53C180E8-9EBA-4BEA-9C4A-5D688694914C}"/>
    <cellStyle name="Comma [0] 2 99 2 2" xfId="50449" hidden="1" xr:uid="{BDC6D246-D5E1-488C-8D03-207BA7DF381E}"/>
    <cellStyle name="Comma [0] 2 99 2 2" xfId="50740" hidden="1" xr:uid="{A419B36E-A40D-423A-BC5D-0684BFC9F702}"/>
    <cellStyle name="Comma [0] 2 99 2 2" xfId="50993" hidden="1" xr:uid="{81FB280F-390E-4CEE-AE6A-79929FAC6BE5}"/>
    <cellStyle name="Comma [0] 2 99 2 2" xfId="52193" hidden="1" xr:uid="{628F3B1C-9EAA-48A5-8EA9-C56217F41349}"/>
    <cellStyle name="Comma [0] 2 99 2 2" xfId="52484" hidden="1" xr:uid="{A7536333-AF91-47F5-B396-244612B64A3D}"/>
    <cellStyle name="Comma [0] 2 99 2 2" xfId="52737" hidden="1" xr:uid="{FF9A2B01-D6CF-4DD8-9A38-C8EBCE0D2BCC}"/>
    <cellStyle name="Comma [0] 2 99 2 2" xfId="53927" hidden="1" xr:uid="{DC0E04F7-909D-45C6-98F1-35B54272E79E}"/>
    <cellStyle name="Comma [0] 2 99 2 2" xfId="54218" hidden="1" xr:uid="{82F349DD-EFB9-4709-BEA9-66D35C816122}"/>
    <cellStyle name="Comma [0] 2 99 2 2" xfId="16690" hidden="1" xr:uid="{00000000-0005-0000-0000-000035410000}"/>
    <cellStyle name="Comma [0] 2 99 2 2" xfId="16981" hidden="1" xr:uid="{00000000-0005-0000-0000-000058420000}"/>
    <cellStyle name="Comma [0] 2 99 2 2" xfId="17234" hidden="1" xr:uid="{00000000-0005-0000-0000-000055430000}"/>
    <cellStyle name="Comma [0] 2 99 2 2" xfId="18440" hidden="1" xr:uid="{00000000-0005-0000-0000-00000B480000}"/>
    <cellStyle name="Comma [0] 2 99 2 2" xfId="18731" hidden="1" xr:uid="{00000000-0005-0000-0000-00002E490000}"/>
    <cellStyle name="Comma [0] 2 99 2 2" xfId="18984" hidden="1" xr:uid="{00000000-0005-0000-0000-00002B4A0000}"/>
    <cellStyle name="Comma [0] 2 99 2 2" xfId="20184" hidden="1" xr:uid="{00000000-0005-0000-0000-0000DB4E0000}"/>
    <cellStyle name="Comma [0] 2 99 2 2" xfId="20475" hidden="1" xr:uid="{00000000-0005-0000-0000-0000FE4F0000}"/>
    <cellStyle name="Comma [0] 2 99 2 2" xfId="20728" hidden="1" xr:uid="{00000000-0005-0000-0000-0000FB500000}"/>
    <cellStyle name="Comma [0] 2 99 2 2" xfId="21918" hidden="1" xr:uid="{00000000-0005-0000-0000-0000A1550000}"/>
    <cellStyle name="Comma [0] 2 99 2 2" xfId="22209" hidden="1" xr:uid="{00000000-0005-0000-0000-0000C4560000}"/>
    <cellStyle name="Comma [0] 2 99 2 2" xfId="22462" hidden="1" xr:uid="{00000000-0005-0000-0000-0000C1570000}"/>
    <cellStyle name="Comma [0] 2 99 2 2" xfId="23642" hidden="1" xr:uid="{00000000-0005-0000-0000-00005D5C0000}"/>
    <cellStyle name="Comma [0] 2 99 2 2" xfId="23933" hidden="1" xr:uid="{00000000-0005-0000-0000-0000805D0000}"/>
    <cellStyle name="Comma [0] 2 99 2 2" xfId="24186" hidden="1" xr:uid="{00000000-0005-0000-0000-00007D5E0000}"/>
    <cellStyle name="Comma [0] 2 99 2 2" xfId="25349" hidden="1" xr:uid="{00000000-0005-0000-0000-000008630000}"/>
    <cellStyle name="Comma [0] 2 99 2 2" xfId="25640" hidden="1" xr:uid="{00000000-0005-0000-0000-00002B640000}"/>
    <cellStyle name="Comma [0] 2 99 2 2" xfId="25893" hidden="1" xr:uid="{00000000-0005-0000-0000-000028650000}"/>
    <cellStyle name="Comma [0] 2 99 2 2" xfId="27043" hidden="1" xr:uid="{00000000-0005-0000-0000-0000A6690000}"/>
    <cellStyle name="Comma [0] 2 99 2 2" xfId="10213" hidden="1" xr:uid="{00000000-0005-0000-0000-0000E8270000}"/>
    <cellStyle name="Comma [0] 2 99 2 2" xfId="11425" hidden="1" xr:uid="{00000000-0005-0000-0000-0000A42C0000}"/>
    <cellStyle name="Comma [0] 2 99 2 2" xfId="11716" hidden="1" xr:uid="{00000000-0005-0000-0000-0000C72D0000}"/>
    <cellStyle name="Comma [0] 2 99 2 2" xfId="11969" hidden="1" xr:uid="{00000000-0005-0000-0000-0000C42E0000}"/>
    <cellStyle name="Comma [0] 2 99 2 2" xfId="13181" hidden="1" xr:uid="{00000000-0005-0000-0000-000080330000}"/>
    <cellStyle name="Comma [0] 2 99 2 2" xfId="13472" hidden="1" xr:uid="{00000000-0005-0000-0000-0000A3340000}"/>
    <cellStyle name="Comma [0] 2 99 2 2" xfId="13725" hidden="1" xr:uid="{00000000-0005-0000-0000-0000A0350000}"/>
    <cellStyle name="Comma [0] 2 99 2 2" xfId="14937" hidden="1" xr:uid="{00000000-0005-0000-0000-00005C3A0000}"/>
    <cellStyle name="Comma [0] 2 99 2 2" xfId="15228" hidden="1" xr:uid="{00000000-0005-0000-0000-00007F3B0000}"/>
    <cellStyle name="Comma [0] 2 99 2 2" xfId="15481" hidden="1" xr:uid="{00000000-0005-0000-0000-00007C3C0000}"/>
    <cellStyle name="Comma [0] 2 99 2 2" xfId="7913" hidden="1" xr:uid="{00000000-0005-0000-0000-0000EC1E0000}"/>
    <cellStyle name="Comma [0] 2 99 2 2" xfId="8204" hidden="1" xr:uid="{00000000-0005-0000-0000-00000F200000}"/>
    <cellStyle name="Comma [0] 2 99 2 2" xfId="8457" hidden="1" xr:uid="{00000000-0005-0000-0000-00000C210000}"/>
    <cellStyle name="Comma [0] 2 99 2 2" xfId="9669" hidden="1" xr:uid="{00000000-0005-0000-0000-0000C8250000}"/>
    <cellStyle name="Comma [0] 2 99 2 2" xfId="9960" hidden="1" xr:uid="{00000000-0005-0000-0000-0000EB260000}"/>
    <cellStyle name="Comma [0] 2 99 2 2" xfId="5985" hidden="1" xr:uid="{00000000-0005-0000-0000-000064170000}"/>
    <cellStyle name="Comma [0] 2 99 2 2" xfId="6238" hidden="1" xr:uid="{00000000-0005-0000-0000-000061180000}"/>
    <cellStyle name="Comma [0] 2 99 2 2" xfId="5694" hidden="1" xr:uid="{00000000-0005-0000-0000-000041160000}"/>
    <cellStyle name="Comma [0] 2 99 2 2" xfId="5138" hidden="1" xr:uid="{00000000-0005-0000-0000-000015140000}"/>
    <cellStyle name="Comma [0] 2 99 3" xfId="4477" xr:uid="{00000000-0005-0000-0000-000080110000}"/>
    <cellStyle name="Comma [0] 2 99 3 2" xfId="36486" xr:uid="{9D21BCCF-99FD-41FA-A915-19887424BC5C}"/>
    <cellStyle name="Comma [0] 3" xfId="996" xr:uid="{00000000-0005-0000-0000-0000E7030000}"/>
    <cellStyle name="Comma [0] 3 2" xfId="4787" xr:uid="{00000000-0005-0000-0000-0000B6120000}"/>
    <cellStyle name="Comma [0] 3 2 2" xfId="36796" xr:uid="{4F1EE56B-91D6-4335-9B59-726BE7F3B6D3}"/>
    <cellStyle name="Comma [0] 3 3" xfId="33023" xr:uid="{3884FFBD-E228-42D6-B991-3202A83E1F6B}"/>
    <cellStyle name="Comma [0] 4" xfId="4086" xr:uid="{00000000-0005-0000-0000-0000F90F0000}"/>
    <cellStyle name="Comma [0] 4 2" xfId="36095" xr:uid="{0CB427B6-51E6-4FE9-95C2-D02233A3C23E}"/>
    <cellStyle name="Comma [0] 5" xfId="298" xr:uid="{00000000-0005-0000-0000-00002D010000}"/>
    <cellStyle name="Comma [0] 5 2" xfId="32405" xr:uid="{D515EA87-35DB-41D7-829D-17C779DA1295}"/>
    <cellStyle name="Comma [1]" xfId="320" xr:uid="{00000000-0005-0000-0000-000043010000}"/>
    <cellStyle name="Comma [2]" xfId="321" xr:uid="{00000000-0005-0000-0000-000044010000}"/>
    <cellStyle name="Comma [3]" xfId="322" xr:uid="{00000000-0005-0000-0000-000045010000}"/>
    <cellStyle name="Comma 10" xfId="84" xr:uid="{00000000-0005-0000-0000-000057000000}"/>
    <cellStyle name="Comma 10 2" xfId="1022" xr:uid="{00000000-0005-0000-0000-000001040000}"/>
    <cellStyle name="Comma 10 2 2" xfId="4815" xr:uid="{00000000-0005-0000-0000-0000D2120000}"/>
    <cellStyle name="Comma 10 2 2 2" xfId="36824" xr:uid="{6C705338-B4F8-4601-AB76-E4F5329C1C09}"/>
    <cellStyle name="Comma 10 2 3" xfId="33048" xr:uid="{E0847D45-2120-4856-9942-F93C5C03BD7B}"/>
    <cellStyle name="Comma 10 3" xfId="4141" xr:uid="{00000000-0005-0000-0000-000030100000}"/>
    <cellStyle name="Comma 10 3 2" xfId="36150" xr:uid="{A18B9EA1-A59F-4545-B9E9-79EF4002555D}"/>
    <cellStyle name="Comma 10 4" xfId="351" xr:uid="{00000000-0005-0000-0000-000062010000}"/>
    <cellStyle name="Comma 10 4 2" xfId="32415" xr:uid="{61573489-696D-4964-8275-B2E67C9E72A9}"/>
    <cellStyle name="Comma 10 5" xfId="32093" xr:uid="{00000000-0005-0000-0000-0000607D0000}"/>
    <cellStyle name="Comma 10 5 2" xfId="64100" xr:uid="{27EEEAEA-61B1-479D-8231-243AC610CFB6}"/>
    <cellStyle name="Comma 10 6" xfId="32198" xr:uid="{00000000-0005-0000-0000-0000C97D0000}"/>
    <cellStyle name="Comma 10 6 2" xfId="64196" xr:uid="{15ACA1CC-5C9C-4137-9771-528E51DE5ECB}"/>
    <cellStyle name="Comma 10 7" xfId="32262" xr:uid="{5B4FCB40-C60D-452B-8717-843A3CD2D37F}"/>
    <cellStyle name="Comma 11" xfId="5" xr:uid="{00000000-0005-0000-0000-000008000000}"/>
    <cellStyle name="Comma 11 2" xfId="1598" xr:uid="{00000000-0005-0000-0000-000041060000}"/>
    <cellStyle name="Comma 11 2 2" xfId="5395" xr:uid="{00000000-0005-0000-0000-000016150000}"/>
    <cellStyle name="Comma 11 2 2 2" xfId="37404" xr:uid="{37D77C1C-11D1-4F19-8B0B-6C48E6C0CD58}"/>
    <cellStyle name="Comma 11 2 3" xfId="33621" xr:uid="{21C06024-46B6-4093-8959-E644C1D2E33F}"/>
    <cellStyle name="Comma 11 3" xfId="4735" xr:uid="{00000000-0005-0000-0000-000082120000}"/>
    <cellStyle name="Comma 11 3 2" xfId="36744" xr:uid="{05C96079-369D-415C-9C97-15103218B9F4}"/>
    <cellStyle name="Comma 11 4" xfId="944" xr:uid="{00000000-0005-0000-0000-0000B3030000}"/>
    <cellStyle name="Comma 11 4 2" xfId="32986" xr:uid="{09A21926-7A28-4055-AA28-AF6A17797E38}"/>
    <cellStyle name="Comma 11 5" xfId="32022" xr:uid="{00000000-0005-0000-0000-0000197D0000}"/>
    <cellStyle name="Comma 11 5 2" xfId="64030" xr:uid="{D16C9A9F-A0C1-49F1-A8FB-6D2D6EDD1AA1}"/>
    <cellStyle name="Comma 11 6" xfId="64199" xr:uid="{08C86182-05FC-4445-9144-439D733E4536}"/>
    <cellStyle name="Comma 11 7" xfId="32201" xr:uid="{B76D31A7-DFC1-474A-83BF-277322B43027}"/>
    <cellStyle name="Comma 12" xfId="148" xr:uid="{00000000-0005-0000-0000-000097000000}"/>
    <cellStyle name="Comma 12 2" xfId="4764" xr:uid="{00000000-0005-0000-0000-00009F120000}"/>
    <cellStyle name="Comma 12 2 2" xfId="36773" xr:uid="{74E4FC95-38CD-4BCA-A6E3-1E87A49562D6}"/>
    <cellStyle name="Comma 12 3" xfId="973" xr:uid="{00000000-0005-0000-0000-0000D0030000}"/>
    <cellStyle name="Comma 12 3 2" xfId="33002" xr:uid="{EE9EEBFF-C2F0-46E8-AB8F-7B4449A7998E}"/>
    <cellStyle name="Comma 12 4" xfId="32325" xr:uid="{79CF6449-9D0E-47AC-BAEF-442949B6BAB5}"/>
    <cellStyle name="Comma 13" xfId="153" xr:uid="{00000000-0005-0000-0000-00009C000000}"/>
    <cellStyle name="Comma 13 2" xfId="4763" xr:uid="{00000000-0005-0000-0000-00009E120000}"/>
    <cellStyle name="Comma 13 2 2" xfId="36772" xr:uid="{23E130D3-C21C-44A5-9DDC-A4F3028E4863}"/>
    <cellStyle name="Comma 13 3" xfId="972" xr:uid="{00000000-0005-0000-0000-0000CF030000}"/>
    <cellStyle name="Comma 13 3 2" xfId="33001" xr:uid="{B396E306-715B-4417-975C-E0F5AA8CB885}"/>
    <cellStyle name="Comma 13 4" xfId="32326" xr:uid="{1849717E-79A7-4E65-9C94-A4F988219857}"/>
    <cellStyle name="Comma 14" xfId="1031" xr:uid="{00000000-0005-0000-0000-00000A040000}"/>
    <cellStyle name="Comma 14 2" xfId="4824" xr:uid="{00000000-0005-0000-0000-0000DB120000}"/>
    <cellStyle name="Comma 14 2 2" xfId="36833" xr:uid="{83BCBA2A-9595-4E85-A63B-3E39E95F8677}"/>
    <cellStyle name="Comma 14 3" xfId="33057" xr:uid="{F0D93473-6287-4E9E-8328-BE84180FB31E}"/>
    <cellStyle name="Comma 15" xfId="985" xr:uid="{00000000-0005-0000-0000-0000DC030000}"/>
    <cellStyle name="Comma 15 2" xfId="4776" xr:uid="{00000000-0005-0000-0000-0000AB120000}"/>
    <cellStyle name="Comma 15 2 2" xfId="36785" xr:uid="{192FFEF7-4DE9-4186-9A75-61BB49E720EF}"/>
    <cellStyle name="Comma 15 3" xfId="33012" xr:uid="{E521293F-6476-4AB9-84B5-2CDF53F567AE}"/>
    <cellStyle name="Comma 16" xfId="2597" xr:uid="{00000000-0005-0000-0000-0000280A0000}"/>
    <cellStyle name="Comma 16 2" xfId="34617" xr:uid="{B074D6DB-ACEF-46D5-A2D5-0D46D31BA4A5}"/>
    <cellStyle name="Comma 17" xfId="2596" xr:uid="{00000000-0005-0000-0000-0000270A0000}"/>
    <cellStyle name="Comma 17 2" xfId="34616" xr:uid="{1946769D-544D-403D-A028-EB735F11ACDA}"/>
    <cellStyle name="Comma 18" xfId="2605" xr:uid="{00000000-0005-0000-0000-0000300A0000}"/>
    <cellStyle name="Comma 18 2" xfId="34619" xr:uid="{1A81F748-F5F7-408D-ADF9-F53E1E4DEF22}"/>
    <cellStyle name="Comma 19" xfId="2607" xr:uid="{00000000-0005-0000-0000-0000320A0000}"/>
    <cellStyle name="Comma 19 2" xfId="34621" xr:uid="{72D2D5A7-7161-4A53-B3B0-A84A81C11E73}"/>
    <cellStyle name="Comma 2" xfId="3" xr:uid="{00000000-0005-0000-0000-000006000000}"/>
    <cellStyle name="Comma 2 10" xfId="59909" hidden="1" xr:uid="{FB1AAAD3-B24B-436C-90FF-A1201CA787D0}"/>
    <cellStyle name="Comma 2 10" xfId="60204" hidden="1" xr:uid="{55BBC0BB-862C-4BF7-968F-8A3481718535}"/>
    <cellStyle name="Comma 2 10" xfId="60445" hidden="1" xr:uid="{C0D73B87-8F6E-49EF-909D-55FC5069147F}"/>
    <cellStyle name="Comma 2 10" xfId="60843" hidden="1" xr:uid="{A5134DC9-AD3B-4EFD-9AD9-8BD66DC83B6F}"/>
    <cellStyle name="Comma 2 10" xfId="61121" hidden="1" xr:uid="{7892BC5C-820C-4EBA-8D18-F4E3348D9392}"/>
    <cellStyle name="Comma 2 10" xfId="61556" hidden="1" xr:uid="{6A79A83F-B1DD-4CDD-962E-7E43B87099A4}"/>
    <cellStyle name="Comma 2 10" xfId="61847" hidden="1" xr:uid="{651629A1-8A4D-41EC-8BA8-99AD346DA384}"/>
    <cellStyle name="Comma 2 10" xfId="62080" hidden="1" xr:uid="{E1FF7DA6-6CFD-4C7C-A230-79EF3EFE5B9C}"/>
    <cellStyle name="Comma 2 10" xfId="62478" hidden="1" xr:uid="{6A4E7A5B-03D0-4449-9BEA-1E99C95066D3}"/>
    <cellStyle name="Comma 2 10" xfId="62756" hidden="1" xr:uid="{862D97CF-AEBD-4426-B74C-44DFAA7753D4}"/>
    <cellStyle name="Comma 2 10" xfId="63143" hidden="1" xr:uid="{8AC731CD-8C81-4127-B318-288D379F8235}"/>
    <cellStyle name="Comma 2 10" xfId="63602" hidden="1" xr:uid="{CCE545C8-EAAE-4295-A55A-A9D73A390036}"/>
    <cellStyle name="Comma 2 10" xfId="63989" hidden="1" xr:uid="{F3EF749F-8FC1-4357-B0D3-93AC40A63DAF}"/>
    <cellStyle name="Comma 2 10" xfId="29838" hidden="1" xr:uid="{00000000-0005-0000-0000-000091740000}"/>
    <cellStyle name="Comma 2 10" xfId="30071" hidden="1" xr:uid="{00000000-0005-0000-0000-00007A750000}"/>
    <cellStyle name="Comma 2 10" xfId="30469" hidden="1" xr:uid="{00000000-0005-0000-0000-000008770000}"/>
    <cellStyle name="Comma 2 10" xfId="30747" hidden="1" xr:uid="{00000000-0005-0000-0000-00001E780000}"/>
    <cellStyle name="Comma 2 10" xfId="31134" hidden="1" xr:uid="{00000000-0005-0000-0000-0000A1790000}"/>
    <cellStyle name="Comma 2 10" xfId="31593" hidden="1" xr:uid="{00000000-0005-0000-0000-00006C7B0000}"/>
    <cellStyle name="Comma 2 10" xfId="31980" hidden="1" xr:uid="{00000000-0005-0000-0000-0000EF7C0000}"/>
    <cellStyle name="Comma 2 10" xfId="32445" hidden="1" xr:uid="{6789BEAA-4865-4CFE-9833-966052008021}"/>
    <cellStyle name="Comma 2 10" xfId="33087" hidden="1" xr:uid="{666E16B2-B220-4355-990D-DA8BF11258A7}"/>
    <cellStyle name="Comma 2 10" xfId="33652" hidden="1" xr:uid="{255A2760-3A09-4F0F-BF1B-7E770FCC6983}"/>
    <cellStyle name="Comma 2 10" xfId="34042" hidden="1" xr:uid="{D266DD27-BA57-432B-8298-A0E18FCFC2C5}"/>
    <cellStyle name="Comma 2 10" xfId="34320" hidden="1" xr:uid="{04EA1BEB-9853-4F68-BF97-AF743EEA8E99}"/>
    <cellStyle name="Comma 2 10" xfId="36202" hidden="1" xr:uid="{2C6D8B63-F5BF-47D3-B27C-31D97B9CD04C}"/>
    <cellStyle name="Comma 2 10" xfId="36863" hidden="1" xr:uid="{46756427-7035-4CA2-8CC4-849DFBB2C6F3}"/>
    <cellStyle name="Comma 2 10" xfId="37435" hidden="1" xr:uid="{71DC266E-B266-4C28-A51A-3E7ECE0B67C2}"/>
    <cellStyle name="Comma 2 10" xfId="37833" hidden="1" xr:uid="{25F571D4-A087-40EC-A6C6-B691DC20DCF1}"/>
    <cellStyle name="Comma 2 10" xfId="38111" hidden="1" xr:uid="{1A6E0932-822E-4AC3-81ED-076DA3BA13E5}"/>
    <cellStyle name="Comma 2 10" xfId="38421" hidden="1" xr:uid="{73062816-443F-41FF-8B60-1ABE0B2F9D46}"/>
    <cellStyle name="Comma 2 10" xfId="39082" hidden="1" xr:uid="{E4D47FAF-2656-466B-85D8-3A908AB964E0}"/>
    <cellStyle name="Comma 2 10" xfId="39385" hidden="1" xr:uid="{BF1E398A-AA68-4BC9-9FEE-6D206FB2975A}"/>
    <cellStyle name="Comma 2 10" xfId="39654" hidden="1" xr:uid="{E3CB3A3F-567D-493F-8D59-84D6EA0680F9}"/>
    <cellStyle name="Comma 2 10" xfId="40052" hidden="1" xr:uid="{B29AB4D7-2925-462E-9355-FC12E55D7F4B}"/>
    <cellStyle name="Comma 2 10" xfId="40330" hidden="1" xr:uid="{11C1576E-32C9-41A7-BD17-823C01BC2589}"/>
    <cellStyle name="Comma 2 10" xfId="40838" hidden="1" xr:uid="{F8571B2D-3C47-4122-B3B7-78BC30D46A50}"/>
    <cellStyle name="Comma 2 10" xfId="41141" hidden="1" xr:uid="{FFA8249E-8DCE-4446-A825-BF7988883407}"/>
    <cellStyle name="Comma 2 10" xfId="41410" hidden="1" xr:uid="{F2A04EDA-5AA4-482D-BBF4-6C0F68A3B86E}"/>
    <cellStyle name="Comma 2 10" xfId="41808" hidden="1" xr:uid="{B9ADA1D8-D1BA-4BD2-9FE7-DDD8A0266CDA}"/>
    <cellStyle name="Comma 2 10" xfId="42086" hidden="1" xr:uid="{B520CD57-5B84-48F0-A3C3-FA8FDF1C1E54}"/>
    <cellStyle name="Comma 2 10" xfId="42594" hidden="1" xr:uid="{3A0D8CC4-8618-4F09-9335-FCD90EC3C078}"/>
    <cellStyle name="Comma 2 10" xfId="42897" hidden="1" xr:uid="{7DC2F9C7-F975-434C-A132-7BA8E3BF8051}"/>
    <cellStyle name="Comma 2 10" xfId="43166" hidden="1" xr:uid="{088890A1-10D9-44CC-B6A7-03AB5D02D5FD}"/>
    <cellStyle name="Comma 2 10" xfId="43564" hidden="1" xr:uid="{DA3841A7-6438-41E3-A7F7-577775559868}"/>
    <cellStyle name="Comma 2 10" xfId="43842" hidden="1" xr:uid="{D6C0D7CC-A7C0-4942-B385-A10175548C4B}"/>
    <cellStyle name="Comma 2 10" xfId="44350" hidden="1" xr:uid="{5C8D5729-AF09-4924-B7A4-819DAD4A980C}"/>
    <cellStyle name="Comma 2 10" xfId="44653" hidden="1" xr:uid="{BA67AAD8-BC83-48FD-9CEF-98B20687D169}"/>
    <cellStyle name="Comma 2 10" xfId="44922" hidden="1" xr:uid="{81F74EC5-031D-4D45-A3E8-42CDC70CD14A}"/>
    <cellStyle name="Comma 2 10" xfId="45320" hidden="1" xr:uid="{B1DDC719-ACE7-49C7-A5FD-B7766D7AA017}"/>
    <cellStyle name="Comma 2 10" xfId="45598" hidden="1" xr:uid="{A8065C3F-B07C-44BD-9474-6A2767E165DD}"/>
    <cellStyle name="Comma 2 10" xfId="46106" hidden="1" xr:uid="{4BEC3F24-94F4-4A0B-B106-0024DE7D3A97}"/>
    <cellStyle name="Comma 2 10" xfId="46409" hidden="1" xr:uid="{0984A5C8-27B8-424C-B015-0727E5660116}"/>
    <cellStyle name="Comma 2 10" xfId="46678" hidden="1" xr:uid="{0E8DAD67-5183-4E77-A244-C44DEA7F16CD}"/>
    <cellStyle name="Comma 2 10" xfId="47076" hidden="1" xr:uid="{61BF9D22-3C2A-4289-8366-2700351E8E00}"/>
    <cellStyle name="Comma 2 10" xfId="47354" hidden="1" xr:uid="{CCB02D90-FA21-477C-B8A3-D2B523506090}"/>
    <cellStyle name="Comma 2 10" xfId="47859" hidden="1" xr:uid="{6058D454-AA51-46D1-978D-F9C64353DA51}"/>
    <cellStyle name="Comma 2 10" xfId="48162" hidden="1" xr:uid="{5ACE9641-5D09-4374-B6CF-016B057BFC22}"/>
    <cellStyle name="Comma 2 10" xfId="48431" hidden="1" xr:uid="{7C0F3919-FF71-44A1-B3B5-3F065E6E8255}"/>
    <cellStyle name="Comma 2 10" xfId="48829" hidden="1" xr:uid="{CD7E4A02-E264-45B9-8CF7-C27F88AE87DB}"/>
    <cellStyle name="Comma 2 10" xfId="49107" hidden="1" xr:uid="{A108C8A6-EB31-4570-A073-F20FA0B61FF7}"/>
    <cellStyle name="Comma 2 10" xfId="49609" hidden="1" xr:uid="{01A6AB75-4439-4996-8F5F-ED7EE9EFF5E8}"/>
    <cellStyle name="Comma 2 10" xfId="49912" hidden="1" xr:uid="{4A908541-4AAF-4D57-AAC5-536D787185A7}"/>
    <cellStyle name="Comma 2 10" xfId="50181" hidden="1" xr:uid="{4BED1D6A-536F-4B35-A5FB-8EA65D379D33}"/>
    <cellStyle name="Comma 2 10" xfId="50579" hidden="1" xr:uid="{6E98BFAC-959C-4A47-9254-743041536E5D}"/>
    <cellStyle name="Comma 2 10" xfId="50857" hidden="1" xr:uid="{96E80790-8283-4994-9B08-2A99C4DAB2EA}"/>
    <cellStyle name="Comma 2 10" xfId="51355" hidden="1" xr:uid="{CE8D5A8E-1997-448B-93C6-08B1922D04CB}"/>
    <cellStyle name="Comma 2 10" xfId="51656" hidden="1" xr:uid="{C469117E-9791-4849-965A-DDFE419BF1B6}"/>
    <cellStyle name="Comma 2 10" xfId="51925" hidden="1" xr:uid="{B3856704-0267-4CA3-8F9C-CD8B1ECC7660}"/>
    <cellStyle name="Comma 2 10" xfId="52323" hidden="1" xr:uid="{2880D787-FFD6-4AE7-853F-015E9B9CA979}"/>
    <cellStyle name="Comma 2 10" xfId="52601" hidden="1" xr:uid="{3C3A398F-DB66-4DBB-B3C0-5FBB2F305332}"/>
    <cellStyle name="Comma 2 10" xfId="53093" hidden="1" xr:uid="{FBE389B7-7792-4C21-82B9-90DE50301CBA}"/>
    <cellStyle name="Comma 2 10" xfId="53393" hidden="1" xr:uid="{0FCF29FA-978A-4400-8878-DC5BB555C986}"/>
    <cellStyle name="Comma 2 10" xfId="53659" hidden="1" xr:uid="{53470F19-13FE-4CE2-8271-B9DFCE4E5D8C}"/>
    <cellStyle name="Comma 2 10" xfId="54057" hidden="1" xr:uid="{003C3983-7A98-4B48-B247-732B365EC2C8}"/>
    <cellStyle name="Comma 2 10" xfId="54335" hidden="1" xr:uid="{9FE955F5-B9B8-4A47-B3D8-FD611161A56B}"/>
    <cellStyle name="Comma 2 10" xfId="54821" hidden="1" xr:uid="{DBA37E29-0207-453C-9F12-D9A0D873C9A5}"/>
    <cellStyle name="Comma 2 10" xfId="55121" hidden="1" xr:uid="{75A33B2F-5ED1-4C22-9160-119ECED316FF}"/>
    <cellStyle name="Comma 2 10" xfId="55383" hidden="1" xr:uid="{11E18995-2A15-414E-BC24-53A6294818EE}"/>
    <cellStyle name="Comma 2 10" xfId="55781" hidden="1" xr:uid="{56C40B4D-A163-46CE-BA94-25E154245608}"/>
    <cellStyle name="Comma 2 10" xfId="56059" hidden="1" xr:uid="{B366F46A-A98F-46AF-B866-83A9C3418B9C}"/>
    <cellStyle name="Comma 2 10" xfId="56534" hidden="1" xr:uid="{45CF8515-98B8-4AB4-9340-B255310FB66A}"/>
    <cellStyle name="Comma 2 10" xfId="56834" hidden="1" xr:uid="{A5CCBD16-7F0E-4A47-9E7D-124657C1F03B}"/>
    <cellStyle name="Comma 2 10" xfId="57090" hidden="1" xr:uid="{4EF5AEFF-9A26-4B99-9FB4-95D3DC680930}"/>
    <cellStyle name="Comma 2 10" xfId="57488" hidden="1" xr:uid="{7E747E5C-F326-4E27-A6B4-565D7F3F04F6}"/>
    <cellStyle name="Comma 2 10" xfId="57766" hidden="1" xr:uid="{9AC4F217-576C-4E39-906E-26B3AA9FFE09}"/>
    <cellStyle name="Comma 2 10" xfId="58231" hidden="1" xr:uid="{FA535C41-0558-4558-B77C-4B86FF8A9525}"/>
    <cellStyle name="Comma 2 10" xfId="58531" hidden="1" xr:uid="{C6CE319F-99EE-4A58-98B9-8CFCD57CE01F}"/>
    <cellStyle name="Comma 2 10" xfId="58784" hidden="1" xr:uid="{9A456891-C747-49D6-96B8-5334E1B1375F}"/>
    <cellStyle name="Comma 2 10" xfId="59182" hidden="1" xr:uid="{833681FA-3ACD-4E99-8817-8083B9C4674B}"/>
    <cellStyle name="Comma 2 10" xfId="59460" hidden="1" xr:uid="{F1DC8067-41B4-4C32-BC69-71DBF0E54DF2}"/>
    <cellStyle name="Comma 2 10" xfId="16422" hidden="1" xr:uid="{00000000-0005-0000-0000-000029400000}"/>
    <cellStyle name="Comma 2 10" xfId="16820" hidden="1" xr:uid="{00000000-0005-0000-0000-0000B7410000}"/>
    <cellStyle name="Comma 2 10" xfId="17098" hidden="1" xr:uid="{00000000-0005-0000-0000-0000CD420000}"/>
    <cellStyle name="Comma 2 10" xfId="17600" hidden="1" xr:uid="{00000000-0005-0000-0000-0000C3440000}"/>
    <cellStyle name="Comma 2 10" xfId="17903" hidden="1" xr:uid="{00000000-0005-0000-0000-0000F2450000}"/>
    <cellStyle name="Comma 2 10" xfId="18172" hidden="1" xr:uid="{00000000-0005-0000-0000-0000FF460000}"/>
    <cellStyle name="Comma 2 10" xfId="18570" hidden="1" xr:uid="{00000000-0005-0000-0000-00008D480000}"/>
    <cellStyle name="Comma 2 10" xfId="18848" hidden="1" xr:uid="{00000000-0005-0000-0000-0000A3490000}"/>
    <cellStyle name="Comma 2 10" xfId="19346" hidden="1" xr:uid="{00000000-0005-0000-0000-0000954B0000}"/>
    <cellStyle name="Comma 2 10" xfId="19647" hidden="1" xr:uid="{00000000-0005-0000-0000-0000C24C0000}"/>
    <cellStyle name="Comma 2 10" xfId="19916" hidden="1" xr:uid="{00000000-0005-0000-0000-0000CF4D0000}"/>
    <cellStyle name="Comma 2 10" xfId="20314" hidden="1" xr:uid="{00000000-0005-0000-0000-00005D4F0000}"/>
    <cellStyle name="Comma 2 10" xfId="20592" hidden="1" xr:uid="{00000000-0005-0000-0000-000073500000}"/>
    <cellStyle name="Comma 2 10" xfId="21084" hidden="1" xr:uid="{00000000-0005-0000-0000-00005F520000}"/>
    <cellStyle name="Comma 2 10" xfId="21384" hidden="1" xr:uid="{00000000-0005-0000-0000-00008B530000}"/>
    <cellStyle name="Comma 2 10" xfId="21650" hidden="1" xr:uid="{00000000-0005-0000-0000-000095540000}"/>
    <cellStyle name="Comma 2 10" xfId="22048" hidden="1" xr:uid="{00000000-0005-0000-0000-000023560000}"/>
    <cellStyle name="Comma 2 10" xfId="22326" hidden="1" xr:uid="{00000000-0005-0000-0000-000039570000}"/>
    <cellStyle name="Comma 2 10" xfId="22812" hidden="1" xr:uid="{00000000-0005-0000-0000-00001F590000}"/>
    <cellStyle name="Comma 2 10" xfId="23112" hidden="1" xr:uid="{00000000-0005-0000-0000-00004B5A0000}"/>
    <cellStyle name="Comma 2 10" xfId="23374" hidden="1" xr:uid="{00000000-0005-0000-0000-0000515B0000}"/>
    <cellStyle name="Comma 2 10" xfId="23772" hidden="1" xr:uid="{00000000-0005-0000-0000-0000DF5C0000}"/>
    <cellStyle name="Comma 2 10" xfId="24050" hidden="1" xr:uid="{00000000-0005-0000-0000-0000F55D0000}"/>
    <cellStyle name="Comma 2 10" xfId="24525" hidden="1" xr:uid="{00000000-0005-0000-0000-0000D05F0000}"/>
    <cellStyle name="Comma 2 10" xfId="24825" hidden="1" xr:uid="{00000000-0005-0000-0000-0000FC600000}"/>
    <cellStyle name="Comma 2 10" xfId="25081" hidden="1" xr:uid="{00000000-0005-0000-0000-0000FC610000}"/>
    <cellStyle name="Comma 2 10" xfId="25479" hidden="1" xr:uid="{00000000-0005-0000-0000-00008A630000}"/>
    <cellStyle name="Comma 2 10" xfId="25757" hidden="1" xr:uid="{00000000-0005-0000-0000-0000A0640000}"/>
    <cellStyle name="Comma 2 10" xfId="26222" hidden="1" xr:uid="{00000000-0005-0000-0000-000071660000}"/>
    <cellStyle name="Comma 2 10" xfId="26522" hidden="1" xr:uid="{00000000-0005-0000-0000-00009D670000}"/>
    <cellStyle name="Comma 2 10" xfId="26775" hidden="1" xr:uid="{00000000-0005-0000-0000-00009A680000}"/>
    <cellStyle name="Comma 2 10" xfId="27173" hidden="1" xr:uid="{00000000-0005-0000-0000-0000286A0000}"/>
    <cellStyle name="Comma 2 10" xfId="27451" hidden="1" xr:uid="{00000000-0005-0000-0000-00003E6B0000}"/>
    <cellStyle name="Comma 2 10" xfId="27900" hidden="1" xr:uid="{00000000-0005-0000-0000-0000FF6C0000}"/>
    <cellStyle name="Comma 2 10" xfId="28195" hidden="1" xr:uid="{00000000-0005-0000-0000-0000266E0000}"/>
    <cellStyle name="Comma 2 10" xfId="28436" hidden="1" xr:uid="{00000000-0005-0000-0000-0000176F0000}"/>
    <cellStyle name="Comma 2 10" xfId="28834" hidden="1" xr:uid="{00000000-0005-0000-0000-0000A5700000}"/>
    <cellStyle name="Comma 2 10" xfId="29112" hidden="1" xr:uid="{00000000-0005-0000-0000-0000BB710000}"/>
    <cellStyle name="Comma 2 10" xfId="29547" hidden="1" xr:uid="{00000000-0005-0000-0000-00006E730000}"/>
    <cellStyle name="Comma 2 10" xfId="9799" hidden="1" xr:uid="{00000000-0005-0000-0000-00004A260000}"/>
    <cellStyle name="Comma 2 10" xfId="10077" hidden="1" xr:uid="{00000000-0005-0000-0000-000060270000}"/>
    <cellStyle name="Comma 2 10" xfId="10585" hidden="1" xr:uid="{00000000-0005-0000-0000-00005C290000}"/>
    <cellStyle name="Comma 2 10" xfId="10888" hidden="1" xr:uid="{00000000-0005-0000-0000-00008B2A0000}"/>
    <cellStyle name="Comma 2 10" xfId="11157" hidden="1" xr:uid="{00000000-0005-0000-0000-0000982B0000}"/>
    <cellStyle name="Comma 2 10" xfId="11555" hidden="1" xr:uid="{00000000-0005-0000-0000-0000262D0000}"/>
    <cellStyle name="Comma 2 10" xfId="11833" hidden="1" xr:uid="{00000000-0005-0000-0000-00003C2E0000}"/>
    <cellStyle name="Comma 2 10" xfId="12341" hidden="1" xr:uid="{00000000-0005-0000-0000-000038300000}"/>
    <cellStyle name="Comma 2 10" xfId="12644" hidden="1" xr:uid="{00000000-0005-0000-0000-000067310000}"/>
    <cellStyle name="Comma 2 10" xfId="12913" hidden="1" xr:uid="{00000000-0005-0000-0000-000074320000}"/>
    <cellStyle name="Comma 2 10" xfId="13311" hidden="1" xr:uid="{00000000-0005-0000-0000-000002340000}"/>
    <cellStyle name="Comma 2 10" xfId="13589" hidden="1" xr:uid="{00000000-0005-0000-0000-000018350000}"/>
    <cellStyle name="Comma 2 10" xfId="14097" hidden="1" xr:uid="{00000000-0005-0000-0000-000014370000}"/>
    <cellStyle name="Comma 2 10" xfId="14400" hidden="1" xr:uid="{00000000-0005-0000-0000-000043380000}"/>
    <cellStyle name="Comma 2 10" xfId="14669" hidden="1" xr:uid="{00000000-0005-0000-0000-000050390000}"/>
    <cellStyle name="Comma 2 10" xfId="15067" hidden="1" xr:uid="{00000000-0005-0000-0000-0000DE3A0000}"/>
    <cellStyle name="Comma 2 10" xfId="15345" hidden="1" xr:uid="{00000000-0005-0000-0000-0000F43B0000}"/>
    <cellStyle name="Comma 2 10" xfId="15850" hidden="1" xr:uid="{00000000-0005-0000-0000-0000ED3D0000}"/>
    <cellStyle name="Comma 2 10" xfId="16153" hidden="1" xr:uid="{00000000-0005-0000-0000-00001C3F0000}"/>
    <cellStyle name="Comma 2 10" xfId="6102" hidden="1" xr:uid="{00000000-0005-0000-0000-0000D9170000}"/>
    <cellStyle name="Comma 2 10" xfId="6412" hidden="1" xr:uid="{00000000-0005-0000-0000-00000F190000}"/>
    <cellStyle name="Comma 2 10" xfId="7073" hidden="1" xr:uid="{00000000-0005-0000-0000-0000A41B0000}"/>
    <cellStyle name="Comma 2 10" xfId="7376" hidden="1" xr:uid="{00000000-0005-0000-0000-0000D31C0000}"/>
    <cellStyle name="Comma 2 10" xfId="7645" hidden="1" xr:uid="{00000000-0005-0000-0000-0000E01D0000}"/>
    <cellStyle name="Comma 2 10" xfId="8043" hidden="1" xr:uid="{00000000-0005-0000-0000-00006E1F0000}"/>
    <cellStyle name="Comma 2 10" xfId="8321" hidden="1" xr:uid="{00000000-0005-0000-0000-000084200000}"/>
    <cellStyle name="Comma 2 10" xfId="8829" hidden="1" xr:uid="{00000000-0005-0000-0000-000080220000}"/>
    <cellStyle name="Comma 2 10" xfId="9132" hidden="1" xr:uid="{00000000-0005-0000-0000-0000AF230000}"/>
    <cellStyle name="Comma 2 10" xfId="9401" hidden="1" xr:uid="{00000000-0005-0000-0000-0000BC240000}"/>
    <cellStyle name="Comma 2 10" xfId="2300" hidden="1" xr:uid="{00000000-0005-0000-0000-0000FF080000}"/>
    <cellStyle name="Comma 2 10" xfId="4193" hidden="1" xr:uid="{00000000-0005-0000-0000-000064100000}"/>
    <cellStyle name="Comma 2 10" xfId="4854" hidden="1" xr:uid="{00000000-0005-0000-0000-0000F9120000}"/>
    <cellStyle name="Comma 2 10" xfId="5426" hidden="1" xr:uid="{00000000-0005-0000-0000-000035150000}"/>
    <cellStyle name="Comma 2 10" xfId="5824" hidden="1" xr:uid="{00000000-0005-0000-0000-0000C3160000}"/>
    <cellStyle name="Comma 2 10" xfId="1629" hidden="1" xr:uid="{00000000-0005-0000-0000-000060060000}"/>
    <cellStyle name="Comma 2 10" xfId="2022" hidden="1" xr:uid="{00000000-0005-0000-0000-0000E9070000}"/>
    <cellStyle name="Comma 2 10" xfId="1061" hidden="1" xr:uid="{00000000-0005-0000-0000-000028040000}"/>
    <cellStyle name="Comma 2 10" xfId="402" hidden="1" xr:uid="{00000000-0005-0000-0000-000095010000}"/>
    <cellStyle name="Comma 2 100" xfId="59652" hidden="1" xr:uid="{555DF9CC-A351-4C93-8DF4-3F459D2645F2}"/>
    <cellStyle name="Comma 2 100" xfId="60266" hidden="1" xr:uid="{ED843847-CAC9-458C-9EBE-DE10DDD3B0D3}"/>
    <cellStyle name="Comma 2 100" xfId="60800" hidden="1" xr:uid="{23524700-A2FC-4EBC-BB52-14A3C7B715E0}"/>
    <cellStyle name="Comma 2 100" xfId="61083" hidden="1" xr:uid="{98B8265C-BF0D-4CD4-B872-F717C039B6D8}"/>
    <cellStyle name="Comma 2 100" xfId="61313" hidden="1" xr:uid="{32AA8F5D-010F-4192-B2AF-2082596DEACB}"/>
    <cellStyle name="Comma 2 100" xfId="61904" hidden="1" xr:uid="{6BDD4CA4-BA88-428F-A5F5-3110FC2E4A1E}"/>
    <cellStyle name="Comma 2 100" xfId="62435" hidden="1" xr:uid="{CA421FAD-8A0B-41EC-94EE-5F89BABBAB58}"/>
    <cellStyle name="Comma 2 100" xfId="62718" hidden="1" xr:uid="{F3F9C42E-FC80-449C-B479-A6B262EBFE12}"/>
    <cellStyle name="Comma 2 100" xfId="62948" hidden="1" xr:uid="{5EBEF90B-63AD-48D2-986E-E36BFF2ECDB7}"/>
    <cellStyle name="Comma 2 100" xfId="63462" hidden="1" xr:uid="{10DFECC5-0296-4675-B2A9-04A71F55443E}"/>
    <cellStyle name="Comma 2 100" xfId="63946" hidden="1" xr:uid="{56F29620-3E51-4633-946A-71859262BF43}"/>
    <cellStyle name="Comma 2 100" xfId="29895" hidden="1" xr:uid="{00000000-0005-0000-0000-0000CA740000}"/>
    <cellStyle name="Comma 2 100" xfId="30426" hidden="1" xr:uid="{00000000-0005-0000-0000-0000DD760000}"/>
    <cellStyle name="Comma 2 100" xfId="30709" hidden="1" xr:uid="{00000000-0005-0000-0000-0000F8770000}"/>
    <cellStyle name="Comma 2 100" xfId="30939" hidden="1" xr:uid="{00000000-0005-0000-0000-0000DE780000}"/>
    <cellStyle name="Comma 2 100" xfId="31453" hidden="1" xr:uid="{00000000-0005-0000-0000-0000E07A0000}"/>
    <cellStyle name="Comma 2 100" xfId="31937" hidden="1" xr:uid="{00000000-0005-0000-0000-0000C47C0000}"/>
    <cellStyle name="Comma 2 100" xfId="32821" hidden="1" xr:uid="{478DF446-3AC9-41DD-AE0F-3E28F54836C9}"/>
    <cellStyle name="Comma 2 100" xfId="33456" hidden="1" xr:uid="{96C7E435-1BC7-47F1-AE25-98B469FDBA98}"/>
    <cellStyle name="Comma 2 100" xfId="33999" hidden="1" xr:uid="{5B274C9D-43FA-48F0-A0CB-7E77613E4DEE}"/>
    <cellStyle name="Comma 2 100" xfId="34282" hidden="1" xr:uid="{09D908B8-EB00-43CB-9D20-6A691047A28F}"/>
    <cellStyle name="Comma 2 100" xfId="34512" hidden="1" xr:uid="{EB38B7A2-A495-4E02-80D8-B8E8064D6E17}"/>
    <cellStyle name="Comma 2 100" xfId="36578" hidden="1" xr:uid="{7BABBE23-3604-4E19-B56F-6EC92B789260}"/>
    <cellStyle name="Comma 2 100" xfId="37239" hidden="1" xr:uid="{B0DB8E26-A355-4693-896F-60658E2CF5E1}"/>
    <cellStyle name="Comma 2 100" xfId="37790" hidden="1" xr:uid="{87B532F1-15EF-4A28-9A29-2C9C70717E24}"/>
    <cellStyle name="Comma 2 100" xfId="38073" hidden="1" xr:uid="{012F3C1C-C233-42DD-9671-9A9D267FE324}"/>
    <cellStyle name="Comma 2 100" xfId="38303" hidden="1" xr:uid="{8510DA4F-218C-4100-8DCE-C58397ACD03A}"/>
    <cellStyle name="Comma 2 100" xfId="38437" hidden="1" xr:uid="{2E19C5EB-17BF-42C0-AB0F-EF488D401A9E}"/>
    <cellStyle name="Comma 2 100" xfId="38508" hidden="1" xr:uid="{E696BBFB-675B-4D2E-9559-FEDF764F66F6}"/>
    <cellStyle name="Comma 2 100" xfId="38797" hidden="1" xr:uid="{B4E93A7C-D44A-4A96-A48D-45953E218AE8}"/>
    <cellStyle name="Comma 2 100" xfId="38824" hidden="1" xr:uid="{AA3876A2-AA2A-4036-8612-80A0487A98D6}"/>
    <cellStyle name="Comma 2 100" xfId="39399" hidden="1" xr:uid="{A7BDB872-2C23-4ECD-A861-A69E276E5547}"/>
    <cellStyle name="Comma 2 100" xfId="39458" hidden="1" xr:uid="{3D261085-2F0E-4BC3-A197-FF4EB1080D59}"/>
    <cellStyle name="Comma 2 100" xfId="40009" hidden="1" xr:uid="{DD2A8E54-0CA8-414E-B0D0-1D14002A9E48}"/>
    <cellStyle name="Comma 2 100" xfId="40292" hidden="1" xr:uid="{80DE92CA-2DE4-4364-947A-AB98EC004C9E}"/>
    <cellStyle name="Comma 2 100" xfId="40522" hidden="1" xr:uid="{FE2D8EBA-5516-41B5-9FB4-39A18A2F94F6}"/>
    <cellStyle name="Comma 2 100" xfId="41155" hidden="1" xr:uid="{B3E513DE-B821-4235-96EB-99635B0FADBC}"/>
    <cellStyle name="Comma 2 100" xfId="41214" hidden="1" xr:uid="{60E84F45-AB22-49EF-A6FD-63D1723D2C33}"/>
    <cellStyle name="Comma 2 100" xfId="41765" hidden="1" xr:uid="{18894109-5321-40A0-8351-B756F7538888}"/>
    <cellStyle name="Comma 2 100" xfId="42048" hidden="1" xr:uid="{0943918E-5D6B-4664-8E39-991D9FF195D6}"/>
    <cellStyle name="Comma 2 100" xfId="42278" hidden="1" xr:uid="{BAED128E-71A4-46BE-A343-724928EF05D6}"/>
    <cellStyle name="Comma 2 100" xfId="42911" hidden="1" xr:uid="{12167F45-3332-47D8-A62C-F7D98C44A1FE}"/>
    <cellStyle name="Comma 2 100" xfId="42970" hidden="1" xr:uid="{54667F78-F67E-48E6-AB3C-248444FE9986}"/>
    <cellStyle name="Comma 2 100" xfId="43521" hidden="1" xr:uid="{AE36DCA1-9E33-4969-8558-E0AC5698783A}"/>
    <cellStyle name="Comma 2 100" xfId="43804" hidden="1" xr:uid="{C5EF9EA9-9D25-4913-820C-6097583D54FB}"/>
    <cellStyle name="Comma 2 100" xfId="44034" hidden="1" xr:uid="{0E9EB9BD-86B0-42C4-B766-FBFABEBB91C0}"/>
    <cellStyle name="Comma 2 100" xfId="44667" hidden="1" xr:uid="{EEDB3186-D4F5-4F9E-BF17-3A737896F4D3}"/>
    <cellStyle name="Comma 2 100" xfId="44726" hidden="1" xr:uid="{DEA76AA5-A7C3-477F-A27D-BE39BB9F3440}"/>
    <cellStyle name="Comma 2 100" xfId="45277" hidden="1" xr:uid="{4AD3ADEF-EDEF-469F-8283-C74898C01200}"/>
    <cellStyle name="Comma 2 100" xfId="45560" hidden="1" xr:uid="{D3229EB8-15F6-4666-8BBA-D69F72A4E2AD}"/>
    <cellStyle name="Comma 2 100" xfId="45790" hidden="1" xr:uid="{9D34D5E3-7EB4-4C6B-925B-0BBF5DB0B73D}"/>
    <cellStyle name="Comma 2 100" xfId="46423" hidden="1" xr:uid="{65E48333-C28A-4D0E-8D41-E91FED2FD2BF}"/>
    <cellStyle name="Comma 2 100" xfId="46482" hidden="1" xr:uid="{266FAFF3-4623-4534-9F80-741678A19086}"/>
    <cellStyle name="Comma 2 100" xfId="47033" hidden="1" xr:uid="{E7A6A00D-771C-4AB1-9EC5-EA099485637C}"/>
    <cellStyle name="Comma 2 100" xfId="47316" hidden="1" xr:uid="{E8BD1B18-579E-4C7B-AFE4-40CA77E17BC1}"/>
    <cellStyle name="Comma 2 100" xfId="47546" hidden="1" xr:uid="{E2F155A7-257E-4926-9CCA-FCD2A037A1E8}"/>
    <cellStyle name="Comma 2 100" xfId="48176" hidden="1" xr:uid="{17535192-11E6-42DF-896D-56AC3074D4B3}"/>
    <cellStyle name="Comma 2 100" xfId="48235" hidden="1" xr:uid="{D1323C79-4785-48FB-B9AD-0B01A2D7E1E8}"/>
    <cellStyle name="Comma 2 100" xfId="48786" hidden="1" xr:uid="{9CB3F7B4-83BF-4D97-88F9-C19F24E4DAA9}"/>
    <cellStyle name="Comma 2 100" xfId="49069" hidden="1" xr:uid="{81522AF3-7983-45FC-9C5C-AF88A9A9C8A7}"/>
    <cellStyle name="Comma 2 100" xfId="49299" hidden="1" xr:uid="{01CB13E2-062D-454C-AB26-488BBA3C6E92}"/>
    <cellStyle name="Comma 2 100" xfId="49926" hidden="1" xr:uid="{CC20CA03-AF31-4A9D-9CA1-8FDCDC774FF4}"/>
    <cellStyle name="Comma 2 100" xfId="49985" hidden="1" xr:uid="{676BA3CE-D2E7-4148-BD28-D7E5BCD9F256}"/>
    <cellStyle name="Comma 2 100" xfId="50536" hidden="1" xr:uid="{8525FA35-4257-4366-B6AA-0545B4D08842}"/>
    <cellStyle name="Comma 2 100" xfId="50819" hidden="1" xr:uid="{103A5F93-5AD7-483C-AF6A-C005092013FF}"/>
    <cellStyle name="Comma 2 100" xfId="51049" hidden="1" xr:uid="{1F7D47F0-4B2A-437E-8FCA-8AE840ECD4D7}"/>
    <cellStyle name="Comma 2 100" xfId="51670" hidden="1" xr:uid="{930149A8-A55B-422B-BFD6-32DCDB979C16}"/>
    <cellStyle name="Comma 2 100" xfId="51729" hidden="1" xr:uid="{07BBF91A-B83F-46F5-B8B0-946892EB36A9}"/>
    <cellStyle name="Comma 2 100" xfId="52280" hidden="1" xr:uid="{498F2D48-EBA7-4F5F-B21D-60CB9D1A9E92}"/>
    <cellStyle name="Comma 2 100" xfId="52563" hidden="1" xr:uid="{B47F2442-1FF8-4554-BBB3-FC22AF4AEDF2}"/>
    <cellStyle name="Comma 2 100" xfId="52793" hidden="1" xr:uid="{905067A9-53CE-4A9C-AF50-05D8CE0ED52D}"/>
    <cellStyle name="Comma 2 100" xfId="53406" hidden="1" xr:uid="{15221C1D-7AA8-47E5-9C73-E141D568EA24}"/>
    <cellStyle name="Comma 2 100" xfId="53465" hidden="1" xr:uid="{DE6411DB-A8D1-4ABD-83DA-2B134E16DF60}"/>
    <cellStyle name="Comma 2 100" xfId="54014" hidden="1" xr:uid="{F71730A3-AFE6-4F84-8F88-2A4F3F46789F}"/>
    <cellStyle name="Comma 2 100" xfId="54297" hidden="1" xr:uid="{E1049399-D93C-4729-8E0B-321CBB5630A6}"/>
    <cellStyle name="Comma 2 100" xfId="54527" hidden="1" xr:uid="{04262DC9-BE9B-40B0-B312-5AEF99CD3CA8}"/>
    <cellStyle name="Comma 2 100" xfId="55134" hidden="1" xr:uid="{A3D21891-15D0-4740-BF66-E96AF894E149}"/>
    <cellStyle name="Comma 2 100" xfId="55192" hidden="1" xr:uid="{2B886C9D-8AC8-4627-B3DF-A40654C250D7}"/>
    <cellStyle name="Comma 2 100" xfId="55738" hidden="1" xr:uid="{7E61EDE0-BE10-4CFE-A7F7-3A823B318EF3}"/>
    <cellStyle name="Comma 2 100" xfId="56021" hidden="1" xr:uid="{B1C71931-E01D-4BD6-927A-E69CC4E570B4}"/>
    <cellStyle name="Comma 2 100" xfId="56251" hidden="1" xr:uid="{9B97AD12-893C-4911-BD6C-A842802C1828}"/>
    <cellStyle name="Comma 2 100" xfId="56847" hidden="1" xr:uid="{37465DCE-6CF4-4A7F-B99B-741A0038046F}"/>
    <cellStyle name="Comma 2 100" xfId="56902" hidden="1" xr:uid="{7E3F2013-AB08-4C7B-B139-B7851BDFC37E}"/>
    <cellStyle name="Comma 2 100" xfId="57445" hidden="1" xr:uid="{161ED75C-599A-4A7E-BE40-43DDFE7DBCFE}"/>
    <cellStyle name="Comma 2 100" xfId="57728" hidden="1" xr:uid="{E043C9D0-373D-40E0-AE0B-C5EB4A1CD053}"/>
    <cellStyle name="Comma 2 100" xfId="57958" hidden="1" xr:uid="{59AE08BF-2D50-4784-B20D-97B7932B7EFF}"/>
    <cellStyle name="Comma 2 100" xfId="58598" hidden="1" xr:uid="{33E64E64-A344-468A-AD0D-1482C044653C}"/>
    <cellStyle name="Comma 2 100" xfId="59139" hidden="1" xr:uid="{C05684B1-93A7-4A9B-B02F-B5A9A57802A1}"/>
    <cellStyle name="Comma 2 100" xfId="59422" hidden="1" xr:uid="{0590AEEE-9365-4EE7-AB99-7BA4AFF69EC6}"/>
    <cellStyle name="Comma 2 100" xfId="15537" hidden="1" xr:uid="{00000000-0005-0000-0000-0000B43C0000}"/>
    <cellStyle name="Comma 2 100" xfId="16167" hidden="1" xr:uid="{00000000-0005-0000-0000-00002A3F0000}"/>
    <cellStyle name="Comma 2 100" xfId="16226" hidden="1" xr:uid="{00000000-0005-0000-0000-0000653F0000}"/>
    <cellStyle name="Comma 2 100" xfId="16777" hidden="1" xr:uid="{00000000-0005-0000-0000-00008C410000}"/>
    <cellStyle name="Comma 2 100" xfId="17060" hidden="1" xr:uid="{00000000-0005-0000-0000-0000A7420000}"/>
    <cellStyle name="Comma 2 100" xfId="17290" hidden="1" xr:uid="{00000000-0005-0000-0000-00008D430000}"/>
    <cellStyle name="Comma 2 100" xfId="17917" hidden="1" xr:uid="{00000000-0005-0000-0000-000000460000}"/>
    <cellStyle name="Comma 2 100" xfId="17976" hidden="1" xr:uid="{00000000-0005-0000-0000-00003B460000}"/>
    <cellStyle name="Comma 2 100" xfId="18527" hidden="1" xr:uid="{00000000-0005-0000-0000-000062480000}"/>
    <cellStyle name="Comma 2 100" xfId="18810" hidden="1" xr:uid="{00000000-0005-0000-0000-00007D490000}"/>
    <cellStyle name="Comma 2 100" xfId="19040" hidden="1" xr:uid="{00000000-0005-0000-0000-0000634A0000}"/>
    <cellStyle name="Comma 2 100" xfId="19661" hidden="1" xr:uid="{00000000-0005-0000-0000-0000D04C0000}"/>
    <cellStyle name="Comma 2 100" xfId="19720" hidden="1" xr:uid="{00000000-0005-0000-0000-00000B4D0000}"/>
    <cellStyle name="Comma 2 100" xfId="20271" hidden="1" xr:uid="{00000000-0005-0000-0000-0000324F0000}"/>
    <cellStyle name="Comma 2 100" xfId="20554" hidden="1" xr:uid="{00000000-0005-0000-0000-00004D500000}"/>
    <cellStyle name="Comma 2 100" xfId="20784" hidden="1" xr:uid="{00000000-0005-0000-0000-000033510000}"/>
    <cellStyle name="Comma 2 100" xfId="21397" hidden="1" xr:uid="{00000000-0005-0000-0000-000098530000}"/>
    <cellStyle name="Comma 2 100" xfId="21456" hidden="1" xr:uid="{00000000-0005-0000-0000-0000D3530000}"/>
    <cellStyle name="Comma 2 100" xfId="22005" hidden="1" xr:uid="{00000000-0005-0000-0000-0000F8550000}"/>
    <cellStyle name="Comma 2 100" xfId="22288" hidden="1" xr:uid="{00000000-0005-0000-0000-000013570000}"/>
    <cellStyle name="Comma 2 100" xfId="22518" hidden="1" xr:uid="{00000000-0005-0000-0000-0000F9570000}"/>
    <cellStyle name="Comma 2 100" xfId="23125" hidden="1" xr:uid="{00000000-0005-0000-0000-0000585A0000}"/>
    <cellStyle name="Comma 2 100" xfId="23183" hidden="1" xr:uid="{00000000-0005-0000-0000-0000925A0000}"/>
    <cellStyle name="Comma 2 100" xfId="23729" hidden="1" xr:uid="{00000000-0005-0000-0000-0000B45C0000}"/>
    <cellStyle name="Comma 2 100" xfId="24012" hidden="1" xr:uid="{00000000-0005-0000-0000-0000CF5D0000}"/>
    <cellStyle name="Comma 2 100" xfId="24242" hidden="1" xr:uid="{00000000-0005-0000-0000-0000B55E0000}"/>
    <cellStyle name="Comma 2 100" xfId="24838" hidden="1" xr:uid="{00000000-0005-0000-0000-000009610000}"/>
    <cellStyle name="Comma 2 100" xfId="24893" hidden="1" xr:uid="{00000000-0005-0000-0000-000040610000}"/>
    <cellStyle name="Comma 2 100" xfId="25436" hidden="1" xr:uid="{00000000-0005-0000-0000-00005F630000}"/>
    <cellStyle name="Comma 2 100" xfId="25719" hidden="1" xr:uid="{00000000-0005-0000-0000-00007A640000}"/>
    <cellStyle name="Comma 2 100" xfId="25949" hidden="1" xr:uid="{00000000-0005-0000-0000-000060650000}"/>
    <cellStyle name="Comma 2 100" xfId="26589" hidden="1" xr:uid="{00000000-0005-0000-0000-0000E0670000}"/>
    <cellStyle name="Comma 2 100" xfId="27130" hidden="1" xr:uid="{00000000-0005-0000-0000-0000FD690000}"/>
    <cellStyle name="Comma 2 100" xfId="27413" hidden="1" xr:uid="{00000000-0005-0000-0000-0000186B0000}"/>
    <cellStyle name="Comma 2 100" xfId="27643" hidden="1" xr:uid="{00000000-0005-0000-0000-0000FE6B0000}"/>
    <cellStyle name="Comma 2 100" xfId="28257" hidden="1" xr:uid="{00000000-0005-0000-0000-0000646E0000}"/>
    <cellStyle name="Comma 2 100" xfId="28791" hidden="1" xr:uid="{00000000-0005-0000-0000-00007A700000}"/>
    <cellStyle name="Comma 2 100" xfId="29074" hidden="1" xr:uid="{00000000-0005-0000-0000-000095710000}"/>
    <cellStyle name="Comma 2 100" xfId="29304" hidden="1" xr:uid="{00000000-0005-0000-0000-00007B720000}"/>
    <cellStyle name="Comma 2 100" xfId="9146" hidden="1" xr:uid="{00000000-0005-0000-0000-0000BD230000}"/>
    <cellStyle name="Comma 2 100" xfId="9205" hidden="1" xr:uid="{00000000-0005-0000-0000-0000F8230000}"/>
    <cellStyle name="Comma 2 100" xfId="9756" hidden="1" xr:uid="{00000000-0005-0000-0000-00001F260000}"/>
    <cellStyle name="Comma 2 100" xfId="10039" hidden="1" xr:uid="{00000000-0005-0000-0000-00003A270000}"/>
    <cellStyle name="Comma 2 100" xfId="10269" hidden="1" xr:uid="{00000000-0005-0000-0000-000020280000}"/>
    <cellStyle name="Comma 2 100" xfId="10902" hidden="1" xr:uid="{00000000-0005-0000-0000-0000992A0000}"/>
    <cellStyle name="Comma 2 100" xfId="10961" hidden="1" xr:uid="{00000000-0005-0000-0000-0000D42A0000}"/>
    <cellStyle name="Comma 2 100" xfId="11512" hidden="1" xr:uid="{00000000-0005-0000-0000-0000FB2C0000}"/>
    <cellStyle name="Comma 2 100" xfId="11795" hidden="1" xr:uid="{00000000-0005-0000-0000-0000162E0000}"/>
    <cellStyle name="Comma 2 100" xfId="12025" hidden="1" xr:uid="{00000000-0005-0000-0000-0000FC2E0000}"/>
    <cellStyle name="Comma 2 100" xfId="12658" hidden="1" xr:uid="{00000000-0005-0000-0000-000075310000}"/>
    <cellStyle name="Comma 2 100" xfId="12717" hidden="1" xr:uid="{00000000-0005-0000-0000-0000B0310000}"/>
    <cellStyle name="Comma 2 100" xfId="13268" hidden="1" xr:uid="{00000000-0005-0000-0000-0000D7330000}"/>
    <cellStyle name="Comma 2 100" xfId="13551" hidden="1" xr:uid="{00000000-0005-0000-0000-0000F2340000}"/>
    <cellStyle name="Comma 2 100" xfId="13781" hidden="1" xr:uid="{00000000-0005-0000-0000-0000D8350000}"/>
    <cellStyle name="Comma 2 100" xfId="14414" hidden="1" xr:uid="{00000000-0005-0000-0000-000051380000}"/>
    <cellStyle name="Comma 2 100" xfId="14473" hidden="1" xr:uid="{00000000-0005-0000-0000-00008C380000}"/>
    <cellStyle name="Comma 2 100" xfId="15024" hidden="1" xr:uid="{00000000-0005-0000-0000-0000B33A0000}"/>
    <cellStyle name="Comma 2 100" xfId="15307" hidden="1" xr:uid="{00000000-0005-0000-0000-0000CE3B0000}"/>
    <cellStyle name="Comma 2 100" xfId="6294" hidden="1" xr:uid="{00000000-0005-0000-0000-000099180000}"/>
    <cellStyle name="Comma 2 100" xfId="6428" hidden="1" xr:uid="{00000000-0005-0000-0000-00001F190000}"/>
    <cellStyle name="Comma 2 100" xfId="6499" hidden="1" xr:uid="{00000000-0005-0000-0000-000066190000}"/>
    <cellStyle name="Comma 2 100" xfId="6788" hidden="1" xr:uid="{00000000-0005-0000-0000-0000871A0000}"/>
    <cellStyle name="Comma 2 100" xfId="6815" hidden="1" xr:uid="{00000000-0005-0000-0000-0000A21A0000}"/>
    <cellStyle name="Comma 2 100" xfId="7390" hidden="1" xr:uid="{00000000-0005-0000-0000-0000E11C0000}"/>
    <cellStyle name="Comma 2 100" xfId="7449" hidden="1" xr:uid="{00000000-0005-0000-0000-00001C1D0000}"/>
    <cellStyle name="Comma 2 100" xfId="8000" hidden="1" xr:uid="{00000000-0005-0000-0000-0000431F0000}"/>
    <cellStyle name="Comma 2 100" xfId="8283" hidden="1" xr:uid="{00000000-0005-0000-0000-00005E200000}"/>
    <cellStyle name="Comma 2 100" xfId="8513" hidden="1" xr:uid="{00000000-0005-0000-0000-000044210000}"/>
    <cellStyle name="Comma 2 100" xfId="2492" hidden="1" xr:uid="{00000000-0005-0000-0000-0000BF090000}"/>
    <cellStyle name="Comma 2 100" xfId="4569" hidden="1" xr:uid="{00000000-0005-0000-0000-0000DC110000}"/>
    <cellStyle name="Comma 2 100" xfId="5230" hidden="1" xr:uid="{00000000-0005-0000-0000-000071140000}"/>
    <cellStyle name="Comma 2 100" xfId="5781" hidden="1" xr:uid="{00000000-0005-0000-0000-000098160000}"/>
    <cellStyle name="Comma 2 100" xfId="6064" hidden="1" xr:uid="{00000000-0005-0000-0000-0000B3170000}"/>
    <cellStyle name="Comma 2 100" xfId="1979" hidden="1" xr:uid="{00000000-0005-0000-0000-0000BE070000}"/>
    <cellStyle name="Comma 2 100" xfId="2262" hidden="1" xr:uid="{00000000-0005-0000-0000-0000D9080000}"/>
    <cellStyle name="Comma 2 100" xfId="1433" hidden="1" xr:uid="{00000000-0005-0000-0000-00009C050000}"/>
    <cellStyle name="Comma 2 100" xfId="778" hidden="1" xr:uid="{00000000-0005-0000-0000-00000D030000}"/>
    <cellStyle name="Comma 2 101" xfId="60285" hidden="1" xr:uid="{E196C5CF-8446-4FA7-B5DA-96FA20DFA526}"/>
    <cellStyle name="Comma 2 101" xfId="60803" hidden="1" xr:uid="{B2996135-7392-4177-A2A7-98C4ECC06F64}"/>
    <cellStyle name="Comma 2 101" xfId="61085" hidden="1" xr:uid="{60120A36-3073-4CF4-9F23-D49ECFB2EF97}"/>
    <cellStyle name="Comma 2 101" xfId="61315" hidden="1" xr:uid="{24C85BEC-58A9-484F-ADB7-075D6B638F79}"/>
    <cellStyle name="Comma 2 101" xfId="61907" hidden="1" xr:uid="{17402002-C22A-47E0-BB92-979A0704F7EE}"/>
    <cellStyle name="Comma 2 101" xfId="62438" hidden="1" xr:uid="{830297B4-8258-440D-A833-FDB6E154895A}"/>
    <cellStyle name="Comma 2 101" xfId="62720" hidden="1" xr:uid="{99F387E5-0B89-4227-9D5B-59164A3ED291}"/>
    <cellStyle name="Comma 2 101" xfId="62950" hidden="1" xr:uid="{49C67453-4A2E-4B84-ABDD-65E34E3170BC}"/>
    <cellStyle name="Comma 2 101" xfId="63464" hidden="1" xr:uid="{CB122131-5669-467A-BFF9-CD6C1A43277D}"/>
    <cellStyle name="Comma 2 101" xfId="63949" hidden="1" xr:uid="{2852745B-EE15-41AF-A27F-4236A0D64050}"/>
    <cellStyle name="Comma 2 101" xfId="30429" hidden="1" xr:uid="{00000000-0005-0000-0000-0000E0760000}"/>
    <cellStyle name="Comma 2 101" xfId="30711" hidden="1" xr:uid="{00000000-0005-0000-0000-0000FA770000}"/>
    <cellStyle name="Comma 2 101" xfId="30941" hidden="1" xr:uid="{00000000-0005-0000-0000-0000E0780000}"/>
    <cellStyle name="Comma 2 101" xfId="31455" hidden="1" xr:uid="{00000000-0005-0000-0000-0000E27A0000}"/>
    <cellStyle name="Comma 2 101" xfId="31940" hidden="1" xr:uid="{00000000-0005-0000-0000-0000C77C0000}"/>
    <cellStyle name="Comma 2 101" xfId="32824" hidden="1" xr:uid="{C9A8049C-5CBF-43EE-890A-B5B772D3CE39}"/>
    <cellStyle name="Comma 2 101" xfId="33459" hidden="1" xr:uid="{AD673C58-F3B0-40DD-AA4C-846526D6C03E}"/>
    <cellStyle name="Comma 2 101" xfId="34002" hidden="1" xr:uid="{892F9B3D-C548-469F-A7D7-CA9AD9DE497A}"/>
    <cellStyle name="Comma 2 101" xfId="34284" hidden="1" xr:uid="{30813110-EFE4-4695-B887-C2670FF8EA9E}"/>
    <cellStyle name="Comma 2 101" xfId="34514" hidden="1" xr:uid="{425592E1-7D3A-4732-B02A-D242CB94F95D}"/>
    <cellStyle name="Comma 2 101" xfId="36581" hidden="1" xr:uid="{5C5AAACC-522B-4DCB-830D-0C2864BEFB91}"/>
    <cellStyle name="Comma 2 101" xfId="37242" hidden="1" xr:uid="{CB50A265-AFE9-471D-A8A4-66C25BBFC956}"/>
    <cellStyle name="Comma 2 101" xfId="37793" hidden="1" xr:uid="{E26A3AA0-9610-4B06-B723-8BE3F5D96097}"/>
    <cellStyle name="Comma 2 101" xfId="38075" hidden="1" xr:uid="{07E39B45-72CA-403D-A4C8-0EDABEC7DCAE}"/>
    <cellStyle name="Comma 2 101" xfId="38305" hidden="1" xr:uid="{07AE2C7C-3327-4C3B-BA15-27D42E0647E9}"/>
    <cellStyle name="Comma 2 101" xfId="38501" hidden="1" xr:uid="{BFE645D6-D0D6-48E4-9948-9DE0802792F9}"/>
    <cellStyle name="Comma 2 101" xfId="38800" hidden="1" xr:uid="{E0A80AA9-6FE7-4C1B-8C9B-CB7E298A5A99}"/>
    <cellStyle name="Comma 2 101" xfId="39461" hidden="1" xr:uid="{95C883B4-808C-431A-9F73-14F870AC0C61}"/>
    <cellStyle name="Comma 2 101" xfId="39478" hidden="1" xr:uid="{9A791F27-BFA8-454A-8595-46C63CD68178}"/>
    <cellStyle name="Comma 2 101" xfId="40012" hidden="1" xr:uid="{9BE8514A-A3BB-41EF-B409-1EAF7957D61F}"/>
    <cellStyle name="Comma 2 101" xfId="40294" hidden="1" xr:uid="{FB20D945-7077-4CF5-A9F8-0FC12ABE32BD}"/>
    <cellStyle name="Comma 2 101" xfId="40524" hidden="1" xr:uid="{EBD24399-DC20-45BC-8608-9994B73A85FA}"/>
    <cellStyle name="Comma 2 101" xfId="41217" hidden="1" xr:uid="{9C779A88-D339-4939-A564-77816E7F7D89}"/>
    <cellStyle name="Comma 2 101" xfId="41234" hidden="1" xr:uid="{631B441D-0F21-4370-BFF9-FBC55D2ED8C5}"/>
    <cellStyle name="Comma 2 101" xfId="41768" hidden="1" xr:uid="{140B637D-50B0-47B7-B5DD-BB3E0FA11769}"/>
    <cellStyle name="Comma 2 101" xfId="42050" hidden="1" xr:uid="{1F14506B-E24E-4472-89C8-8018B30AE528}"/>
    <cellStyle name="Comma 2 101" xfId="42280" hidden="1" xr:uid="{B051BF98-0931-4523-A585-E9321EF5D2B7}"/>
    <cellStyle name="Comma 2 101" xfId="42973" hidden="1" xr:uid="{291D44B0-D218-4497-973A-E8E5220201E0}"/>
    <cellStyle name="Comma 2 101" xfId="42990" hidden="1" xr:uid="{2C5C1202-3932-4983-8E5D-469310E0EC67}"/>
    <cellStyle name="Comma 2 101" xfId="43524" hidden="1" xr:uid="{E9674822-5258-41BB-8239-D0A1E6788122}"/>
    <cellStyle name="Comma 2 101" xfId="43806" hidden="1" xr:uid="{204A484E-90FD-46C3-B63B-4553D7AE08F7}"/>
    <cellStyle name="Comma 2 101" xfId="44036" hidden="1" xr:uid="{C93DA850-E438-48CD-A2F1-409B74910EE2}"/>
    <cellStyle name="Comma 2 101" xfId="44729" hidden="1" xr:uid="{C811B801-7FEB-4BC9-81B8-D5972A948B18}"/>
    <cellStyle name="Comma 2 101" xfId="44746" hidden="1" xr:uid="{030F64EA-7AB9-47AF-85D9-045CC275DFEB}"/>
    <cellStyle name="Comma 2 101" xfId="45280" hidden="1" xr:uid="{4F17B57A-0301-4357-922D-F304764DB3D4}"/>
    <cellStyle name="Comma 2 101" xfId="45562" hidden="1" xr:uid="{71E67954-F132-4E38-B54F-1FD31450AE4D}"/>
    <cellStyle name="Comma 2 101" xfId="45792" hidden="1" xr:uid="{0851CE19-38AE-4125-9A9A-576364DC3D1D}"/>
    <cellStyle name="Comma 2 101" xfId="46485" hidden="1" xr:uid="{D35B1E2F-336C-40F8-9E51-394F4A6651F1}"/>
    <cellStyle name="Comma 2 101" xfId="46502" hidden="1" xr:uid="{C3A81B52-8EF4-42DA-B7E1-F32F4B6DE3D9}"/>
    <cellStyle name="Comma 2 101" xfId="47036" hidden="1" xr:uid="{0D3D177E-FE51-4769-A5E9-59EA1D1B4B77}"/>
    <cellStyle name="Comma 2 101" xfId="47318" hidden="1" xr:uid="{494417BB-7597-4B5A-BD9E-3FD30C39B6FB}"/>
    <cellStyle name="Comma 2 101" xfId="47548" hidden="1" xr:uid="{BA40E1B6-5F5C-4D83-974A-B61220248053}"/>
    <cellStyle name="Comma 2 101" xfId="48238" hidden="1" xr:uid="{921B76FE-D482-4D4E-B1B8-B87DB309E78B}"/>
    <cellStyle name="Comma 2 101" xfId="48255" hidden="1" xr:uid="{D74DA974-D610-4516-9754-C779C983C3F7}"/>
    <cellStyle name="Comma 2 101" xfId="48789" hidden="1" xr:uid="{CA2114AA-2430-4D47-B4CF-274A700D301A}"/>
    <cellStyle name="Comma 2 101" xfId="49071" hidden="1" xr:uid="{669E6DC5-19E0-4FD1-9F14-32ECB2AF207B}"/>
    <cellStyle name="Comma 2 101" xfId="49301" hidden="1" xr:uid="{4CD48ACA-D750-40E8-842D-B796448DD580}"/>
    <cellStyle name="Comma 2 101" xfId="49988" hidden="1" xr:uid="{AA5055F7-039A-4BA1-8485-D13E4ACE409B}"/>
    <cellStyle name="Comma 2 101" xfId="50005" hidden="1" xr:uid="{BBDF8BE7-D5F7-4821-9000-A4A25D6A51C0}"/>
    <cellStyle name="Comma 2 101" xfId="50539" hidden="1" xr:uid="{1618379E-97C7-4D18-9906-44662DC6806D}"/>
    <cellStyle name="Comma 2 101" xfId="50821" hidden="1" xr:uid="{46090A8F-3608-44F1-938B-730454FCD77D}"/>
    <cellStyle name="Comma 2 101" xfId="51051" hidden="1" xr:uid="{4EB4EBED-04D8-47B9-B5B0-82563E6026CE}"/>
    <cellStyle name="Comma 2 101" xfId="51732" hidden="1" xr:uid="{080431AE-5583-4564-B072-08C67EE8B0B3}"/>
    <cellStyle name="Comma 2 101" xfId="51749" hidden="1" xr:uid="{A5F39DCA-63C0-4A8A-B2E7-60C20B805CD5}"/>
    <cellStyle name="Comma 2 101" xfId="52283" hidden="1" xr:uid="{7C674358-82D0-4CDF-92CC-12679B036AFA}"/>
    <cellStyle name="Comma 2 101" xfId="52565" hidden="1" xr:uid="{310CCAD1-95FC-4AD0-9E7D-5D3A271E42E7}"/>
    <cellStyle name="Comma 2 101" xfId="52795" hidden="1" xr:uid="{89F16A8D-5B14-41F6-B9CD-A1DCA3DA7346}"/>
    <cellStyle name="Comma 2 101" xfId="53468" hidden="1" xr:uid="{8BEA8823-6393-4930-8DA1-D79AA41A6BF5}"/>
    <cellStyle name="Comma 2 101" xfId="53485" hidden="1" xr:uid="{B19437A5-40B8-4831-A1AC-41D3FC0A3EE5}"/>
    <cellStyle name="Comma 2 101" xfId="54017" hidden="1" xr:uid="{D0120E7E-E0B8-45AD-AEFE-E0B3D66BE5F3}"/>
    <cellStyle name="Comma 2 101" xfId="54299" hidden="1" xr:uid="{668E65F4-A5D4-4072-94C5-442223A9EC24}"/>
    <cellStyle name="Comma 2 101" xfId="54529" hidden="1" xr:uid="{6CC3039E-C452-4594-86F5-0004C10D67F8}"/>
    <cellStyle name="Comma 2 101" xfId="55195" hidden="1" xr:uid="{F9A2FD1A-803E-48FE-B99F-A53A7E03E1F2}"/>
    <cellStyle name="Comma 2 101" xfId="55211" hidden="1" xr:uid="{5B2680DA-4FC1-4A71-8569-DAABA0387B62}"/>
    <cellStyle name="Comma 2 101" xfId="55741" hidden="1" xr:uid="{CD8F7FD2-5290-4701-8711-FCEC7F02AFB8}"/>
    <cellStyle name="Comma 2 101" xfId="56023" hidden="1" xr:uid="{1E185149-E86A-4115-8403-4C5BB58A8279}"/>
    <cellStyle name="Comma 2 101" xfId="56253" hidden="1" xr:uid="{FBCE6EA2-0989-44CE-BDEF-724A5C518BB0}"/>
    <cellStyle name="Comma 2 101" xfId="56905" hidden="1" xr:uid="{11A1EE6E-A960-4E44-832C-7EC2F58F14B4}"/>
    <cellStyle name="Comma 2 101" xfId="56921" hidden="1" xr:uid="{7B3B1D44-B89D-4390-BB3D-4F97F21B9637}"/>
    <cellStyle name="Comma 2 101" xfId="57448" hidden="1" xr:uid="{D08FB8EB-CAC6-4A3B-BC96-CC611DC5E227}"/>
    <cellStyle name="Comma 2 101" xfId="57730" hidden="1" xr:uid="{CEDAA33C-FBCD-40B1-8BA6-113641FDB8D9}"/>
    <cellStyle name="Comma 2 101" xfId="57960" hidden="1" xr:uid="{FF1E68F3-64A0-4DF2-A3A6-25FBCD89D581}"/>
    <cellStyle name="Comma 2 101" xfId="58601" hidden="1" xr:uid="{4623CF0A-00A2-4737-8EFC-7472BD99CA62}"/>
    <cellStyle name="Comma 2 101" xfId="58617" hidden="1" xr:uid="{DDA1E918-0CD7-44C5-A420-363AD667E38B}"/>
    <cellStyle name="Comma 2 101" xfId="59142" hidden="1" xr:uid="{325960FC-FF65-409B-BD9D-4AFB11501CD1}"/>
    <cellStyle name="Comma 2 101" xfId="59424" hidden="1" xr:uid="{D109F54E-8CC2-4897-8D47-E5C5F9CD1908}"/>
    <cellStyle name="Comma 2 101" xfId="59654" hidden="1" xr:uid="{7D4542A0-DB17-4F9D-8592-E3D51B53FFAF}"/>
    <cellStyle name="Comma 2 101" xfId="60269" hidden="1" xr:uid="{1BD42DAC-A4C5-4E34-BFE4-E32489771AC2}"/>
    <cellStyle name="Comma 2 101" xfId="16246" hidden="1" xr:uid="{00000000-0005-0000-0000-0000793F0000}"/>
    <cellStyle name="Comma 2 101" xfId="16780" hidden="1" xr:uid="{00000000-0005-0000-0000-00008F410000}"/>
    <cellStyle name="Comma 2 101" xfId="17062" hidden="1" xr:uid="{00000000-0005-0000-0000-0000A9420000}"/>
    <cellStyle name="Comma 2 101" xfId="17292" hidden="1" xr:uid="{00000000-0005-0000-0000-00008F430000}"/>
    <cellStyle name="Comma 2 101" xfId="17979" hidden="1" xr:uid="{00000000-0005-0000-0000-00003E460000}"/>
    <cellStyle name="Comma 2 101" xfId="17996" hidden="1" xr:uid="{00000000-0005-0000-0000-00004F460000}"/>
    <cellStyle name="Comma 2 101" xfId="18530" hidden="1" xr:uid="{00000000-0005-0000-0000-000065480000}"/>
    <cellStyle name="Comma 2 101" xfId="18812" hidden="1" xr:uid="{00000000-0005-0000-0000-00007F490000}"/>
    <cellStyle name="Comma 2 101" xfId="19042" hidden="1" xr:uid="{00000000-0005-0000-0000-0000654A0000}"/>
    <cellStyle name="Comma 2 101" xfId="19723" hidden="1" xr:uid="{00000000-0005-0000-0000-00000E4D0000}"/>
    <cellStyle name="Comma 2 101" xfId="19740" hidden="1" xr:uid="{00000000-0005-0000-0000-00001F4D0000}"/>
    <cellStyle name="Comma 2 101" xfId="20274" hidden="1" xr:uid="{00000000-0005-0000-0000-0000354F0000}"/>
    <cellStyle name="Comma 2 101" xfId="20556" hidden="1" xr:uid="{00000000-0005-0000-0000-00004F500000}"/>
    <cellStyle name="Comma 2 101" xfId="20786" hidden="1" xr:uid="{00000000-0005-0000-0000-000035510000}"/>
    <cellStyle name="Comma 2 101" xfId="21459" hidden="1" xr:uid="{00000000-0005-0000-0000-0000D6530000}"/>
    <cellStyle name="Comma 2 101" xfId="21476" hidden="1" xr:uid="{00000000-0005-0000-0000-0000E7530000}"/>
    <cellStyle name="Comma 2 101" xfId="22008" hidden="1" xr:uid="{00000000-0005-0000-0000-0000FB550000}"/>
    <cellStyle name="Comma 2 101" xfId="22290" hidden="1" xr:uid="{00000000-0005-0000-0000-000015570000}"/>
    <cellStyle name="Comma 2 101" xfId="22520" hidden="1" xr:uid="{00000000-0005-0000-0000-0000FB570000}"/>
    <cellStyle name="Comma 2 101" xfId="23202" hidden="1" xr:uid="{00000000-0005-0000-0000-0000A55A0000}"/>
    <cellStyle name="Comma 2 101" xfId="23732" hidden="1" xr:uid="{00000000-0005-0000-0000-0000B75C0000}"/>
    <cellStyle name="Comma 2 101" xfId="24014" hidden="1" xr:uid="{00000000-0005-0000-0000-0000D15D0000}"/>
    <cellStyle name="Comma 2 101" xfId="24244" hidden="1" xr:uid="{00000000-0005-0000-0000-0000B75E0000}"/>
    <cellStyle name="Comma 2 101" xfId="24896" hidden="1" xr:uid="{00000000-0005-0000-0000-000043610000}"/>
    <cellStyle name="Comma 2 101" xfId="24912" hidden="1" xr:uid="{00000000-0005-0000-0000-000053610000}"/>
    <cellStyle name="Comma 2 101" xfId="25439" hidden="1" xr:uid="{00000000-0005-0000-0000-000062630000}"/>
    <cellStyle name="Comma 2 101" xfId="25721" hidden="1" xr:uid="{00000000-0005-0000-0000-00007C640000}"/>
    <cellStyle name="Comma 2 101" xfId="25951" hidden="1" xr:uid="{00000000-0005-0000-0000-000062650000}"/>
    <cellStyle name="Comma 2 101" xfId="26592" hidden="1" xr:uid="{00000000-0005-0000-0000-0000E3670000}"/>
    <cellStyle name="Comma 2 101" xfId="26608" hidden="1" xr:uid="{00000000-0005-0000-0000-0000F3670000}"/>
    <cellStyle name="Comma 2 101" xfId="27133" hidden="1" xr:uid="{00000000-0005-0000-0000-0000006A0000}"/>
    <cellStyle name="Comma 2 101" xfId="27415" hidden="1" xr:uid="{00000000-0005-0000-0000-00001A6B0000}"/>
    <cellStyle name="Comma 2 101" xfId="27645" hidden="1" xr:uid="{00000000-0005-0000-0000-0000006C0000}"/>
    <cellStyle name="Comma 2 101" xfId="28260" hidden="1" xr:uid="{00000000-0005-0000-0000-0000676E0000}"/>
    <cellStyle name="Comma 2 101" xfId="28276" hidden="1" xr:uid="{00000000-0005-0000-0000-0000776E0000}"/>
    <cellStyle name="Comma 2 101" xfId="28794" hidden="1" xr:uid="{00000000-0005-0000-0000-00007D700000}"/>
    <cellStyle name="Comma 2 101" xfId="29076" hidden="1" xr:uid="{00000000-0005-0000-0000-000097710000}"/>
    <cellStyle name="Comma 2 101" xfId="29306" hidden="1" xr:uid="{00000000-0005-0000-0000-00007D720000}"/>
    <cellStyle name="Comma 2 101" xfId="29898" hidden="1" xr:uid="{00000000-0005-0000-0000-0000CD740000}"/>
    <cellStyle name="Comma 2 101" xfId="23186" hidden="1" xr:uid="{00000000-0005-0000-0000-0000955A0000}"/>
    <cellStyle name="Comma 2 101" xfId="9759" hidden="1" xr:uid="{00000000-0005-0000-0000-000022260000}"/>
    <cellStyle name="Comma 2 101" xfId="10041" hidden="1" xr:uid="{00000000-0005-0000-0000-00003C270000}"/>
    <cellStyle name="Comma 2 101" xfId="10271" hidden="1" xr:uid="{00000000-0005-0000-0000-000022280000}"/>
    <cellStyle name="Comma 2 101" xfId="10964" hidden="1" xr:uid="{00000000-0005-0000-0000-0000D72A0000}"/>
    <cellStyle name="Comma 2 101" xfId="10981" hidden="1" xr:uid="{00000000-0005-0000-0000-0000E82A0000}"/>
    <cellStyle name="Comma 2 101" xfId="11515" hidden="1" xr:uid="{00000000-0005-0000-0000-0000FE2C0000}"/>
    <cellStyle name="Comma 2 101" xfId="11797" hidden="1" xr:uid="{00000000-0005-0000-0000-0000182E0000}"/>
    <cellStyle name="Comma 2 101" xfId="12027" hidden="1" xr:uid="{00000000-0005-0000-0000-0000FE2E0000}"/>
    <cellStyle name="Comma 2 101" xfId="12720" hidden="1" xr:uid="{00000000-0005-0000-0000-0000B3310000}"/>
    <cellStyle name="Comma 2 101" xfId="12737" hidden="1" xr:uid="{00000000-0005-0000-0000-0000C4310000}"/>
    <cellStyle name="Comma 2 101" xfId="13271" hidden="1" xr:uid="{00000000-0005-0000-0000-0000DA330000}"/>
    <cellStyle name="Comma 2 101" xfId="13553" hidden="1" xr:uid="{00000000-0005-0000-0000-0000F4340000}"/>
    <cellStyle name="Comma 2 101" xfId="13783" hidden="1" xr:uid="{00000000-0005-0000-0000-0000DA350000}"/>
    <cellStyle name="Comma 2 101" xfId="14476" hidden="1" xr:uid="{00000000-0005-0000-0000-00008F380000}"/>
    <cellStyle name="Comma 2 101" xfId="14493" hidden="1" xr:uid="{00000000-0005-0000-0000-0000A0380000}"/>
    <cellStyle name="Comma 2 101" xfId="15027" hidden="1" xr:uid="{00000000-0005-0000-0000-0000B63A0000}"/>
    <cellStyle name="Comma 2 101" xfId="15309" hidden="1" xr:uid="{00000000-0005-0000-0000-0000D03B0000}"/>
    <cellStyle name="Comma 2 101" xfId="15539" hidden="1" xr:uid="{00000000-0005-0000-0000-0000B63C0000}"/>
    <cellStyle name="Comma 2 101" xfId="16229" hidden="1" xr:uid="{00000000-0005-0000-0000-0000683F0000}"/>
    <cellStyle name="Comma 2 101" xfId="6296" hidden="1" xr:uid="{00000000-0005-0000-0000-00009B180000}"/>
    <cellStyle name="Comma 2 101" xfId="6492" hidden="1" xr:uid="{00000000-0005-0000-0000-00005F190000}"/>
    <cellStyle name="Comma 2 101" xfId="6791" hidden="1" xr:uid="{00000000-0005-0000-0000-00008A1A0000}"/>
    <cellStyle name="Comma 2 101" xfId="7452" hidden="1" xr:uid="{00000000-0005-0000-0000-00001F1D0000}"/>
    <cellStyle name="Comma 2 101" xfId="7469" hidden="1" xr:uid="{00000000-0005-0000-0000-0000301D0000}"/>
    <cellStyle name="Comma 2 101" xfId="8003" hidden="1" xr:uid="{00000000-0005-0000-0000-0000461F0000}"/>
    <cellStyle name="Comma 2 101" xfId="8285" hidden="1" xr:uid="{00000000-0005-0000-0000-000060200000}"/>
    <cellStyle name="Comma 2 101" xfId="8515" hidden="1" xr:uid="{00000000-0005-0000-0000-000046210000}"/>
    <cellStyle name="Comma 2 101" xfId="9208" hidden="1" xr:uid="{00000000-0005-0000-0000-0000FB230000}"/>
    <cellStyle name="Comma 2 101" xfId="9225" hidden="1" xr:uid="{00000000-0005-0000-0000-00000C240000}"/>
    <cellStyle name="Comma 2 101" xfId="2494" hidden="1" xr:uid="{00000000-0005-0000-0000-0000C1090000}"/>
    <cellStyle name="Comma 2 101" xfId="4572" hidden="1" xr:uid="{00000000-0005-0000-0000-0000DF110000}"/>
    <cellStyle name="Comma 2 101" xfId="5233" hidden="1" xr:uid="{00000000-0005-0000-0000-000074140000}"/>
    <cellStyle name="Comma 2 101" xfId="5784" hidden="1" xr:uid="{00000000-0005-0000-0000-00009B160000}"/>
    <cellStyle name="Comma 2 101" xfId="6066" hidden="1" xr:uid="{00000000-0005-0000-0000-0000B5170000}"/>
    <cellStyle name="Comma 2 101" xfId="1982" hidden="1" xr:uid="{00000000-0005-0000-0000-0000C1070000}"/>
    <cellStyle name="Comma 2 101" xfId="2264" hidden="1" xr:uid="{00000000-0005-0000-0000-0000DB080000}"/>
    <cellStyle name="Comma 2 101" xfId="1436" hidden="1" xr:uid="{00000000-0005-0000-0000-00009F050000}"/>
    <cellStyle name="Comma 2 101" xfId="781" hidden="1" xr:uid="{00000000-0005-0000-0000-000010030000}"/>
    <cellStyle name="Comma 2 102" xfId="60807" hidden="1" xr:uid="{DDD8DD54-3254-453E-A73A-6F36AA5B9C01}"/>
    <cellStyle name="Comma 2 102" xfId="61089" hidden="1" xr:uid="{1F8DE1C9-AB61-492A-B486-408C8E6797B3}"/>
    <cellStyle name="Comma 2 102" xfId="61318" hidden="1" xr:uid="{37C25F6A-0CC9-416C-AA62-0E659FAF94F7}"/>
    <cellStyle name="Comma 2 102" xfId="61910" hidden="1" xr:uid="{F1577603-9CAC-407F-A71C-EA970999EDD3}"/>
    <cellStyle name="Comma 2 102" xfId="62442" hidden="1" xr:uid="{BF558107-DB60-41BE-B756-9952D1ECFD49}"/>
    <cellStyle name="Comma 2 102" xfId="62724" hidden="1" xr:uid="{4F348C67-28E5-4CB7-8AC1-4807FF9D1A77}"/>
    <cellStyle name="Comma 2 102" xfId="62953" hidden="1" xr:uid="{5ED01CE8-ED70-4FF7-9982-68F7A0271BAE}"/>
    <cellStyle name="Comma 2 102" xfId="63466" hidden="1" xr:uid="{DA2C7C80-385E-4923-895A-ECD535068B3B}"/>
    <cellStyle name="Comma 2 102" xfId="63953" hidden="1" xr:uid="{987D8999-0511-4827-B9B9-585BB7321E93}"/>
    <cellStyle name="Comma 2 102" xfId="30433" hidden="1" xr:uid="{00000000-0005-0000-0000-0000E4760000}"/>
    <cellStyle name="Comma 2 102" xfId="30715" hidden="1" xr:uid="{00000000-0005-0000-0000-0000FE770000}"/>
    <cellStyle name="Comma 2 102" xfId="30944" hidden="1" xr:uid="{00000000-0005-0000-0000-0000E3780000}"/>
    <cellStyle name="Comma 2 102" xfId="31457" hidden="1" xr:uid="{00000000-0005-0000-0000-0000E47A0000}"/>
    <cellStyle name="Comma 2 102" xfId="31944" hidden="1" xr:uid="{00000000-0005-0000-0000-0000CB7C0000}"/>
    <cellStyle name="Comma 2 102" xfId="32828" hidden="1" xr:uid="{101A6C2D-6A36-4309-B582-5564C5A563D4}"/>
    <cellStyle name="Comma 2 102" xfId="33463" hidden="1" xr:uid="{93C103E0-0A6A-46CC-ABEC-3F7FBA55ABCE}"/>
    <cellStyle name="Comma 2 102" xfId="34006" hidden="1" xr:uid="{27A0EACA-0E20-44A4-A749-6D4F3B49CBF4}"/>
    <cellStyle name="Comma 2 102" xfId="34288" hidden="1" xr:uid="{A25091A6-7302-4D54-BA29-46E5CC70D90F}"/>
    <cellStyle name="Comma 2 102" xfId="34517" hidden="1" xr:uid="{42353CE4-A67E-4832-A96A-1391914DCA4A}"/>
    <cellStyle name="Comma 2 102" xfId="36585" hidden="1" xr:uid="{FD65F0D3-AF35-4AD2-926C-B384EE254F3E}"/>
    <cellStyle name="Comma 2 102" xfId="37246" hidden="1" xr:uid="{2CD9152D-AA69-4B29-8602-67A56E8408E3}"/>
    <cellStyle name="Comma 2 102" xfId="37797" hidden="1" xr:uid="{5ACEA152-F701-4F47-B700-2F56898420DC}"/>
    <cellStyle name="Comma 2 102" xfId="38079" hidden="1" xr:uid="{3EDECD17-E395-4353-A004-C32463A6EED6}"/>
    <cellStyle name="Comma 2 102" xfId="38308" hidden="1" xr:uid="{CC0514B6-AA80-4B2C-86E1-D93C0A853E93}"/>
    <cellStyle name="Comma 2 102" xfId="38471" hidden="1" xr:uid="{F61D0F04-1851-483D-A933-213C0749FDC4}"/>
    <cellStyle name="Comma 2 102" xfId="38490" hidden="1" xr:uid="{CD014D9F-DDE4-4BE9-AA11-4049EFEEEC44}"/>
    <cellStyle name="Comma 2 102" xfId="38496" hidden="1" xr:uid="{5459636E-A994-4AC0-ABF3-5032C83175CE}"/>
    <cellStyle name="Comma 2 102" xfId="38803" hidden="1" xr:uid="{7F24C3DC-FAC6-491F-BF69-F0ABB70263E3}"/>
    <cellStyle name="Comma 2 102" xfId="38804" hidden="1" xr:uid="{7ECF7E77-4A05-4A10-BBDB-A2A765EA3289}"/>
    <cellStyle name="Comma 2 102" xfId="38811" hidden="1" xr:uid="{44620AC1-27DA-49DC-AAA1-D2968E5001BB}"/>
    <cellStyle name="Comma 2 102" xfId="39465" hidden="1" xr:uid="{E3A57D33-7318-4AD4-BE6C-FC0CFAADA2BF}"/>
    <cellStyle name="Comma 2 102" xfId="39604" hidden="1" xr:uid="{E9A190C9-FF21-4F1A-8C2B-5DB7345D0EC0}"/>
    <cellStyle name="Comma 2 102" xfId="40016" hidden="1" xr:uid="{90C47283-2FB9-4340-804F-FCB5AA68B6F3}"/>
    <cellStyle name="Comma 2 102" xfId="40298" hidden="1" xr:uid="{B293CC16-DE7B-4A02-A7B8-C395D8FA7403}"/>
    <cellStyle name="Comma 2 102" xfId="40527" hidden="1" xr:uid="{F6BA2DFA-5256-4DF7-9938-A524BFF382A4}"/>
    <cellStyle name="Comma 2 102" xfId="41221" hidden="1" xr:uid="{6A30851D-1E66-4A7E-ACD0-BB1BB7BF164F}"/>
    <cellStyle name="Comma 2 102" xfId="41360" hidden="1" xr:uid="{FDF09C79-B1EE-49B4-A58A-A9E116E04575}"/>
    <cellStyle name="Comma 2 102" xfId="41772" hidden="1" xr:uid="{95394750-C6CA-4BA5-99CE-F4F8E0F590D8}"/>
    <cellStyle name="Comma 2 102" xfId="42054" hidden="1" xr:uid="{59864254-1DCA-41B5-9260-87AE7E92D8A9}"/>
    <cellStyle name="Comma 2 102" xfId="42283" hidden="1" xr:uid="{4A6DC1C8-B062-4D56-A455-F9377CB8B460}"/>
    <cellStyle name="Comma 2 102" xfId="42977" hidden="1" xr:uid="{5499D649-9587-4640-B90A-59559AF92869}"/>
    <cellStyle name="Comma 2 102" xfId="43116" hidden="1" xr:uid="{AEC62739-376C-4243-B293-EAD58EDD1DE6}"/>
    <cellStyle name="Comma 2 102" xfId="43528" hidden="1" xr:uid="{5019A968-EA11-4C70-87C7-E255F26CF3B7}"/>
    <cellStyle name="Comma 2 102" xfId="43810" hidden="1" xr:uid="{73DCBF8E-3FE6-4351-85E2-F733C51383B2}"/>
    <cellStyle name="Comma 2 102" xfId="44039" hidden="1" xr:uid="{2BBF70C2-96E3-404D-9D2D-98768717E002}"/>
    <cellStyle name="Comma 2 102" xfId="44733" hidden="1" xr:uid="{506FCB3A-A90B-4013-9517-3EA511EE23E4}"/>
    <cellStyle name="Comma 2 102" xfId="44872" hidden="1" xr:uid="{65481B41-6127-4D66-96BD-957FE7FF26AD}"/>
    <cellStyle name="Comma 2 102" xfId="45284" hidden="1" xr:uid="{9CEAE1CC-956D-40A2-9897-8120727B57EB}"/>
    <cellStyle name="Comma 2 102" xfId="45566" hidden="1" xr:uid="{37CC49FF-B5D9-48EC-85F7-B82DCD520567}"/>
    <cellStyle name="Comma 2 102" xfId="45795" hidden="1" xr:uid="{5177B3A0-26AF-47F5-992C-6A42A091D7B3}"/>
    <cellStyle name="Comma 2 102" xfId="46489" hidden="1" xr:uid="{B306B797-18F6-4A26-8121-5B1DDE82FE56}"/>
    <cellStyle name="Comma 2 102" xfId="46628" hidden="1" xr:uid="{5B9E22C1-9848-4521-AD92-47B5CA9F96E5}"/>
    <cellStyle name="Comma 2 102" xfId="47040" hidden="1" xr:uid="{024D838B-A65C-47C2-B16A-352F032A199F}"/>
    <cellStyle name="Comma 2 102" xfId="47322" hidden="1" xr:uid="{A05110F9-B3F3-4CAE-B90D-08621942E39C}"/>
    <cellStyle name="Comma 2 102" xfId="47551" hidden="1" xr:uid="{7064CAC8-0996-4A7F-A08A-ACF6D0D4EE64}"/>
    <cellStyle name="Comma 2 102" xfId="48242" hidden="1" xr:uid="{DD61744D-AB71-4398-9015-DF225FDD3F05}"/>
    <cellStyle name="Comma 2 102" xfId="48381" hidden="1" xr:uid="{360FF3A4-0E9B-4B6B-9CB9-72B65C0FBE61}"/>
    <cellStyle name="Comma 2 102" xfId="48793" hidden="1" xr:uid="{2E65875D-C587-42C7-9A58-C243C1998796}"/>
    <cellStyle name="Comma 2 102" xfId="49075" hidden="1" xr:uid="{05BFD7B0-67E3-428D-A9B0-F948FE720BF7}"/>
    <cellStyle name="Comma 2 102" xfId="49304" hidden="1" xr:uid="{19720B00-9A1C-43AE-94DA-FE62D0F764B5}"/>
    <cellStyle name="Comma 2 102" xfId="49992" hidden="1" xr:uid="{0F21FDFD-B689-4BAB-872E-1F3978E3FCE0}"/>
    <cellStyle name="Comma 2 102" xfId="50131" hidden="1" xr:uid="{ADF759A8-B5F3-4997-A989-02ACFD2A3450}"/>
    <cellStyle name="Comma 2 102" xfId="50543" hidden="1" xr:uid="{9B28FA46-CD58-45B5-B2B9-26390D6746B9}"/>
    <cellStyle name="Comma 2 102" xfId="50825" hidden="1" xr:uid="{37BB5FDE-DE9B-409E-B50A-1A73484991C6}"/>
    <cellStyle name="Comma 2 102" xfId="51054" hidden="1" xr:uid="{0BBCE8B9-6648-4359-A12D-F190DE4E1068}"/>
    <cellStyle name="Comma 2 102" xfId="51736" hidden="1" xr:uid="{38E09370-1F5F-4BF4-B5F4-A179AEBA123C}"/>
    <cellStyle name="Comma 2 102" xfId="51875" hidden="1" xr:uid="{F962EB08-138B-4FD8-8D1E-B5AB3BC41A12}"/>
    <cellStyle name="Comma 2 102" xfId="52287" hidden="1" xr:uid="{695BCD7B-A5ED-4F16-95AE-24E45D97ABD9}"/>
    <cellStyle name="Comma 2 102" xfId="52569" hidden="1" xr:uid="{C4450AD7-FEB3-4D3D-BFEF-0392168CEBE1}"/>
    <cellStyle name="Comma 2 102" xfId="52798" hidden="1" xr:uid="{5C7A1152-53AE-4723-80A4-5CDDBEC63E45}"/>
    <cellStyle name="Comma 2 102" xfId="53472" hidden="1" xr:uid="{4196C0DD-B6BB-46B5-8355-2C458466AD41}"/>
    <cellStyle name="Comma 2 102" xfId="53609" hidden="1" xr:uid="{E0D43BD9-5217-47C4-8E2F-A3E63DFF7D68}"/>
    <cellStyle name="Comma 2 102" xfId="54021" hidden="1" xr:uid="{6FDC55FA-1E95-43E9-9233-7A4F5F330AE1}"/>
    <cellStyle name="Comma 2 102" xfId="54303" hidden="1" xr:uid="{734F09F0-7D17-4367-A4CE-63D05F7A570A}"/>
    <cellStyle name="Comma 2 102" xfId="54532" hidden="1" xr:uid="{9B871BAA-4383-487E-B9CC-F7A25D38B92E}"/>
    <cellStyle name="Comma 2 102" xfId="55198" hidden="1" xr:uid="{46C44EDE-72DE-48A6-BF42-836E4A05A824}"/>
    <cellStyle name="Comma 2 102" xfId="55745" hidden="1" xr:uid="{5BAB4D37-E269-4740-B433-A937B033ECCA}"/>
    <cellStyle name="Comma 2 102" xfId="56027" hidden="1" xr:uid="{67512A1E-F6D3-4370-A8D2-FBECEF0240D4}"/>
    <cellStyle name="Comma 2 102" xfId="56256" hidden="1" xr:uid="{11A08A09-E448-438E-A622-CB2CF3A6CE2F}"/>
    <cellStyle name="Comma 2 102" xfId="56908" hidden="1" xr:uid="{B272A7D4-A1F2-4587-96C1-23B74461DF33}"/>
    <cellStyle name="Comma 2 102" xfId="57452" hidden="1" xr:uid="{5DBE996F-44EC-413B-959E-9F93D2AFC764}"/>
    <cellStyle name="Comma 2 102" xfId="57734" hidden="1" xr:uid="{D0AD76FD-07B5-4F75-8CDF-113829D9A320}"/>
    <cellStyle name="Comma 2 102" xfId="57963" hidden="1" xr:uid="{48D1E382-2289-4102-B846-C94BA4A3BD74}"/>
    <cellStyle name="Comma 2 102" xfId="58604" hidden="1" xr:uid="{1D8A248E-8C4E-4D88-80F2-10CE827E1E04}"/>
    <cellStyle name="Comma 2 102" xfId="59146" hidden="1" xr:uid="{9CBDCFD6-1BB2-4B7D-9BC6-DD60EF6D78FB}"/>
    <cellStyle name="Comma 2 102" xfId="59428" hidden="1" xr:uid="{EC9F7F73-81DB-4BF6-9791-6C83D3A9521A}"/>
    <cellStyle name="Comma 2 102" xfId="59657" hidden="1" xr:uid="{ABAA1C21-964C-453C-A6AF-38075717A36A}"/>
    <cellStyle name="Comma 2 102" xfId="60272" hidden="1" xr:uid="{3E757E5B-43D1-413E-A5FC-212F98B4671B}"/>
    <cellStyle name="Comma 2 102" xfId="15313" hidden="1" xr:uid="{00000000-0005-0000-0000-0000D43B0000}"/>
    <cellStyle name="Comma 2 102" xfId="15542" hidden="1" xr:uid="{00000000-0005-0000-0000-0000B93C0000}"/>
    <cellStyle name="Comma 2 102" xfId="16233" hidden="1" xr:uid="{00000000-0005-0000-0000-00006C3F0000}"/>
    <cellStyle name="Comma 2 102" xfId="16372" hidden="1" xr:uid="{00000000-0005-0000-0000-0000F73F0000}"/>
    <cellStyle name="Comma 2 102" xfId="16784" hidden="1" xr:uid="{00000000-0005-0000-0000-000093410000}"/>
    <cellStyle name="Comma 2 102" xfId="17066" hidden="1" xr:uid="{00000000-0005-0000-0000-0000AD420000}"/>
    <cellStyle name="Comma 2 102" xfId="17295" hidden="1" xr:uid="{00000000-0005-0000-0000-000092430000}"/>
    <cellStyle name="Comma 2 102" xfId="17983" hidden="1" xr:uid="{00000000-0005-0000-0000-000042460000}"/>
    <cellStyle name="Comma 2 102" xfId="18122" hidden="1" xr:uid="{00000000-0005-0000-0000-0000CD460000}"/>
    <cellStyle name="Comma 2 102" xfId="18534" hidden="1" xr:uid="{00000000-0005-0000-0000-000069480000}"/>
    <cellStyle name="Comma 2 102" xfId="18816" hidden="1" xr:uid="{00000000-0005-0000-0000-000083490000}"/>
    <cellStyle name="Comma 2 102" xfId="19045" hidden="1" xr:uid="{00000000-0005-0000-0000-0000684A0000}"/>
    <cellStyle name="Comma 2 102" xfId="19727" hidden="1" xr:uid="{00000000-0005-0000-0000-0000124D0000}"/>
    <cellStyle name="Comma 2 102" xfId="19866" hidden="1" xr:uid="{00000000-0005-0000-0000-00009D4D0000}"/>
    <cellStyle name="Comma 2 102" xfId="20278" hidden="1" xr:uid="{00000000-0005-0000-0000-0000394F0000}"/>
    <cellStyle name="Comma 2 102" xfId="20560" hidden="1" xr:uid="{00000000-0005-0000-0000-000053500000}"/>
    <cellStyle name="Comma 2 102" xfId="20789" hidden="1" xr:uid="{00000000-0005-0000-0000-000038510000}"/>
    <cellStyle name="Comma 2 102" xfId="21463" hidden="1" xr:uid="{00000000-0005-0000-0000-0000DA530000}"/>
    <cellStyle name="Comma 2 102" xfId="21600" hidden="1" xr:uid="{00000000-0005-0000-0000-000063540000}"/>
    <cellStyle name="Comma 2 102" xfId="22012" hidden="1" xr:uid="{00000000-0005-0000-0000-0000FF550000}"/>
    <cellStyle name="Comma 2 102" xfId="22294" hidden="1" xr:uid="{00000000-0005-0000-0000-000019570000}"/>
    <cellStyle name="Comma 2 102" xfId="22523" hidden="1" xr:uid="{00000000-0005-0000-0000-0000FE570000}"/>
    <cellStyle name="Comma 2 102" xfId="23189" hidden="1" xr:uid="{00000000-0005-0000-0000-0000985A0000}"/>
    <cellStyle name="Comma 2 102" xfId="23736" hidden="1" xr:uid="{00000000-0005-0000-0000-0000BB5C0000}"/>
    <cellStyle name="Comma 2 102" xfId="24018" hidden="1" xr:uid="{00000000-0005-0000-0000-0000D55D0000}"/>
    <cellStyle name="Comma 2 102" xfId="24247" hidden="1" xr:uid="{00000000-0005-0000-0000-0000BA5E0000}"/>
    <cellStyle name="Comma 2 102" xfId="24899" hidden="1" xr:uid="{00000000-0005-0000-0000-000046610000}"/>
    <cellStyle name="Comma 2 102" xfId="25443" hidden="1" xr:uid="{00000000-0005-0000-0000-000066630000}"/>
    <cellStyle name="Comma 2 102" xfId="25725" hidden="1" xr:uid="{00000000-0005-0000-0000-000080640000}"/>
    <cellStyle name="Comma 2 102" xfId="25954" hidden="1" xr:uid="{00000000-0005-0000-0000-000065650000}"/>
    <cellStyle name="Comma 2 102" xfId="26595" hidden="1" xr:uid="{00000000-0005-0000-0000-0000E6670000}"/>
    <cellStyle name="Comma 2 102" xfId="27137" hidden="1" xr:uid="{00000000-0005-0000-0000-0000046A0000}"/>
    <cellStyle name="Comma 2 102" xfId="27419" hidden="1" xr:uid="{00000000-0005-0000-0000-00001E6B0000}"/>
    <cellStyle name="Comma 2 102" xfId="27648" hidden="1" xr:uid="{00000000-0005-0000-0000-0000036C0000}"/>
    <cellStyle name="Comma 2 102" xfId="28263" hidden="1" xr:uid="{00000000-0005-0000-0000-00006A6E0000}"/>
    <cellStyle name="Comma 2 102" xfId="28798" hidden="1" xr:uid="{00000000-0005-0000-0000-000081700000}"/>
    <cellStyle name="Comma 2 102" xfId="29080" hidden="1" xr:uid="{00000000-0005-0000-0000-00009B710000}"/>
    <cellStyle name="Comma 2 102" xfId="29309" hidden="1" xr:uid="{00000000-0005-0000-0000-000080720000}"/>
    <cellStyle name="Comma 2 102" xfId="29901" hidden="1" xr:uid="{00000000-0005-0000-0000-0000D0740000}"/>
    <cellStyle name="Comma 2 102" xfId="8289" hidden="1" xr:uid="{00000000-0005-0000-0000-000064200000}"/>
    <cellStyle name="Comma 2 102" xfId="8518" hidden="1" xr:uid="{00000000-0005-0000-0000-000049210000}"/>
    <cellStyle name="Comma 2 102" xfId="9212" hidden="1" xr:uid="{00000000-0005-0000-0000-0000FF230000}"/>
    <cellStyle name="Comma 2 102" xfId="9351" hidden="1" xr:uid="{00000000-0005-0000-0000-00008A240000}"/>
    <cellStyle name="Comma 2 102" xfId="9763" hidden="1" xr:uid="{00000000-0005-0000-0000-000026260000}"/>
    <cellStyle name="Comma 2 102" xfId="10045" hidden="1" xr:uid="{00000000-0005-0000-0000-000040270000}"/>
    <cellStyle name="Comma 2 102" xfId="10274" hidden="1" xr:uid="{00000000-0005-0000-0000-000025280000}"/>
    <cellStyle name="Comma 2 102" xfId="10968" hidden="1" xr:uid="{00000000-0005-0000-0000-0000DB2A0000}"/>
    <cellStyle name="Comma 2 102" xfId="11107" hidden="1" xr:uid="{00000000-0005-0000-0000-0000662B0000}"/>
    <cellStyle name="Comma 2 102" xfId="11519" hidden="1" xr:uid="{00000000-0005-0000-0000-0000022D0000}"/>
    <cellStyle name="Comma 2 102" xfId="11801" hidden="1" xr:uid="{00000000-0005-0000-0000-00001C2E0000}"/>
    <cellStyle name="Comma 2 102" xfId="12030" hidden="1" xr:uid="{00000000-0005-0000-0000-0000012F0000}"/>
    <cellStyle name="Comma 2 102" xfId="12724" hidden="1" xr:uid="{00000000-0005-0000-0000-0000B7310000}"/>
    <cellStyle name="Comma 2 102" xfId="12863" hidden="1" xr:uid="{00000000-0005-0000-0000-000042320000}"/>
    <cellStyle name="Comma 2 102" xfId="13275" hidden="1" xr:uid="{00000000-0005-0000-0000-0000DE330000}"/>
    <cellStyle name="Comma 2 102" xfId="13557" hidden="1" xr:uid="{00000000-0005-0000-0000-0000F8340000}"/>
    <cellStyle name="Comma 2 102" xfId="13786" hidden="1" xr:uid="{00000000-0005-0000-0000-0000DD350000}"/>
    <cellStyle name="Comma 2 102" xfId="14480" hidden="1" xr:uid="{00000000-0005-0000-0000-000093380000}"/>
    <cellStyle name="Comma 2 102" xfId="14619" hidden="1" xr:uid="{00000000-0005-0000-0000-00001E390000}"/>
    <cellStyle name="Comma 2 102" xfId="15031" hidden="1" xr:uid="{00000000-0005-0000-0000-0000BA3A0000}"/>
    <cellStyle name="Comma 2 102" xfId="6299" hidden="1" xr:uid="{00000000-0005-0000-0000-00009E180000}"/>
    <cellStyle name="Comma 2 102" xfId="6462" hidden="1" xr:uid="{00000000-0005-0000-0000-000041190000}"/>
    <cellStyle name="Comma 2 102" xfId="6481" hidden="1" xr:uid="{00000000-0005-0000-0000-000054190000}"/>
    <cellStyle name="Comma 2 102" xfId="6487" hidden="1" xr:uid="{00000000-0005-0000-0000-00005A190000}"/>
    <cellStyle name="Comma 2 102" xfId="6794" hidden="1" xr:uid="{00000000-0005-0000-0000-00008D1A0000}"/>
    <cellStyle name="Comma 2 102" xfId="6795" hidden="1" xr:uid="{00000000-0005-0000-0000-00008E1A0000}"/>
    <cellStyle name="Comma 2 102" xfId="6802" hidden="1" xr:uid="{00000000-0005-0000-0000-0000951A0000}"/>
    <cellStyle name="Comma 2 102" xfId="7456" hidden="1" xr:uid="{00000000-0005-0000-0000-0000231D0000}"/>
    <cellStyle name="Comma 2 102" xfId="7595" hidden="1" xr:uid="{00000000-0005-0000-0000-0000AE1D0000}"/>
    <cellStyle name="Comma 2 102" xfId="8007" hidden="1" xr:uid="{00000000-0005-0000-0000-00004A1F0000}"/>
    <cellStyle name="Comma 2 102" xfId="2497" hidden="1" xr:uid="{00000000-0005-0000-0000-0000C4090000}"/>
    <cellStyle name="Comma 2 102" xfId="4576" hidden="1" xr:uid="{00000000-0005-0000-0000-0000E3110000}"/>
    <cellStyle name="Comma 2 102" xfId="5237" hidden="1" xr:uid="{00000000-0005-0000-0000-000078140000}"/>
    <cellStyle name="Comma 2 102" xfId="5788" hidden="1" xr:uid="{00000000-0005-0000-0000-00009F160000}"/>
    <cellStyle name="Comma 2 102" xfId="6070" hidden="1" xr:uid="{00000000-0005-0000-0000-0000B9170000}"/>
    <cellStyle name="Comma 2 102" xfId="1986" hidden="1" xr:uid="{00000000-0005-0000-0000-0000C5070000}"/>
    <cellStyle name="Comma 2 102" xfId="2268" hidden="1" xr:uid="{00000000-0005-0000-0000-0000DF080000}"/>
    <cellStyle name="Comma 2 102" xfId="1440" hidden="1" xr:uid="{00000000-0005-0000-0000-0000A3050000}"/>
    <cellStyle name="Comma 2 102" xfId="785" hidden="1" xr:uid="{00000000-0005-0000-0000-000014030000}"/>
    <cellStyle name="Comma 2 103" xfId="60811" hidden="1" xr:uid="{17DE7F67-9800-45AB-9BAD-889DAD900E6B}"/>
    <cellStyle name="Comma 2 103" xfId="61093" hidden="1" xr:uid="{C2D9F4DD-34B0-4677-B8C5-80F7A8703D95}"/>
    <cellStyle name="Comma 2 103" xfId="61320" hidden="1" xr:uid="{94D3A926-0C29-45BF-9008-BA9A8B402489}"/>
    <cellStyle name="Comma 2 103" xfId="61914" hidden="1" xr:uid="{D4DC0406-A211-4B6F-ABD1-9CF2F1AD6700}"/>
    <cellStyle name="Comma 2 103" xfId="62446" hidden="1" xr:uid="{5A75F690-947A-4717-A19D-FC76BAA7A109}"/>
    <cellStyle name="Comma 2 103" xfId="62728" hidden="1" xr:uid="{FB9E3A70-9607-4028-94DE-434083756761}"/>
    <cellStyle name="Comma 2 103" xfId="62955" hidden="1" xr:uid="{920E0412-ED4B-4820-B238-C350831787A1}"/>
    <cellStyle name="Comma 2 103" xfId="63469" hidden="1" xr:uid="{79D0A19C-9EBC-4430-9651-6A1A6B921F44}"/>
    <cellStyle name="Comma 2 103" xfId="63957" hidden="1" xr:uid="{1447F177-E8D0-408C-8D32-BEF6EDD7A2E2}"/>
    <cellStyle name="Comma 2 103" xfId="30437" hidden="1" xr:uid="{00000000-0005-0000-0000-0000E8760000}"/>
    <cellStyle name="Comma 2 103" xfId="30719" hidden="1" xr:uid="{00000000-0005-0000-0000-000002780000}"/>
    <cellStyle name="Comma 2 103" xfId="30946" hidden="1" xr:uid="{00000000-0005-0000-0000-0000E5780000}"/>
    <cellStyle name="Comma 2 103" xfId="31460" hidden="1" xr:uid="{00000000-0005-0000-0000-0000E77A0000}"/>
    <cellStyle name="Comma 2 103" xfId="31948" hidden="1" xr:uid="{00000000-0005-0000-0000-0000CF7C0000}"/>
    <cellStyle name="Comma 2 103" xfId="32832" hidden="1" xr:uid="{8DD419A5-87A1-4231-9AB0-D55DE3D09ABF}"/>
    <cellStyle name="Comma 2 103" xfId="33467" hidden="1" xr:uid="{D5234D1B-1DF0-4178-B0F6-1F4B43DEABD7}"/>
    <cellStyle name="Comma 2 103" xfId="34010" hidden="1" xr:uid="{E43A2CE4-D927-4788-8F59-04E95BE74F18}"/>
    <cellStyle name="Comma 2 103" xfId="34292" hidden="1" xr:uid="{C41A28B9-83E1-40B4-BD5E-C48B23A62831}"/>
    <cellStyle name="Comma 2 103" xfId="34519" hidden="1" xr:uid="{41CF542F-73A0-4A83-A8D6-57CCC1C3FEE8}"/>
    <cellStyle name="Comma 2 103" xfId="36589" hidden="1" xr:uid="{7C9C61C1-5629-41DC-B70B-29DBD5A25A68}"/>
    <cellStyle name="Comma 2 103" xfId="37250" hidden="1" xr:uid="{C40D51AC-E8DB-4A50-8442-8DADFB93F5EA}"/>
    <cellStyle name="Comma 2 103" xfId="37801" hidden="1" xr:uid="{8C6D58C3-6F69-4B29-8446-FB2596F8FA64}"/>
    <cellStyle name="Comma 2 103" xfId="38083" hidden="1" xr:uid="{D48CB5C5-700F-4041-87CF-8A219A6094EF}"/>
    <cellStyle name="Comma 2 103" xfId="38310" hidden="1" xr:uid="{010B8660-D3B4-4433-9BC5-BC7EE7BA4628}"/>
    <cellStyle name="Comma 2 103" xfId="38476" hidden="1" xr:uid="{18A08DFC-B81C-4ACC-BB14-FD696DBCE170}"/>
    <cellStyle name="Comma 2 103" xfId="38541" hidden="1" xr:uid="{8DEFE17F-926D-45D0-AA9D-8B67CBA375D0}"/>
    <cellStyle name="Comma 2 103" xfId="38785" hidden="1" xr:uid="{6F62B7EB-AA95-4CE9-B506-AF5895FECB51}"/>
    <cellStyle name="Comma 2 103" xfId="38808" hidden="1" xr:uid="{062B6939-2F85-47DD-B9E3-025F707BCFE7}"/>
    <cellStyle name="Comma 2 103" xfId="39469" hidden="1" xr:uid="{A6AD9458-42A1-4812-B706-4CF3F03E8ABD}"/>
    <cellStyle name="Comma 2 103" xfId="39524" hidden="1" xr:uid="{CD451F98-DCAC-48A1-BF85-75889C73BAA3}"/>
    <cellStyle name="Comma 2 103" xfId="40020" hidden="1" xr:uid="{7FC229DA-BCA0-4B51-8B95-EBB5DD66F0A9}"/>
    <cellStyle name="Comma 2 103" xfId="40302" hidden="1" xr:uid="{2D647AF1-8CF7-4CB9-970C-7A7311799C48}"/>
    <cellStyle name="Comma 2 103" xfId="40529" hidden="1" xr:uid="{845C9566-1055-4464-BBDB-408BDFEF8B6B}"/>
    <cellStyle name="Comma 2 103" xfId="41225" hidden="1" xr:uid="{57DF1900-BC14-40F4-A4BA-60C4576BE36C}"/>
    <cellStyle name="Comma 2 103" xfId="41280" hidden="1" xr:uid="{A8E78214-855D-4F63-B505-26B2D1391E13}"/>
    <cellStyle name="Comma 2 103" xfId="41776" hidden="1" xr:uid="{587991B0-FD5B-4B5B-91DB-2C4EA6623B1A}"/>
    <cellStyle name="Comma 2 103" xfId="42058" hidden="1" xr:uid="{529CBA93-60E1-445D-90D4-E94572D6CD2E}"/>
    <cellStyle name="Comma 2 103" xfId="42285" hidden="1" xr:uid="{CF6FAEB4-A8C7-4D95-AF4A-D539DE19C26C}"/>
    <cellStyle name="Comma 2 103" xfId="42981" hidden="1" xr:uid="{606C4286-7852-45DC-9B24-63BA8106A499}"/>
    <cellStyle name="Comma 2 103" xfId="43036" hidden="1" xr:uid="{1D5C9959-1820-4332-A896-A68F947E8B0D}"/>
    <cellStyle name="Comma 2 103" xfId="43532" hidden="1" xr:uid="{85E37918-DF87-4B0F-A68A-13A599CB60D0}"/>
    <cellStyle name="Comma 2 103" xfId="43814" hidden="1" xr:uid="{4029FDC8-0E8E-4A3A-81F8-5EA7850B3617}"/>
    <cellStyle name="Comma 2 103" xfId="44041" hidden="1" xr:uid="{380C915E-841F-419F-B123-DEE2BC3B2F9E}"/>
    <cellStyle name="Comma 2 103" xfId="44737" hidden="1" xr:uid="{713445D9-DE7C-4489-A10B-14658AA81B2C}"/>
    <cellStyle name="Comma 2 103" xfId="44792" hidden="1" xr:uid="{4046918B-45A0-4B6E-B07F-7DFECF36AB26}"/>
    <cellStyle name="Comma 2 103" xfId="45288" hidden="1" xr:uid="{5478CE23-3B83-46DB-8932-162FBA802782}"/>
    <cellStyle name="Comma 2 103" xfId="45570" hidden="1" xr:uid="{EA78111D-5A78-4328-BCCC-F38A0D5D32EF}"/>
    <cellStyle name="Comma 2 103" xfId="45797" hidden="1" xr:uid="{72295D11-66B3-4EF5-A8EF-CCDA128C5D6F}"/>
    <cellStyle name="Comma 2 103" xfId="46493" hidden="1" xr:uid="{88C05458-11BC-4DD5-8F75-54DD6EB9C9C5}"/>
    <cellStyle name="Comma 2 103" xfId="46548" hidden="1" xr:uid="{DCE4E877-66FE-4017-8491-AF702A20577B}"/>
    <cellStyle name="Comma 2 103" xfId="47044" hidden="1" xr:uid="{AB72471C-CFE9-4D19-83BF-2DE0DE7E970B}"/>
    <cellStyle name="Comma 2 103" xfId="47326" hidden="1" xr:uid="{DAC70C40-CFD1-4F6D-9FE5-0546055342E4}"/>
    <cellStyle name="Comma 2 103" xfId="47553" hidden="1" xr:uid="{061B08F5-93AF-47CC-B457-049D7FCFEE2F}"/>
    <cellStyle name="Comma 2 103" xfId="48246" hidden="1" xr:uid="{6F5323CA-1BDF-4EF0-9F9E-FBA5A34DB922}"/>
    <cellStyle name="Comma 2 103" xfId="48301" hidden="1" xr:uid="{E1DEEED7-8A30-41F0-9FD3-89DCB02C095B}"/>
    <cellStyle name="Comma 2 103" xfId="48797" hidden="1" xr:uid="{C2E91649-014B-412F-B193-079B44DCCB10}"/>
    <cellStyle name="Comma 2 103" xfId="49079" hidden="1" xr:uid="{5244829E-6742-4919-A8F9-F1541FD04D9C}"/>
    <cellStyle name="Comma 2 103" xfId="49306" hidden="1" xr:uid="{97C8CD0C-9B48-46E1-BEB4-20A32CD6A34C}"/>
    <cellStyle name="Comma 2 103" xfId="49996" hidden="1" xr:uid="{F1BD1288-3A00-4A85-961F-9DE9727B9FE2}"/>
    <cellStyle name="Comma 2 103" xfId="50051" hidden="1" xr:uid="{6707B7E6-9D37-4214-824F-6995B23C5C00}"/>
    <cellStyle name="Comma 2 103" xfId="50547" hidden="1" xr:uid="{4E0F1805-0841-4606-9C56-4489F67C98BB}"/>
    <cellStyle name="Comma 2 103" xfId="50829" hidden="1" xr:uid="{EEA6C4BE-B566-4E0E-9318-B2FFDE679DCA}"/>
    <cellStyle name="Comma 2 103" xfId="51056" hidden="1" xr:uid="{544F073B-0EDA-4875-B4E9-CD726FE62DD4}"/>
    <cellStyle name="Comma 2 103" xfId="51740" hidden="1" xr:uid="{0C9C83A6-E744-420F-AEE1-5370199F8189}"/>
    <cellStyle name="Comma 2 103" xfId="51795" hidden="1" xr:uid="{25E2727E-3C0C-43FE-A972-EC07FF19647D}"/>
    <cellStyle name="Comma 2 103" xfId="52291" hidden="1" xr:uid="{750F288F-F0FB-4E7B-A80E-60E713BD6C05}"/>
    <cellStyle name="Comma 2 103" xfId="52573" hidden="1" xr:uid="{EC432B94-9FDD-4C0F-99AC-F7A0E913B03F}"/>
    <cellStyle name="Comma 2 103" xfId="52800" hidden="1" xr:uid="{E2F50E79-7AAF-4B0F-9A8D-C2B7624DB101}"/>
    <cellStyle name="Comma 2 103" xfId="53476" hidden="1" xr:uid="{BD90D8A0-D54A-4AA7-991A-B551B85C8150}"/>
    <cellStyle name="Comma 2 103" xfId="53529" hidden="1" xr:uid="{34AE28E7-EFBD-4EF6-A236-5EB950A296FB}"/>
    <cellStyle name="Comma 2 103" xfId="54025" hidden="1" xr:uid="{594E3F33-CA01-467D-9E60-31F49A89573F}"/>
    <cellStyle name="Comma 2 103" xfId="54307" hidden="1" xr:uid="{0FB9DB6F-9C03-438C-B925-1B7615BB5F4A}"/>
    <cellStyle name="Comma 2 103" xfId="54534" hidden="1" xr:uid="{7EF46A7F-2517-4ADF-BE8B-3D5ACAEC6E92}"/>
    <cellStyle name="Comma 2 103" xfId="55202" hidden="1" xr:uid="{17150254-416C-4C03-9AE0-B0AB098B553F}"/>
    <cellStyle name="Comma 2 103" xfId="55255" hidden="1" xr:uid="{4BD0405E-F917-48E1-91FE-8F01AAE5DE43}"/>
    <cellStyle name="Comma 2 103" xfId="55749" hidden="1" xr:uid="{92A4E8BB-1982-4C90-BEEE-84707C0DC0D3}"/>
    <cellStyle name="Comma 2 103" xfId="56031" hidden="1" xr:uid="{71309CEF-1155-43C0-B045-8F38B7E8A551}"/>
    <cellStyle name="Comma 2 103" xfId="56258" hidden="1" xr:uid="{A2D1BC04-A5CB-4FE1-8A8E-BD7888E95599}"/>
    <cellStyle name="Comma 2 103" xfId="56912" hidden="1" xr:uid="{C243884B-1ECF-4F2F-9631-B9792E514CCE}"/>
    <cellStyle name="Comma 2 103" xfId="56964" hidden="1" xr:uid="{85D3DBE9-25F5-4EA1-B8C1-6F1E6D652B7F}"/>
    <cellStyle name="Comma 2 103" xfId="57456" hidden="1" xr:uid="{711F7D97-0393-4A5F-8D41-98B00EFDC1AE}"/>
    <cellStyle name="Comma 2 103" xfId="57738" hidden="1" xr:uid="{844F06F7-9319-40A1-9D94-E7D64CE5BD48}"/>
    <cellStyle name="Comma 2 103" xfId="57965" hidden="1" xr:uid="{2A266A58-AF84-4861-9A1C-D8CD202D2EF1}"/>
    <cellStyle name="Comma 2 103" xfId="58608" hidden="1" xr:uid="{C990D048-DEAB-47C5-BCA0-3B0BCA026689}"/>
    <cellStyle name="Comma 2 103" xfId="59150" hidden="1" xr:uid="{6F834591-BD3F-44E2-8BD9-81CC345205DD}"/>
    <cellStyle name="Comma 2 103" xfId="59432" hidden="1" xr:uid="{04F91B0C-52E3-4CCA-95A1-E5F55BFD4909}"/>
    <cellStyle name="Comma 2 103" xfId="59659" hidden="1" xr:uid="{E64D0563-C462-478C-B7E5-B8BAD5C49F39}"/>
    <cellStyle name="Comma 2 103" xfId="60276" hidden="1" xr:uid="{ECDD23B0-2909-49E6-925C-AD632A3C4045}"/>
    <cellStyle name="Comma 2 103" xfId="16237" hidden="1" xr:uid="{00000000-0005-0000-0000-0000703F0000}"/>
    <cellStyle name="Comma 2 103" xfId="16292" hidden="1" xr:uid="{00000000-0005-0000-0000-0000A73F0000}"/>
    <cellStyle name="Comma 2 103" xfId="16788" hidden="1" xr:uid="{00000000-0005-0000-0000-000097410000}"/>
    <cellStyle name="Comma 2 103" xfId="17070" hidden="1" xr:uid="{00000000-0005-0000-0000-0000B1420000}"/>
    <cellStyle name="Comma 2 103" xfId="17297" hidden="1" xr:uid="{00000000-0005-0000-0000-000094430000}"/>
    <cellStyle name="Comma 2 103" xfId="17987" hidden="1" xr:uid="{00000000-0005-0000-0000-000046460000}"/>
    <cellStyle name="Comma 2 103" xfId="18042" hidden="1" xr:uid="{00000000-0005-0000-0000-00007D460000}"/>
    <cellStyle name="Comma 2 103" xfId="18538" hidden="1" xr:uid="{00000000-0005-0000-0000-00006D480000}"/>
    <cellStyle name="Comma 2 103" xfId="18820" hidden="1" xr:uid="{00000000-0005-0000-0000-000087490000}"/>
    <cellStyle name="Comma 2 103" xfId="19047" hidden="1" xr:uid="{00000000-0005-0000-0000-00006A4A0000}"/>
    <cellStyle name="Comma 2 103" xfId="19731" hidden="1" xr:uid="{00000000-0005-0000-0000-0000164D0000}"/>
    <cellStyle name="Comma 2 103" xfId="19786" hidden="1" xr:uid="{00000000-0005-0000-0000-00004D4D0000}"/>
    <cellStyle name="Comma 2 103" xfId="20282" hidden="1" xr:uid="{00000000-0005-0000-0000-00003D4F0000}"/>
    <cellStyle name="Comma 2 103" xfId="20564" hidden="1" xr:uid="{00000000-0005-0000-0000-000057500000}"/>
    <cellStyle name="Comma 2 103" xfId="20791" hidden="1" xr:uid="{00000000-0005-0000-0000-00003A510000}"/>
    <cellStyle name="Comma 2 103" xfId="21467" hidden="1" xr:uid="{00000000-0005-0000-0000-0000DE530000}"/>
    <cellStyle name="Comma 2 103" xfId="21520" hidden="1" xr:uid="{00000000-0005-0000-0000-000013540000}"/>
    <cellStyle name="Comma 2 103" xfId="22016" hidden="1" xr:uid="{00000000-0005-0000-0000-000003560000}"/>
    <cellStyle name="Comma 2 103" xfId="22298" hidden="1" xr:uid="{00000000-0005-0000-0000-00001D570000}"/>
    <cellStyle name="Comma 2 103" xfId="22525" hidden="1" xr:uid="{00000000-0005-0000-0000-000000580000}"/>
    <cellStyle name="Comma 2 103" xfId="23193" hidden="1" xr:uid="{00000000-0005-0000-0000-00009C5A0000}"/>
    <cellStyle name="Comma 2 103" xfId="23246" hidden="1" xr:uid="{00000000-0005-0000-0000-0000D15A0000}"/>
    <cellStyle name="Comma 2 103" xfId="23740" hidden="1" xr:uid="{00000000-0005-0000-0000-0000BF5C0000}"/>
    <cellStyle name="Comma 2 103" xfId="24022" hidden="1" xr:uid="{00000000-0005-0000-0000-0000D95D0000}"/>
    <cellStyle name="Comma 2 103" xfId="24249" hidden="1" xr:uid="{00000000-0005-0000-0000-0000BC5E0000}"/>
    <cellStyle name="Comma 2 103" xfId="24903" hidden="1" xr:uid="{00000000-0005-0000-0000-00004A610000}"/>
    <cellStyle name="Comma 2 103" xfId="24955" hidden="1" xr:uid="{00000000-0005-0000-0000-00007E610000}"/>
    <cellStyle name="Comma 2 103" xfId="25447" hidden="1" xr:uid="{00000000-0005-0000-0000-00006A630000}"/>
    <cellStyle name="Comma 2 103" xfId="25729" hidden="1" xr:uid="{00000000-0005-0000-0000-000084640000}"/>
    <cellStyle name="Comma 2 103" xfId="25956" hidden="1" xr:uid="{00000000-0005-0000-0000-000067650000}"/>
    <cellStyle name="Comma 2 103" xfId="26599" hidden="1" xr:uid="{00000000-0005-0000-0000-0000EA670000}"/>
    <cellStyle name="Comma 2 103" xfId="27141" hidden="1" xr:uid="{00000000-0005-0000-0000-0000086A0000}"/>
    <cellStyle name="Comma 2 103" xfId="27423" hidden="1" xr:uid="{00000000-0005-0000-0000-0000226B0000}"/>
    <cellStyle name="Comma 2 103" xfId="27650" hidden="1" xr:uid="{00000000-0005-0000-0000-0000056C0000}"/>
    <cellStyle name="Comma 2 103" xfId="28267" hidden="1" xr:uid="{00000000-0005-0000-0000-00006E6E0000}"/>
    <cellStyle name="Comma 2 103" xfId="28802" hidden="1" xr:uid="{00000000-0005-0000-0000-000085700000}"/>
    <cellStyle name="Comma 2 103" xfId="29084" hidden="1" xr:uid="{00000000-0005-0000-0000-00009F710000}"/>
    <cellStyle name="Comma 2 103" xfId="29311" hidden="1" xr:uid="{00000000-0005-0000-0000-000082720000}"/>
    <cellStyle name="Comma 2 103" xfId="29905" hidden="1" xr:uid="{00000000-0005-0000-0000-0000D4740000}"/>
    <cellStyle name="Comma 2 103" xfId="9216" hidden="1" xr:uid="{00000000-0005-0000-0000-000003240000}"/>
    <cellStyle name="Comma 2 103" xfId="9271" hidden="1" xr:uid="{00000000-0005-0000-0000-00003A240000}"/>
    <cellStyle name="Comma 2 103" xfId="9767" hidden="1" xr:uid="{00000000-0005-0000-0000-00002A260000}"/>
    <cellStyle name="Comma 2 103" xfId="10049" hidden="1" xr:uid="{00000000-0005-0000-0000-000044270000}"/>
    <cellStyle name="Comma 2 103" xfId="10276" hidden="1" xr:uid="{00000000-0005-0000-0000-000027280000}"/>
    <cellStyle name="Comma 2 103" xfId="10972" hidden="1" xr:uid="{00000000-0005-0000-0000-0000DF2A0000}"/>
    <cellStyle name="Comma 2 103" xfId="11027" hidden="1" xr:uid="{00000000-0005-0000-0000-0000162B0000}"/>
    <cellStyle name="Comma 2 103" xfId="11523" hidden="1" xr:uid="{00000000-0005-0000-0000-0000062D0000}"/>
    <cellStyle name="Comma 2 103" xfId="11805" hidden="1" xr:uid="{00000000-0005-0000-0000-0000202E0000}"/>
    <cellStyle name="Comma 2 103" xfId="12032" hidden="1" xr:uid="{00000000-0005-0000-0000-0000032F0000}"/>
    <cellStyle name="Comma 2 103" xfId="12728" hidden="1" xr:uid="{00000000-0005-0000-0000-0000BB310000}"/>
    <cellStyle name="Comma 2 103" xfId="12783" hidden="1" xr:uid="{00000000-0005-0000-0000-0000F2310000}"/>
    <cellStyle name="Comma 2 103" xfId="13279" hidden="1" xr:uid="{00000000-0005-0000-0000-0000E2330000}"/>
    <cellStyle name="Comma 2 103" xfId="13561" hidden="1" xr:uid="{00000000-0005-0000-0000-0000FC340000}"/>
    <cellStyle name="Comma 2 103" xfId="13788" hidden="1" xr:uid="{00000000-0005-0000-0000-0000DF350000}"/>
    <cellStyle name="Comma 2 103" xfId="14484" hidden="1" xr:uid="{00000000-0005-0000-0000-000097380000}"/>
    <cellStyle name="Comma 2 103" xfId="14539" hidden="1" xr:uid="{00000000-0005-0000-0000-0000CE380000}"/>
    <cellStyle name="Comma 2 103" xfId="15035" hidden="1" xr:uid="{00000000-0005-0000-0000-0000BE3A0000}"/>
    <cellStyle name="Comma 2 103" xfId="15317" hidden="1" xr:uid="{00000000-0005-0000-0000-0000D83B0000}"/>
    <cellStyle name="Comma 2 103" xfId="15544" hidden="1" xr:uid="{00000000-0005-0000-0000-0000BB3C0000}"/>
    <cellStyle name="Comma 2 103" xfId="6301" hidden="1" xr:uid="{00000000-0005-0000-0000-0000A0180000}"/>
    <cellStyle name="Comma 2 103" xfId="6467" hidden="1" xr:uid="{00000000-0005-0000-0000-000046190000}"/>
    <cellStyle name="Comma 2 103" xfId="6532" hidden="1" xr:uid="{00000000-0005-0000-0000-000087190000}"/>
    <cellStyle name="Comma 2 103" xfId="6776" hidden="1" xr:uid="{00000000-0005-0000-0000-00007B1A0000}"/>
    <cellStyle name="Comma 2 103" xfId="6799" hidden="1" xr:uid="{00000000-0005-0000-0000-0000921A0000}"/>
    <cellStyle name="Comma 2 103" xfId="7460" hidden="1" xr:uid="{00000000-0005-0000-0000-0000271D0000}"/>
    <cellStyle name="Comma 2 103" xfId="7515" hidden="1" xr:uid="{00000000-0005-0000-0000-00005E1D0000}"/>
    <cellStyle name="Comma 2 103" xfId="8011" hidden="1" xr:uid="{00000000-0005-0000-0000-00004E1F0000}"/>
    <cellStyle name="Comma 2 103" xfId="8293" hidden="1" xr:uid="{00000000-0005-0000-0000-000068200000}"/>
    <cellStyle name="Comma 2 103" xfId="8520" hidden="1" xr:uid="{00000000-0005-0000-0000-00004B210000}"/>
    <cellStyle name="Comma 2 103" xfId="2499" hidden="1" xr:uid="{00000000-0005-0000-0000-0000C6090000}"/>
    <cellStyle name="Comma 2 103" xfId="4580" hidden="1" xr:uid="{00000000-0005-0000-0000-0000E7110000}"/>
    <cellStyle name="Comma 2 103" xfId="5241" hidden="1" xr:uid="{00000000-0005-0000-0000-00007C140000}"/>
    <cellStyle name="Comma 2 103" xfId="5792" hidden="1" xr:uid="{00000000-0005-0000-0000-0000A3160000}"/>
    <cellStyle name="Comma 2 103" xfId="6074" hidden="1" xr:uid="{00000000-0005-0000-0000-0000BD170000}"/>
    <cellStyle name="Comma 2 103" xfId="1990" hidden="1" xr:uid="{00000000-0005-0000-0000-0000C9070000}"/>
    <cellStyle name="Comma 2 103" xfId="2272" hidden="1" xr:uid="{00000000-0005-0000-0000-0000E3080000}"/>
    <cellStyle name="Comma 2 103" xfId="1444" hidden="1" xr:uid="{00000000-0005-0000-0000-0000A7050000}"/>
    <cellStyle name="Comma 2 103" xfId="789" hidden="1" xr:uid="{00000000-0005-0000-0000-000018030000}"/>
    <cellStyle name="Comma 2 104" xfId="61096" hidden="1" xr:uid="{8660E85F-0E8F-4EC7-A471-53CB417CE964}"/>
    <cellStyle name="Comma 2 104" xfId="61323" hidden="1" xr:uid="{803AF6F5-20D1-431D-B646-78BAD12C7511}"/>
    <cellStyle name="Comma 2 104" xfId="61919" hidden="1" xr:uid="{F11FC93D-EC52-4179-B3D2-8A76DAC9DB48}"/>
    <cellStyle name="Comma 2 104" xfId="62450" hidden="1" xr:uid="{38232F9B-6F7E-4AB2-B498-F603581B41AE}"/>
    <cellStyle name="Comma 2 104" xfId="62731" hidden="1" xr:uid="{E746D0AB-551B-4798-83BF-2100B4ABD5DC}"/>
    <cellStyle name="Comma 2 104" xfId="62958" hidden="1" xr:uid="{BA2552F2-D5D5-43E2-B50D-81A29ECF7511}"/>
    <cellStyle name="Comma 2 104" xfId="63472" hidden="1" xr:uid="{0F4C966B-CA48-4500-9A47-DB60704A972F}"/>
    <cellStyle name="Comma 2 104" xfId="63961" hidden="1" xr:uid="{0E93ADC0-2D9A-4515-B2ED-0885A3EF3ACC}"/>
    <cellStyle name="Comma 2 104" xfId="30722" hidden="1" xr:uid="{00000000-0005-0000-0000-000005780000}"/>
    <cellStyle name="Comma 2 104" xfId="30949" hidden="1" xr:uid="{00000000-0005-0000-0000-0000E8780000}"/>
    <cellStyle name="Comma 2 104" xfId="31463" hidden="1" xr:uid="{00000000-0005-0000-0000-0000EA7A0000}"/>
    <cellStyle name="Comma 2 104" xfId="31952" hidden="1" xr:uid="{00000000-0005-0000-0000-0000D37C0000}"/>
    <cellStyle name="Comma 2 104" xfId="32837" hidden="1" xr:uid="{0CFC0100-715B-44E9-9374-87377EA40828}"/>
    <cellStyle name="Comma 2 104" xfId="33472" hidden="1" xr:uid="{F87FFB68-B980-4FA9-B56A-8ADF02DA3969}"/>
    <cellStyle name="Comma 2 104" xfId="34014" hidden="1" xr:uid="{F2A2ECD5-2C27-4099-8986-B068281A5C06}"/>
    <cellStyle name="Comma 2 104" xfId="34295" hidden="1" xr:uid="{E214D2DD-B045-4B5A-9BE7-EC6838E95DB5}"/>
    <cellStyle name="Comma 2 104" xfId="34522" hidden="1" xr:uid="{7E632CEC-278B-4DA5-A4BE-D3AD98476866}"/>
    <cellStyle name="Comma 2 104" xfId="36594" hidden="1" xr:uid="{A0269B26-8FB7-4B79-AC14-635E4243DA6C}"/>
    <cellStyle name="Comma 2 104" xfId="37255" hidden="1" xr:uid="{F6E19234-45C9-4D7A-B16B-779BFEE6DC91}"/>
    <cellStyle name="Comma 2 104" xfId="37805" hidden="1" xr:uid="{D6009F47-5D6F-424A-AF94-36BC5BAE563D}"/>
    <cellStyle name="Comma 2 104" xfId="38086" hidden="1" xr:uid="{5B00BE88-7489-4D4D-90A1-5161DF01CDE3}"/>
    <cellStyle name="Comma 2 104" xfId="38313" hidden="1" xr:uid="{F170B22A-4297-4C3C-8A12-49129918DC9E}"/>
    <cellStyle name="Comma 2 104" xfId="38463" hidden="1" xr:uid="{E7C842E1-1F54-48B1-A805-F1E31DF1BF7F}"/>
    <cellStyle name="Comma 2 104" xfId="38813" hidden="1" xr:uid="{0AAF59CC-9C17-40B8-A401-BCCF3C30AA8D}"/>
    <cellStyle name="Comma 2 104" xfId="39434" hidden="1" xr:uid="{4F57CA8F-7016-4854-B6ED-9CCA90EC87BD}"/>
    <cellStyle name="Comma 2 104" xfId="39474" hidden="1" xr:uid="{1B31703F-124C-4785-8450-A2B2D7401188}"/>
    <cellStyle name="Comma 2 104" xfId="40024" hidden="1" xr:uid="{2328BE8B-923B-43CA-84EE-47C576C5C079}"/>
    <cellStyle name="Comma 2 104" xfId="40305" hidden="1" xr:uid="{F1C88FC6-E8B3-4357-814D-2ECA4A2E44AE}"/>
    <cellStyle name="Comma 2 104" xfId="40532" hidden="1" xr:uid="{7F9EFB28-4E7F-45FA-B370-F660B5DF21A0}"/>
    <cellStyle name="Comma 2 104" xfId="41190" hidden="1" xr:uid="{39210197-4EAF-4E2A-8B60-99364E6D514E}"/>
    <cellStyle name="Comma 2 104" xfId="41230" hidden="1" xr:uid="{74DA5239-E9DC-4B45-B069-ED0A18F1A1DF}"/>
    <cellStyle name="Comma 2 104" xfId="41780" hidden="1" xr:uid="{77E41E0C-8024-401B-91C8-67A31166DE38}"/>
    <cellStyle name="Comma 2 104" xfId="42061" hidden="1" xr:uid="{BAC6D3BB-D1C8-4907-8764-6565751D880A}"/>
    <cellStyle name="Comma 2 104" xfId="42288" hidden="1" xr:uid="{C0DAB9F5-A3D2-4D81-AFB5-3ABBF6DD301F}"/>
    <cellStyle name="Comma 2 104" xfId="42946" hidden="1" xr:uid="{16A2A374-F4CC-45F7-9880-A16CE2F06CC7}"/>
    <cellStyle name="Comma 2 104" xfId="42986" hidden="1" xr:uid="{8B8BC598-0CD0-4E75-A1D4-93C7A24F5D00}"/>
    <cellStyle name="Comma 2 104" xfId="43536" hidden="1" xr:uid="{E7EA959A-D5D9-4137-845B-19F2BB794C41}"/>
    <cellStyle name="Comma 2 104" xfId="43817" hidden="1" xr:uid="{53779B19-CB31-45F9-93C5-AE9EB0EB2C3F}"/>
    <cellStyle name="Comma 2 104" xfId="44044" hidden="1" xr:uid="{D493A750-0E8F-400F-9E8F-27C0E4457189}"/>
    <cellStyle name="Comma 2 104" xfId="44702" hidden="1" xr:uid="{878A4448-D0AD-4818-805A-D64C4494FEC1}"/>
    <cellStyle name="Comma 2 104" xfId="44742" hidden="1" xr:uid="{6DD39646-E8B4-4572-A7E0-2B81FBBCC503}"/>
    <cellStyle name="Comma 2 104" xfId="45292" hidden="1" xr:uid="{85BBC779-50A0-4B14-95C8-4876FF67FD6C}"/>
    <cellStyle name="Comma 2 104" xfId="45573" hidden="1" xr:uid="{6D6F5C37-CB15-413C-8E6E-263CC26C72A0}"/>
    <cellStyle name="Comma 2 104" xfId="45800" hidden="1" xr:uid="{3731AD2F-8C45-4CBD-84B5-72671BB767F7}"/>
    <cellStyle name="Comma 2 104" xfId="46458" hidden="1" xr:uid="{A5B6AB2D-36F8-4C96-95AD-2864440EABED}"/>
    <cellStyle name="Comma 2 104" xfId="46498" hidden="1" xr:uid="{D498E73E-28F1-4DDE-BD7E-5095E9793F7F}"/>
    <cellStyle name="Comma 2 104" xfId="47048" hidden="1" xr:uid="{32C51673-D245-4D40-ACDC-5A99BC3DB125}"/>
    <cellStyle name="Comma 2 104" xfId="47329" hidden="1" xr:uid="{829D0752-1FE5-4819-A1BC-E0BD818E8FF0}"/>
    <cellStyle name="Comma 2 104" xfId="47556" hidden="1" xr:uid="{A693377D-B627-48A7-8A4B-6D807711B3DA}"/>
    <cellStyle name="Comma 2 104" xfId="48211" hidden="1" xr:uid="{85403783-9292-4075-A217-12C63FCEF528}"/>
    <cellStyle name="Comma 2 104" xfId="48251" hidden="1" xr:uid="{260E05F5-A280-4847-ABD1-352131E3A333}"/>
    <cellStyle name="Comma 2 104" xfId="48801" hidden="1" xr:uid="{4CAD8B16-BE62-46B8-AF93-78ED2BC82179}"/>
    <cellStyle name="Comma 2 104" xfId="49082" hidden="1" xr:uid="{2683D9B4-0336-4455-A92B-79EF49E8246B}"/>
    <cellStyle name="Comma 2 104" xfId="49309" hidden="1" xr:uid="{961E4A04-E83D-42A6-BC83-F8E36E95125E}"/>
    <cellStyle name="Comma 2 104" xfId="49961" hidden="1" xr:uid="{1CB7FF95-1343-43DD-A9DA-7E7F5BF12ADC}"/>
    <cellStyle name="Comma 2 104" xfId="50001" hidden="1" xr:uid="{BB3FCB21-71BC-45AF-BDBC-AD6A41F736E9}"/>
    <cellStyle name="Comma 2 104" xfId="50551" hidden="1" xr:uid="{65E61656-7236-47AD-AF81-7E394B0D242F}"/>
    <cellStyle name="Comma 2 104" xfId="50832" hidden="1" xr:uid="{591F3B07-CA7C-4570-A2F5-85E444EBAA75}"/>
    <cellStyle name="Comma 2 104" xfId="51059" hidden="1" xr:uid="{EAF976B3-FCA0-4FDF-82C6-BD35C42AE161}"/>
    <cellStyle name="Comma 2 104" xfId="51705" hidden="1" xr:uid="{7A3F10F7-E9C3-45C7-A345-88CCF932CE4F}"/>
    <cellStyle name="Comma 2 104" xfId="51745" hidden="1" xr:uid="{00695BCD-305E-4C3E-9956-F1FAA44311CE}"/>
    <cellStyle name="Comma 2 104" xfId="52295" hidden="1" xr:uid="{7D5134F2-37AA-4091-A84B-111951C14377}"/>
    <cellStyle name="Comma 2 104" xfId="52576" hidden="1" xr:uid="{D2F3B5B1-D025-4C21-8B89-9467C4CE9FA2}"/>
    <cellStyle name="Comma 2 104" xfId="52803" hidden="1" xr:uid="{248B8063-9CE6-4BFB-90BC-D924145CBDC1}"/>
    <cellStyle name="Comma 2 104" xfId="53441" hidden="1" xr:uid="{E32B1C54-5E7E-4027-A0E0-2C6023B5FE37}"/>
    <cellStyle name="Comma 2 104" xfId="53481" hidden="1" xr:uid="{1CAE2077-D0CC-4960-9A93-3A43A165D1C1}"/>
    <cellStyle name="Comma 2 104" xfId="54029" hidden="1" xr:uid="{DE9D31A6-56AE-48A4-8EBB-8EC716CD2CDF}"/>
    <cellStyle name="Comma 2 104" xfId="54310" hidden="1" xr:uid="{3C4C6F9C-FBAE-4BE4-B7B1-969BBA05819E}"/>
    <cellStyle name="Comma 2 104" xfId="54537" hidden="1" xr:uid="{88D0FA7F-11EA-411E-A5C7-A93A0C85E253}"/>
    <cellStyle name="Comma 2 104" xfId="55168" hidden="1" xr:uid="{6DFC16D3-DF41-4275-9814-9978CCEAA010}"/>
    <cellStyle name="Comma 2 104" xfId="55207" hidden="1" xr:uid="{F8068D3C-0FFF-46AA-A8EE-666EB3AC4017}"/>
    <cellStyle name="Comma 2 104" xfId="55753" hidden="1" xr:uid="{83E661A6-0DB1-493C-B863-E4471B48EB0A}"/>
    <cellStyle name="Comma 2 104" xfId="56034" hidden="1" xr:uid="{B66DCA80-77C3-4434-9876-89BE5B85B784}"/>
    <cellStyle name="Comma 2 104" xfId="56261" hidden="1" xr:uid="{9D915D30-0EB5-4A22-87B5-734AD39BB06F}"/>
    <cellStyle name="Comma 2 104" xfId="56878" hidden="1" xr:uid="{95BA354B-A92B-46D7-9A6D-56D0A2059C47}"/>
    <cellStyle name="Comma 2 104" xfId="56917" hidden="1" xr:uid="{36FB862C-2895-4DDC-9A65-3824A1AF830F}"/>
    <cellStyle name="Comma 2 104" xfId="57460" hidden="1" xr:uid="{BB752662-24C2-4312-B130-9063262A0224}"/>
    <cellStyle name="Comma 2 104" xfId="57741" hidden="1" xr:uid="{C53A8D0A-0058-4BEB-B906-3B91DDB6F160}"/>
    <cellStyle name="Comma 2 104" xfId="57968" hidden="1" xr:uid="{D0B85E45-1B7E-4108-92C8-90E743EC0B24}"/>
    <cellStyle name="Comma 2 104" xfId="58574" hidden="1" xr:uid="{0552DB3B-4D92-4705-A13F-E72A17F1B52F}"/>
    <cellStyle name="Comma 2 104" xfId="58613" hidden="1" xr:uid="{FFF871B0-E8F6-41CC-8E7F-A28417A42E6F}"/>
    <cellStyle name="Comma 2 104" xfId="59154" hidden="1" xr:uid="{444CFDA5-8B83-4E24-9524-2872B1A0EE38}"/>
    <cellStyle name="Comma 2 104" xfId="59435" hidden="1" xr:uid="{8D86BB7F-4912-4563-B707-9161B9B0ED58}"/>
    <cellStyle name="Comma 2 104" xfId="59662" hidden="1" xr:uid="{A221975A-F6CB-46AD-823E-8FF5CFA0ECC7}"/>
    <cellStyle name="Comma 2 104" xfId="60245" hidden="1" xr:uid="{FCCEDD1E-C5E2-4DDF-BCB7-D7079E504AD6}"/>
    <cellStyle name="Comma 2 104" xfId="60281" hidden="1" xr:uid="{1CD6BBA5-3016-41F0-98F8-651BF02E1856}"/>
    <cellStyle name="Comma 2 104" xfId="60815" hidden="1" xr:uid="{03CA899B-612F-4E62-BE99-BBD9D31624FC}"/>
    <cellStyle name="Comma 2 104" xfId="16792" hidden="1" xr:uid="{00000000-0005-0000-0000-00009B410000}"/>
    <cellStyle name="Comma 2 104" xfId="17073" hidden="1" xr:uid="{00000000-0005-0000-0000-0000B4420000}"/>
    <cellStyle name="Comma 2 104" xfId="17300" hidden="1" xr:uid="{00000000-0005-0000-0000-000097430000}"/>
    <cellStyle name="Comma 2 104" xfId="17952" hidden="1" xr:uid="{00000000-0005-0000-0000-000023460000}"/>
    <cellStyle name="Comma 2 104" xfId="17992" hidden="1" xr:uid="{00000000-0005-0000-0000-00004B460000}"/>
    <cellStyle name="Comma 2 104" xfId="18542" hidden="1" xr:uid="{00000000-0005-0000-0000-000071480000}"/>
    <cellStyle name="Comma 2 104" xfId="18823" hidden="1" xr:uid="{00000000-0005-0000-0000-00008A490000}"/>
    <cellStyle name="Comma 2 104" xfId="19050" hidden="1" xr:uid="{00000000-0005-0000-0000-00006D4A0000}"/>
    <cellStyle name="Comma 2 104" xfId="19696" hidden="1" xr:uid="{00000000-0005-0000-0000-0000F34C0000}"/>
    <cellStyle name="Comma 2 104" xfId="19736" hidden="1" xr:uid="{00000000-0005-0000-0000-00001B4D0000}"/>
    <cellStyle name="Comma 2 104" xfId="20286" hidden="1" xr:uid="{00000000-0005-0000-0000-0000414F0000}"/>
    <cellStyle name="Comma 2 104" xfId="20567" hidden="1" xr:uid="{00000000-0005-0000-0000-00005A500000}"/>
    <cellStyle name="Comma 2 104" xfId="20794" hidden="1" xr:uid="{00000000-0005-0000-0000-00003D510000}"/>
    <cellStyle name="Comma 2 104" xfId="21432" hidden="1" xr:uid="{00000000-0005-0000-0000-0000BB530000}"/>
    <cellStyle name="Comma 2 104" xfId="21472" hidden="1" xr:uid="{00000000-0005-0000-0000-0000E3530000}"/>
    <cellStyle name="Comma 2 104" xfId="22020" hidden="1" xr:uid="{00000000-0005-0000-0000-000007560000}"/>
    <cellStyle name="Comma 2 104" xfId="22301" hidden="1" xr:uid="{00000000-0005-0000-0000-000020570000}"/>
    <cellStyle name="Comma 2 104" xfId="22528" hidden="1" xr:uid="{00000000-0005-0000-0000-000003580000}"/>
    <cellStyle name="Comma 2 104" xfId="23159" hidden="1" xr:uid="{00000000-0005-0000-0000-00007A5A0000}"/>
    <cellStyle name="Comma 2 104" xfId="23198" hidden="1" xr:uid="{00000000-0005-0000-0000-0000A15A0000}"/>
    <cellStyle name="Comma 2 104" xfId="23744" hidden="1" xr:uid="{00000000-0005-0000-0000-0000C35C0000}"/>
    <cellStyle name="Comma 2 104" xfId="24025" hidden="1" xr:uid="{00000000-0005-0000-0000-0000DC5D0000}"/>
    <cellStyle name="Comma 2 104" xfId="24252" hidden="1" xr:uid="{00000000-0005-0000-0000-0000BF5E0000}"/>
    <cellStyle name="Comma 2 104" xfId="24869" hidden="1" xr:uid="{00000000-0005-0000-0000-000028610000}"/>
    <cellStyle name="Comma 2 104" xfId="24908" hidden="1" xr:uid="{00000000-0005-0000-0000-00004F610000}"/>
    <cellStyle name="Comma 2 104" xfId="25451" hidden="1" xr:uid="{00000000-0005-0000-0000-00006E630000}"/>
    <cellStyle name="Comma 2 104" xfId="25732" hidden="1" xr:uid="{00000000-0005-0000-0000-000087640000}"/>
    <cellStyle name="Comma 2 104" xfId="25959" hidden="1" xr:uid="{00000000-0005-0000-0000-00006A650000}"/>
    <cellStyle name="Comma 2 104" xfId="26565" hidden="1" xr:uid="{00000000-0005-0000-0000-0000C8670000}"/>
    <cellStyle name="Comma 2 104" xfId="26604" hidden="1" xr:uid="{00000000-0005-0000-0000-0000EF670000}"/>
    <cellStyle name="Comma 2 104" xfId="27145" hidden="1" xr:uid="{00000000-0005-0000-0000-00000C6A0000}"/>
    <cellStyle name="Comma 2 104" xfId="27426" hidden="1" xr:uid="{00000000-0005-0000-0000-0000256B0000}"/>
    <cellStyle name="Comma 2 104" xfId="27653" hidden="1" xr:uid="{00000000-0005-0000-0000-0000086C0000}"/>
    <cellStyle name="Comma 2 104" xfId="28236" hidden="1" xr:uid="{00000000-0005-0000-0000-00004F6E0000}"/>
    <cellStyle name="Comma 2 104" xfId="28272" hidden="1" xr:uid="{00000000-0005-0000-0000-0000736E0000}"/>
    <cellStyle name="Comma 2 104" xfId="28806" hidden="1" xr:uid="{00000000-0005-0000-0000-000089700000}"/>
    <cellStyle name="Comma 2 104" xfId="29087" hidden="1" xr:uid="{00000000-0005-0000-0000-0000A2710000}"/>
    <cellStyle name="Comma 2 104" xfId="29314" hidden="1" xr:uid="{00000000-0005-0000-0000-000085720000}"/>
    <cellStyle name="Comma 2 104" xfId="29910" hidden="1" xr:uid="{00000000-0005-0000-0000-0000D9740000}"/>
    <cellStyle name="Comma 2 104" xfId="30441" hidden="1" xr:uid="{00000000-0005-0000-0000-0000EC760000}"/>
    <cellStyle name="Comma 2 104" xfId="9771" hidden="1" xr:uid="{00000000-0005-0000-0000-00002E260000}"/>
    <cellStyle name="Comma 2 104" xfId="10052" hidden="1" xr:uid="{00000000-0005-0000-0000-000047270000}"/>
    <cellStyle name="Comma 2 104" xfId="10279" hidden="1" xr:uid="{00000000-0005-0000-0000-00002A280000}"/>
    <cellStyle name="Comma 2 104" xfId="10937" hidden="1" xr:uid="{00000000-0005-0000-0000-0000BC2A0000}"/>
    <cellStyle name="Comma 2 104" xfId="10977" hidden="1" xr:uid="{00000000-0005-0000-0000-0000E42A0000}"/>
    <cellStyle name="Comma 2 104" xfId="11527" hidden="1" xr:uid="{00000000-0005-0000-0000-00000A2D0000}"/>
    <cellStyle name="Comma 2 104" xfId="11808" hidden="1" xr:uid="{00000000-0005-0000-0000-0000232E0000}"/>
    <cellStyle name="Comma 2 104" xfId="12035" hidden="1" xr:uid="{00000000-0005-0000-0000-0000062F0000}"/>
    <cellStyle name="Comma 2 104" xfId="12693" hidden="1" xr:uid="{00000000-0005-0000-0000-000098310000}"/>
    <cellStyle name="Comma 2 104" xfId="12733" hidden="1" xr:uid="{00000000-0005-0000-0000-0000C0310000}"/>
    <cellStyle name="Comma 2 104" xfId="13283" hidden="1" xr:uid="{00000000-0005-0000-0000-0000E6330000}"/>
    <cellStyle name="Comma 2 104" xfId="13564" hidden="1" xr:uid="{00000000-0005-0000-0000-0000FF340000}"/>
    <cellStyle name="Comma 2 104" xfId="13791" hidden="1" xr:uid="{00000000-0005-0000-0000-0000E2350000}"/>
    <cellStyle name="Comma 2 104" xfId="14449" hidden="1" xr:uid="{00000000-0005-0000-0000-000074380000}"/>
    <cellStyle name="Comma 2 104" xfId="14489" hidden="1" xr:uid="{00000000-0005-0000-0000-00009C380000}"/>
    <cellStyle name="Comma 2 104" xfId="15039" hidden="1" xr:uid="{00000000-0005-0000-0000-0000C23A0000}"/>
    <cellStyle name="Comma 2 104" xfId="15320" hidden="1" xr:uid="{00000000-0005-0000-0000-0000DB3B0000}"/>
    <cellStyle name="Comma 2 104" xfId="15547" hidden="1" xr:uid="{00000000-0005-0000-0000-0000BE3C0000}"/>
    <cellStyle name="Comma 2 104" xfId="16202" hidden="1" xr:uid="{00000000-0005-0000-0000-00004D3F0000}"/>
    <cellStyle name="Comma 2 104" xfId="16242" hidden="1" xr:uid="{00000000-0005-0000-0000-0000753F0000}"/>
    <cellStyle name="Comma 2 104" xfId="6304" hidden="1" xr:uid="{00000000-0005-0000-0000-0000A3180000}"/>
    <cellStyle name="Comma 2 104" xfId="6454" hidden="1" xr:uid="{00000000-0005-0000-0000-000039190000}"/>
    <cellStyle name="Comma 2 104" xfId="6804" hidden="1" xr:uid="{00000000-0005-0000-0000-0000971A0000}"/>
    <cellStyle name="Comma 2 104" xfId="7425" hidden="1" xr:uid="{00000000-0005-0000-0000-0000041D0000}"/>
    <cellStyle name="Comma 2 104" xfId="7465" hidden="1" xr:uid="{00000000-0005-0000-0000-00002C1D0000}"/>
    <cellStyle name="Comma 2 104" xfId="8015" hidden="1" xr:uid="{00000000-0005-0000-0000-0000521F0000}"/>
    <cellStyle name="Comma 2 104" xfId="8296" hidden="1" xr:uid="{00000000-0005-0000-0000-00006B200000}"/>
    <cellStyle name="Comma 2 104" xfId="8523" hidden="1" xr:uid="{00000000-0005-0000-0000-00004E210000}"/>
    <cellStyle name="Comma 2 104" xfId="9181" hidden="1" xr:uid="{00000000-0005-0000-0000-0000E0230000}"/>
    <cellStyle name="Comma 2 104" xfId="9221" hidden="1" xr:uid="{00000000-0005-0000-0000-000008240000}"/>
    <cellStyle name="Comma 2 104" xfId="2502" hidden="1" xr:uid="{00000000-0005-0000-0000-0000C9090000}"/>
    <cellStyle name="Comma 2 104" xfId="4585" hidden="1" xr:uid="{00000000-0005-0000-0000-0000EC110000}"/>
    <cellStyle name="Comma 2 104" xfId="5246" hidden="1" xr:uid="{00000000-0005-0000-0000-000081140000}"/>
    <cellStyle name="Comma 2 104" xfId="5796" hidden="1" xr:uid="{00000000-0005-0000-0000-0000A7160000}"/>
    <cellStyle name="Comma 2 104" xfId="6077" hidden="1" xr:uid="{00000000-0005-0000-0000-0000C0170000}"/>
    <cellStyle name="Comma 2 104" xfId="1994" hidden="1" xr:uid="{00000000-0005-0000-0000-0000CD070000}"/>
    <cellStyle name="Comma 2 104" xfId="2275" hidden="1" xr:uid="{00000000-0005-0000-0000-0000E6080000}"/>
    <cellStyle name="Comma 2 104" xfId="1449" hidden="1" xr:uid="{00000000-0005-0000-0000-0000AC050000}"/>
    <cellStyle name="Comma 2 104" xfId="794" hidden="1" xr:uid="{00000000-0005-0000-0000-00001D030000}"/>
    <cellStyle name="Comma 2 105" xfId="61098" hidden="1" xr:uid="{5DCDFC17-6EF9-4DBB-A62D-0284DD3A3C00}"/>
    <cellStyle name="Comma 2 105" xfId="61325" hidden="1" xr:uid="{9261EDB3-94F6-43E1-B4D4-DA772B990810}"/>
    <cellStyle name="Comma 2 105" xfId="61921" hidden="1" xr:uid="{89234EBD-4F9B-4352-9A7F-DF50142FF59F}"/>
    <cellStyle name="Comma 2 105" xfId="62733" hidden="1" xr:uid="{FD758E1D-F6BB-4DD0-97D5-7767C9E533B1}"/>
    <cellStyle name="Comma 2 105" xfId="62960" hidden="1" xr:uid="{8CDA38E5-74A6-401F-A217-2C221ABA8C3A}"/>
    <cellStyle name="Comma 2 105" xfId="63473" hidden="1" xr:uid="{2B5845D3-8522-4AEA-9524-2A9099C4851C}"/>
    <cellStyle name="Comma 2 105" xfId="63963" hidden="1" xr:uid="{CDEFABE4-E4E5-498F-93A2-FD967F7EAD64}"/>
    <cellStyle name="Comma 2 105" xfId="62452" hidden="1" xr:uid="{F775108E-E879-4CF7-AC41-7AA4EA36443B}"/>
    <cellStyle name="Comma 2 105" xfId="30724" hidden="1" xr:uid="{00000000-0005-0000-0000-000007780000}"/>
    <cellStyle name="Comma 2 105" xfId="30951" hidden="1" xr:uid="{00000000-0005-0000-0000-0000EA780000}"/>
    <cellStyle name="Comma 2 105" xfId="31464" hidden="1" xr:uid="{00000000-0005-0000-0000-0000EB7A0000}"/>
    <cellStyle name="Comma 2 105" xfId="31954" hidden="1" xr:uid="{00000000-0005-0000-0000-0000D57C0000}"/>
    <cellStyle name="Comma 2 105" xfId="32839" hidden="1" xr:uid="{22B344BB-B978-4AB1-A8CB-A9FA2F1C556E}"/>
    <cellStyle name="Comma 2 105" xfId="33474" hidden="1" xr:uid="{C0217A00-5A8C-400C-AA6C-4EAE181FEB5C}"/>
    <cellStyle name="Comma 2 105" xfId="34016" hidden="1" xr:uid="{8911982A-ED8F-491B-929F-4F3289277BCB}"/>
    <cellStyle name="Comma 2 105" xfId="34297" hidden="1" xr:uid="{5DF248F2-C2FA-4428-96C8-70F0D364DCA0}"/>
    <cellStyle name="Comma 2 105" xfId="34524" hidden="1" xr:uid="{7325BEC5-9168-49E4-AF46-01A539A80527}"/>
    <cellStyle name="Comma 2 105" xfId="36596" hidden="1" xr:uid="{60442AB5-D4BE-4AD0-A737-EF554D0688CD}"/>
    <cellStyle name="Comma 2 105" xfId="37257" hidden="1" xr:uid="{834D50B4-DA3D-47CC-89FD-474FC4C2B85D}"/>
    <cellStyle name="Comma 2 105" xfId="37807" hidden="1" xr:uid="{14A6C411-7C78-4B63-8B8D-D9D8F8B1D01A}"/>
    <cellStyle name="Comma 2 105" xfId="38088" hidden="1" xr:uid="{75290B6D-BE84-49A9-A8F0-B2CBB63E5AF7}"/>
    <cellStyle name="Comma 2 105" xfId="38315" hidden="1" xr:uid="{74F1863B-8E88-400B-9FA0-7272C0D5495B}"/>
    <cellStyle name="Comma 2 105" xfId="38423" hidden="1" xr:uid="{2416C6D9-384E-4FE2-BAC4-BFB5B2FEF6D3}"/>
    <cellStyle name="Comma 2 105" xfId="38815" hidden="1" xr:uid="{5C773B5E-EF0D-4F8D-8949-E2A0AF3AAAE0}"/>
    <cellStyle name="Comma 2 105" xfId="39387" hidden="1" xr:uid="{4399792B-ED05-4F74-B35B-B7FD496DE4FE}"/>
    <cellStyle name="Comma 2 105" xfId="39476" hidden="1" xr:uid="{42D310AF-0903-408A-883F-BD2C56C61C0A}"/>
    <cellStyle name="Comma 2 105" xfId="40026" hidden="1" xr:uid="{75FEE0C5-E207-4936-A089-2DD0D59B0E33}"/>
    <cellStyle name="Comma 2 105" xfId="40307" hidden="1" xr:uid="{EFE2202F-AB11-45EC-8A7E-8FACA5C6C88B}"/>
    <cellStyle name="Comma 2 105" xfId="40534" hidden="1" xr:uid="{8AE6A42C-7EB0-445E-8368-96E5A1A95077}"/>
    <cellStyle name="Comma 2 105" xfId="41143" hidden="1" xr:uid="{55A062A3-C0EC-40EC-8850-4630B06B1023}"/>
    <cellStyle name="Comma 2 105" xfId="41232" hidden="1" xr:uid="{82524021-2EEB-4845-8C6A-DEE2AF2E6D36}"/>
    <cellStyle name="Comma 2 105" xfId="41782" hidden="1" xr:uid="{55D9F2B8-20EC-450A-A7E7-9329C0591212}"/>
    <cellStyle name="Comma 2 105" xfId="42063" hidden="1" xr:uid="{2B36CFA6-E2F3-4773-8DC7-AACDE9950868}"/>
    <cellStyle name="Comma 2 105" xfId="42290" hidden="1" xr:uid="{772A9BB8-B22A-4E8D-B5AF-D184866827BF}"/>
    <cellStyle name="Comma 2 105" xfId="42899" hidden="1" xr:uid="{5CBB623F-8857-4F11-BE1C-BE4752DAB195}"/>
    <cellStyle name="Comma 2 105" xfId="42988" hidden="1" xr:uid="{86249D33-2591-478F-A1DF-C2F1F13BCEDE}"/>
    <cellStyle name="Comma 2 105" xfId="43538" hidden="1" xr:uid="{F42E6FCF-356D-4BA6-8153-B0AA01293B74}"/>
    <cellStyle name="Comma 2 105" xfId="43819" hidden="1" xr:uid="{8A5F9CEE-52C5-4C7A-8F68-6220320B5262}"/>
    <cellStyle name="Comma 2 105" xfId="44046" hidden="1" xr:uid="{A7FA78C8-E504-408B-9504-38DFE25AB6CF}"/>
    <cellStyle name="Comma 2 105" xfId="44655" hidden="1" xr:uid="{829A3535-8084-4D3A-86D6-C1F589DC45DB}"/>
    <cellStyle name="Comma 2 105" xfId="44744" hidden="1" xr:uid="{9C43BE18-DB5E-4D2A-8E82-79FE41544B4A}"/>
    <cellStyle name="Comma 2 105" xfId="45294" hidden="1" xr:uid="{0BECE82C-95C1-4773-8E11-68AE3A4B8A45}"/>
    <cellStyle name="Comma 2 105" xfId="45575" hidden="1" xr:uid="{EB1B0603-2577-45E8-8D16-0E803F48BB25}"/>
    <cellStyle name="Comma 2 105" xfId="45802" hidden="1" xr:uid="{8D48B138-518D-4E82-8632-6D6584EBD908}"/>
    <cellStyle name="Comma 2 105" xfId="46411" hidden="1" xr:uid="{D2873D9E-D7D6-4F33-A19D-56077B0A68D3}"/>
    <cellStyle name="Comma 2 105" xfId="46500" hidden="1" xr:uid="{803D772B-BF67-46F3-AC12-3C79C834FC00}"/>
    <cellStyle name="Comma 2 105" xfId="47050" hidden="1" xr:uid="{893E13D0-F76E-4DE0-9F5C-48745E7F531A}"/>
    <cellStyle name="Comma 2 105" xfId="47331" hidden="1" xr:uid="{9246A426-6AE1-4A86-A363-8A71C2A12511}"/>
    <cellStyle name="Comma 2 105" xfId="47558" hidden="1" xr:uid="{1AD3C542-0E30-405C-BD82-2F16B6CA8FA2}"/>
    <cellStyle name="Comma 2 105" xfId="48164" hidden="1" xr:uid="{709BDAF5-8304-4176-AF41-A2EA4896B809}"/>
    <cellStyle name="Comma 2 105" xfId="48253" hidden="1" xr:uid="{D0635B07-3E70-4E36-84CD-2088A90A2D6B}"/>
    <cellStyle name="Comma 2 105" xfId="48803" hidden="1" xr:uid="{E4874B9E-2903-4159-BC44-7919E6B8D301}"/>
    <cellStyle name="Comma 2 105" xfId="49084" hidden="1" xr:uid="{BF3AB986-7D0C-4790-99C0-EE0FE4CD0C80}"/>
    <cellStyle name="Comma 2 105" xfId="49311" hidden="1" xr:uid="{A39DB608-5158-432D-8E82-C9D06238AF5C}"/>
    <cellStyle name="Comma 2 105" xfId="49914" hidden="1" xr:uid="{A90B8A35-034D-43B7-816B-E26D515DE400}"/>
    <cellStyle name="Comma 2 105" xfId="50003" hidden="1" xr:uid="{AB06D8EC-FABB-4475-A722-9D7768EAC1E1}"/>
    <cellStyle name="Comma 2 105" xfId="50553" hidden="1" xr:uid="{B7AE7E31-2D9F-4E83-9C89-6EA288B76180}"/>
    <cellStyle name="Comma 2 105" xfId="50834" hidden="1" xr:uid="{A1A7D6D5-2339-4635-BCA9-39733CC938EA}"/>
    <cellStyle name="Comma 2 105" xfId="51061" hidden="1" xr:uid="{405CE19F-CD88-4291-BC31-1874883F342E}"/>
    <cellStyle name="Comma 2 105" xfId="51658" hidden="1" xr:uid="{434A3539-8636-4D7B-BAEA-99103150BEB3}"/>
    <cellStyle name="Comma 2 105" xfId="51747" hidden="1" xr:uid="{3525D216-6B75-48EE-911F-71D87CC2BF4C}"/>
    <cellStyle name="Comma 2 105" xfId="52297" hidden="1" xr:uid="{BE8F0BAD-D294-417B-8230-3D3C3145883B}"/>
    <cellStyle name="Comma 2 105" xfId="52578" hidden="1" xr:uid="{4193EADB-8363-46AA-9DEF-BE0CCF22B8AE}"/>
    <cellStyle name="Comma 2 105" xfId="52805" hidden="1" xr:uid="{F48C6055-7230-4B52-9CBC-17965C941277}"/>
    <cellStyle name="Comma 2 105" xfId="53395" hidden="1" xr:uid="{9B2912FB-30D8-4DDB-8081-BC6B09EFF5E2}"/>
    <cellStyle name="Comma 2 105" xfId="53483" hidden="1" xr:uid="{8B477DA8-BCB1-4692-BA90-E25E9E69808E}"/>
    <cellStyle name="Comma 2 105" xfId="54031" hidden="1" xr:uid="{D3C2A853-2431-4F46-AFFC-431C548336CE}"/>
    <cellStyle name="Comma 2 105" xfId="54312" hidden="1" xr:uid="{4674C0D3-3D42-4400-955F-90A33EE94E0A}"/>
    <cellStyle name="Comma 2 105" xfId="54539" hidden="1" xr:uid="{4DF05C37-63EC-4470-A1D9-7EA9E874B800}"/>
    <cellStyle name="Comma 2 105" xfId="55123" hidden="1" xr:uid="{B873C888-CB87-4219-989C-39399F1A08A4}"/>
    <cellStyle name="Comma 2 105" xfId="55209" hidden="1" xr:uid="{F22BE25F-D71F-46E3-B04F-6D920539A326}"/>
    <cellStyle name="Comma 2 105" xfId="55755" hidden="1" xr:uid="{50E765E3-87DB-451C-8575-2822ABE98DB2}"/>
    <cellStyle name="Comma 2 105" xfId="56036" hidden="1" xr:uid="{BBBC7CE0-5594-407E-B868-9EFE45ABAA4A}"/>
    <cellStyle name="Comma 2 105" xfId="56263" hidden="1" xr:uid="{DA867F47-460C-4D24-A419-D710ED3EFC70}"/>
    <cellStyle name="Comma 2 105" xfId="56836" hidden="1" xr:uid="{D9F836C9-18F3-4BF4-897B-C73DBE6B571B}"/>
    <cellStyle name="Comma 2 105" xfId="56919" hidden="1" xr:uid="{DAC8BA24-219B-40F6-B28D-866C1D1B4B70}"/>
    <cellStyle name="Comma 2 105" xfId="57462" hidden="1" xr:uid="{9037E3D5-7AB4-43CE-B37D-43EEFFC5133B}"/>
    <cellStyle name="Comma 2 105" xfId="57743" hidden="1" xr:uid="{D652ABFB-9B4F-45A8-BBAA-70216118978E}"/>
    <cellStyle name="Comma 2 105" xfId="57970" hidden="1" xr:uid="{EC8DE4F0-EBE5-4D4A-A0EB-CBD0E0743E8F}"/>
    <cellStyle name="Comma 2 105" xfId="58533" hidden="1" xr:uid="{11C46C42-F587-4CF5-AD0F-CDD51AACCCB3}"/>
    <cellStyle name="Comma 2 105" xfId="58615" hidden="1" xr:uid="{8963A43D-E556-4F11-A208-7A2C948FDA88}"/>
    <cellStyle name="Comma 2 105" xfId="59156" hidden="1" xr:uid="{AF4E1A3E-7F4D-450D-944E-A5FFBBC49B97}"/>
    <cellStyle name="Comma 2 105" xfId="59437" hidden="1" xr:uid="{8F95B068-1427-4C09-B2F0-54C163B0CC7F}"/>
    <cellStyle name="Comma 2 105" xfId="59664" hidden="1" xr:uid="{E662D54E-F158-428E-BD9C-7FA7591638BA}"/>
    <cellStyle name="Comma 2 105" xfId="60206" hidden="1" xr:uid="{87FAABE7-D80D-4EC6-B517-DD45F29B3524}"/>
    <cellStyle name="Comma 2 105" xfId="60283" hidden="1" xr:uid="{5F45FC34-EB53-4886-84FE-0CCD4F48D5B3}"/>
    <cellStyle name="Comma 2 105" xfId="60817" hidden="1" xr:uid="{680D0B02-8782-422C-86E2-C03AE60FDF16}"/>
    <cellStyle name="Comma 2 105" xfId="16794" hidden="1" xr:uid="{00000000-0005-0000-0000-00009D410000}"/>
    <cellStyle name="Comma 2 105" xfId="17075" hidden="1" xr:uid="{00000000-0005-0000-0000-0000B6420000}"/>
    <cellStyle name="Comma 2 105" xfId="17302" hidden="1" xr:uid="{00000000-0005-0000-0000-000099430000}"/>
    <cellStyle name="Comma 2 105" xfId="17905" hidden="1" xr:uid="{00000000-0005-0000-0000-0000F4450000}"/>
    <cellStyle name="Comma 2 105" xfId="17994" hidden="1" xr:uid="{00000000-0005-0000-0000-00004D460000}"/>
    <cellStyle name="Comma 2 105" xfId="18544" hidden="1" xr:uid="{00000000-0005-0000-0000-000073480000}"/>
    <cellStyle name="Comma 2 105" xfId="18825" hidden="1" xr:uid="{00000000-0005-0000-0000-00008C490000}"/>
    <cellStyle name="Comma 2 105" xfId="19052" hidden="1" xr:uid="{00000000-0005-0000-0000-00006F4A0000}"/>
    <cellStyle name="Comma 2 105" xfId="19649" hidden="1" xr:uid="{00000000-0005-0000-0000-0000C44C0000}"/>
    <cellStyle name="Comma 2 105" xfId="19738" hidden="1" xr:uid="{00000000-0005-0000-0000-00001D4D0000}"/>
    <cellStyle name="Comma 2 105" xfId="20288" hidden="1" xr:uid="{00000000-0005-0000-0000-0000434F0000}"/>
    <cellStyle name="Comma 2 105" xfId="20569" hidden="1" xr:uid="{00000000-0005-0000-0000-00005C500000}"/>
    <cellStyle name="Comma 2 105" xfId="20796" hidden="1" xr:uid="{00000000-0005-0000-0000-00003F510000}"/>
    <cellStyle name="Comma 2 105" xfId="21386" hidden="1" xr:uid="{00000000-0005-0000-0000-00008D530000}"/>
    <cellStyle name="Comma 2 105" xfId="21474" hidden="1" xr:uid="{00000000-0005-0000-0000-0000E5530000}"/>
    <cellStyle name="Comma 2 105" xfId="22022" hidden="1" xr:uid="{00000000-0005-0000-0000-000009560000}"/>
    <cellStyle name="Comma 2 105" xfId="22303" hidden="1" xr:uid="{00000000-0005-0000-0000-000022570000}"/>
    <cellStyle name="Comma 2 105" xfId="22530" hidden="1" xr:uid="{00000000-0005-0000-0000-000005580000}"/>
    <cellStyle name="Comma 2 105" xfId="23114" hidden="1" xr:uid="{00000000-0005-0000-0000-00004D5A0000}"/>
    <cellStyle name="Comma 2 105" xfId="23200" hidden="1" xr:uid="{00000000-0005-0000-0000-0000A35A0000}"/>
    <cellStyle name="Comma 2 105" xfId="23746" hidden="1" xr:uid="{00000000-0005-0000-0000-0000C55C0000}"/>
    <cellStyle name="Comma 2 105" xfId="24027" hidden="1" xr:uid="{00000000-0005-0000-0000-0000DE5D0000}"/>
    <cellStyle name="Comma 2 105" xfId="24254" hidden="1" xr:uid="{00000000-0005-0000-0000-0000C15E0000}"/>
    <cellStyle name="Comma 2 105" xfId="24827" hidden="1" xr:uid="{00000000-0005-0000-0000-0000FE600000}"/>
    <cellStyle name="Comma 2 105" xfId="24910" hidden="1" xr:uid="{00000000-0005-0000-0000-000051610000}"/>
    <cellStyle name="Comma 2 105" xfId="25453" hidden="1" xr:uid="{00000000-0005-0000-0000-000070630000}"/>
    <cellStyle name="Comma 2 105" xfId="25734" hidden="1" xr:uid="{00000000-0005-0000-0000-000089640000}"/>
    <cellStyle name="Comma 2 105" xfId="25961" hidden="1" xr:uid="{00000000-0005-0000-0000-00006C650000}"/>
    <cellStyle name="Comma 2 105" xfId="26524" hidden="1" xr:uid="{00000000-0005-0000-0000-00009F670000}"/>
    <cellStyle name="Comma 2 105" xfId="26606" hidden="1" xr:uid="{00000000-0005-0000-0000-0000F1670000}"/>
    <cellStyle name="Comma 2 105" xfId="27147" hidden="1" xr:uid="{00000000-0005-0000-0000-00000E6A0000}"/>
    <cellStyle name="Comma 2 105" xfId="27428" hidden="1" xr:uid="{00000000-0005-0000-0000-0000276B0000}"/>
    <cellStyle name="Comma 2 105" xfId="27655" hidden="1" xr:uid="{00000000-0005-0000-0000-00000A6C0000}"/>
    <cellStyle name="Comma 2 105" xfId="28197" hidden="1" xr:uid="{00000000-0005-0000-0000-0000286E0000}"/>
    <cellStyle name="Comma 2 105" xfId="28274" hidden="1" xr:uid="{00000000-0005-0000-0000-0000756E0000}"/>
    <cellStyle name="Comma 2 105" xfId="28808" hidden="1" xr:uid="{00000000-0005-0000-0000-00008B700000}"/>
    <cellStyle name="Comma 2 105" xfId="29089" hidden="1" xr:uid="{00000000-0005-0000-0000-0000A4710000}"/>
    <cellStyle name="Comma 2 105" xfId="29316" hidden="1" xr:uid="{00000000-0005-0000-0000-000087720000}"/>
    <cellStyle name="Comma 2 105" xfId="29912" hidden="1" xr:uid="{00000000-0005-0000-0000-0000DB740000}"/>
    <cellStyle name="Comma 2 105" xfId="30443" hidden="1" xr:uid="{00000000-0005-0000-0000-0000EE760000}"/>
    <cellStyle name="Comma 2 105" xfId="9773" hidden="1" xr:uid="{00000000-0005-0000-0000-000030260000}"/>
    <cellStyle name="Comma 2 105" xfId="10054" hidden="1" xr:uid="{00000000-0005-0000-0000-000049270000}"/>
    <cellStyle name="Comma 2 105" xfId="10281" hidden="1" xr:uid="{00000000-0005-0000-0000-00002C280000}"/>
    <cellStyle name="Comma 2 105" xfId="10890" hidden="1" xr:uid="{00000000-0005-0000-0000-00008D2A0000}"/>
    <cellStyle name="Comma 2 105" xfId="10979" hidden="1" xr:uid="{00000000-0005-0000-0000-0000E62A0000}"/>
    <cellStyle name="Comma 2 105" xfId="11529" hidden="1" xr:uid="{00000000-0005-0000-0000-00000C2D0000}"/>
    <cellStyle name="Comma 2 105" xfId="11810" hidden="1" xr:uid="{00000000-0005-0000-0000-0000252E0000}"/>
    <cellStyle name="Comma 2 105" xfId="12037" hidden="1" xr:uid="{00000000-0005-0000-0000-0000082F0000}"/>
    <cellStyle name="Comma 2 105" xfId="12646" hidden="1" xr:uid="{00000000-0005-0000-0000-000069310000}"/>
    <cellStyle name="Comma 2 105" xfId="12735" hidden="1" xr:uid="{00000000-0005-0000-0000-0000C2310000}"/>
    <cellStyle name="Comma 2 105" xfId="13285" hidden="1" xr:uid="{00000000-0005-0000-0000-0000E8330000}"/>
    <cellStyle name="Comma 2 105" xfId="13566" hidden="1" xr:uid="{00000000-0005-0000-0000-000001350000}"/>
    <cellStyle name="Comma 2 105" xfId="13793" hidden="1" xr:uid="{00000000-0005-0000-0000-0000E4350000}"/>
    <cellStyle name="Comma 2 105" xfId="14402" hidden="1" xr:uid="{00000000-0005-0000-0000-000045380000}"/>
    <cellStyle name="Comma 2 105" xfId="14491" hidden="1" xr:uid="{00000000-0005-0000-0000-00009E380000}"/>
    <cellStyle name="Comma 2 105" xfId="15041" hidden="1" xr:uid="{00000000-0005-0000-0000-0000C43A0000}"/>
    <cellStyle name="Comma 2 105" xfId="15322" hidden="1" xr:uid="{00000000-0005-0000-0000-0000DD3B0000}"/>
    <cellStyle name="Comma 2 105" xfId="15549" hidden="1" xr:uid="{00000000-0005-0000-0000-0000C03C0000}"/>
    <cellStyle name="Comma 2 105" xfId="16155" hidden="1" xr:uid="{00000000-0005-0000-0000-00001E3F0000}"/>
    <cellStyle name="Comma 2 105" xfId="16244" hidden="1" xr:uid="{00000000-0005-0000-0000-0000773F0000}"/>
    <cellStyle name="Comma 2 105" xfId="6306" hidden="1" xr:uid="{00000000-0005-0000-0000-0000A5180000}"/>
    <cellStyle name="Comma 2 105" xfId="6414" hidden="1" xr:uid="{00000000-0005-0000-0000-000011190000}"/>
    <cellStyle name="Comma 2 105" xfId="6806" hidden="1" xr:uid="{00000000-0005-0000-0000-0000991A0000}"/>
    <cellStyle name="Comma 2 105" xfId="7378" hidden="1" xr:uid="{00000000-0005-0000-0000-0000D51C0000}"/>
    <cellStyle name="Comma 2 105" xfId="7467" hidden="1" xr:uid="{00000000-0005-0000-0000-00002E1D0000}"/>
    <cellStyle name="Comma 2 105" xfId="8017" hidden="1" xr:uid="{00000000-0005-0000-0000-0000541F0000}"/>
    <cellStyle name="Comma 2 105" xfId="8298" hidden="1" xr:uid="{00000000-0005-0000-0000-00006D200000}"/>
    <cellStyle name="Comma 2 105" xfId="8525" hidden="1" xr:uid="{00000000-0005-0000-0000-000050210000}"/>
    <cellStyle name="Comma 2 105" xfId="9134" hidden="1" xr:uid="{00000000-0005-0000-0000-0000B1230000}"/>
    <cellStyle name="Comma 2 105" xfId="9223" hidden="1" xr:uid="{00000000-0005-0000-0000-00000A240000}"/>
    <cellStyle name="Comma 2 105" xfId="2504" hidden="1" xr:uid="{00000000-0005-0000-0000-0000CB090000}"/>
    <cellStyle name="Comma 2 105" xfId="4587" hidden="1" xr:uid="{00000000-0005-0000-0000-0000EE110000}"/>
    <cellStyle name="Comma 2 105" xfId="5248" hidden="1" xr:uid="{00000000-0005-0000-0000-000083140000}"/>
    <cellStyle name="Comma 2 105" xfId="5798" hidden="1" xr:uid="{00000000-0005-0000-0000-0000A9160000}"/>
    <cellStyle name="Comma 2 105" xfId="6079" hidden="1" xr:uid="{00000000-0005-0000-0000-0000C2170000}"/>
    <cellStyle name="Comma 2 105" xfId="1996" hidden="1" xr:uid="{00000000-0005-0000-0000-0000CF070000}"/>
    <cellStyle name="Comma 2 105" xfId="2277" hidden="1" xr:uid="{00000000-0005-0000-0000-0000E8080000}"/>
    <cellStyle name="Comma 2 105" xfId="1451" hidden="1" xr:uid="{00000000-0005-0000-0000-0000AE050000}"/>
    <cellStyle name="Comma 2 105" xfId="796" hidden="1" xr:uid="{00000000-0005-0000-0000-00001F030000}"/>
    <cellStyle name="Comma 2 106" xfId="61327" hidden="1" xr:uid="{0F930E79-A4AF-45FE-8A37-372F79281CAE}"/>
    <cellStyle name="Comma 2 106" xfId="61924" hidden="1" xr:uid="{9A6D5174-6DA7-4ACD-8485-9A86A74DF934}"/>
    <cellStyle name="Comma 2 106" xfId="62455" hidden="1" xr:uid="{BEDD1BC9-7E0E-4085-B85F-D07DCAFF7051}"/>
    <cellStyle name="Comma 2 106" xfId="62736" hidden="1" xr:uid="{5A63C17D-A1E1-4F65-88A4-F252BA880CCF}"/>
    <cellStyle name="Comma 2 106" xfId="62962" hidden="1" xr:uid="{775D1498-8A05-4896-9571-E26C72F4AD07}"/>
    <cellStyle name="Comma 2 106" xfId="63476" hidden="1" xr:uid="{991BE4CF-E2D7-42FD-88D9-14880F36B5B0}"/>
    <cellStyle name="Comma 2 106" xfId="63966" hidden="1" xr:uid="{120D445C-48E2-4532-8653-EE575EEA34BA}"/>
    <cellStyle name="Comma 2 106" xfId="30727" hidden="1" xr:uid="{00000000-0005-0000-0000-00000A780000}"/>
    <cellStyle name="Comma 2 106" xfId="30953" hidden="1" xr:uid="{00000000-0005-0000-0000-0000EC780000}"/>
    <cellStyle name="Comma 2 106" xfId="31467" hidden="1" xr:uid="{00000000-0005-0000-0000-0000EE7A0000}"/>
    <cellStyle name="Comma 2 106" xfId="31957" hidden="1" xr:uid="{00000000-0005-0000-0000-0000D87C0000}"/>
    <cellStyle name="Comma 2 106" xfId="32843" hidden="1" xr:uid="{FADCE487-1DAD-4DDC-9736-9A3F75EAC9C2}"/>
    <cellStyle name="Comma 2 106" xfId="33478" hidden="1" xr:uid="{D7E512BE-E2C8-4282-BAAA-D881B8F14141}"/>
    <cellStyle name="Comma 2 106" xfId="34019" hidden="1" xr:uid="{24DB2706-1BEF-4BFC-9422-AC6B76145266}"/>
    <cellStyle name="Comma 2 106" xfId="34300" hidden="1" xr:uid="{17F09ED9-5481-4924-9D1C-75C83D136D9C}"/>
    <cellStyle name="Comma 2 106" xfId="34526" hidden="1" xr:uid="{1B9F26E7-41A7-4884-A380-0905063A6121}"/>
    <cellStyle name="Comma 2 106" xfId="36600" hidden="1" xr:uid="{63AFD925-1126-48C6-80AA-CB6DA53BCB2B}"/>
    <cellStyle name="Comma 2 106" xfId="37261" hidden="1" xr:uid="{04A790F1-5C97-476C-87DC-E086FA3D688A}"/>
    <cellStyle name="Comma 2 106" xfId="37810" hidden="1" xr:uid="{62A678B6-EE45-4492-BC56-0CC6CAEB3541}"/>
    <cellStyle name="Comma 2 106" xfId="38091" hidden="1" xr:uid="{CB66E90E-7CD3-4BE7-8162-8210923980F3}"/>
    <cellStyle name="Comma 2 106" xfId="38317" hidden="1" xr:uid="{41BDB99E-5712-4A76-B0DB-F0FCCA8E930D}"/>
    <cellStyle name="Comma 2 106" xfId="38453" hidden="1" xr:uid="{DC51C341-B881-4D5A-AD9E-86CA2206EC02}"/>
    <cellStyle name="Comma 2 106" xfId="38819" hidden="1" xr:uid="{ADCE7854-51B5-4999-B8AD-0CC5B1D8EC63}"/>
    <cellStyle name="Comma 2 106" xfId="39419" hidden="1" xr:uid="{87DEFF40-1640-4175-93E1-C994B0769650}"/>
    <cellStyle name="Comma 2 106" xfId="39480" hidden="1" xr:uid="{E41556E1-023B-4A25-94CC-B7939311DB0D}"/>
    <cellStyle name="Comma 2 106" xfId="40029" hidden="1" xr:uid="{EDD1CDBF-DF18-415F-8740-A16F33EC1CE0}"/>
    <cellStyle name="Comma 2 106" xfId="40310" hidden="1" xr:uid="{48A34835-E392-44C4-92DC-48269CAB35B4}"/>
    <cellStyle name="Comma 2 106" xfId="40536" hidden="1" xr:uid="{DFC76284-A29C-4563-A56D-8200AD4AE972}"/>
    <cellStyle name="Comma 2 106" xfId="41175" hidden="1" xr:uid="{E50F7E77-E03C-4F9D-B0C2-5712634F37C6}"/>
    <cellStyle name="Comma 2 106" xfId="41236" hidden="1" xr:uid="{6D8932A5-FCE0-4D53-8728-3F3222DD7479}"/>
    <cellStyle name="Comma 2 106" xfId="41785" hidden="1" xr:uid="{929368AA-6A5B-4D88-A3B6-20FB9C45320E}"/>
    <cellStyle name="Comma 2 106" xfId="42066" hidden="1" xr:uid="{602E6DD3-1D39-4E18-9B95-C1933E412E31}"/>
    <cellStyle name="Comma 2 106" xfId="42292" hidden="1" xr:uid="{F1A0197B-8FEF-4C57-8C21-5AF0CC0A2BE7}"/>
    <cellStyle name="Comma 2 106" xfId="42931" hidden="1" xr:uid="{3918C037-2972-424B-A4D2-529A3DE8FF51}"/>
    <cellStyle name="Comma 2 106" xfId="42992" hidden="1" xr:uid="{EF5FB358-5642-4D54-A2F4-9510C8F8C82E}"/>
    <cellStyle name="Comma 2 106" xfId="43541" hidden="1" xr:uid="{D8573AF7-56A4-441C-BA75-CBE38FF4E900}"/>
    <cellStyle name="Comma 2 106" xfId="43822" hidden="1" xr:uid="{F7899AEA-B897-4F85-85FF-624832881422}"/>
    <cellStyle name="Comma 2 106" xfId="44048" hidden="1" xr:uid="{E286B74B-B2B3-4421-86DF-7F85FDE9A2F7}"/>
    <cellStyle name="Comma 2 106" xfId="44687" hidden="1" xr:uid="{3DCCE8B1-7A36-4338-812C-1855E9B6FE09}"/>
    <cellStyle name="Comma 2 106" xfId="44748" hidden="1" xr:uid="{3B53D1ED-E985-4BCC-BCA1-6B74322F5E18}"/>
    <cellStyle name="Comma 2 106" xfId="45297" hidden="1" xr:uid="{FBAB7D44-5A60-448A-9218-BDC79D09132D}"/>
    <cellStyle name="Comma 2 106" xfId="45578" hidden="1" xr:uid="{0CA313FE-4534-44B0-B26A-585601E1B003}"/>
    <cellStyle name="Comma 2 106" xfId="45804" hidden="1" xr:uid="{878DB0E0-A505-47EC-8AC5-AB10AD8240E1}"/>
    <cellStyle name="Comma 2 106" xfId="46443" hidden="1" xr:uid="{BB28D1B0-4A91-466D-8975-134709099F98}"/>
    <cellStyle name="Comma 2 106" xfId="46504" hidden="1" xr:uid="{76C16572-F1A7-46A7-8876-DAC5D9563919}"/>
    <cellStyle name="Comma 2 106" xfId="47053" hidden="1" xr:uid="{BAFC1638-1672-440A-89E4-5F584CCC6687}"/>
    <cellStyle name="Comma 2 106" xfId="47334" hidden="1" xr:uid="{64AC4533-9676-4822-AC96-0E2E397FE44F}"/>
    <cellStyle name="Comma 2 106" xfId="47560" hidden="1" xr:uid="{503698C0-0B33-4E18-8799-562FE813EF56}"/>
    <cellStyle name="Comma 2 106" xfId="48196" hidden="1" xr:uid="{00E2FEDF-923C-4C92-AC9E-30AC6BCACACD}"/>
    <cellStyle name="Comma 2 106" xfId="48257" hidden="1" xr:uid="{B91A5C2B-A297-4F4E-96CB-2C4A4EDF7A50}"/>
    <cellStyle name="Comma 2 106" xfId="48806" hidden="1" xr:uid="{13A246CD-C53C-4A0D-B27C-EB9BFCEE6768}"/>
    <cellStyle name="Comma 2 106" xfId="49087" hidden="1" xr:uid="{D2799040-1FA0-4ED4-95A5-0F45657A3CD9}"/>
    <cellStyle name="Comma 2 106" xfId="49313" hidden="1" xr:uid="{A1524DE2-EB8E-4B00-9F1D-AA02B721FBC6}"/>
    <cellStyle name="Comma 2 106" xfId="49946" hidden="1" xr:uid="{08B20A83-AEA2-448B-831A-C068CC21FDBD}"/>
    <cellStyle name="Comma 2 106" xfId="50007" hidden="1" xr:uid="{CE862B65-965C-4A88-81D7-4987D2B434AE}"/>
    <cellStyle name="Comma 2 106" xfId="50556" hidden="1" xr:uid="{BE335944-CC4C-42FA-A0AD-C28419DCF3F1}"/>
    <cellStyle name="Comma 2 106" xfId="50837" hidden="1" xr:uid="{B2AEB364-EC56-4BE7-A6F6-55D56DF5C4D1}"/>
    <cellStyle name="Comma 2 106" xfId="51063" hidden="1" xr:uid="{D1288ED5-1E12-49B0-8C90-993805EE181F}"/>
    <cellStyle name="Comma 2 106" xfId="51690" hidden="1" xr:uid="{9D31A9E7-230C-417D-90B5-B642532E19DF}"/>
    <cellStyle name="Comma 2 106" xfId="51751" hidden="1" xr:uid="{70390C4D-D066-4261-A2B2-45407FF12836}"/>
    <cellStyle name="Comma 2 106" xfId="52300" hidden="1" xr:uid="{FD25F052-AF39-4E19-AB24-C0524D99CA7B}"/>
    <cellStyle name="Comma 2 106" xfId="52581" hidden="1" xr:uid="{6BBBFADF-297D-4C8B-804D-BF98C78BF510}"/>
    <cellStyle name="Comma 2 106" xfId="52807" hidden="1" xr:uid="{9C7D5C36-A4AF-4235-8D71-1B22B63ED93B}"/>
    <cellStyle name="Comma 2 106" xfId="53426" hidden="1" xr:uid="{5EA7E4B9-DCF3-4E25-BAFB-0E0E5BACCE27}"/>
    <cellStyle name="Comma 2 106" xfId="53487" hidden="1" xr:uid="{7D483E9F-3B40-4411-BF5F-4A7B6AE50827}"/>
    <cellStyle name="Comma 2 106" xfId="54034" hidden="1" xr:uid="{2FC1CBA9-9395-4A65-A5C4-BFF781845112}"/>
    <cellStyle name="Comma 2 106" xfId="54315" hidden="1" xr:uid="{32C81546-739E-4C16-80E5-93570A8EF766}"/>
    <cellStyle name="Comma 2 106" xfId="54541" hidden="1" xr:uid="{56D5D3E3-4888-4B69-8681-4E801ADC0E37}"/>
    <cellStyle name="Comma 2 106" xfId="55153" hidden="1" xr:uid="{2B81153A-D183-4E1A-8C0C-9F9226CC9ECD}"/>
    <cellStyle name="Comma 2 106" xfId="55213" hidden="1" xr:uid="{07325593-4449-4B21-B38D-ECA79A2C9B87}"/>
    <cellStyle name="Comma 2 106" xfId="55758" hidden="1" xr:uid="{3F3ED610-F907-4AEE-9E93-1C3AB2997D85}"/>
    <cellStyle name="Comma 2 106" xfId="56039" hidden="1" xr:uid="{182EBFD7-10EF-404C-A5CE-B25BA4A343E8}"/>
    <cellStyle name="Comma 2 106" xfId="56265" hidden="1" xr:uid="{39606A71-6112-4DB3-B140-6C3F4D9E6ED3}"/>
    <cellStyle name="Comma 2 106" xfId="56864" hidden="1" xr:uid="{67DCEA61-1BFA-4CA4-936F-EB0627A9455D}"/>
    <cellStyle name="Comma 2 106" xfId="56923" hidden="1" xr:uid="{C184CFB8-4645-4F10-883C-D34D769B6014}"/>
    <cellStyle name="Comma 2 106" xfId="57465" hidden="1" xr:uid="{0730B75B-B276-4626-AB2E-059B91559C6F}"/>
    <cellStyle name="Comma 2 106" xfId="57746" hidden="1" xr:uid="{9A533D25-651F-4E6B-BA3D-2D2EEC5C263D}"/>
    <cellStyle name="Comma 2 106" xfId="57972" hidden="1" xr:uid="{A3E3CDDB-FEFB-4245-8211-2502021B846D}"/>
    <cellStyle name="Comma 2 106" xfId="58560" hidden="1" xr:uid="{6F6ACE61-BFFE-4500-BED2-352B95288CAA}"/>
    <cellStyle name="Comma 2 106" xfId="58619" hidden="1" xr:uid="{E55D9F59-85A9-404E-8735-F9ADC1636285}"/>
    <cellStyle name="Comma 2 106" xfId="59159" hidden="1" xr:uid="{10CD0EC5-BF4A-476F-874D-DEBE5DDFFE6E}"/>
    <cellStyle name="Comma 2 106" xfId="59440" hidden="1" xr:uid="{0058D750-7432-4991-A3B4-9F5A5954998A}"/>
    <cellStyle name="Comma 2 106" xfId="59666" hidden="1" xr:uid="{7CF2E550-AC19-49DC-8FEB-8FA9D2A8E6BB}"/>
    <cellStyle name="Comma 2 106" xfId="60232" hidden="1" xr:uid="{08A5D4C6-F350-421A-92D0-D09EDD534605}"/>
    <cellStyle name="Comma 2 106" xfId="60287" hidden="1" xr:uid="{6CA15EA4-C541-4768-960E-074F86650EE7}"/>
    <cellStyle name="Comma 2 106" xfId="60820" hidden="1" xr:uid="{96705C76-8A12-4F5D-B390-61B63357588E}"/>
    <cellStyle name="Comma 2 106" xfId="61101" hidden="1" xr:uid="{F7E700A6-461A-4E8C-B3B6-DDB00D5C439E}"/>
    <cellStyle name="Comma 2 106" xfId="16797" hidden="1" xr:uid="{00000000-0005-0000-0000-0000A0410000}"/>
    <cellStyle name="Comma 2 106" xfId="17078" hidden="1" xr:uid="{00000000-0005-0000-0000-0000B9420000}"/>
    <cellStyle name="Comma 2 106" xfId="17304" hidden="1" xr:uid="{00000000-0005-0000-0000-00009B430000}"/>
    <cellStyle name="Comma 2 106" xfId="17937" hidden="1" xr:uid="{00000000-0005-0000-0000-000014460000}"/>
    <cellStyle name="Comma 2 106" xfId="17998" hidden="1" xr:uid="{00000000-0005-0000-0000-000051460000}"/>
    <cellStyle name="Comma 2 106" xfId="18547" hidden="1" xr:uid="{00000000-0005-0000-0000-000076480000}"/>
    <cellStyle name="Comma 2 106" xfId="18828" hidden="1" xr:uid="{00000000-0005-0000-0000-00008F490000}"/>
    <cellStyle name="Comma 2 106" xfId="19054" hidden="1" xr:uid="{00000000-0005-0000-0000-0000714A0000}"/>
    <cellStyle name="Comma 2 106" xfId="19681" hidden="1" xr:uid="{00000000-0005-0000-0000-0000E44C0000}"/>
    <cellStyle name="Comma 2 106" xfId="19742" hidden="1" xr:uid="{00000000-0005-0000-0000-0000214D0000}"/>
    <cellStyle name="Comma 2 106" xfId="20291" hidden="1" xr:uid="{00000000-0005-0000-0000-0000464F0000}"/>
    <cellStyle name="Comma 2 106" xfId="20572" hidden="1" xr:uid="{00000000-0005-0000-0000-00005F500000}"/>
    <cellStyle name="Comma 2 106" xfId="20798" hidden="1" xr:uid="{00000000-0005-0000-0000-000041510000}"/>
    <cellStyle name="Comma 2 106" xfId="21417" hidden="1" xr:uid="{00000000-0005-0000-0000-0000AC530000}"/>
    <cellStyle name="Comma 2 106" xfId="21478" hidden="1" xr:uid="{00000000-0005-0000-0000-0000E9530000}"/>
    <cellStyle name="Comma 2 106" xfId="22025" hidden="1" xr:uid="{00000000-0005-0000-0000-00000C560000}"/>
    <cellStyle name="Comma 2 106" xfId="22306" hidden="1" xr:uid="{00000000-0005-0000-0000-000025570000}"/>
    <cellStyle name="Comma 2 106" xfId="22532" hidden="1" xr:uid="{00000000-0005-0000-0000-000007580000}"/>
    <cellStyle name="Comma 2 106" xfId="23144" hidden="1" xr:uid="{00000000-0005-0000-0000-00006B5A0000}"/>
    <cellStyle name="Comma 2 106" xfId="23204" hidden="1" xr:uid="{00000000-0005-0000-0000-0000A75A0000}"/>
    <cellStyle name="Comma 2 106" xfId="23749" hidden="1" xr:uid="{00000000-0005-0000-0000-0000C85C0000}"/>
    <cellStyle name="Comma 2 106" xfId="24030" hidden="1" xr:uid="{00000000-0005-0000-0000-0000E15D0000}"/>
    <cellStyle name="Comma 2 106" xfId="24256" hidden="1" xr:uid="{00000000-0005-0000-0000-0000C35E0000}"/>
    <cellStyle name="Comma 2 106" xfId="24855" hidden="1" xr:uid="{00000000-0005-0000-0000-00001A610000}"/>
    <cellStyle name="Comma 2 106" xfId="24914" hidden="1" xr:uid="{00000000-0005-0000-0000-000055610000}"/>
    <cellStyle name="Comma 2 106" xfId="25456" hidden="1" xr:uid="{00000000-0005-0000-0000-000073630000}"/>
    <cellStyle name="Comma 2 106" xfId="25737" hidden="1" xr:uid="{00000000-0005-0000-0000-00008C640000}"/>
    <cellStyle name="Comma 2 106" xfId="25963" hidden="1" xr:uid="{00000000-0005-0000-0000-00006E650000}"/>
    <cellStyle name="Comma 2 106" xfId="26551" hidden="1" xr:uid="{00000000-0005-0000-0000-0000BA670000}"/>
    <cellStyle name="Comma 2 106" xfId="26610" hidden="1" xr:uid="{00000000-0005-0000-0000-0000F5670000}"/>
    <cellStyle name="Comma 2 106" xfId="27150" hidden="1" xr:uid="{00000000-0005-0000-0000-0000116A0000}"/>
    <cellStyle name="Comma 2 106" xfId="27431" hidden="1" xr:uid="{00000000-0005-0000-0000-00002A6B0000}"/>
    <cellStyle name="Comma 2 106" xfId="27657" hidden="1" xr:uid="{00000000-0005-0000-0000-00000C6C0000}"/>
    <cellStyle name="Comma 2 106" xfId="28223" hidden="1" xr:uid="{00000000-0005-0000-0000-0000426E0000}"/>
    <cellStyle name="Comma 2 106" xfId="28278" hidden="1" xr:uid="{00000000-0005-0000-0000-0000796E0000}"/>
    <cellStyle name="Comma 2 106" xfId="28811" hidden="1" xr:uid="{00000000-0005-0000-0000-00008E700000}"/>
    <cellStyle name="Comma 2 106" xfId="29092" hidden="1" xr:uid="{00000000-0005-0000-0000-0000A7710000}"/>
    <cellStyle name="Comma 2 106" xfId="29318" hidden="1" xr:uid="{00000000-0005-0000-0000-000089720000}"/>
    <cellStyle name="Comma 2 106" xfId="29915" hidden="1" xr:uid="{00000000-0005-0000-0000-0000DE740000}"/>
    <cellStyle name="Comma 2 106" xfId="30446" hidden="1" xr:uid="{00000000-0005-0000-0000-0000F1760000}"/>
    <cellStyle name="Comma 2 106" xfId="9776" hidden="1" xr:uid="{00000000-0005-0000-0000-000033260000}"/>
    <cellStyle name="Comma 2 106" xfId="10057" hidden="1" xr:uid="{00000000-0005-0000-0000-00004C270000}"/>
    <cellStyle name="Comma 2 106" xfId="10283" hidden="1" xr:uid="{00000000-0005-0000-0000-00002E280000}"/>
    <cellStyle name="Comma 2 106" xfId="10922" hidden="1" xr:uid="{00000000-0005-0000-0000-0000AD2A0000}"/>
    <cellStyle name="Comma 2 106" xfId="10983" hidden="1" xr:uid="{00000000-0005-0000-0000-0000EA2A0000}"/>
    <cellStyle name="Comma 2 106" xfId="11532" hidden="1" xr:uid="{00000000-0005-0000-0000-00000F2D0000}"/>
    <cellStyle name="Comma 2 106" xfId="11813" hidden="1" xr:uid="{00000000-0005-0000-0000-0000282E0000}"/>
    <cellStyle name="Comma 2 106" xfId="12039" hidden="1" xr:uid="{00000000-0005-0000-0000-00000A2F0000}"/>
    <cellStyle name="Comma 2 106" xfId="12678" hidden="1" xr:uid="{00000000-0005-0000-0000-000089310000}"/>
    <cellStyle name="Comma 2 106" xfId="12739" hidden="1" xr:uid="{00000000-0005-0000-0000-0000C6310000}"/>
    <cellStyle name="Comma 2 106" xfId="13288" hidden="1" xr:uid="{00000000-0005-0000-0000-0000EB330000}"/>
    <cellStyle name="Comma 2 106" xfId="13569" hidden="1" xr:uid="{00000000-0005-0000-0000-000004350000}"/>
    <cellStyle name="Comma 2 106" xfId="13795" hidden="1" xr:uid="{00000000-0005-0000-0000-0000E6350000}"/>
    <cellStyle name="Comma 2 106" xfId="14434" hidden="1" xr:uid="{00000000-0005-0000-0000-000065380000}"/>
    <cellStyle name="Comma 2 106" xfId="14495" hidden="1" xr:uid="{00000000-0005-0000-0000-0000A2380000}"/>
    <cellStyle name="Comma 2 106" xfId="15044" hidden="1" xr:uid="{00000000-0005-0000-0000-0000C73A0000}"/>
    <cellStyle name="Comma 2 106" xfId="15325" hidden="1" xr:uid="{00000000-0005-0000-0000-0000E03B0000}"/>
    <cellStyle name="Comma 2 106" xfId="15551" hidden="1" xr:uid="{00000000-0005-0000-0000-0000C23C0000}"/>
    <cellStyle name="Comma 2 106" xfId="16187" hidden="1" xr:uid="{00000000-0005-0000-0000-00003E3F0000}"/>
    <cellStyle name="Comma 2 106" xfId="16248" hidden="1" xr:uid="{00000000-0005-0000-0000-00007B3F0000}"/>
    <cellStyle name="Comma 2 106" xfId="6308" hidden="1" xr:uid="{00000000-0005-0000-0000-0000A7180000}"/>
    <cellStyle name="Comma 2 106" xfId="6444" hidden="1" xr:uid="{00000000-0005-0000-0000-00002F190000}"/>
    <cellStyle name="Comma 2 106" xfId="6810" hidden="1" xr:uid="{00000000-0005-0000-0000-00009D1A0000}"/>
    <cellStyle name="Comma 2 106" xfId="7410" hidden="1" xr:uid="{00000000-0005-0000-0000-0000F51C0000}"/>
    <cellStyle name="Comma 2 106" xfId="7471" hidden="1" xr:uid="{00000000-0005-0000-0000-0000321D0000}"/>
    <cellStyle name="Comma 2 106" xfId="8020" hidden="1" xr:uid="{00000000-0005-0000-0000-0000571F0000}"/>
    <cellStyle name="Comma 2 106" xfId="8301" hidden="1" xr:uid="{00000000-0005-0000-0000-000070200000}"/>
    <cellStyle name="Comma 2 106" xfId="8527" hidden="1" xr:uid="{00000000-0005-0000-0000-000052210000}"/>
    <cellStyle name="Comma 2 106" xfId="9166" hidden="1" xr:uid="{00000000-0005-0000-0000-0000D1230000}"/>
    <cellStyle name="Comma 2 106" xfId="9227" hidden="1" xr:uid="{00000000-0005-0000-0000-00000E240000}"/>
    <cellStyle name="Comma 2 106" xfId="2506" hidden="1" xr:uid="{00000000-0005-0000-0000-0000CD090000}"/>
    <cellStyle name="Comma 2 106" xfId="4591" hidden="1" xr:uid="{00000000-0005-0000-0000-0000F2110000}"/>
    <cellStyle name="Comma 2 106" xfId="5252" hidden="1" xr:uid="{00000000-0005-0000-0000-000087140000}"/>
    <cellStyle name="Comma 2 106" xfId="5801" hidden="1" xr:uid="{00000000-0005-0000-0000-0000AC160000}"/>
    <cellStyle name="Comma 2 106" xfId="6082" hidden="1" xr:uid="{00000000-0005-0000-0000-0000C5170000}"/>
    <cellStyle name="Comma 2 106" xfId="1999" hidden="1" xr:uid="{00000000-0005-0000-0000-0000D2070000}"/>
    <cellStyle name="Comma 2 106" xfId="2280" hidden="1" xr:uid="{00000000-0005-0000-0000-0000EB080000}"/>
    <cellStyle name="Comma 2 106" xfId="1455" hidden="1" xr:uid="{00000000-0005-0000-0000-0000B2050000}"/>
    <cellStyle name="Comma 2 106" xfId="800" hidden="1" xr:uid="{00000000-0005-0000-0000-000023030000}"/>
    <cellStyle name="Comma 2 107" xfId="61927" hidden="1" xr:uid="{2022DBC8-598A-4908-84F2-7BDEEE43EAE0}"/>
    <cellStyle name="Comma 2 107" xfId="62458" hidden="1" xr:uid="{E3C8014F-2A85-462D-93A7-9B953684C916}"/>
    <cellStyle name="Comma 2 107" xfId="62739" hidden="1" xr:uid="{28193552-5B42-47BB-95C0-F40053D8B735}"/>
    <cellStyle name="Comma 2 107" xfId="62964" hidden="1" xr:uid="{71C737D8-4324-489F-99F8-6CA5FE11D83D}"/>
    <cellStyle name="Comma 2 107" xfId="63478" hidden="1" xr:uid="{A90E60B8-DCFF-475B-B315-63BD8FBA0179}"/>
    <cellStyle name="Comma 2 107" xfId="63969" hidden="1" xr:uid="{93FF88A5-F8AB-47F5-A45E-F52D6CD9F8FF}"/>
    <cellStyle name="Comma 2 107" xfId="30730" hidden="1" xr:uid="{00000000-0005-0000-0000-00000D780000}"/>
    <cellStyle name="Comma 2 107" xfId="30955" hidden="1" xr:uid="{00000000-0005-0000-0000-0000EE780000}"/>
    <cellStyle name="Comma 2 107" xfId="31469" hidden="1" xr:uid="{00000000-0005-0000-0000-0000F07A0000}"/>
    <cellStyle name="Comma 2 107" xfId="31960" hidden="1" xr:uid="{00000000-0005-0000-0000-0000DB7C0000}"/>
    <cellStyle name="Comma 2 107" xfId="32846" hidden="1" xr:uid="{E2A94EA5-AE3E-4CC6-A062-08FEEF53E3B9}"/>
    <cellStyle name="Comma 2 107" xfId="33481" hidden="1" xr:uid="{3AF57821-156A-47FE-ACEB-D2D2554744FC}"/>
    <cellStyle name="Comma 2 107" xfId="34303" hidden="1" xr:uid="{8AFF80EE-3DCC-40E5-A4E6-6B6534DEB250}"/>
    <cellStyle name="Comma 2 107" xfId="34528" hidden="1" xr:uid="{C71E713D-1DCF-4AF3-AC3F-B21BB3AAE93B}"/>
    <cellStyle name="Comma 2 107" xfId="36603" hidden="1" xr:uid="{D3200CF0-F79D-4931-94E7-7A510C327273}"/>
    <cellStyle name="Comma 2 107" xfId="37264" hidden="1" xr:uid="{EED897E8-7AE3-4975-98E3-DE1CE598FE7D}"/>
    <cellStyle name="Comma 2 107" xfId="37813" hidden="1" xr:uid="{A4D6E5B7-C174-4BBD-93F9-E9DCB2B63BD7}"/>
    <cellStyle name="Comma 2 107" xfId="38094" hidden="1" xr:uid="{6776B401-4116-4B0E-8E0F-BC25E0E1ACB7}"/>
    <cellStyle name="Comma 2 107" xfId="38319" hidden="1" xr:uid="{A5614D97-B248-4B5A-B014-9205FFF7B939}"/>
    <cellStyle name="Comma 2 107" xfId="38443" hidden="1" xr:uid="{9DCA3AEC-38B7-4BC3-9D96-A4AD6E664F67}"/>
    <cellStyle name="Comma 2 107" xfId="38822" hidden="1" xr:uid="{D0BCD4A8-6E86-4695-8937-C8DDC2F9B540}"/>
    <cellStyle name="Comma 2 107" xfId="39411" hidden="1" xr:uid="{EB5902BB-0612-4E65-9122-5E7968F850D4}"/>
    <cellStyle name="Comma 2 107" xfId="39483" hidden="1" xr:uid="{7DF6FADD-FFE8-4181-B47D-D16E3DB2F87C}"/>
    <cellStyle name="Comma 2 107" xfId="40032" hidden="1" xr:uid="{D5F1A107-EA6C-4F38-BB57-6D61CC55AFDF}"/>
    <cellStyle name="Comma 2 107" xfId="40313" hidden="1" xr:uid="{FE6DF435-6FB7-4196-AADB-8D669CF4C6E3}"/>
    <cellStyle name="Comma 2 107" xfId="40538" hidden="1" xr:uid="{FF554AAA-5F15-4780-BEB2-FAA4D759CB2A}"/>
    <cellStyle name="Comma 2 107" xfId="41167" hidden="1" xr:uid="{5BECEE04-0F11-4E0D-B019-81993DFCB060}"/>
    <cellStyle name="Comma 2 107" xfId="41239" hidden="1" xr:uid="{E36BE3AE-B680-4223-A5F5-BEE4EA318168}"/>
    <cellStyle name="Comma 2 107" xfId="41788" hidden="1" xr:uid="{4ED90E97-F784-4C46-BF9A-14779C6A169B}"/>
    <cellStyle name="Comma 2 107" xfId="42069" hidden="1" xr:uid="{67043ABE-7CC2-43FE-86C3-D7D6BE51E828}"/>
    <cellStyle name="Comma 2 107" xfId="42294" hidden="1" xr:uid="{D9AAFF33-7F3D-476F-AF1D-73224344040F}"/>
    <cellStyle name="Comma 2 107" xfId="42923" hidden="1" xr:uid="{FD40B241-8BD3-475B-89F7-B41E2E6301DD}"/>
    <cellStyle name="Comma 2 107" xfId="42995" hidden="1" xr:uid="{11400731-4D29-404C-BEC4-69B6CBFAEAA8}"/>
    <cellStyle name="Comma 2 107" xfId="43544" hidden="1" xr:uid="{E9883D9F-CFB1-4B3E-94B4-5CCE8458B6A2}"/>
    <cellStyle name="Comma 2 107" xfId="43825" hidden="1" xr:uid="{4921934F-841A-43A6-93E5-542CE71D8D83}"/>
    <cellStyle name="Comma 2 107" xfId="44050" hidden="1" xr:uid="{FA7D765A-6FDF-4D9F-A80F-5897176FB5EC}"/>
    <cellStyle name="Comma 2 107" xfId="44679" hidden="1" xr:uid="{636F2114-36A6-45D8-9C04-69C6D0BEA293}"/>
    <cellStyle name="Comma 2 107" xfId="44751" hidden="1" xr:uid="{831A0EF5-9863-4021-B2F6-BB6C41FC140C}"/>
    <cellStyle name="Comma 2 107" xfId="45300" hidden="1" xr:uid="{1910379D-2518-48D1-82EC-8A3B7710810B}"/>
    <cellStyle name="Comma 2 107" xfId="45581" hidden="1" xr:uid="{81E68174-51FA-4AA0-8E82-060CEC0CABE2}"/>
    <cellStyle name="Comma 2 107" xfId="45806" hidden="1" xr:uid="{32848C84-71CD-4359-8AA3-24838F260BCE}"/>
    <cellStyle name="Comma 2 107" xfId="46435" hidden="1" xr:uid="{87AC1A1F-A93F-4D78-B69F-0D4AD0C94CF1}"/>
    <cellStyle name="Comma 2 107" xfId="46507" hidden="1" xr:uid="{3B71F44D-1BB2-45B9-BEEF-1306FF6365E7}"/>
    <cellStyle name="Comma 2 107" xfId="47056" hidden="1" xr:uid="{A2C45793-D483-47D4-AE74-DFCC24D88854}"/>
    <cellStyle name="Comma 2 107" xfId="47337" hidden="1" xr:uid="{35F8C2D7-0A04-47C9-9EDC-B1BD18B6211F}"/>
    <cellStyle name="Comma 2 107" xfId="47562" hidden="1" xr:uid="{16ECB4B2-A639-47B7-B079-FD491DE2DEC8}"/>
    <cellStyle name="Comma 2 107" xfId="48188" hidden="1" xr:uid="{B89F6614-EAAD-45C4-BB2F-FD283C3D7A4E}"/>
    <cellStyle name="Comma 2 107" xfId="48260" hidden="1" xr:uid="{E6AE70BD-D3C7-4699-B06E-1BD2E6450EF5}"/>
    <cellStyle name="Comma 2 107" xfId="48809" hidden="1" xr:uid="{FE880C09-2928-4015-A87C-DB58113329EE}"/>
    <cellStyle name="Comma 2 107" xfId="49090" hidden="1" xr:uid="{DEBCF1BC-7B6F-4358-9DE8-0A311BCDD376}"/>
    <cellStyle name="Comma 2 107" xfId="49315" hidden="1" xr:uid="{9117580E-471A-463A-9FA0-2A4A37547824}"/>
    <cellStyle name="Comma 2 107" xfId="49938" hidden="1" xr:uid="{8FA69462-9BB6-4A22-8E91-2B60BC52BCC0}"/>
    <cellStyle name="Comma 2 107" xfId="50010" hidden="1" xr:uid="{80C9D07A-3CA5-4105-BEC9-EEC7F1BAC1E0}"/>
    <cellStyle name="Comma 2 107" xfId="50559" hidden="1" xr:uid="{0E80E302-D9A6-45BC-809A-A592F00B0F59}"/>
    <cellStyle name="Comma 2 107" xfId="50840" hidden="1" xr:uid="{0DBA8618-9CDC-43F7-8692-88D73C5A7176}"/>
    <cellStyle name="Comma 2 107" xfId="51065" hidden="1" xr:uid="{3CB485FB-483C-41DE-B440-768A40E22659}"/>
    <cellStyle name="Comma 2 107" xfId="51682" hidden="1" xr:uid="{0FCBF955-E4E3-4D1D-9C6D-86093EFBDD42}"/>
    <cellStyle name="Comma 2 107" xfId="51754" hidden="1" xr:uid="{E4C489A2-23A4-4B09-BB5F-DE626A461805}"/>
    <cellStyle name="Comma 2 107" xfId="52303" hidden="1" xr:uid="{17C944A5-AA7A-4FB0-A0E2-D28E2C33F759}"/>
    <cellStyle name="Comma 2 107" xfId="52584" hidden="1" xr:uid="{91B1D8C4-BCB0-4DBE-A1FF-9F6382FE1A54}"/>
    <cellStyle name="Comma 2 107" xfId="52809" hidden="1" xr:uid="{9A44DA78-AFF0-4244-A19A-119CA1D52890}"/>
    <cellStyle name="Comma 2 107" xfId="53418" hidden="1" xr:uid="{7C4B0118-4093-40F6-AD5E-CC098890438B}"/>
    <cellStyle name="Comma 2 107" xfId="53490" hidden="1" xr:uid="{5521BBFF-FDEB-45DD-8A78-CABA3C8DCB31}"/>
    <cellStyle name="Comma 2 107" xfId="54037" hidden="1" xr:uid="{299BF453-21A6-4C6F-B251-A3FE48E0C585}"/>
    <cellStyle name="Comma 2 107" xfId="54318" hidden="1" xr:uid="{E23F6C9A-F67E-4D7E-8F6E-94072477E1FA}"/>
    <cellStyle name="Comma 2 107" xfId="54543" hidden="1" xr:uid="{86F29BB6-FF12-439E-8799-E60E098D4CC3}"/>
    <cellStyle name="Comma 2 107" xfId="55145" hidden="1" xr:uid="{D57E515A-FF7E-4CCC-B346-D235FF652D76}"/>
    <cellStyle name="Comma 2 107" xfId="55216" hidden="1" xr:uid="{F299D5EF-0E3E-4D2C-8752-4272CECB06D2}"/>
    <cellStyle name="Comma 2 107" xfId="55761" hidden="1" xr:uid="{DCB84CDD-69B6-4F80-BB69-690272867ECB}"/>
    <cellStyle name="Comma 2 107" xfId="56042" hidden="1" xr:uid="{4E4A1358-D87F-433E-BE5B-1902941D2A68}"/>
    <cellStyle name="Comma 2 107" xfId="56267" hidden="1" xr:uid="{1D44257F-A8B6-406B-AFDC-125EA1CD6A15}"/>
    <cellStyle name="Comma 2 107" xfId="56857" hidden="1" xr:uid="{C1E2C4A0-780A-4A89-AB05-A5D33C02684B}"/>
    <cellStyle name="Comma 2 107" xfId="56926" hidden="1" xr:uid="{67A717E8-5F21-4EE5-8EAF-D0EB0D3DDBA0}"/>
    <cellStyle name="Comma 2 107" xfId="57468" hidden="1" xr:uid="{493C92A6-1218-4233-BB96-B5EB3A8826DB}"/>
    <cellStyle name="Comma 2 107" xfId="57749" hidden="1" xr:uid="{EEF0E24B-5EF8-4547-946B-AAC7F90D1513}"/>
    <cellStyle name="Comma 2 107" xfId="57974" hidden="1" xr:uid="{B1AFF278-1E23-46B0-88B6-40184F7A85E7}"/>
    <cellStyle name="Comma 2 107" xfId="58553" hidden="1" xr:uid="{165B7AAC-737D-41AD-BAA3-775E1E41C5A7}"/>
    <cellStyle name="Comma 2 107" xfId="58622" hidden="1" xr:uid="{3C4AB233-5E59-446D-A237-B3B0F33022CF}"/>
    <cellStyle name="Comma 2 107" xfId="59162" hidden="1" xr:uid="{07933815-82B1-4D36-AEB8-91A642254712}"/>
    <cellStyle name="Comma 2 107" xfId="59443" hidden="1" xr:uid="{3742110C-4FE5-4178-B6C0-DB0A6E16749C}"/>
    <cellStyle name="Comma 2 107" xfId="59668" hidden="1" xr:uid="{49513855-E2D1-4393-B286-FF37B5336D26}"/>
    <cellStyle name="Comma 2 107" xfId="60226" hidden="1" xr:uid="{1E95E3C5-93F4-45EE-96C4-A20E0CB55C4C}"/>
    <cellStyle name="Comma 2 107" xfId="60290" hidden="1" xr:uid="{328E25E3-B7BC-4036-8301-0747E6D4A6DF}"/>
    <cellStyle name="Comma 2 107" xfId="60823" hidden="1" xr:uid="{50C149D8-9731-447C-9ED5-F6F1799BB9D2}"/>
    <cellStyle name="Comma 2 107" xfId="61104" hidden="1" xr:uid="{58ED070F-8577-4B92-B7CC-2C48966F92DE}"/>
    <cellStyle name="Comma 2 107" xfId="61329" hidden="1" xr:uid="{5C0CB5FD-D93A-4704-8A1D-0C82CE77772F}"/>
    <cellStyle name="Comma 2 107" xfId="34022" hidden="1" xr:uid="{C98B1F49-4737-4A1C-838C-01523D45B7FC}"/>
    <cellStyle name="Comma 2 107" xfId="16800" hidden="1" xr:uid="{00000000-0005-0000-0000-0000A3410000}"/>
    <cellStyle name="Comma 2 107" xfId="17081" hidden="1" xr:uid="{00000000-0005-0000-0000-0000BC420000}"/>
    <cellStyle name="Comma 2 107" xfId="17306" hidden="1" xr:uid="{00000000-0005-0000-0000-00009D430000}"/>
    <cellStyle name="Comma 2 107" xfId="17929" hidden="1" xr:uid="{00000000-0005-0000-0000-00000C460000}"/>
    <cellStyle name="Comma 2 107" xfId="18001" hidden="1" xr:uid="{00000000-0005-0000-0000-000054460000}"/>
    <cellStyle name="Comma 2 107" xfId="18550" hidden="1" xr:uid="{00000000-0005-0000-0000-000079480000}"/>
    <cellStyle name="Comma 2 107" xfId="18831" hidden="1" xr:uid="{00000000-0005-0000-0000-000092490000}"/>
    <cellStyle name="Comma 2 107" xfId="19056" hidden="1" xr:uid="{00000000-0005-0000-0000-0000734A0000}"/>
    <cellStyle name="Comma 2 107" xfId="19673" hidden="1" xr:uid="{00000000-0005-0000-0000-0000DC4C0000}"/>
    <cellStyle name="Comma 2 107" xfId="19745" hidden="1" xr:uid="{00000000-0005-0000-0000-0000244D0000}"/>
    <cellStyle name="Comma 2 107" xfId="20294" hidden="1" xr:uid="{00000000-0005-0000-0000-0000494F0000}"/>
    <cellStyle name="Comma 2 107" xfId="20575" hidden="1" xr:uid="{00000000-0005-0000-0000-000062500000}"/>
    <cellStyle name="Comma 2 107" xfId="20800" hidden="1" xr:uid="{00000000-0005-0000-0000-000043510000}"/>
    <cellStyle name="Comma 2 107" xfId="21409" hidden="1" xr:uid="{00000000-0005-0000-0000-0000A4530000}"/>
    <cellStyle name="Comma 2 107" xfId="21481" hidden="1" xr:uid="{00000000-0005-0000-0000-0000EC530000}"/>
    <cellStyle name="Comma 2 107" xfId="22028" hidden="1" xr:uid="{00000000-0005-0000-0000-00000F560000}"/>
    <cellStyle name="Comma 2 107" xfId="22309" hidden="1" xr:uid="{00000000-0005-0000-0000-000028570000}"/>
    <cellStyle name="Comma 2 107" xfId="22534" hidden="1" xr:uid="{00000000-0005-0000-0000-000009580000}"/>
    <cellStyle name="Comma 2 107" xfId="23136" hidden="1" xr:uid="{00000000-0005-0000-0000-0000635A0000}"/>
    <cellStyle name="Comma 2 107" xfId="23207" hidden="1" xr:uid="{00000000-0005-0000-0000-0000AA5A0000}"/>
    <cellStyle name="Comma 2 107" xfId="23752" hidden="1" xr:uid="{00000000-0005-0000-0000-0000CB5C0000}"/>
    <cellStyle name="Comma 2 107" xfId="24033" hidden="1" xr:uid="{00000000-0005-0000-0000-0000E45D0000}"/>
    <cellStyle name="Comma 2 107" xfId="24258" hidden="1" xr:uid="{00000000-0005-0000-0000-0000C55E0000}"/>
    <cellStyle name="Comma 2 107" xfId="24848" hidden="1" xr:uid="{00000000-0005-0000-0000-000013610000}"/>
    <cellStyle name="Comma 2 107" xfId="24917" hidden="1" xr:uid="{00000000-0005-0000-0000-000058610000}"/>
    <cellStyle name="Comma 2 107" xfId="25459" hidden="1" xr:uid="{00000000-0005-0000-0000-000076630000}"/>
    <cellStyle name="Comma 2 107" xfId="25740" hidden="1" xr:uid="{00000000-0005-0000-0000-00008F640000}"/>
    <cellStyle name="Comma 2 107" xfId="25965" hidden="1" xr:uid="{00000000-0005-0000-0000-000070650000}"/>
    <cellStyle name="Comma 2 107" xfId="26544" hidden="1" xr:uid="{00000000-0005-0000-0000-0000B3670000}"/>
    <cellStyle name="Comma 2 107" xfId="26613" hidden="1" xr:uid="{00000000-0005-0000-0000-0000F8670000}"/>
    <cellStyle name="Comma 2 107" xfId="27153" hidden="1" xr:uid="{00000000-0005-0000-0000-0000146A0000}"/>
    <cellStyle name="Comma 2 107" xfId="27434" hidden="1" xr:uid="{00000000-0005-0000-0000-00002D6B0000}"/>
    <cellStyle name="Comma 2 107" xfId="27659" hidden="1" xr:uid="{00000000-0005-0000-0000-00000E6C0000}"/>
    <cellStyle name="Comma 2 107" xfId="28217" hidden="1" xr:uid="{00000000-0005-0000-0000-00003C6E0000}"/>
    <cellStyle name="Comma 2 107" xfId="28281" hidden="1" xr:uid="{00000000-0005-0000-0000-00007C6E0000}"/>
    <cellStyle name="Comma 2 107" xfId="28814" hidden="1" xr:uid="{00000000-0005-0000-0000-000091700000}"/>
    <cellStyle name="Comma 2 107" xfId="29095" hidden="1" xr:uid="{00000000-0005-0000-0000-0000AA710000}"/>
    <cellStyle name="Comma 2 107" xfId="29320" hidden="1" xr:uid="{00000000-0005-0000-0000-00008B720000}"/>
    <cellStyle name="Comma 2 107" xfId="29918" hidden="1" xr:uid="{00000000-0005-0000-0000-0000E1740000}"/>
    <cellStyle name="Comma 2 107" xfId="30449" hidden="1" xr:uid="{00000000-0005-0000-0000-0000F4760000}"/>
    <cellStyle name="Comma 2 107" xfId="9779" hidden="1" xr:uid="{00000000-0005-0000-0000-000036260000}"/>
    <cellStyle name="Comma 2 107" xfId="10060" hidden="1" xr:uid="{00000000-0005-0000-0000-00004F270000}"/>
    <cellStyle name="Comma 2 107" xfId="10285" hidden="1" xr:uid="{00000000-0005-0000-0000-000030280000}"/>
    <cellStyle name="Comma 2 107" xfId="10914" hidden="1" xr:uid="{00000000-0005-0000-0000-0000A52A0000}"/>
    <cellStyle name="Comma 2 107" xfId="10986" hidden="1" xr:uid="{00000000-0005-0000-0000-0000ED2A0000}"/>
    <cellStyle name="Comma 2 107" xfId="11535" hidden="1" xr:uid="{00000000-0005-0000-0000-0000122D0000}"/>
    <cellStyle name="Comma 2 107" xfId="11816" hidden="1" xr:uid="{00000000-0005-0000-0000-00002B2E0000}"/>
    <cellStyle name="Comma 2 107" xfId="12041" hidden="1" xr:uid="{00000000-0005-0000-0000-00000C2F0000}"/>
    <cellStyle name="Comma 2 107" xfId="12670" hidden="1" xr:uid="{00000000-0005-0000-0000-000081310000}"/>
    <cellStyle name="Comma 2 107" xfId="12742" hidden="1" xr:uid="{00000000-0005-0000-0000-0000C9310000}"/>
    <cellStyle name="Comma 2 107" xfId="13291" hidden="1" xr:uid="{00000000-0005-0000-0000-0000EE330000}"/>
    <cellStyle name="Comma 2 107" xfId="13572" hidden="1" xr:uid="{00000000-0005-0000-0000-000007350000}"/>
    <cellStyle name="Comma 2 107" xfId="13797" hidden="1" xr:uid="{00000000-0005-0000-0000-0000E8350000}"/>
    <cellStyle name="Comma 2 107" xfId="14426" hidden="1" xr:uid="{00000000-0005-0000-0000-00005D380000}"/>
    <cellStyle name="Comma 2 107" xfId="14498" hidden="1" xr:uid="{00000000-0005-0000-0000-0000A5380000}"/>
    <cellStyle name="Comma 2 107" xfId="15047" hidden="1" xr:uid="{00000000-0005-0000-0000-0000CA3A0000}"/>
    <cellStyle name="Comma 2 107" xfId="15328" hidden="1" xr:uid="{00000000-0005-0000-0000-0000E33B0000}"/>
    <cellStyle name="Comma 2 107" xfId="15553" hidden="1" xr:uid="{00000000-0005-0000-0000-0000C43C0000}"/>
    <cellStyle name="Comma 2 107" xfId="16179" hidden="1" xr:uid="{00000000-0005-0000-0000-0000363F0000}"/>
    <cellStyle name="Comma 2 107" xfId="16251" hidden="1" xr:uid="{00000000-0005-0000-0000-00007E3F0000}"/>
    <cellStyle name="Comma 2 107" xfId="6310" hidden="1" xr:uid="{00000000-0005-0000-0000-0000A9180000}"/>
    <cellStyle name="Comma 2 107" xfId="6434" hidden="1" xr:uid="{00000000-0005-0000-0000-000025190000}"/>
    <cellStyle name="Comma 2 107" xfId="6813" hidden="1" xr:uid="{00000000-0005-0000-0000-0000A01A0000}"/>
    <cellStyle name="Comma 2 107" xfId="7402" hidden="1" xr:uid="{00000000-0005-0000-0000-0000ED1C0000}"/>
    <cellStyle name="Comma 2 107" xfId="7474" hidden="1" xr:uid="{00000000-0005-0000-0000-0000351D0000}"/>
    <cellStyle name="Comma 2 107" xfId="8023" hidden="1" xr:uid="{00000000-0005-0000-0000-00005A1F0000}"/>
    <cellStyle name="Comma 2 107" xfId="8304" hidden="1" xr:uid="{00000000-0005-0000-0000-000073200000}"/>
    <cellStyle name="Comma 2 107" xfId="8529" hidden="1" xr:uid="{00000000-0005-0000-0000-000054210000}"/>
    <cellStyle name="Comma 2 107" xfId="9158" hidden="1" xr:uid="{00000000-0005-0000-0000-0000C9230000}"/>
    <cellStyle name="Comma 2 107" xfId="9230" hidden="1" xr:uid="{00000000-0005-0000-0000-000011240000}"/>
    <cellStyle name="Comma 2 107" xfId="2508" hidden="1" xr:uid="{00000000-0005-0000-0000-0000CF090000}"/>
    <cellStyle name="Comma 2 107" xfId="4594" hidden="1" xr:uid="{00000000-0005-0000-0000-0000F5110000}"/>
    <cellStyle name="Comma 2 107" xfId="5255" hidden="1" xr:uid="{00000000-0005-0000-0000-00008A140000}"/>
    <cellStyle name="Comma 2 107" xfId="5804" hidden="1" xr:uid="{00000000-0005-0000-0000-0000AF160000}"/>
    <cellStyle name="Comma 2 107" xfId="6085" hidden="1" xr:uid="{00000000-0005-0000-0000-0000C8170000}"/>
    <cellStyle name="Comma 2 107" xfId="2002" hidden="1" xr:uid="{00000000-0005-0000-0000-0000D5070000}"/>
    <cellStyle name="Comma 2 107" xfId="2283" hidden="1" xr:uid="{00000000-0005-0000-0000-0000EE080000}"/>
    <cellStyle name="Comma 2 107" xfId="1458" hidden="1" xr:uid="{00000000-0005-0000-0000-0000B5050000}"/>
    <cellStyle name="Comma 2 107" xfId="803" hidden="1" xr:uid="{00000000-0005-0000-0000-000026030000}"/>
    <cellStyle name="Comma 2 108" xfId="61932" hidden="1" xr:uid="{B3C410C7-BBEC-4C67-BB29-A4DC65692E19}"/>
    <cellStyle name="Comma 2 108" xfId="62463" hidden="1" xr:uid="{C50099DB-8131-4827-8DFF-8FB595DC1806}"/>
    <cellStyle name="Comma 2 108" xfId="62744" hidden="1" xr:uid="{A3E2DDD3-BFDC-4699-A0E3-5CE08781C024}"/>
    <cellStyle name="Comma 2 108" xfId="62967" hidden="1" xr:uid="{0D36A924-9DE9-42B2-9DAA-A7F4C794B35A}"/>
    <cellStyle name="Comma 2 108" xfId="63481" hidden="1" xr:uid="{68BC2044-66A2-4AEC-A5A8-53B927DF75CE}"/>
    <cellStyle name="Comma 2 108" xfId="63974" hidden="1" xr:uid="{728B07DB-7EF3-40FF-8A9F-6BC53FB07A79}"/>
    <cellStyle name="Comma 2 108" xfId="30958" hidden="1" xr:uid="{00000000-0005-0000-0000-0000F1780000}"/>
    <cellStyle name="Comma 2 108" xfId="31472" hidden="1" xr:uid="{00000000-0005-0000-0000-0000F37A0000}"/>
    <cellStyle name="Comma 2 108" xfId="31965" hidden="1" xr:uid="{00000000-0005-0000-0000-0000E07C0000}"/>
    <cellStyle name="Comma 2 108" xfId="32851" hidden="1" xr:uid="{F9045727-E2A2-469F-A455-C19136858160}"/>
    <cellStyle name="Comma 2 108" xfId="33486" hidden="1" xr:uid="{B965E8D3-A8DA-4B33-AE50-E6B4D711DE11}"/>
    <cellStyle name="Comma 2 108" xfId="34027" hidden="1" xr:uid="{0F40A458-3DEA-46BB-B7C1-FCEA77C9DBBD}"/>
    <cellStyle name="Comma 2 108" xfId="34308" hidden="1" xr:uid="{352A02C5-28AF-4F73-8F9E-7C1D1D4DFC3C}"/>
    <cellStyle name="Comma 2 108" xfId="34531" hidden="1" xr:uid="{F20C1FDC-26A2-4049-817B-390FC7C11896}"/>
    <cellStyle name="Comma 2 108" xfId="36608" hidden="1" xr:uid="{9FF8D236-6CBC-45B8-ADCF-64161726B832}"/>
    <cellStyle name="Comma 2 108" xfId="37269" hidden="1" xr:uid="{B2253858-90DF-4997-9F2B-9B32923A63DC}"/>
    <cellStyle name="Comma 2 108" xfId="37818" hidden="1" xr:uid="{A87EE2AD-76F4-422A-A078-8A1FA4C7D217}"/>
    <cellStyle name="Comma 2 108" xfId="38099" hidden="1" xr:uid="{C334A3B3-7D31-43D4-8914-E952E62FAC8D}"/>
    <cellStyle name="Comma 2 108" xfId="38322" hidden="1" xr:uid="{0D5ABB9B-6BAC-4919-A06A-97C13F698877}"/>
    <cellStyle name="Comma 2 108" xfId="38432" hidden="1" xr:uid="{EF5AE848-7BBA-4DBE-948D-259AC8608466}"/>
    <cellStyle name="Comma 2 108" xfId="38489" hidden="1" xr:uid="{FB7BEE1C-B66A-489A-9A2D-DB62B5D5C5D3}"/>
    <cellStyle name="Comma 2 108" xfId="38684" hidden="1" xr:uid="{490CA2B7-DD34-462D-99B4-03D245ADC5FF}"/>
    <cellStyle name="Comma 2 108" xfId="38731" hidden="1" xr:uid="{D4282F39-20F7-483A-963B-0767226640DC}"/>
    <cellStyle name="Comma 2 108" xfId="38805" hidden="1" xr:uid="{83555685-E699-4784-AF4A-C89755B08719}"/>
    <cellStyle name="Comma 2 108" xfId="38827" hidden="1" xr:uid="{23585975-14D2-455D-B7D0-827D6F1661C9}"/>
    <cellStyle name="Comma 2 108" xfId="39464" hidden="1" xr:uid="{B5C4CA3E-0539-427F-B7EC-C2CA76B7CB46}"/>
    <cellStyle name="Comma 2 108" xfId="39488" hidden="1" xr:uid="{05BB5B18-9721-4239-A668-26A290DDF410}"/>
    <cellStyle name="Comma 2 108" xfId="40037" hidden="1" xr:uid="{D76D4557-A8D5-4359-9009-A4B437765FE6}"/>
    <cellStyle name="Comma 2 108" xfId="40318" hidden="1" xr:uid="{42D474B5-3F70-4AA2-9C50-2CE37BD4A3B6}"/>
    <cellStyle name="Comma 2 108" xfId="40541" hidden="1" xr:uid="{61C9D2AF-B8E1-48E3-849A-E753D2B0F3B0}"/>
    <cellStyle name="Comma 2 108" xfId="41220" hidden="1" xr:uid="{975EB838-0905-441F-8A35-A50DA88AE9BC}"/>
    <cellStyle name="Comma 2 108" xfId="41244" hidden="1" xr:uid="{27D06DB1-EE1F-4B76-B7A8-E5F523557C05}"/>
    <cellStyle name="Comma 2 108" xfId="41793" hidden="1" xr:uid="{E0F0C13C-239B-40F2-8AE2-0F4883314AA3}"/>
    <cellStyle name="Comma 2 108" xfId="42074" hidden="1" xr:uid="{22281CE9-795C-4491-9775-E7E7D54D06B4}"/>
    <cellStyle name="Comma 2 108" xfId="42297" hidden="1" xr:uid="{17CC3F46-F775-4663-9FDC-1BCBBDFEE010}"/>
    <cellStyle name="Comma 2 108" xfId="42976" hidden="1" xr:uid="{CF9F670A-65F2-4C87-9E92-5E9FC92110A8}"/>
    <cellStyle name="Comma 2 108" xfId="43000" hidden="1" xr:uid="{C78FC58F-8D93-4C75-AD21-F68904634630}"/>
    <cellStyle name="Comma 2 108" xfId="43549" hidden="1" xr:uid="{2B5EDBB9-8645-48E6-8EB1-9F617E2D490B}"/>
    <cellStyle name="Comma 2 108" xfId="43830" hidden="1" xr:uid="{A6C9F119-52FE-4F56-B551-0D38B98B219D}"/>
    <cellStyle name="Comma 2 108" xfId="44053" hidden="1" xr:uid="{57295771-143F-4072-AEC3-F09E75754EE9}"/>
    <cellStyle name="Comma 2 108" xfId="44732" hidden="1" xr:uid="{2348DA5C-BE31-44B8-AA7D-F48190B6B728}"/>
    <cellStyle name="Comma 2 108" xfId="44756" hidden="1" xr:uid="{25B80DCD-F3E8-4217-9A30-A59731D77DEB}"/>
    <cellStyle name="Comma 2 108" xfId="45305" hidden="1" xr:uid="{6EA134D1-454D-43D0-AA7D-0AD83964FC67}"/>
    <cellStyle name="Comma 2 108" xfId="45586" hidden="1" xr:uid="{1DB2A729-12F8-4CCE-AEF1-2A8CE9316EF5}"/>
    <cellStyle name="Comma 2 108" xfId="45809" hidden="1" xr:uid="{51C36B63-CD32-43D3-8BF0-21BEA4EE02C3}"/>
    <cellStyle name="Comma 2 108" xfId="46488" hidden="1" xr:uid="{F3AAFA4F-4036-49C4-911E-2017C9A1207C}"/>
    <cellStyle name="Comma 2 108" xfId="46512" hidden="1" xr:uid="{CF05A9CE-72C7-4803-9BE5-28EF0CF19E64}"/>
    <cellStyle name="Comma 2 108" xfId="47061" hidden="1" xr:uid="{A33E890E-BEA3-4908-8C41-6D5828BB0E02}"/>
    <cellStyle name="Comma 2 108" xfId="47342" hidden="1" xr:uid="{5A97229C-E7DC-4823-93D6-5DB754B2B910}"/>
    <cellStyle name="Comma 2 108" xfId="47565" hidden="1" xr:uid="{10018C14-37F0-4610-85EE-FED6C1FEA8D9}"/>
    <cellStyle name="Comma 2 108" xfId="48241" hidden="1" xr:uid="{C2D896B8-DADD-42A5-9CD0-4A07A9DAAC52}"/>
    <cellStyle name="Comma 2 108" xfId="48265" hidden="1" xr:uid="{1FA8211D-540A-47BE-A839-53528A28056F}"/>
    <cellStyle name="Comma 2 108" xfId="48814" hidden="1" xr:uid="{D505CEEF-F907-4AAE-B6E0-483FB5910532}"/>
    <cellStyle name="Comma 2 108" xfId="49095" hidden="1" xr:uid="{407D1962-1CE5-444F-B85F-98DC411768E8}"/>
    <cellStyle name="Comma 2 108" xfId="49318" hidden="1" xr:uid="{06B8B48B-3C37-4DDB-B330-472912AC8F54}"/>
    <cellStyle name="Comma 2 108" xfId="49991" hidden="1" xr:uid="{006B8E9A-9E7C-4063-BC9E-E1ABE33715D1}"/>
    <cellStyle name="Comma 2 108" xfId="50015" hidden="1" xr:uid="{5822C1EE-002E-40EE-A160-60FE02DE865A}"/>
    <cellStyle name="Comma 2 108" xfId="50564" hidden="1" xr:uid="{380DC3E6-64C1-4E00-BBCD-747CA3933927}"/>
    <cellStyle name="Comma 2 108" xfId="50845" hidden="1" xr:uid="{012C9FEB-B11F-4D8F-B040-699227552798}"/>
    <cellStyle name="Comma 2 108" xfId="51068" hidden="1" xr:uid="{473BD62D-A167-420B-A8A5-03080304BE03}"/>
    <cellStyle name="Comma 2 108" xfId="51735" hidden="1" xr:uid="{EDE0625A-6A21-4092-B0E5-234E20C8CB7D}"/>
    <cellStyle name="Comma 2 108" xfId="51759" hidden="1" xr:uid="{BF6FA392-3338-4772-948E-3221E2B8E108}"/>
    <cellStyle name="Comma 2 108" xfId="52308" hidden="1" xr:uid="{AC16BAE1-69F1-4F6E-9191-5864C7864E9E}"/>
    <cellStyle name="Comma 2 108" xfId="52589" hidden="1" xr:uid="{EC98D315-71EB-4CF0-BE20-6ED9A95F30AD}"/>
    <cellStyle name="Comma 2 108" xfId="52812" hidden="1" xr:uid="{90B5A159-05CF-42BF-8579-FCA34944D19C}"/>
    <cellStyle name="Comma 2 108" xfId="53471" hidden="1" xr:uid="{423A4C16-66EA-4FBC-B5B8-76CDA994CA37}"/>
    <cellStyle name="Comma 2 108" xfId="53495" hidden="1" xr:uid="{1EB2A4DD-8D62-4954-97BC-8EBA6C7BA745}"/>
    <cellStyle name="Comma 2 108" xfId="54042" hidden="1" xr:uid="{28B19381-D68F-4C7F-8C34-188B979B859C}"/>
    <cellStyle name="Comma 2 108" xfId="54323" hidden="1" xr:uid="{0EA693C7-C7F9-4DE5-9CBD-84151345ECAF}"/>
    <cellStyle name="Comma 2 108" xfId="54546" hidden="1" xr:uid="{312587FF-4A8D-4058-86FA-9317B46EC6D3}"/>
    <cellStyle name="Comma 2 108" xfId="55221" hidden="1" xr:uid="{D4034010-17E0-48C5-8ED1-749373D4D856}"/>
    <cellStyle name="Comma 2 108" xfId="55766" hidden="1" xr:uid="{B163E8D8-B750-48B9-89BD-8FBFA63C84FF}"/>
    <cellStyle name="Comma 2 108" xfId="56047" hidden="1" xr:uid="{13363F86-6FC3-4EFA-BE79-6FA11708D0BD}"/>
    <cellStyle name="Comma 2 108" xfId="56270" hidden="1" xr:uid="{66F1527E-9344-4E4D-8D61-5DE0766EE263}"/>
    <cellStyle name="Comma 2 108" xfId="56931" hidden="1" xr:uid="{FE1C0293-3848-4467-A6B3-DBC5DA3DF365}"/>
    <cellStyle name="Comma 2 108" xfId="57473" hidden="1" xr:uid="{7D50B7F9-10AC-4B64-828A-019C4CB9A7B9}"/>
    <cellStyle name="Comma 2 108" xfId="57754" hidden="1" xr:uid="{EA8B1F01-0EB8-4134-8C46-049AF9814D0F}"/>
    <cellStyle name="Comma 2 108" xfId="57977" hidden="1" xr:uid="{C1130180-2FE5-444E-94AD-65BE9BD0AD50}"/>
    <cellStyle name="Comma 2 108" xfId="58627" hidden="1" xr:uid="{41DA8A0F-8115-40C4-976A-4DB9B2A94248}"/>
    <cellStyle name="Comma 2 108" xfId="59167" hidden="1" xr:uid="{FEDA0D48-6AB8-418F-8C49-4B9579F91BDF}"/>
    <cellStyle name="Comma 2 108" xfId="59448" hidden="1" xr:uid="{553DDA20-C847-4D5D-8B7F-CD14819B1428}"/>
    <cellStyle name="Comma 2 108" xfId="59671" hidden="1" xr:uid="{EB677132-2F27-479B-A03E-A876B1ADB6E2}"/>
    <cellStyle name="Comma 2 108" xfId="60295" hidden="1" xr:uid="{EDB4564D-E53F-45A3-BF18-5753551693CF}"/>
    <cellStyle name="Comma 2 108" xfId="60828" hidden="1" xr:uid="{C5018EFB-01E0-4D7D-834D-392032C0C423}"/>
    <cellStyle name="Comma 2 108" xfId="61109" hidden="1" xr:uid="{B55611A5-0700-4E45-B3BA-65B53BEF8102}"/>
    <cellStyle name="Comma 2 108" xfId="61332" hidden="1" xr:uid="{8CE4DA2E-32E6-4C0A-A0BF-98B06F795498}"/>
    <cellStyle name="Comma 2 108" xfId="15556" hidden="1" xr:uid="{00000000-0005-0000-0000-0000C73C0000}"/>
    <cellStyle name="Comma 2 108" xfId="16232" hidden="1" xr:uid="{00000000-0005-0000-0000-00006B3F0000}"/>
    <cellStyle name="Comma 2 108" xfId="16256" hidden="1" xr:uid="{00000000-0005-0000-0000-0000833F0000}"/>
    <cellStyle name="Comma 2 108" xfId="16805" hidden="1" xr:uid="{00000000-0005-0000-0000-0000A8410000}"/>
    <cellStyle name="Comma 2 108" xfId="17086" hidden="1" xr:uid="{00000000-0005-0000-0000-0000C1420000}"/>
    <cellStyle name="Comma 2 108" xfId="17309" hidden="1" xr:uid="{00000000-0005-0000-0000-0000A0430000}"/>
    <cellStyle name="Comma 2 108" xfId="17982" hidden="1" xr:uid="{00000000-0005-0000-0000-000041460000}"/>
    <cellStyle name="Comma 2 108" xfId="18006" hidden="1" xr:uid="{00000000-0005-0000-0000-000059460000}"/>
    <cellStyle name="Comma 2 108" xfId="18555" hidden="1" xr:uid="{00000000-0005-0000-0000-00007E480000}"/>
    <cellStyle name="Comma 2 108" xfId="18836" hidden="1" xr:uid="{00000000-0005-0000-0000-000097490000}"/>
    <cellStyle name="Comma 2 108" xfId="19059" hidden="1" xr:uid="{00000000-0005-0000-0000-0000764A0000}"/>
    <cellStyle name="Comma 2 108" xfId="19726" hidden="1" xr:uid="{00000000-0005-0000-0000-0000114D0000}"/>
    <cellStyle name="Comma 2 108" xfId="19750" hidden="1" xr:uid="{00000000-0005-0000-0000-0000294D0000}"/>
    <cellStyle name="Comma 2 108" xfId="20299" hidden="1" xr:uid="{00000000-0005-0000-0000-00004E4F0000}"/>
    <cellStyle name="Comma 2 108" xfId="20580" hidden="1" xr:uid="{00000000-0005-0000-0000-000067500000}"/>
    <cellStyle name="Comma 2 108" xfId="20803" hidden="1" xr:uid="{00000000-0005-0000-0000-000046510000}"/>
    <cellStyle name="Comma 2 108" xfId="21462" hidden="1" xr:uid="{00000000-0005-0000-0000-0000D9530000}"/>
    <cellStyle name="Comma 2 108" xfId="21486" hidden="1" xr:uid="{00000000-0005-0000-0000-0000F1530000}"/>
    <cellStyle name="Comma 2 108" xfId="22033" hidden="1" xr:uid="{00000000-0005-0000-0000-000014560000}"/>
    <cellStyle name="Comma 2 108" xfId="22314" hidden="1" xr:uid="{00000000-0005-0000-0000-00002D570000}"/>
    <cellStyle name="Comma 2 108" xfId="22537" hidden="1" xr:uid="{00000000-0005-0000-0000-00000C580000}"/>
    <cellStyle name="Comma 2 108" xfId="23212" hidden="1" xr:uid="{00000000-0005-0000-0000-0000AF5A0000}"/>
    <cellStyle name="Comma 2 108" xfId="23757" hidden="1" xr:uid="{00000000-0005-0000-0000-0000D05C0000}"/>
    <cellStyle name="Comma 2 108" xfId="24038" hidden="1" xr:uid="{00000000-0005-0000-0000-0000E95D0000}"/>
    <cellStyle name="Comma 2 108" xfId="24261" hidden="1" xr:uid="{00000000-0005-0000-0000-0000C85E0000}"/>
    <cellStyle name="Comma 2 108" xfId="24922" hidden="1" xr:uid="{00000000-0005-0000-0000-00005D610000}"/>
    <cellStyle name="Comma 2 108" xfId="25464" hidden="1" xr:uid="{00000000-0005-0000-0000-00007B630000}"/>
    <cellStyle name="Comma 2 108" xfId="25745" hidden="1" xr:uid="{00000000-0005-0000-0000-000094640000}"/>
    <cellStyle name="Comma 2 108" xfId="25968" hidden="1" xr:uid="{00000000-0005-0000-0000-000073650000}"/>
    <cellStyle name="Comma 2 108" xfId="26618" hidden="1" xr:uid="{00000000-0005-0000-0000-0000FD670000}"/>
    <cellStyle name="Comma 2 108" xfId="27158" hidden="1" xr:uid="{00000000-0005-0000-0000-0000196A0000}"/>
    <cellStyle name="Comma 2 108" xfId="27439" hidden="1" xr:uid="{00000000-0005-0000-0000-0000326B0000}"/>
    <cellStyle name="Comma 2 108" xfId="27662" hidden="1" xr:uid="{00000000-0005-0000-0000-0000116C0000}"/>
    <cellStyle name="Comma 2 108" xfId="28286" hidden="1" xr:uid="{00000000-0005-0000-0000-0000816E0000}"/>
    <cellStyle name="Comma 2 108" xfId="28819" hidden="1" xr:uid="{00000000-0005-0000-0000-000096700000}"/>
    <cellStyle name="Comma 2 108" xfId="29100" hidden="1" xr:uid="{00000000-0005-0000-0000-0000AF710000}"/>
    <cellStyle name="Comma 2 108" xfId="29323" hidden="1" xr:uid="{00000000-0005-0000-0000-00008E720000}"/>
    <cellStyle name="Comma 2 108" xfId="29923" hidden="1" xr:uid="{00000000-0005-0000-0000-0000E6740000}"/>
    <cellStyle name="Comma 2 108" xfId="30454" hidden="1" xr:uid="{00000000-0005-0000-0000-0000F9760000}"/>
    <cellStyle name="Comma 2 108" xfId="30735" hidden="1" xr:uid="{00000000-0005-0000-0000-000012780000}"/>
    <cellStyle name="Comma 2 108" xfId="8532" hidden="1" xr:uid="{00000000-0005-0000-0000-000057210000}"/>
    <cellStyle name="Comma 2 108" xfId="9211" hidden="1" xr:uid="{00000000-0005-0000-0000-0000FE230000}"/>
    <cellStyle name="Comma 2 108" xfId="9235" hidden="1" xr:uid="{00000000-0005-0000-0000-000016240000}"/>
    <cellStyle name="Comma 2 108" xfId="9784" hidden="1" xr:uid="{00000000-0005-0000-0000-00003B260000}"/>
    <cellStyle name="Comma 2 108" xfId="10065" hidden="1" xr:uid="{00000000-0005-0000-0000-000054270000}"/>
    <cellStyle name="Comma 2 108" xfId="10288" hidden="1" xr:uid="{00000000-0005-0000-0000-000033280000}"/>
    <cellStyle name="Comma 2 108" xfId="10967" hidden="1" xr:uid="{00000000-0005-0000-0000-0000DA2A0000}"/>
    <cellStyle name="Comma 2 108" xfId="10991" hidden="1" xr:uid="{00000000-0005-0000-0000-0000F22A0000}"/>
    <cellStyle name="Comma 2 108" xfId="11540" hidden="1" xr:uid="{00000000-0005-0000-0000-0000172D0000}"/>
    <cellStyle name="Comma 2 108" xfId="11821" hidden="1" xr:uid="{00000000-0005-0000-0000-0000302E0000}"/>
    <cellStyle name="Comma 2 108" xfId="12044" hidden="1" xr:uid="{00000000-0005-0000-0000-00000F2F0000}"/>
    <cellStyle name="Comma 2 108" xfId="12723" hidden="1" xr:uid="{00000000-0005-0000-0000-0000B6310000}"/>
    <cellStyle name="Comma 2 108" xfId="12747" hidden="1" xr:uid="{00000000-0005-0000-0000-0000CE310000}"/>
    <cellStyle name="Comma 2 108" xfId="13296" hidden="1" xr:uid="{00000000-0005-0000-0000-0000F3330000}"/>
    <cellStyle name="Comma 2 108" xfId="13577" hidden="1" xr:uid="{00000000-0005-0000-0000-00000C350000}"/>
    <cellStyle name="Comma 2 108" xfId="13800" hidden="1" xr:uid="{00000000-0005-0000-0000-0000EB350000}"/>
    <cellStyle name="Comma 2 108" xfId="14479" hidden="1" xr:uid="{00000000-0005-0000-0000-000092380000}"/>
    <cellStyle name="Comma 2 108" xfId="14503" hidden="1" xr:uid="{00000000-0005-0000-0000-0000AA380000}"/>
    <cellStyle name="Comma 2 108" xfId="15052" hidden="1" xr:uid="{00000000-0005-0000-0000-0000CF3A0000}"/>
    <cellStyle name="Comma 2 108" xfId="15333" hidden="1" xr:uid="{00000000-0005-0000-0000-0000E83B0000}"/>
    <cellStyle name="Comma 2 108" xfId="6423" hidden="1" xr:uid="{00000000-0005-0000-0000-00001A190000}"/>
    <cellStyle name="Comma 2 108" xfId="6480" hidden="1" xr:uid="{00000000-0005-0000-0000-000053190000}"/>
    <cellStyle name="Comma 2 108" xfId="6675" hidden="1" xr:uid="{00000000-0005-0000-0000-0000161A0000}"/>
    <cellStyle name="Comma 2 108" xfId="6722" hidden="1" xr:uid="{00000000-0005-0000-0000-0000451A0000}"/>
    <cellStyle name="Comma 2 108" xfId="6796" hidden="1" xr:uid="{00000000-0005-0000-0000-00008F1A0000}"/>
    <cellStyle name="Comma 2 108" xfId="6818" hidden="1" xr:uid="{00000000-0005-0000-0000-0000A51A0000}"/>
    <cellStyle name="Comma 2 108" xfId="7455" hidden="1" xr:uid="{00000000-0005-0000-0000-0000221D0000}"/>
    <cellStyle name="Comma 2 108" xfId="7479" hidden="1" xr:uid="{00000000-0005-0000-0000-00003A1D0000}"/>
    <cellStyle name="Comma 2 108" xfId="8028" hidden="1" xr:uid="{00000000-0005-0000-0000-00005F1F0000}"/>
    <cellStyle name="Comma 2 108" xfId="8309" hidden="1" xr:uid="{00000000-0005-0000-0000-000078200000}"/>
    <cellStyle name="Comma 2 108" xfId="4599" hidden="1" xr:uid="{00000000-0005-0000-0000-0000FA110000}"/>
    <cellStyle name="Comma 2 108" xfId="5260" hidden="1" xr:uid="{00000000-0005-0000-0000-00008F140000}"/>
    <cellStyle name="Comma 2 108" xfId="5809" hidden="1" xr:uid="{00000000-0005-0000-0000-0000B4160000}"/>
    <cellStyle name="Comma 2 108" xfId="6090" hidden="1" xr:uid="{00000000-0005-0000-0000-0000CD170000}"/>
    <cellStyle name="Comma 2 108" xfId="6313" hidden="1" xr:uid="{00000000-0005-0000-0000-0000AC180000}"/>
    <cellStyle name="Comma 2 108" xfId="2007" hidden="1" xr:uid="{00000000-0005-0000-0000-0000DA070000}"/>
    <cellStyle name="Comma 2 108" xfId="2288" hidden="1" xr:uid="{00000000-0005-0000-0000-0000F3080000}"/>
    <cellStyle name="Comma 2 108" xfId="2511" hidden="1" xr:uid="{00000000-0005-0000-0000-0000D2090000}"/>
    <cellStyle name="Comma 2 108" xfId="1463" hidden="1" xr:uid="{00000000-0005-0000-0000-0000BA050000}"/>
    <cellStyle name="Comma 2 108" xfId="808" hidden="1" xr:uid="{00000000-0005-0000-0000-00002B030000}"/>
    <cellStyle name="Comma 2 109" xfId="62465" hidden="1" xr:uid="{B20E7644-D2C2-430B-A363-214363983EAA}"/>
    <cellStyle name="Comma 2 109" xfId="62746" hidden="1" xr:uid="{FE4D9A43-46B7-4168-A60B-381A494EC94D}"/>
    <cellStyle name="Comma 2 109" xfId="62969" hidden="1" xr:uid="{7A247912-1F2C-4FFC-9A7A-D08B86312488}"/>
    <cellStyle name="Comma 2 109" xfId="63483" hidden="1" xr:uid="{FEC13F94-0AA6-45EC-9E2C-0057BDFC9DB6}"/>
    <cellStyle name="Comma 2 109" xfId="63976" hidden="1" xr:uid="{C008116F-FD24-4FA0-BEFE-3A09ACF64C1D}"/>
    <cellStyle name="Comma 2 109" xfId="30960" hidden="1" xr:uid="{00000000-0005-0000-0000-0000F3780000}"/>
    <cellStyle name="Comma 2 109" xfId="31474" hidden="1" xr:uid="{00000000-0005-0000-0000-0000F57A0000}"/>
    <cellStyle name="Comma 2 109" xfId="31967" hidden="1" xr:uid="{00000000-0005-0000-0000-0000E27C0000}"/>
    <cellStyle name="Comma 2 109" xfId="32854" hidden="1" xr:uid="{60E3F052-93D1-41EC-8047-E613ED411C59}"/>
    <cellStyle name="Comma 2 109" xfId="33489" hidden="1" xr:uid="{8DDFEED1-4693-4302-997C-6F3DCA753A17}"/>
    <cellStyle name="Comma 2 109" xfId="34029" hidden="1" xr:uid="{F9C91F5C-5505-46CE-A48E-0FEBC9301D63}"/>
    <cellStyle name="Comma 2 109" xfId="34310" hidden="1" xr:uid="{19F6BBA6-1BBE-44BE-A806-3BE3FD1358A5}"/>
    <cellStyle name="Comma 2 109" xfId="34533" hidden="1" xr:uid="{55613B9F-3EDB-4D09-86C4-1C24E6B3A59D}"/>
    <cellStyle name="Comma 2 109" xfId="36045" hidden="1" xr:uid="{B395226F-F9A0-4292-8360-8CE61F5A9C18}"/>
    <cellStyle name="Comma 2 109" xfId="36121" hidden="1" xr:uid="{A041C188-F257-418B-A199-C61EF92C34AB}"/>
    <cellStyle name="Comma 2 109" xfId="36157" hidden="1" xr:uid="{DCDD9D1E-0E99-40E2-88B7-9CD22ED81674}"/>
    <cellStyle name="Comma 2 109" xfId="36611" hidden="1" xr:uid="{D7070C20-2E32-4CCF-9D4E-B3A7A045B865}"/>
    <cellStyle name="Comma 2 109" xfId="37272" hidden="1" xr:uid="{685D93E4-DD19-4138-948B-04A956DEF2D3}"/>
    <cellStyle name="Comma 2 109" xfId="37820" hidden="1" xr:uid="{90EDE1D4-D3B2-4331-9D75-EF8B49460E19}"/>
    <cellStyle name="Comma 2 109" xfId="38101" hidden="1" xr:uid="{C142DC9D-73DA-407C-95E8-9DECACAF3E66}"/>
    <cellStyle name="Comma 2 109" xfId="38324" hidden="1" xr:uid="{12E2289C-6ED0-40A3-AD66-D25FF540939C}"/>
    <cellStyle name="Comma 2 109" xfId="38830" hidden="1" xr:uid="{7240B58D-2EDF-4EFB-814D-07C671DA7E88}"/>
    <cellStyle name="Comma 2 109" xfId="39037" hidden="1" xr:uid="{6E1BFE58-5CF1-4280-8FB6-3AAC47A67790}"/>
    <cellStyle name="Comma 2 109" xfId="39491" hidden="1" xr:uid="{32C6E1F5-C3CC-4541-A783-2154B88676C6}"/>
    <cellStyle name="Comma 2 109" xfId="40039" hidden="1" xr:uid="{376B8C11-F48D-43FD-9BC3-3DEA49710751}"/>
    <cellStyle name="Comma 2 109" xfId="40320" hidden="1" xr:uid="{FB096104-6D5F-4330-A761-FC9F8E095857}"/>
    <cellStyle name="Comma 2 109" xfId="40543" hidden="1" xr:uid="{129A76BF-9FF3-4050-B710-5AF650407AD0}"/>
    <cellStyle name="Comma 2 109" xfId="40793" hidden="1" xr:uid="{895BA85B-0A00-4806-84F8-F452FA3F1FAB}"/>
    <cellStyle name="Comma 2 109" xfId="41247" hidden="1" xr:uid="{AB5A1977-8515-43F5-9F29-28BC05666F05}"/>
    <cellStyle name="Comma 2 109" xfId="41795" hidden="1" xr:uid="{634EA89F-017A-4A5E-86F4-16EB3E19014C}"/>
    <cellStyle name="Comma 2 109" xfId="42076" hidden="1" xr:uid="{FE0F8E3B-D821-4F85-9237-2AF36B79F4E4}"/>
    <cellStyle name="Comma 2 109" xfId="42299" hidden="1" xr:uid="{1C46803A-2110-47B8-A7AB-D0636624E252}"/>
    <cellStyle name="Comma 2 109" xfId="42549" hidden="1" xr:uid="{17D6979E-A877-45C6-A7ED-5412182ED109}"/>
    <cellStyle name="Comma 2 109" xfId="43003" hidden="1" xr:uid="{FC6CAA82-6DFB-4DCE-8381-35E2362F50EE}"/>
    <cellStyle name="Comma 2 109" xfId="43551" hidden="1" xr:uid="{C2A0E166-8A62-4CD2-A3E6-9E3803B41D0D}"/>
    <cellStyle name="Comma 2 109" xfId="43832" hidden="1" xr:uid="{D9C781BB-322A-4AC5-90E4-A6C2033F82ED}"/>
    <cellStyle name="Comma 2 109" xfId="44055" hidden="1" xr:uid="{BA8C4EB8-6696-4653-86B7-F9F7DC9F22A4}"/>
    <cellStyle name="Comma 2 109" xfId="44305" hidden="1" xr:uid="{637625EC-2DC4-4D83-832B-82C2D4803792}"/>
    <cellStyle name="Comma 2 109" xfId="44759" hidden="1" xr:uid="{78FB569E-1EE8-4094-9A20-F480201B31C8}"/>
    <cellStyle name="Comma 2 109" xfId="45307" hidden="1" xr:uid="{D57B733B-9E1B-459C-A3C8-14B8785F2042}"/>
    <cellStyle name="Comma 2 109" xfId="45588" hidden="1" xr:uid="{4A64ADA1-3048-4BED-A437-A782E014C4D8}"/>
    <cellStyle name="Comma 2 109" xfId="45811" hidden="1" xr:uid="{610B5909-01FE-483A-AA95-46F632814FF1}"/>
    <cellStyle name="Comma 2 109" xfId="46061" hidden="1" xr:uid="{9E08C00E-FF78-446E-8AA3-E23625154C12}"/>
    <cellStyle name="Comma 2 109" xfId="46515" hidden="1" xr:uid="{FB0B5C67-5E99-44C2-899F-03AD165B7AB4}"/>
    <cellStyle name="Comma 2 109" xfId="47063" hidden="1" xr:uid="{BB357E15-F037-4105-89F2-95DE48820A8E}"/>
    <cellStyle name="Comma 2 109" xfId="47344" hidden="1" xr:uid="{C7B48F08-C7F2-44B2-9EE1-37A5CA322494}"/>
    <cellStyle name="Comma 2 109" xfId="47567" hidden="1" xr:uid="{8BB7D1D5-A787-42ED-951A-4E49FA65CACA}"/>
    <cellStyle name="Comma 2 109" xfId="47814" hidden="1" xr:uid="{59826695-482B-42D5-9B81-90F4B908DF7B}"/>
    <cellStyle name="Comma 2 109" xfId="48268" hidden="1" xr:uid="{D7E956EA-7533-4275-B887-E192838FD612}"/>
    <cellStyle name="Comma 2 109" xfId="48816" hidden="1" xr:uid="{F3C2B178-60AF-43F0-808B-3BF54DC27D16}"/>
    <cellStyle name="Comma 2 109" xfId="49097" hidden="1" xr:uid="{748906A2-7CF2-41E5-B2B0-0AFA798BAC64}"/>
    <cellStyle name="Comma 2 109" xfId="49320" hidden="1" xr:uid="{6F384A1C-9671-4E33-8AD4-15DCED2D05EA}"/>
    <cellStyle name="Comma 2 109" xfId="49564" hidden="1" xr:uid="{63DC6425-D330-4836-9962-FDFDD66C5536}"/>
    <cellStyle name="Comma 2 109" xfId="50018" hidden="1" xr:uid="{1E433341-215F-483A-9761-068846C84B53}"/>
    <cellStyle name="Comma 2 109" xfId="50566" hidden="1" xr:uid="{01562E5B-8382-4FF6-B8F5-89970068C2D2}"/>
    <cellStyle name="Comma 2 109" xfId="50847" hidden="1" xr:uid="{60516F41-49D5-4330-941C-21BA73F9D93C}"/>
    <cellStyle name="Comma 2 109" xfId="51070" hidden="1" xr:uid="{1B3E8C93-F80A-4C74-A224-DB44A93EC4E8}"/>
    <cellStyle name="Comma 2 109" xfId="51310" hidden="1" xr:uid="{158FB921-26A3-4906-A996-FF5F76B2636D}"/>
    <cellStyle name="Comma 2 109" xfId="51762" hidden="1" xr:uid="{15198724-D567-4DA5-8A10-5636DD53D765}"/>
    <cellStyle name="Comma 2 109" xfId="52310" hidden="1" xr:uid="{933DF57F-59C7-4A39-825E-047DF3A1F6FB}"/>
    <cellStyle name="Comma 2 109" xfId="52591" hidden="1" xr:uid="{01A9EEBC-BE5A-46B0-8419-BA204D4F7809}"/>
    <cellStyle name="Comma 2 109" xfId="52814" hidden="1" xr:uid="{C5AE890E-3017-42A5-9ACD-A5477182FAA5}"/>
    <cellStyle name="Comma 2 109" xfId="53048" hidden="1" xr:uid="{9E7D79F9-D63D-43DA-85DD-E6D763B1C84F}"/>
    <cellStyle name="Comma 2 109" xfId="53497" hidden="1" xr:uid="{358B9FFC-684D-4667-81FE-568B7E93F709}"/>
    <cellStyle name="Comma 2 109" xfId="54044" hidden="1" xr:uid="{C31EBB30-5FAE-475B-8C8C-0640A6E79EF0}"/>
    <cellStyle name="Comma 2 109" xfId="54325" hidden="1" xr:uid="{59203704-41E5-413B-BA2B-C429758EBDA8}"/>
    <cellStyle name="Comma 2 109" xfId="54548" hidden="1" xr:uid="{474E7822-9351-444A-8CB7-5A26B75ACCF6}"/>
    <cellStyle name="Comma 2 109" xfId="54776" hidden="1" xr:uid="{0C0038FC-F171-4308-B527-010AD2F24E3E}"/>
    <cellStyle name="Comma 2 109" xfId="55223" hidden="1" xr:uid="{D1C144B2-9941-44DC-9977-97251092D23A}"/>
    <cellStyle name="Comma 2 109" xfId="55768" hidden="1" xr:uid="{20207FD1-4FE2-4ABB-9A73-3F463570140B}"/>
    <cellStyle name="Comma 2 109" xfId="56049" hidden="1" xr:uid="{CEC88924-1E2D-450C-987C-E7207A4EE5E4}"/>
    <cellStyle name="Comma 2 109" xfId="56272" hidden="1" xr:uid="{5A2D20BC-705F-4C5C-AC16-57985C61B098}"/>
    <cellStyle name="Comma 2 109" xfId="56492" hidden="1" xr:uid="{2AAF4E11-BD1F-4CA3-8CC2-E19F9237B8BC}"/>
    <cellStyle name="Comma 2 109" xfId="56933" hidden="1" xr:uid="{4CF49ADB-7F09-48AC-8E4C-41E13E63805A}"/>
    <cellStyle name="Comma 2 109" xfId="57475" hidden="1" xr:uid="{09F4ECF1-EAAD-45D9-9BCD-64D5E08C7606}"/>
    <cellStyle name="Comma 2 109" xfId="57756" hidden="1" xr:uid="{74B63827-AFEE-4B85-BA13-837202D25F46}"/>
    <cellStyle name="Comma 2 109" xfId="57979" hidden="1" xr:uid="{1277900D-97D1-42D6-ADD0-6A822ED0714A}"/>
    <cellStyle name="Comma 2 109" xfId="58629" hidden="1" xr:uid="{D334891C-5B8B-4681-9097-FA32D79CA594}"/>
    <cellStyle name="Comma 2 109" xfId="59169" hidden="1" xr:uid="{04DE2362-FE7D-4435-83F4-F572B9E89E30}"/>
    <cellStyle name="Comma 2 109" xfId="59450" hidden="1" xr:uid="{C0FA6ABE-AB86-4DB5-9400-94132641BF1E}"/>
    <cellStyle name="Comma 2 109" xfId="59673" hidden="1" xr:uid="{CF8F9232-9E2A-426D-9E63-7797B4A16F6C}"/>
    <cellStyle name="Comma 2 109" xfId="60297" hidden="1" xr:uid="{C45AEFFD-C6DF-4531-90AF-572DCE202925}"/>
    <cellStyle name="Comma 2 109" xfId="60830" hidden="1" xr:uid="{240AD97E-6D99-4C72-9EF4-C5D14326FA6E}"/>
    <cellStyle name="Comma 2 109" xfId="61111" hidden="1" xr:uid="{A3DB3A99-59BB-421C-BB67-E84B6AD8CA8C}"/>
    <cellStyle name="Comma 2 109" xfId="61334" hidden="1" xr:uid="{DA9514A5-A574-4BAC-A7FE-BC61E78BC08A}"/>
    <cellStyle name="Comma 2 109" xfId="61934" hidden="1" xr:uid="{020C7AF1-E986-4754-94B1-FA011F6ADBC7}"/>
    <cellStyle name="Comma 2 109" xfId="16259" hidden="1" xr:uid="{00000000-0005-0000-0000-0000863F0000}"/>
    <cellStyle name="Comma 2 109" xfId="16807" hidden="1" xr:uid="{00000000-0005-0000-0000-0000AA410000}"/>
    <cellStyle name="Comma 2 109" xfId="17088" hidden="1" xr:uid="{00000000-0005-0000-0000-0000C3420000}"/>
    <cellStyle name="Comma 2 109" xfId="17311" hidden="1" xr:uid="{00000000-0005-0000-0000-0000A2430000}"/>
    <cellStyle name="Comma 2 109" xfId="17555" hidden="1" xr:uid="{00000000-0005-0000-0000-000096440000}"/>
    <cellStyle name="Comma 2 109" xfId="18009" hidden="1" xr:uid="{00000000-0005-0000-0000-00005C460000}"/>
    <cellStyle name="Comma 2 109" xfId="18557" hidden="1" xr:uid="{00000000-0005-0000-0000-000080480000}"/>
    <cellStyle name="Comma 2 109" xfId="18838" hidden="1" xr:uid="{00000000-0005-0000-0000-000099490000}"/>
    <cellStyle name="Comma 2 109" xfId="19061" hidden="1" xr:uid="{00000000-0005-0000-0000-0000784A0000}"/>
    <cellStyle name="Comma 2 109" xfId="19301" hidden="1" xr:uid="{00000000-0005-0000-0000-0000684B0000}"/>
    <cellStyle name="Comma 2 109" xfId="19753" hidden="1" xr:uid="{00000000-0005-0000-0000-00002C4D0000}"/>
    <cellStyle name="Comma 2 109" xfId="20301" hidden="1" xr:uid="{00000000-0005-0000-0000-0000504F0000}"/>
    <cellStyle name="Comma 2 109" xfId="20582" hidden="1" xr:uid="{00000000-0005-0000-0000-000069500000}"/>
    <cellStyle name="Comma 2 109" xfId="20805" hidden="1" xr:uid="{00000000-0005-0000-0000-000048510000}"/>
    <cellStyle name="Comma 2 109" xfId="21039" hidden="1" xr:uid="{00000000-0005-0000-0000-000032520000}"/>
    <cellStyle name="Comma 2 109" xfId="21488" hidden="1" xr:uid="{00000000-0005-0000-0000-0000F3530000}"/>
    <cellStyle name="Comma 2 109" xfId="22035" hidden="1" xr:uid="{00000000-0005-0000-0000-000016560000}"/>
    <cellStyle name="Comma 2 109" xfId="22316" hidden="1" xr:uid="{00000000-0005-0000-0000-00002F570000}"/>
    <cellStyle name="Comma 2 109" xfId="22539" hidden="1" xr:uid="{00000000-0005-0000-0000-00000E580000}"/>
    <cellStyle name="Comma 2 109" xfId="22767" hidden="1" xr:uid="{00000000-0005-0000-0000-0000F2580000}"/>
    <cellStyle name="Comma 2 109" xfId="23214" hidden="1" xr:uid="{00000000-0005-0000-0000-0000B15A0000}"/>
    <cellStyle name="Comma 2 109" xfId="23759" hidden="1" xr:uid="{00000000-0005-0000-0000-0000D25C0000}"/>
    <cellStyle name="Comma 2 109" xfId="24040" hidden="1" xr:uid="{00000000-0005-0000-0000-0000EB5D0000}"/>
    <cellStyle name="Comma 2 109" xfId="24263" hidden="1" xr:uid="{00000000-0005-0000-0000-0000CA5E0000}"/>
    <cellStyle name="Comma 2 109" xfId="24483" hidden="1" xr:uid="{00000000-0005-0000-0000-0000A65F0000}"/>
    <cellStyle name="Comma 2 109" xfId="24924" hidden="1" xr:uid="{00000000-0005-0000-0000-00005F610000}"/>
    <cellStyle name="Comma 2 109" xfId="25466" hidden="1" xr:uid="{00000000-0005-0000-0000-00007D630000}"/>
    <cellStyle name="Comma 2 109" xfId="25747" hidden="1" xr:uid="{00000000-0005-0000-0000-000096640000}"/>
    <cellStyle name="Comma 2 109" xfId="25970" hidden="1" xr:uid="{00000000-0005-0000-0000-000075650000}"/>
    <cellStyle name="Comma 2 109" xfId="26620" hidden="1" xr:uid="{00000000-0005-0000-0000-0000FF670000}"/>
    <cellStyle name="Comma 2 109" xfId="27160" hidden="1" xr:uid="{00000000-0005-0000-0000-00001B6A0000}"/>
    <cellStyle name="Comma 2 109" xfId="27441" hidden="1" xr:uid="{00000000-0005-0000-0000-0000346B0000}"/>
    <cellStyle name="Comma 2 109" xfId="27664" hidden="1" xr:uid="{00000000-0005-0000-0000-0000136C0000}"/>
    <cellStyle name="Comma 2 109" xfId="28288" hidden="1" xr:uid="{00000000-0005-0000-0000-0000836E0000}"/>
    <cellStyle name="Comma 2 109" xfId="28821" hidden="1" xr:uid="{00000000-0005-0000-0000-000098700000}"/>
    <cellStyle name="Comma 2 109" xfId="29102" hidden="1" xr:uid="{00000000-0005-0000-0000-0000B1710000}"/>
    <cellStyle name="Comma 2 109" xfId="29325" hidden="1" xr:uid="{00000000-0005-0000-0000-000090720000}"/>
    <cellStyle name="Comma 2 109" xfId="29925" hidden="1" xr:uid="{00000000-0005-0000-0000-0000E8740000}"/>
    <cellStyle name="Comma 2 109" xfId="30456" hidden="1" xr:uid="{00000000-0005-0000-0000-0000FB760000}"/>
    <cellStyle name="Comma 2 109" xfId="30737" hidden="1" xr:uid="{00000000-0005-0000-0000-000014780000}"/>
    <cellStyle name="Comma 2 109" xfId="9238" hidden="1" xr:uid="{00000000-0005-0000-0000-000019240000}"/>
    <cellStyle name="Comma 2 109" xfId="9786" hidden="1" xr:uid="{00000000-0005-0000-0000-00003D260000}"/>
    <cellStyle name="Comma 2 109" xfId="10067" hidden="1" xr:uid="{00000000-0005-0000-0000-000056270000}"/>
    <cellStyle name="Comma 2 109" xfId="10290" hidden="1" xr:uid="{00000000-0005-0000-0000-000035280000}"/>
    <cellStyle name="Comma 2 109" xfId="10540" hidden="1" xr:uid="{00000000-0005-0000-0000-00002F290000}"/>
    <cellStyle name="Comma 2 109" xfId="10994" hidden="1" xr:uid="{00000000-0005-0000-0000-0000F52A0000}"/>
    <cellStyle name="Comma 2 109" xfId="11542" hidden="1" xr:uid="{00000000-0005-0000-0000-0000192D0000}"/>
    <cellStyle name="Comma 2 109" xfId="11823" hidden="1" xr:uid="{00000000-0005-0000-0000-0000322E0000}"/>
    <cellStyle name="Comma 2 109" xfId="12046" hidden="1" xr:uid="{00000000-0005-0000-0000-0000112F0000}"/>
    <cellStyle name="Comma 2 109" xfId="12296" hidden="1" xr:uid="{00000000-0005-0000-0000-00000B300000}"/>
    <cellStyle name="Comma 2 109" xfId="12750" hidden="1" xr:uid="{00000000-0005-0000-0000-0000D1310000}"/>
    <cellStyle name="Comma 2 109" xfId="13298" hidden="1" xr:uid="{00000000-0005-0000-0000-0000F5330000}"/>
    <cellStyle name="Comma 2 109" xfId="13579" hidden="1" xr:uid="{00000000-0005-0000-0000-00000E350000}"/>
    <cellStyle name="Comma 2 109" xfId="13802" hidden="1" xr:uid="{00000000-0005-0000-0000-0000ED350000}"/>
    <cellStyle name="Comma 2 109" xfId="14052" hidden="1" xr:uid="{00000000-0005-0000-0000-0000E7360000}"/>
    <cellStyle name="Comma 2 109" xfId="14506" hidden="1" xr:uid="{00000000-0005-0000-0000-0000AD380000}"/>
    <cellStyle name="Comma 2 109" xfId="15054" hidden="1" xr:uid="{00000000-0005-0000-0000-0000D13A0000}"/>
    <cellStyle name="Comma 2 109" xfId="15335" hidden="1" xr:uid="{00000000-0005-0000-0000-0000EA3B0000}"/>
    <cellStyle name="Comma 2 109" xfId="15558" hidden="1" xr:uid="{00000000-0005-0000-0000-0000C93C0000}"/>
    <cellStyle name="Comma 2 109" xfId="15805" hidden="1" xr:uid="{00000000-0005-0000-0000-0000C03D0000}"/>
    <cellStyle name="Comma 2 109" xfId="5811" hidden="1" xr:uid="{00000000-0005-0000-0000-0000B6160000}"/>
    <cellStyle name="Comma 2 109" xfId="6092" hidden="1" xr:uid="{00000000-0005-0000-0000-0000CF170000}"/>
    <cellStyle name="Comma 2 109" xfId="6315" hidden="1" xr:uid="{00000000-0005-0000-0000-0000AE180000}"/>
    <cellStyle name="Comma 2 109" xfId="6821" hidden="1" xr:uid="{00000000-0005-0000-0000-0000A81A0000}"/>
    <cellStyle name="Comma 2 109" xfId="7028" hidden="1" xr:uid="{00000000-0005-0000-0000-0000771B0000}"/>
    <cellStyle name="Comma 2 109" xfId="7482" hidden="1" xr:uid="{00000000-0005-0000-0000-00003D1D0000}"/>
    <cellStyle name="Comma 2 109" xfId="8030" hidden="1" xr:uid="{00000000-0005-0000-0000-0000611F0000}"/>
    <cellStyle name="Comma 2 109" xfId="8311" hidden="1" xr:uid="{00000000-0005-0000-0000-00007A200000}"/>
    <cellStyle name="Comma 2 109" xfId="8534" hidden="1" xr:uid="{00000000-0005-0000-0000-000059210000}"/>
    <cellStyle name="Comma 2 109" xfId="8784" hidden="1" xr:uid="{00000000-0005-0000-0000-000053220000}"/>
    <cellStyle name="Comma 2 109" xfId="4036" hidden="1" xr:uid="{00000000-0005-0000-0000-0000C70F0000}"/>
    <cellStyle name="Comma 2 109" xfId="4112" hidden="1" xr:uid="{00000000-0005-0000-0000-000013100000}"/>
    <cellStyle name="Comma 2 109" xfId="4148" hidden="1" xr:uid="{00000000-0005-0000-0000-000037100000}"/>
    <cellStyle name="Comma 2 109" xfId="4602" hidden="1" xr:uid="{00000000-0005-0000-0000-0000FD110000}"/>
    <cellStyle name="Comma 2 109" xfId="5263" hidden="1" xr:uid="{00000000-0005-0000-0000-000092140000}"/>
    <cellStyle name="Comma 2 109" xfId="2009" hidden="1" xr:uid="{00000000-0005-0000-0000-0000DC070000}"/>
    <cellStyle name="Comma 2 109" xfId="2290" hidden="1" xr:uid="{00000000-0005-0000-0000-0000F5080000}"/>
    <cellStyle name="Comma 2 109" xfId="2513" hidden="1" xr:uid="{00000000-0005-0000-0000-0000D4090000}"/>
    <cellStyle name="Comma 2 109" xfId="1466" hidden="1" xr:uid="{00000000-0005-0000-0000-0000BD050000}"/>
    <cellStyle name="Comma 2 109" xfId="811" hidden="1" xr:uid="{00000000-0005-0000-0000-00002E030000}"/>
    <cellStyle name="Comma 2 11" xfId="62086" hidden="1" xr:uid="{AD2761B4-903B-4E02-A3C4-9167F1C53971}"/>
    <cellStyle name="Comma 2 11" xfId="62462" hidden="1" xr:uid="{C8CA5B92-668C-4E93-BAA7-5B07BF9E34D1}"/>
    <cellStyle name="Comma 2 11" xfId="62743" hidden="1" xr:uid="{4D07772F-E590-4641-913F-34CD3F07C897}"/>
    <cellStyle name="Comma 2 11" xfId="63147" hidden="1" xr:uid="{D195AA4D-2C9A-4F6F-949B-E70A827BE78A}"/>
    <cellStyle name="Comma 2 11" xfId="63608" hidden="1" xr:uid="{D2C13D7B-59DF-4E4C-AC27-50C4DDDBF019}"/>
    <cellStyle name="Comma 2 11" xfId="63973" hidden="1" xr:uid="{7CAA13BB-458A-4C48-A189-BE566B64AEEC}"/>
    <cellStyle name="Comma 2 11" xfId="30734" hidden="1" xr:uid="{00000000-0005-0000-0000-000011780000}"/>
    <cellStyle name="Comma 2 11" xfId="31138" hidden="1" xr:uid="{00000000-0005-0000-0000-0000A5790000}"/>
    <cellStyle name="Comma 2 11" xfId="31599" hidden="1" xr:uid="{00000000-0005-0000-0000-0000727B0000}"/>
    <cellStyle name="Comma 2 11" xfId="31964" hidden="1" xr:uid="{00000000-0005-0000-0000-0000DF7C0000}"/>
    <cellStyle name="Comma 2 11" xfId="32452" hidden="1" xr:uid="{F6B26BEA-961A-4E68-8A28-8FE806C8A731}"/>
    <cellStyle name="Comma 2 11" xfId="33094" hidden="1" xr:uid="{815B0390-462B-4A73-A1F2-421B902CD66A}"/>
    <cellStyle name="Comma 2 11" xfId="33658" hidden="1" xr:uid="{F8D95F2B-4B48-4324-B508-1E95DAC92B9D}"/>
    <cellStyle name="Comma 2 11" xfId="34026" hidden="1" xr:uid="{2C854AD6-3B2E-4F6C-9F32-F6A9A5265CC1}"/>
    <cellStyle name="Comma 2 11" xfId="34307" hidden="1" xr:uid="{EBD2A770-A18C-4837-9153-4B1097F185AD}"/>
    <cellStyle name="Comma 2 11" xfId="36209" hidden="1" xr:uid="{B78D8DCE-128B-4FAC-9A0E-1B4D8FF40A14}"/>
    <cellStyle name="Comma 2 11" xfId="36870" hidden="1" xr:uid="{7FFB869C-6729-4A10-A661-545361F54E4D}"/>
    <cellStyle name="Comma 2 11" xfId="37441" hidden="1" xr:uid="{FF501133-3BCF-41AD-AA02-92265F1BA379}"/>
    <cellStyle name="Comma 2 11" xfId="37817" hidden="1" xr:uid="{421DB417-089F-45CF-AEF3-97E8DED5EC25}"/>
    <cellStyle name="Comma 2 11" xfId="38098" hidden="1" xr:uid="{43F73B6E-24EA-47A3-B304-8D8E47F99086}"/>
    <cellStyle name="Comma 2 11" xfId="38428" hidden="1" xr:uid="{99781C2A-F747-4CF3-AF50-D61FCF34A104}"/>
    <cellStyle name="Comma 2 11" xfId="38941" hidden="1" xr:uid="{496EEBAD-74FA-480B-88A4-70E165A94667}"/>
    <cellStyle name="Comma 2 11" xfId="39089" hidden="1" xr:uid="{891E9DBA-D8EC-40E9-A7C5-1B607EFBE490}"/>
    <cellStyle name="Comma 2 11" xfId="39660" hidden="1" xr:uid="{4461B601-C02E-4B57-BC78-71EB706402F8}"/>
    <cellStyle name="Comma 2 11" xfId="40036" hidden="1" xr:uid="{C153E469-37D1-4B11-839C-71500C83EAD5}"/>
    <cellStyle name="Comma 2 11" xfId="40697" hidden="1" xr:uid="{DA2B53D2-49D9-4DD5-918C-15AD1082ECE1}"/>
    <cellStyle name="Comma 2 11" xfId="40845" hidden="1" xr:uid="{424CF0B8-ECB4-4D98-8F5D-9AC5AE20C064}"/>
    <cellStyle name="Comma 2 11" xfId="41416" hidden="1" xr:uid="{C82C6B30-286D-4195-AEB2-AACBA5546308}"/>
    <cellStyle name="Comma 2 11" xfId="41792" hidden="1" xr:uid="{9F349A5A-DDE0-4EA4-B266-24BD1CD9ABD8}"/>
    <cellStyle name="Comma 2 11" xfId="42073" hidden="1" xr:uid="{E9A367C1-D944-491F-81C6-67FA1161ACFE}"/>
    <cellStyle name="Comma 2 11" xfId="42453" hidden="1" xr:uid="{A9D03454-70BD-40EF-A253-4A2C50BC70D2}"/>
    <cellStyle name="Comma 2 11" xfId="42601" hidden="1" xr:uid="{8CA9415F-6AA2-4569-A3F2-47739B22640D}"/>
    <cellStyle name="Comma 2 11" xfId="43172" hidden="1" xr:uid="{B5CE3696-AC0C-4B39-95B9-9691AD59AB63}"/>
    <cellStyle name="Comma 2 11" xfId="43548" hidden="1" xr:uid="{570B2A46-9C52-4E68-8204-3B15442E93E4}"/>
    <cellStyle name="Comma 2 11" xfId="43829" hidden="1" xr:uid="{23581F99-5D3F-45CE-9095-C6DC8AAE2C69}"/>
    <cellStyle name="Comma 2 11" xfId="44209" hidden="1" xr:uid="{A4AD49F8-7CAC-4C88-BC66-118DB1F54356}"/>
    <cellStyle name="Comma 2 11" xfId="44357" hidden="1" xr:uid="{9F1789EC-6DA8-4E89-BDFF-857BAD9AFFFE}"/>
    <cellStyle name="Comma 2 11" xfId="44928" hidden="1" xr:uid="{D5751E8B-2E42-464F-850F-4AD286A56EFB}"/>
    <cellStyle name="Comma 2 11" xfId="45304" hidden="1" xr:uid="{9247C9AC-6B03-472D-9184-1C3692928A7D}"/>
    <cellStyle name="Comma 2 11" xfId="45585" hidden="1" xr:uid="{0E49F0BA-4661-475E-BD1A-5BA91F5BA91E}"/>
    <cellStyle name="Comma 2 11" xfId="45965" hidden="1" xr:uid="{AD429AC7-BE55-4C9D-B6CB-2F5956C95EC4}"/>
    <cellStyle name="Comma 2 11" xfId="46113" hidden="1" xr:uid="{318D0ABE-BEBF-49AE-B5C1-E2D7B54D1732}"/>
    <cellStyle name="Comma 2 11" xfId="46684" hidden="1" xr:uid="{5FDF96A0-E968-456C-8FE8-852D64C94C00}"/>
    <cellStyle name="Comma 2 11" xfId="47060" hidden="1" xr:uid="{E8F91756-54CF-4683-8C85-BD7FE4015BF8}"/>
    <cellStyle name="Comma 2 11" xfId="47341" hidden="1" xr:uid="{1B41816E-2D1B-482F-AC8E-4B86181C544D}"/>
    <cellStyle name="Comma 2 11" xfId="47721" hidden="1" xr:uid="{1E7CFFEF-C2D8-45FA-9774-A64C7FD1CABF}"/>
    <cellStyle name="Comma 2 11" xfId="47866" hidden="1" xr:uid="{C1D05D37-808B-4A75-A4BC-D977AEEBBBE3}"/>
    <cellStyle name="Comma 2 11" xfId="48437" hidden="1" xr:uid="{8521E09A-D57B-43B7-86D8-CCD1C891B44E}"/>
    <cellStyle name="Comma 2 11" xfId="48813" hidden="1" xr:uid="{A8CD3D13-24CC-4C9E-A52A-9EA8F54E7E7B}"/>
    <cellStyle name="Comma 2 11" xfId="49094" hidden="1" xr:uid="{B6B0A0DE-2DAE-44DD-8C03-DD46DFAFFADC}"/>
    <cellStyle name="Comma 2 11" xfId="49473" hidden="1" xr:uid="{54E65A27-9F39-49F5-921F-A2B9B8F21503}"/>
    <cellStyle name="Comma 2 11" xfId="49616" hidden="1" xr:uid="{930FB05B-6478-41A7-878A-88E3DFE845F9}"/>
    <cellStyle name="Comma 2 11" xfId="50187" hidden="1" xr:uid="{AD84EF43-1039-41C0-AEB0-16AF6A7E63EB}"/>
    <cellStyle name="Comma 2 11" xfId="50563" hidden="1" xr:uid="{C91B5ADB-D2AA-40A6-AA62-E89EBD2841C9}"/>
    <cellStyle name="Comma 2 11" xfId="50844" hidden="1" xr:uid="{0A44D5A3-E119-4CFE-B930-ACAA740A338C}"/>
    <cellStyle name="Comma 2 11" xfId="51222" hidden="1" xr:uid="{4F110B26-DEA1-42E3-A54E-8595E0B7D0E8}"/>
    <cellStyle name="Comma 2 11" xfId="51361" hidden="1" xr:uid="{0CB6ECF1-B3BE-48CF-835F-1CE7CBBBB492}"/>
    <cellStyle name="Comma 2 11" xfId="51931" hidden="1" xr:uid="{0054707B-97C8-42B9-9F5E-91F10C333852}"/>
    <cellStyle name="Comma 2 11" xfId="52307" hidden="1" xr:uid="{3BA35FFE-1ECB-43A2-AB9C-71F10912BCA2}"/>
    <cellStyle name="Comma 2 11" xfId="52588" hidden="1" xr:uid="{8177982E-45D3-4FAA-8CF2-158E6E9BFD20}"/>
    <cellStyle name="Comma 2 11" xfId="52965" hidden="1" xr:uid="{69030D8F-B6F9-4402-9125-14661A200E1A}"/>
    <cellStyle name="Comma 2 11" xfId="53099" hidden="1" xr:uid="{9BA41A57-D4F6-48AB-92B4-D7F1F871EF0A}"/>
    <cellStyle name="Comma 2 11" xfId="53665" hidden="1" xr:uid="{F9336CA3-14D4-4DA3-96A3-3FB731C924AD}"/>
    <cellStyle name="Comma 2 11" xfId="54041" hidden="1" xr:uid="{AD70E443-B197-4955-A366-1435D7993DB1}"/>
    <cellStyle name="Comma 2 11" xfId="54322" hidden="1" xr:uid="{DD3AD5C1-5F27-4F98-8ADC-DEC4BBFF9F62}"/>
    <cellStyle name="Comma 2 11" xfId="54695" hidden="1" xr:uid="{7D6576BC-DB8A-492E-90BF-FFDF1023E4FB}"/>
    <cellStyle name="Comma 2 11" xfId="54827" hidden="1" xr:uid="{816439BE-DA76-4707-8AA3-9D915436B6A3}"/>
    <cellStyle name="Comma 2 11" xfId="55389" hidden="1" xr:uid="{4E762268-268A-4B3C-A2A0-A9B79BD00F98}"/>
    <cellStyle name="Comma 2 11" xfId="55765" hidden="1" xr:uid="{152B7F77-C948-4780-A156-D00C55508E67}"/>
    <cellStyle name="Comma 2 11" xfId="56046" hidden="1" xr:uid="{85652250-6F0D-48EE-B826-5CC92AFC1F88}"/>
    <cellStyle name="Comma 2 11" xfId="56418" hidden="1" xr:uid="{21197D9A-56E8-4C72-94DB-3617C4F33B0D}"/>
    <cellStyle name="Comma 2 11" xfId="56540" hidden="1" xr:uid="{C1B8ACDB-BF73-4E17-8939-028EB71740B0}"/>
    <cellStyle name="Comma 2 11" xfId="57096" hidden="1" xr:uid="{CFDD46E2-0072-4EA9-A8BA-5904664FB1CD}"/>
    <cellStyle name="Comma 2 11" xfId="57472" hidden="1" xr:uid="{5C0A06C5-DB0B-4BBD-8793-0D06541BD2A3}"/>
    <cellStyle name="Comma 2 11" xfId="57753" hidden="1" xr:uid="{8D3EEEA2-CCCF-4598-B457-DEF97A8D622C}"/>
    <cellStyle name="Comma 2 11" xfId="58121" hidden="1" xr:uid="{F7D412FE-A7CA-44E8-8C96-1BB45F64996D}"/>
    <cellStyle name="Comma 2 11" xfId="58237" hidden="1" xr:uid="{37385266-98FE-4740-B446-20BBD203E13E}"/>
    <cellStyle name="Comma 2 11" xfId="58790" hidden="1" xr:uid="{FCBC2A30-AEF4-4CB8-B133-CEF5759FE574}"/>
    <cellStyle name="Comma 2 11" xfId="59166" hidden="1" xr:uid="{C4D07AB3-4192-4750-B3F6-02F4458327A7}"/>
    <cellStyle name="Comma 2 11" xfId="59447" hidden="1" xr:uid="{82B4A092-A9F8-4A10-A870-0AEA0DE0C277}"/>
    <cellStyle name="Comma 2 11" xfId="59808" hidden="1" xr:uid="{E2D0A790-DCA8-4ED1-9C55-1EF6620C4920}"/>
    <cellStyle name="Comma 2 11" xfId="59914" hidden="1" xr:uid="{FC1650AD-33D5-4B10-B46B-637C39E7683A}"/>
    <cellStyle name="Comma 2 11" xfId="60451" hidden="1" xr:uid="{D6961F59-3787-444D-947F-D78CD9103DF3}"/>
    <cellStyle name="Comma 2 11" xfId="60827" hidden="1" xr:uid="{BACE7A65-5E46-45DC-8B31-E44FE534358A}"/>
    <cellStyle name="Comma 2 11" xfId="61108" hidden="1" xr:uid="{CD3313C8-4A85-43FF-ADC3-2750D24B6EAD}"/>
    <cellStyle name="Comma 2 11" xfId="61463" hidden="1" xr:uid="{BDE827C7-922B-4368-AE1D-B496CD16BA21}"/>
    <cellStyle name="Comma 2 11" xfId="61561" hidden="1" xr:uid="{CA81D228-1768-49BD-88F6-A3E7CDCF5164}"/>
    <cellStyle name="Comma 2 11" xfId="40317" hidden="1" xr:uid="{3A840CA7-9DDB-41B9-88BF-49F15B76D371}"/>
    <cellStyle name="Comma 2 11" xfId="17085" hidden="1" xr:uid="{00000000-0005-0000-0000-0000C0420000}"/>
    <cellStyle name="Comma 2 11" xfId="17464" hidden="1" xr:uid="{00000000-0005-0000-0000-00003B440000}"/>
    <cellStyle name="Comma 2 11" xfId="17607" hidden="1" xr:uid="{00000000-0005-0000-0000-0000CA440000}"/>
    <cellStyle name="Comma 2 11" xfId="18178" hidden="1" xr:uid="{00000000-0005-0000-0000-000005470000}"/>
    <cellStyle name="Comma 2 11" xfId="18554" hidden="1" xr:uid="{00000000-0005-0000-0000-00007D480000}"/>
    <cellStyle name="Comma 2 11" xfId="18835" hidden="1" xr:uid="{00000000-0005-0000-0000-000096490000}"/>
    <cellStyle name="Comma 2 11" xfId="19213" hidden="1" xr:uid="{00000000-0005-0000-0000-0000104B0000}"/>
    <cellStyle name="Comma 2 11" xfId="19352" hidden="1" xr:uid="{00000000-0005-0000-0000-00009B4B0000}"/>
    <cellStyle name="Comma 2 11" xfId="19922" hidden="1" xr:uid="{00000000-0005-0000-0000-0000D54D0000}"/>
    <cellStyle name="Comma 2 11" xfId="20298" hidden="1" xr:uid="{00000000-0005-0000-0000-00004D4F0000}"/>
    <cellStyle name="Comma 2 11" xfId="20579" hidden="1" xr:uid="{00000000-0005-0000-0000-000066500000}"/>
    <cellStyle name="Comma 2 11" xfId="20956" hidden="1" xr:uid="{00000000-0005-0000-0000-0000DF510000}"/>
    <cellStyle name="Comma 2 11" xfId="21090" hidden="1" xr:uid="{00000000-0005-0000-0000-000065520000}"/>
    <cellStyle name="Comma 2 11" xfId="21656" hidden="1" xr:uid="{00000000-0005-0000-0000-00009B540000}"/>
    <cellStyle name="Comma 2 11" xfId="22032" hidden="1" xr:uid="{00000000-0005-0000-0000-000013560000}"/>
    <cellStyle name="Comma 2 11" xfId="22313" hidden="1" xr:uid="{00000000-0005-0000-0000-00002C570000}"/>
    <cellStyle name="Comma 2 11" xfId="22686" hidden="1" xr:uid="{00000000-0005-0000-0000-0000A1580000}"/>
    <cellStyle name="Comma 2 11" xfId="22818" hidden="1" xr:uid="{00000000-0005-0000-0000-000025590000}"/>
    <cellStyle name="Comma 2 11" xfId="23380" hidden="1" xr:uid="{00000000-0005-0000-0000-0000575B0000}"/>
    <cellStyle name="Comma 2 11" xfId="23756" hidden="1" xr:uid="{00000000-0005-0000-0000-0000CF5C0000}"/>
    <cellStyle name="Comma 2 11" xfId="24037" hidden="1" xr:uid="{00000000-0005-0000-0000-0000E85D0000}"/>
    <cellStyle name="Comma 2 11" xfId="24409" hidden="1" xr:uid="{00000000-0005-0000-0000-00005C5F0000}"/>
    <cellStyle name="Comma 2 11" xfId="24531" hidden="1" xr:uid="{00000000-0005-0000-0000-0000D65F0000}"/>
    <cellStyle name="Comma 2 11" xfId="25087" hidden="1" xr:uid="{00000000-0005-0000-0000-000002620000}"/>
    <cellStyle name="Comma 2 11" xfId="25463" hidden="1" xr:uid="{00000000-0005-0000-0000-00007A630000}"/>
    <cellStyle name="Comma 2 11" xfId="25744" hidden="1" xr:uid="{00000000-0005-0000-0000-000093640000}"/>
    <cellStyle name="Comma 2 11" xfId="26112" hidden="1" xr:uid="{00000000-0005-0000-0000-000003660000}"/>
    <cellStyle name="Comma 2 11" xfId="26228" hidden="1" xr:uid="{00000000-0005-0000-0000-000077660000}"/>
    <cellStyle name="Comma 2 11" xfId="26781" hidden="1" xr:uid="{00000000-0005-0000-0000-0000A0680000}"/>
    <cellStyle name="Comma 2 11" xfId="27157" hidden="1" xr:uid="{00000000-0005-0000-0000-0000186A0000}"/>
    <cellStyle name="Comma 2 11" xfId="27438" hidden="1" xr:uid="{00000000-0005-0000-0000-0000316B0000}"/>
    <cellStyle name="Comma 2 11" xfId="27799" hidden="1" xr:uid="{00000000-0005-0000-0000-00009A6C0000}"/>
    <cellStyle name="Comma 2 11" xfId="27905" hidden="1" xr:uid="{00000000-0005-0000-0000-0000046D0000}"/>
    <cellStyle name="Comma 2 11" xfId="28442" hidden="1" xr:uid="{00000000-0005-0000-0000-00001D6F0000}"/>
    <cellStyle name="Comma 2 11" xfId="28818" hidden="1" xr:uid="{00000000-0005-0000-0000-000095700000}"/>
    <cellStyle name="Comma 2 11" xfId="29099" hidden="1" xr:uid="{00000000-0005-0000-0000-0000AE710000}"/>
    <cellStyle name="Comma 2 11" xfId="29454" hidden="1" xr:uid="{00000000-0005-0000-0000-000011730000}"/>
    <cellStyle name="Comma 2 11" xfId="29552" hidden="1" xr:uid="{00000000-0005-0000-0000-000073730000}"/>
    <cellStyle name="Comma 2 11" xfId="30077" hidden="1" xr:uid="{00000000-0005-0000-0000-000080750000}"/>
    <cellStyle name="Comma 2 11" xfId="30453" hidden="1" xr:uid="{00000000-0005-0000-0000-0000F8760000}"/>
    <cellStyle name="Comma 2 11" xfId="10064" hidden="1" xr:uid="{00000000-0005-0000-0000-000053270000}"/>
    <cellStyle name="Comma 2 11" xfId="10444" hidden="1" xr:uid="{00000000-0005-0000-0000-0000CF280000}"/>
    <cellStyle name="Comma 2 11" xfId="10592" hidden="1" xr:uid="{00000000-0005-0000-0000-000063290000}"/>
    <cellStyle name="Comma 2 11" xfId="11163" hidden="1" xr:uid="{00000000-0005-0000-0000-00009E2B0000}"/>
    <cellStyle name="Comma 2 11" xfId="11539" hidden="1" xr:uid="{00000000-0005-0000-0000-0000162D0000}"/>
    <cellStyle name="Comma 2 11" xfId="11820" hidden="1" xr:uid="{00000000-0005-0000-0000-00002F2E0000}"/>
    <cellStyle name="Comma 2 11" xfId="12200" hidden="1" xr:uid="{00000000-0005-0000-0000-0000AB2F0000}"/>
    <cellStyle name="Comma 2 11" xfId="12348" hidden="1" xr:uid="{00000000-0005-0000-0000-00003F300000}"/>
    <cellStyle name="Comma 2 11" xfId="12919" hidden="1" xr:uid="{00000000-0005-0000-0000-00007A320000}"/>
    <cellStyle name="Comma 2 11" xfId="13295" hidden="1" xr:uid="{00000000-0005-0000-0000-0000F2330000}"/>
    <cellStyle name="Comma 2 11" xfId="13576" hidden="1" xr:uid="{00000000-0005-0000-0000-00000B350000}"/>
    <cellStyle name="Comma 2 11" xfId="13956" hidden="1" xr:uid="{00000000-0005-0000-0000-000087360000}"/>
    <cellStyle name="Comma 2 11" xfId="14104" hidden="1" xr:uid="{00000000-0005-0000-0000-00001B370000}"/>
    <cellStyle name="Comma 2 11" xfId="14675" hidden="1" xr:uid="{00000000-0005-0000-0000-000056390000}"/>
    <cellStyle name="Comma 2 11" xfId="15051" hidden="1" xr:uid="{00000000-0005-0000-0000-0000CE3A0000}"/>
    <cellStyle name="Comma 2 11" xfId="15332" hidden="1" xr:uid="{00000000-0005-0000-0000-0000E73B0000}"/>
    <cellStyle name="Comma 2 11" xfId="15712" hidden="1" xr:uid="{00000000-0005-0000-0000-0000633D0000}"/>
    <cellStyle name="Comma 2 11" xfId="15857" hidden="1" xr:uid="{00000000-0005-0000-0000-0000F43D0000}"/>
    <cellStyle name="Comma 2 11" xfId="16428" hidden="1" xr:uid="{00000000-0005-0000-0000-00002F400000}"/>
    <cellStyle name="Comma 2 11" xfId="16804" hidden="1" xr:uid="{00000000-0005-0000-0000-0000A7410000}"/>
    <cellStyle name="Comma 2 11" xfId="6419" hidden="1" xr:uid="{00000000-0005-0000-0000-000016190000}"/>
    <cellStyle name="Comma 2 11" xfId="6932" hidden="1" xr:uid="{00000000-0005-0000-0000-0000171B0000}"/>
    <cellStyle name="Comma 2 11" xfId="7080" hidden="1" xr:uid="{00000000-0005-0000-0000-0000AB1B0000}"/>
    <cellStyle name="Comma 2 11" xfId="7651" hidden="1" xr:uid="{00000000-0005-0000-0000-0000E61D0000}"/>
    <cellStyle name="Comma 2 11" xfId="8027" hidden="1" xr:uid="{00000000-0005-0000-0000-00005E1F0000}"/>
    <cellStyle name="Comma 2 11" xfId="8308" hidden="1" xr:uid="{00000000-0005-0000-0000-000077200000}"/>
    <cellStyle name="Comma 2 11" xfId="8688" hidden="1" xr:uid="{00000000-0005-0000-0000-0000F3210000}"/>
    <cellStyle name="Comma 2 11" xfId="8836" hidden="1" xr:uid="{00000000-0005-0000-0000-000087220000}"/>
    <cellStyle name="Comma 2 11" xfId="9407" hidden="1" xr:uid="{00000000-0005-0000-0000-0000C2240000}"/>
    <cellStyle name="Comma 2 11" xfId="9783" hidden="1" xr:uid="{00000000-0005-0000-0000-00003A260000}"/>
    <cellStyle name="Comma 2 11" xfId="4200" hidden="1" xr:uid="{00000000-0005-0000-0000-00006B100000}"/>
    <cellStyle name="Comma 2 11" xfId="4861" hidden="1" xr:uid="{00000000-0005-0000-0000-000000130000}"/>
    <cellStyle name="Comma 2 11" xfId="5432" hidden="1" xr:uid="{00000000-0005-0000-0000-00003B150000}"/>
    <cellStyle name="Comma 2 11" xfId="5808" hidden="1" xr:uid="{00000000-0005-0000-0000-0000B3160000}"/>
    <cellStyle name="Comma 2 11" xfId="6089" hidden="1" xr:uid="{00000000-0005-0000-0000-0000CC170000}"/>
    <cellStyle name="Comma 2 11" xfId="1635" hidden="1" xr:uid="{00000000-0005-0000-0000-000066060000}"/>
    <cellStyle name="Comma 2 11" xfId="2006" hidden="1" xr:uid="{00000000-0005-0000-0000-0000D9070000}"/>
    <cellStyle name="Comma 2 11" xfId="2287" hidden="1" xr:uid="{00000000-0005-0000-0000-0000F2080000}"/>
    <cellStyle name="Comma 2 11" xfId="1068" hidden="1" xr:uid="{00000000-0005-0000-0000-00002F040000}"/>
    <cellStyle name="Comma 2 11" xfId="409" hidden="1" xr:uid="{00000000-0005-0000-0000-00009C010000}"/>
    <cellStyle name="Comma 2 110" xfId="62749" hidden="1" xr:uid="{B8CA7B3D-C690-4099-9A55-EA2543BDC72E}"/>
    <cellStyle name="Comma 2 110" xfId="62971" hidden="1" xr:uid="{AC032C40-094A-4DCA-8024-838EE9CB11A2}"/>
    <cellStyle name="Comma 2 110" xfId="63486" hidden="1" xr:uid="{5ED34F2F-8DA7-45FE-8D29-64BD5A47791F}"/>
    <cellStyle name="Comma 2 110" xfId="63980" hidden="1" xr:uid="{D7C9343E-64ED-4616-942F-8C4262D955E9}"/>
    <cellStyle name="Comma 2 110" xfId="31477" hidden="1" xr:uid="{00000000-0005-0000-0000-0000F87A0000}"/>
    <cellStyle name="Comma 2 110" xfId="31971" hidden="1" xr:uid="{00000000-0005-0000-0000-0000E67C0000}"/>
    <cellStyle name="Comma 2 110" xfId="32858" hidden="1" xr:uid="{B5CD82EE-4141-4403-A71B-66C469E671B2}"/>
    <cellStyle name="Comma 2 110" xfId="33493" hidden="1" xr:uid="{03503E01-F4E9-426F-B867-0A2ECCCD5D2C}"/>
    <cellStyle name="Comma 2 110" xfId="34033" hidden="1" xr:uid="{11547ED2-C6C1-4839-9CFE-6C0A653EC5B0}"/>
    <cellStyle name="Comma 2 110" xfId="34313" hidden="1" xr:uid="{EFB996BA-C4F1-431E-8AFB-AB319E585773}"/>
    <cellStyle name="Comma 2 110" xfId="34535" hidden="1" xr:uid="{F80BC754-6487-4FB6-960A-82A6A4D3EDF5}"/>
    <cellStyle name="Comma 2 110" xfId="36037" hidden="1" xr:uid="{BDA13E3D-6C9B-4DC4-9DA9-3CDB42D8BC1E}"/>
    <cellStyle name="Comma 2 110" xfId="36053" hidden="1" xr:uid="{4D5EF795-2161-455E-BAD5-7C6C13325ED9}"/>
    <cellStyle name="Comma 2 110" xfId="36145" hidden="1" xr:uid="{E94F9777-B066-4304-BB30-0E50427C757D}"/>
    <cellStyle name="Comma 2 110" xfId="36615" hidden="1" xr:uid="{FDF293F6-00C4-4778-9A8B-E1F82A6345AC}"/>
    <cellStyle name="Comma 2 110" xfId="37276" hidden="1" xr:uid="{CB632571-E55A-4726-897F-12404AE27B29}"/>
    <cellStyle name="Comma 2 110" xfId="37824" hidden="1" xr:uid="{38D3B20A-31D5-4DAC-ACC0-CA371221AEBC}"/>
    <cellStyle name="Comma 2 110" xfId="38104" hidden="1" xr:uid="{E3618F8B-811E-4044-A8FB-7FD8DC7E350F}"/>
    <cellStyle name="Comma 2 110" xfId="38326" hidden="1" xr:uid="{91D52BFE-3BA8-4244-BBF7-239DB974A85D}"/>
    <cellStyle name="Comma 2 110" xfId="38522" hidden="1" xr:uid="{AA388FAB-CC2F-4301-8EAC-4F000C34D3A9}"/>
    <cellStyle name="Comma 2 110" xfId="38691" hidden="1" xr:uid="{44838DA2-C027-45B3-B7F5-38819105D53F}"/>
    <cellStyle name="Comma 2 110" xfId="38713" hidden="1" xr:uid="{1D89447C-F37D-4095-8C02-358066E177AC}"/>
    <cellStyle name="Comma 2 110" xfId="38727" hidden="1" xr:uid="{CA05D368-F62C-4C77-B1D7-334DB19C1321}"/>
    <cellStyle name="Comma 2 110" xfId="38791" hidden="1" xr:uid="{A679EFF9-299A-4495-891D-EAC5B909D2EC}"/>
    <cellStyle name="Comma 2 110" xfId="38834" hidden="1" xr:uid="{12ED8794-1AB0-4B07-AB41-C53383AABD8F}"/>
    <cellStyle name="Comma 2 110" xfId="38840" hidden="1" xr:uid="{A433310C-D2BF-4CE8-8C2D-F51ACD1AC984}"/>
    <cellStyle name="Comma 2 110" xfId="39029" hidden="1" xr:uid="{1BFA6308-F6BE-46AB-89E5-A2ABC2118BE8}"/>
    <cellStyle name="Comma 2 110" xfId="39495" hidden="1" xr:uid="{FD4665A4-9586-4C4E-8BF5-4D30BDCCAD1F}"/>
    <cellStyle name="Comma 2 110" xfId="40043" hidden="1" xr:uid="{9740FCAD-90E5-43F0-9480-0C07B259CAA2}"/>
    <cellStyle name="Comma 2 110" xfId="40323" hidden="1" xr:uid="{37D300F4-4BD6-4871-BE2E-081EBF452D22}"/>
    <cellStyle name="Comma 2 110" xfId="40545" hidden="1" xr:uid="{8CA3A381-A91C-4C2E-AE41-2FAE2CE8CF37}"/>
    <cellStyle name="Comma 2 110" xfId="40785" hidden="1" xr:uid="{51231294-B484-42FB-AFDB-6B1A99A98F4E}"/>
    <cellStyle name="Comma 2 110" xfId="41251" hidden="1" xr:uid="{378B9EBE-D93C-4A88-A59F-837A03DE857A}"/>
    <cellStyle name="Comma 2 110" xfId="41799" hidden="1" xr:uid="{AC13A5E0-A8B3-4B13-AD9F-07327472EFA3}"/>
    <cellStyle name="Comma 2 110" xfId="42079" hidden="1" xr:uid="{0483460C-C771-4084-AFD9-5B69E93DDF6B}"/>
    <cellStyle name="Comma 2 110" xfId="42301" hidden="1" xr:uid="{0FF27E3A-F997-426E-AD9F-1D4E96562BA5}"/>
    <cellStyle name="Comma 2 110" xfId="42541" hidden="1" xr:uid="{A0B16BF6-D9AC-4043-AED7-ED5D699C3B73}"/>
    <cellStyle name="Comma 2 110" xfId="43007" hidden="1" xr:uid="{F1AB7E86-3E55-4FF2-9717-02F95513CBD7}"/>
    <cellStyle name="Comma 2 110" xfId="43555" hidden="1" xr:uid="{29D6A599-BAD2-49FE-86AC-4DDDA45A9B66}"/>
    <cellStyle name="Comma 2 110" xfId="43835" hidden="1" xr:uid="{4851B8CC-EB91-484C-98F2-8EB0B2D4C3AE}"/>
    <cellStyle name="Comma 2 110" xfId="44057" hidden="1" xr:uid="{79A0DCE7-5D18-4B29-9818-263DCBE09D29}"/>
    <cellStyle name="Comma 2 110" xfId="44297" hidden="1" xr:uid="{38C79587-9523-4BF2-958B-B601A9CDC232}"/>
    <cellStyle name="Comma 2 110" xfId="44763" hidden="1" xr:uid="{4F32C5B2-9FE8-4D58-A681-3A8AAFEBBA4A}"/>
    <cellStyle name="Comma 2 110" xfId="45311" hidden="1" xr:uid="{9F093C6B-D1BF-45D7-90C0-6675C7BD6868}"/>
    <cellStyle name="Comma 2 110" xfId="45591" hidden="1" xr:uid="{61A69A45-0660-4169-A6FD-B596B7291963}"/>
    <cellStyle name="Comma 2 110" xfId="45813" hidden="1" xr:uid="{2CCF71EE-66A6-438B-ABBE-AA883A562BFC}"/>
    <cellStyle name="Comma 2 110" xfId="46053" hidden="1" xr:uid="{EE81C6C7-D41E-4848-A2CB-DA452A96BFFB}"/>
    <cellStyle name="Comma 2 110" xfId="46519" hidden="1" xr:uid="{4339FED9-DBD1-4D3C-BDE3-4691E16195C6}"/>
    <cellStyle name="Comma 2 110" xfId="47067" hidden="1" xr:uid="{552AF9E2-3BBF-438D-A63D-CC16A320179E}"/>
    <cellStyle name="Comma 2 110" xfId="47347" hidden="1" xr:uid="{1AC3C747-D32C-4C3A-B53C-43C4E6B353C0}"/>
    <cellStyle name="Comma 2 110" xfId="47569" hidden="1" xr:uid="{4D44778F-06FA-459F-B70C-27736E9DF2E8}"/>
    <cellStyle name="Comma 2 110" xfId="48272" hidden="1" xr:uid="{E74436D0-5C55-45F4-98B1-ED0D3DFC576F}"/>
    <cellStyle name="Comma 2 110" xfId="48820" hidden="1" xr:uid="{803BFBAD-F48F-4280-9AA9-648A9D3FDA40}"/>
    <cellStyle name="Comma 2 110" xfId="49100" hidden="1" xr:uid="{3F81D840-3492-4B12-8B86-E9F6C03E38C8}"/>
    <cellStyle name="Comma 2 110" xfId="49322" hidden="1" xr:uid="{937197BE-E3A4-4F80-AADE-D86BA20D4B57}"/>
    <cellStyle name="Comma 2 110" xfId="50022" hidden="1" xr:uid="{AF1336CF-BB61-4B39-BD65-D45853FA54E9}"/>
    <cellStyle name="Comma 2 110" xfId="50570" hidden="1" xr:uid="{998CC530-DB6E-4A2D-A7E5-CF19B5ED12A9}"/>
    <cellStyle name="Comma 2 110" xfId="50850" hidden="1" xr:uid="{8E9B9823-F39D-4462-A249-D7BA95F5858F}"/>
    <cellStyle name="Comma 2 110" xfId="51072" hidden="1" xr:uid="{C4A0A213-F448-4306-9DAC-11E89EC36469}"/>
    <cellStyle name="Comma 2 110" xfId="51766" hidden="1" xr:uid="{603F5BCB-4292-4B06-A0CC-2EEB5F34CADA}"/>
    <cellStyle name="Comma 2 110" xfId="52314" hidden="1" xr:uid="{D1BB79F0-97C1-453E-9C48-C31AFA72E4B7}"/>
    <cellStyle name="Comma 2 110" xfId="52594" hidden="1" xr:uid="{9B37C84C-C19A-4922-87A1-B669804BE705}"/>
    <cellStyle name="Comma 2 110" xfId="52816" hidden="1" xr:uid="{1097BBE6-B9A9-4846-9B63-D34FB5DAE884}"/>
    <cellStyle name="Comma 2 110" xfId="53501" hidden="1" xr:uid="{49994B06-D9B8-478D-9156-368600A41B07}"/>
    <cellStyle name="Comma 2 110" xfId="54048" hidden="1" xr:uid="{185282DA-30C0-4DF2-B481-AF04ACD462B6}"/>
    <cellStyle name="Comma 2 110" xfId="54328" hidden="1" xr:uid="{2677E76C-38C6-454B-9B87-6325B7E012C5}"/>
    <cellStyle name="Comma 2 110" xfId="54550" hidden="1" xr:uid="{D772C51D-9020-4ED8-8972-84E7B202B333}"/>
    <cellStyle name="Comma 2 110" xfId="55227" hidden="1" xr:uid="{A5F6C8A9-632F-4043-859E-7B3D90573FA5}"/>
    <cellStyle name="Comma 2 110" xfId="55772" hidden="1" xr:uid="{64FB567E-63C8-43DE-9904-1CF4E0E149EE}"/>
    <cellStyle name="Comma 2 110" xfId="56052" hidden="1" xr:uid="{012FAF28-81B7-429C-83C5-E6A80DFF8CA1}"/>
    <cellStyle name="Comma 2 110" xfId="56274" hidden="1" xr:uid="{56DF6341-FC1A-4A74-8915-354E1764A4D3}"/>
    <cellStyle name="Comma 2 110" xfId="56937" hidden="1" xr:uid="{076668B3-17A7-4B33-AE09-1487073BCCF4}"/>
    <cellStyle name="Comma 2 110" xfId="57479" hidden="1" xr:uid="{6EDD2977-F490-4D6C-8B66-79F36AE6F0F1}"/>
    <cellStyle name="Comma 2 110" xfId="57759" hidden="1" xr:uid="{F4AC5478-1D2A-4A87-AFC2-C1A679C56D6E}"/>
    <cellStyle name="Comma 2 110" xfId="57981" hidden="1" xr:uid="{C6BB0335-3461-4420-8C84-D33128ECA220}"/>
    <cellStyle name="Comma 2 110" xfId="58633" hidden="1" xr:uid="{E7292972-0EEA-4144-8CA7-CCF98DE3F157}"/>
    <cellStyle name="Comma 2 110" xfId="59173" hidden="1" xr:uid="{FC3ADACF-441A-4883-A131-9EE367D4417E}"/>
    <cellStyle name="Comma 2 110" xfId="59453" hidden="1" xr:uid="{4EF4227C-3387-4E92-AD99-7B8C35300F46}"/>
    <cellStyle name="Comma 2 110" xfId="59675" hidden="1" xr:uid="{8CDCD0FC-D504-4AEF-9526-BDC7F2F6FF6D}"/>
    <cellStyle name="Comma 2 110" xfId="60301" hidden="1" xr:uid="{14B5F701-A300-4B61-A59D-65779EB52042}"/>
    <cellStyle name="Comma 2 110" xfId="60834" hidden="1" xr:uid="{F2F65C5A-D34C-44BB-A42A-CE1A508B058D}"/>
    <cellStyle name="Comma 2 110" xfId="61114" hidden="1" xr:uid="{74C8E338-EE01-4636-A27F-B3C81FC125F3}"/>
    <cellStyle name="Comma 2 110" xfId="61336" hidden="1" xr:uid="{B4FEB0D3-CD0D-4856-A358-1EC72F8021EF}"/>
    <cellStyle name="Comma 2 110" xfId="61938" hidden="1" xr:uid="{3AEEC70B-AF47-4F20-919E-EFAA104D01AA}"/>
    <cellStyle name="Comma 2 110" xfId="62469" hidden="1" xr:uid="{93448763-EA08-40A1-8E12-139207065DEF}"/>
    <cellStyle name="Comma 2 110" xfId="14044" hidden="1" xr:uid="{00000000-0005-0000-0000-0000DF360000}"/>
    <cellStyle name="Comma 2 110" xfId="14510" hidden="1" xr:uid="{00000000-0005-0000-0000-0000B1380000}"/>
    <cellStyle name="Comma 2 110" xfId="15058" hidden="1" xr:uid="{00000000-0005-0000-0000-0000D53A0000}"/>
    <cellStyle name="Comma 2 110" xfId="15338" hidden="1" xr:uid="{00000000-0005-0000-0000-0000ED3B0000}"/>
    <cellStyle name="Comma 2 110" xfId="15560" hidden="1" xr:uid="{00000000-0005-0000-0000-0000CB3C0000}"/>
    <cellStyle name="Comma 2 110" xfId="16263" hidden="1" xr:uid="{00000000-0005-0000-0000-00008A3F0000}"/>
    <cellStyle name="Comma 2 110" xfId="16811" hidden="1" xr:uid="{00000000-0005-0000-0000-0000AE410000}"/>
    <cellStyle name="Comma 2 110" xfId="17091" hidden="1" xr:uid="{00000000-0005-0000-0000-0000C6420000}"/>
    <cellStyle name="Comma 2 110" xfId="17313" hidden="1" xr:uid="{00000000-0005-0000-0000-0000A4430000}"/>
    <cellStyle name="Comma 2 110" xfId="18013" hidden="1" xr:uid="{00000000-0005-0000-0000-000060460000}"/>
    <cellStyle name="Comma 2 110" xfId="18561" hidden="1" xr:uid="{00000000-0005-0000-0000-000084480000}"/>
    <cellStyle name="Comma 2 110" xfId="18841" hidden="1" xr:uid="{00000000-0005-0000-0000-00009C490000}"/>
    <cellStyle name="Comma 2 110" xfId="19063" hidden="1" xr:uid="{00000000-0005-0000-0000-00007A4A0000}"/>
    <cellStyle name="Comma 2 110" xfId="19757" hidden="1" xr:uid="{00000000-0005-0000-0000-0000304D0000}"/>
    <cellStyle name="Comma 2 110" xfId="20305" hidden="1" xr:uid="{00000000-0005-0000-0000-0000544F0000}"/>
    <cellStyle name="Comma 2 110" xfId="20585" hidden="1" xr:uid="{00000000-0005-0000-0000-00006C500000}"/>
    <cellStyle name="Comma 2 110" xfId="20807" hidden="1" xr:uid="{00000000-0005-0000-0000-00004A510000}"/>
    <cellStyle name="Comma 2 110" xfId="21492" hidden="1" xr:uid="{00000000-0005-0000-0000-0000F7530000}"/>
    <cellStyle name="Comma 2 110" xfId="22039" hidden="1" xr:uid="{00000000-0005-0000-0000-00001A560000}"/>
    <cellStyle name="Comma 2 110" xfId="22319" hidden="1" xr:uid="{00000000-0005-0000-0000-000032570000}"/>
    <cellStyle name="Comma 2 110" xfId="22541" hidden="1" xr:uid="{00000000-0005-0000-0000-000010580000}"/>
    <cellStyle name="Comma 2 110" xfId="23218" hidden="1" xr:uid="{00000000-0005-0000-0000-0000B55A0000}"/>
    <cellStyle name="Comma 2 110" xfId="23763" hidden="1" xr:uid="{00000000-0005-0000-0000-0000D65C0000}"/>
    <cellStyle name="Comma 2 110" xfId="24043" hidden="1" xr:uid="{00000000-0005-0000-0000-0000EE5D0000}"/>
    <cellStyle name="Comma 2 110" xfId="24265" hidden="1" xr:uid="{00000000-0005-0000-0000-0000CC5E0000}"/>
    <cellStyle name="Comma 2 110" xfId="24928" hidden="1" xr:uid="{00000000-0005-0000-0000-000063610000}"/>
    <cellStyle name="Comma 2 110" xfId="25470" hidden="1" xr:uid="{00000000-0005-0000-0000-000081630000}"/>
    <cellStyle name="Comma 2 110" xfId="25750" hidden="1" xr:uid="{00000000-0005-0000-0000-000099640000}"/>
    <cellStyle name="Comma 2 110" xfId="25972" hidden="1" xr:uid="{00000000-0005-0000-0000-000077650000}"/>
    <cellStyle name="Comma 2 110" xfId="26624" hidden="1" xr:uid="{00000000-0005-0000-0000-000003680000}"/>
    <cellStyle name="Comma 2 110" xfId="27164" hidden="1" xr:uid="{00000000-0005-0000-0000-00001F6A0000}"/>
    <cellStyle name="Comma 2 110" xfId="27444" hidden="1" xr:uid="{00000000-0005-0000-0000-0000376B0000}"/>
    <cellStyle name="Comma 2 110" xfId="27666" hidden="1" xr:uid="{00000000-0005-0000-0000-0000156C0000}"/>
    <cellStyle name="Comma 2 110" xfId="28292" hidden="1" xr:uid="{00000000-0005-0000-0000-0000876E0000}"/>
    <cellStyle name="Comma 2 110" xfId="28825" hidden="1" xr:uid="{00000000-0005-0000-0000-00009C700000}"/>
    <cellStyle name="Comma 2 110" xfId="29105" hidden="1" xr:uid="{00000000-0005-0000-0000-0000B4710000}"/>
    <cellStyle name="Comma 2 110" xfId="29327" hidden="1" xr:uid="{00000000-0005-0000-0000-000092720000}"/>
    <cellStyle name="Comma 2 110" xfId="29929" hidden="1" xr:uid="{00000000-0005-0000-0000-0000EC740000}"/>
    <cellStyle name="Comma 2 110" xfId="30460" hidden="1" xr:uid="{00000000-0005-0000-0000-0000FF760000}"/>
    <cellStyle name="Comma 2 110" xfId="30740" hidden="1" xr:uid="{00000000-0005-0000-0000-000017780000}"/>
    <cellStyle name="Comma 2 110" xfId="30962" hidden="1" xr:uid="{00000000-0005-0000-0000-0000F5780000}"/>
    <cellStyle name="Comma 2 110" xfId="7020" hidden="1" xr:uid="{00000000-0005-0000-0000-00006F1B0000}"/>
    <cellStyle name="Comma 2 110" xfId="7486" hidden="1" xr:uid="{00000000-0005-0000-0000-0000411D0000}"/>
    <cellStyle name="Comma 2 110" xfId="8034" hidden="1" xr:uid="{00000000-0005-0000-0000-0000651F0000}"/>
    <cellStyle name="Comma 2 110" xfId="8314" hidden="1" xr:uid="{00000000-0005-0000-0000-00007D200000}"/>
    <cellStyle name="Comma 2 110" xfId="8536" hidden="1" xr:uid="{00000000-0005-0000-0000-00005B210000}"/>
    <cellStyle name="Comma 2 110" xfId="8776" hidden="1" xr:uid="{00000000-0005-0000-0000-00004B220000}"/>
    <cellStyle name="Comma 2 110" xfId="9242" hidden="1" xr:uid="{00000000-0005-0000-0000-00001D240000}"/>
    <cellStyle name="Comma 2 110" xfId="9790" hidden="1" xr:uid="{00000000-0005-0000-0000-000041260000}"/>
    <cellStyle name="Comma 2 110" xfId="10070" hidden="1" xr:uid="{00000000-0005-0000-0000-000059270000}"/>
    <cellStyle name="Comma 2 110" xfId="10292" hidden="1" xr:uid="{00000000-0005-0000-0000-000037280000}"/>
    <cellStyle name="Comma 2 110" xfId="10532" hidden="1" xr:uid="{00000000-0005-0000-0000-000027290000}"/>
    <cellStyle name="Comma 2 110" xfId="10998" hidden="1" xr:uid="{00000000-0005-0000-0000-0000F92A0000}"/>
    <cellStyle name="Comma 2 110" xfId="11546" hidden="1" xr:uid="{00000000-0005-0000-0000-00001D2D0000}"/>
    <cellStyle name="Comma 2 110" xfId="11826" hidden="1" xr:uid="{00000000-0005-0000-0000-0000352E0000}"/>
    <cellStyle name="Comma 2 110" xfId="12048" hidden="1" xr:uid="{00000000-0005-0000-0000-0000132F0000}"/>
    <cellStyle name="Comma 2 110" xfId="12288" hidden="1" xr:uid="{00000000-0005-0000-0000-000003300000}"/>
    <cellStyle name="Comma 2 110" xfId="12754" hidden="1" xr:uid="{00000000-0005-0000-0000-0000D5310000}"/>
    <cellStyle name="Comma 2 110" xfId="13302" hidden="1" xr:uid="{00000000-0005-0000-0000-0000F9330000}"/>
    <cellStyle name="Comma 2 110" xfId="13582" hidden="1" xr:uid="{00000000-0005-0000-0000-000011350000}"/>
    <cellStyle name="Comma 2 110" xfId="13804" hidden="1" xr:uid="{00000000-0005-0000-0000-0000EF350000}"/>
    <cellStyle name="Comma 2 110" xfId="5815" hidden="1" xr:uid="{00000000-0005-0000-0000-0000BA160000}"/>
    <cellStyle name="Comma 2 110" xfId="6095" hidden="1" xr:uid="{00000000-0005-0000-0000-0000D2170000}"/>
    <cellStyle name="Comma 2 110" xfId="6317" hidden="1" xr:uid="{00000000-0005-0000-0000-0000B0180000}"/>
    <cellStyle name="Comma 2 110" xfId="6513" hidden="1" xr:uid="{00000000-0005-0000-0000-000074190000}"/>
    <cellStyle name="Comma 2 110" xfId="6682" hidden="1" xr:uid="{00000000-0005-0000-0000-00001D1A0000}"/>
    <cellStyle name="Comma 2 110" xfId="6704" hidden="1" xr:uid="{00000000-0005-0000-0000-0000331A0000}"/>
    <cellStyle name="Comma 2 110" xfId="6718" hidden="1" xr:uid="{00000000-0005-0000-0000-0000411A0000}"/>
    <cellStyle name="Comma 2 110" xfId="6782" hidden="1" xr:uid="{00000000-0005-0000-0000-0000811A0000}"/>
    <cellStyle name="Comma 2 110" xfId="6825" hidden="1" xr:uid="{00000000-0005-0000-0000-0000AC1A0000}"/>
    <cellStyle name="Comma 2 110" xfId="6831" hidden="1" xr:uid="{00000000-0005-0000-0000-0000B21A0000}"/>
    <cellStyle name="Comma 2 110" xfId="4028" hidden="1" xr:uid="{00000000-0005-0000-0000-0000BF0F0000}"/>
    <cellStyle name="Comma 2 110" xfId="4044" hidden="1" xr:uid="{00000000-0005-0000-0000-0000CF0F0000}"/>
    <cellStyle name="Comma 2 110" xfId="4136" hidden="1" xr:uid="{00000000-0005-0000-0000-00002B100000}"/>
    <cellStyle name="Comma 2 110" xfId="4606" hidden="1" xr:uid="{00000000-0005-0000-0000-000001120000}"/>
    <cellStyle name="Comma 2 110" xfId="5267" hidden="1" xr:uid="{00000000-0005-0000-0000-000096140000}"/>
    <cellStyle name="Comma 2 110" xfId="2013" hidden="1" xr:uid="{00000000-0005-0000-0000-0000E0070000}"/>
    <cellStyle name="Comma 2 110" xfId="2293" hidden="1" xr:uid="{00000000-0005-0000-0000-0000F8080000}"/>
    <cellStyle name="Comma 2 110" xfId="2515" hidden="1" xr:uid="{00000000-0005-0000-0000-0000D6090000}"/>
    <cellStyle name="Comma 2 110" xfId="1470" hidden="1" xr:uid="{00000000-0005-0000-0000-0000C1050000}"/>
    <cellStyle name="Comma 2 110" xfId="815" hidden="1" xr:uid="{00000000-0005-0000-0000-000032030000}"/>
    <cellStyle name="Comma 2 111" xfId="62974" hidden="1" xr:uid="{A42E7F21-8CAA-4037-B4CC-E22F674AE458}"/>
    <cellStyle name="Comma 2 111" xfId="63489" hidden="1" xr:uid="{DE192707-D2B8-4D13-AA1D-2B8877F92680}"/>
    <cellStyle name="Comma 2 111" xfId="63985" hidden="1" xr:uid="{1A3EC376-32FD-4835-8389-E28AE553F31E}"/>
    <cellStyle name="Comma 2 111" xfId="31480" hidden="1" xr:uid="{00000000-0005-0000-0000-0000FB7A0000}"/>
    <cellStyle name="Comma 2 111" xfId="31976" hidden="1" xr:uid="{00000000-0005-0000-0000-0000EB7C0000}"/>
    <cellStyle name="Comma 2 111" xfId="32863" hidden="1" xr:uid="{02F21EA8-E047-41CA-82BC-75E92F2BE256}"/>
    <cellStyle name="Comma 2 111" xfId="33498" hidden="1" xr:uid="{63D30A33-149C-4A79-B606-06690645612D}"/>
    <cellStyle name="Comma 2 111" xfId="34038" hidden="1" xr:uid="{46FE2000-5595-490C-B384-A89DFDFE09C8}"/>
    <cellStyle name="Comma 2 111" xfId="34317" hidden="1" xr:uid="{841DA632-E42D-4808-A5FB-A1515EAA3A3F}"/>
    <cellStyle name="Comma 2 111" xfId="34538" hidden="1" xr:uid="{0A474142-564B-4381-B542-42268B01DBBE}"/>
    <cellStyle name="Comma 2 111" xfId="36067" hidden="1" xr:uid="{D8701F42-97C8-4849-A746-3C4DB1C74428}"/>
    <cellStyle name="Comma 2 111" xfId="36620" hidden="1" xr:uid="{2BA74F58-1DE4-4AC5-B4F0-2BB95A24D9F9}"/>
    <cellStyle name="Comma 2 111" xfId="37281" hidden="1" xr:uid="{F5B815D0-F194-477B-A8A9-3798F7AA0B6A}"/>
    <cellStyle name="Comma 2 111" xfId="37829" hidden="1" xr:uid="{C18ACD54-38CE-4F0C-8A47-4AC0392367CB}"/>
    <cellStyle name="Comma 2 111" xfId="38108" hidden="1" xr:uid="{DD820979-E674-49D2-8ED7-75F359D820B1}"/>
    <cellStyle name="Comma 2 111" xfId="38329" hidden="1" xr:uid="{338C6FF3-4184-4B3F-803C-16AB0C605629}"/>
    <cellStyle name="Comma 2 111" xfId="38839" hidden="1" xr:uid="{B56CDA82-504B-4925-BF32-BC501B51FDD8}"/>
    <cellStyle name="Comma 2 111" xfId="38991" hidden="1" xr:uid="{2BB0EC4D-FA82-423D-9A6F-23A82E8CA19C}"/>
    <cellStyle name="Comma 2 111" xfId="39500" hidden="1" xr:uid="{9135A635-7EE7-4569-8746-363D8945C209}"/>
    <cellStyle name="Comma 2 111" xfId="40048" hidden="1" xr:uid="{1590893F-3D3F-4633-B85E-2AC27C2E08B0}"/>
    <cellStyle name="Comma 2 111" xfId="40327" hidden="1" xr:uid="{3473FE6E-980F-446E-BD91-4BBD5BF5A5B9}"/>
    <cellStyle name="Comma 2 111" xfId="40548" hidden="1" xr:uid="{6DE93FE0-4BC0-4BB3-8285-71995A254D00}"/>
    <cellStyle name="Comma 2 111" xfId="40747" hidden="1" xr:uid="{15658037-A258-43DF-8AF5-CCD76DD9F1DF}"/>
    <cellStyle name="Comma 2 111" xfId="41256" hidden="1" xr:uid="{0EE65BBB-65D5-4EFD-98D1-0A809DEB2D68}"/>
    <cellStyle name="Comma 2 111" xfId="41804" hidden="1" xr:uid="{1A49637C-1B61-4CE5-AD65-D4A7641138CD}"/>
    <cellStyle name="Comma 2 111" xfId="42083" hidden="1" xr:uid="{805017DE-E279-4C92-A31E-8EF170FD123D}"/>
    <cellStyle name="Comma 2 111" xfId="42304" hidden="1" xr:uid="{8459DC59-2E52-4DEA-806F-280FAC66D8E2}"/>
    <cellStyle name="Comma 2 111" xfId="42503" hidden="1" xr:uid="{3CBF3B0E-96C4-4999-B4D2-2FDF81EF8EB3}"/>
    <cellStyle name="Comma 2 111" xfId="43012" hidden="1" xr:uid="{0DB44480-D0FB-405B-96E2-16EB465DDF62}"/>
    <cellStyle name="Comma 2 111" xfId="43560" hidden="1" xr:uid="{9E31A06B-1704-4F4E-A83F-1405F668664B}"/>
    <cellStyle name="Comma 2 111" xfId="43839" hidden="1" xr:uid="{42587C74-94A4-498E-AA07-0C6A26E28A2D}"/>
    <cellStyle name="Comma 2 111" xfId="44060" hidden="1" xr:uid="{876A728D-CA61-4A41-9471-AE5000FF9E09}"/>
    <cellStyle name="Comma 2 111" xfId="44259" hidden="1" xr:uid="{0763C880-BCF5-48D0-947B-A6169B5FEA91}"/>
    <cellStyle name="Comma 2 111" xfId="44768" hidden="1" xr:uid="{A83AC174-AD16-4CAF-AAB7-62B074F93CCE}"/>
    <cellStyle name="Comma 2 111" xfId="45316" hidden="1" xr:uid="{C47EAD15-D630-4A69-B75C-E4C210EA207D}"/>
    <cellStyle name="Comma 2 111" xfId="45595" hidden="1" xr:uid="{35FC8786-F07D-44AF-AFFA-FC00554526C3}"/>
    <cellStyle name="Comma 2 111" xfId="45816" hidden="1" xr:uid="{0C1293E8-16C0-41D1-8784-FE0E575AAA59}"/>
    <cellStyle name="Comma 2 111" xfId="46015" hidden="1" xr:uid="{1307F5CD-DCF4-430C-B3A2-447B01FA5FDF}"/>
    <cellStyle name="Comma 2 111" xfId="46524" hidden="1" xr:uid="{95DB1690-1C73-4DE0-B200-ACF4D1A18AB5}"/>
    <cellStyle name="Comma 2 111" xfId="47072" hidden="1" xr:uid="{D5F0398C-15E7-4E93-97BE-64DF8F73387C}"/>
    <cellStyle name="Comma 2 111" xfId="47351" hidden="1" xr:uid="{DE86349B-FC78-473C-A713-436B4BD8DF4C}"/>
    <cellStyle name="Comma 2 111" xfId="47572" hidden="1" xr:uid="{29CD9946-6534-44E5-BAD9-8966135F06AA}"/>
    <cellStyle name="Comma 2 111" xfId="47769" hidden="1" xr:uid="{2C737FEC-CA3D-46B1-AC1E-22C3EBFB523F}"/>
    <cellStyle name="Comma 2 111" xfId="48277" hidden="1" xr:uid="{995AD5B2-4371-429C-9A3B-985C1F24453C}"/>
    <cellStyle name="Comma 2 111" xfId="48825" hidden="1" xr:uid="{B0067D9B-567E-4BE3-93B1-63A60FA024F8}"/>
    <cellStyle name="Comma 2 111" xfId="49104" hidden="1" xr:uid="{33A33AE9-7BD3-4256-977B-35B1809C43CF}"/>
    <cellStyle name="Comma 2 111" xfId="49325" hidden="1" xr:uid="{48EDBCED-1B13-4555-BBCE-439E0555BDC2}"/>
    <cellStyle name="Comma 2 111" xfId="49520" hidden="1" xr:uid="{5352756B-C30E-4097-83B5-DDB276E8BCAA}"/>
    <cellStyle name="Comma 2 111" xfId="50027" hidden="1" xr:uid="{EECD5D68-1A0C-4D05-80D1-6300CA9153AA}"/>
    <cellStyle name="Comma 2 111" xfId="50575" hidden="1" xr:uid="{5C05BA29-800C-4617-AF43-A6FF33CC0B38}"/>
    <cellStyle name="Comma 2 111" xfId="50854" hidden="1" xr:uid="{7F8FD603-3B19-4247-BDF1-F9794083E87E}"/>
    <cellStyle name="Comma 2 111" xfId="51075" hidden="1" xr:uid="{E1FE7D2C-0CB9-4AF1-8614-C072894700F0}"/>
    <cellStyle name="Comma 2 111" xfId="51266" hidden="1" xr:uid="{F6F7A910-BA2A-41F2-B05E-77CD8B637136}"/>
    <cellStyle name="Comma 2 111" xfId="51771" hidden="1" xr:uid="{D369A953-ECAF-4D6E-83F3-16F0C9656950}"/>
    <cellStyle name="Comma 2 111" xfId="52319" hidden="1" xr:uid="{636F7040-6F4D-4A28-9E01-CF9CF1239309}"/>
    <cellStyle name="Comma 2 111" xfId="52598" hidden="1" xr:uid="{4DCF9DCF-A21B-464F-B171-B4957517F1BB}"/>
    <cellStyle name="Comma 2 111" xfId="52819" hidden="1" xr:uid="{2867FC7A-BA7C-41E9-80F6-123B5541DFEE}"/>
    <cellStyle name="Comma 2 111" xfId="53007" hidden="1" xr:uid="{D10C64D3-E886-46C4-B895-6C11A674043F}"/>
    <cellStyle name="Comma 2 111" xfId="53506" hidden="1" xr:uid="{5A4FC35E-E441-490D-9A49-D958F0169171}"/>
    <cellStyle name="Comma 2 111" xfId="54053" hidden="1" xr:uid="{A56A62C6-10EF-4142-A826-670CD7EDE613}"/>
    <cellStyle name="Comma 2 111" xfId="54332" hidden="1" xr:uid="{88547D1B-088E-4DC6-BBFA-7172D2BDA539}"/>
    <cellStyle name="Comma 2 111" xfId="54553" hidden="1" xr:uid="{BA7F82BF-ECA8-4623-9744-00E02FF083D1}"/>
    <cellStyle name="Comma 2 111" xfId="54735" hidden="1" xr:uid="{4FF289B7-AD0C-4AD6-A528-0E822D9E78CC}"/>
    <cellStyle name="Comma 2 111" xfId="55232" hidden="1" xr:uid="{2F65AFD7-4687-4609-943D-1915B2577A56}"/>
    <cellStyle name="Comma 2 111" xfId="55777" hidden="1" xr:uid="{81134413-F6AE-4720-9681-A5661E2824B1}"/>
    <cellStyle name="Comma 2 111" xfId="56056" hidden="1" xr:uid="{CE220632-0BCF-4744-8631-1F9DFD8D3B35}"/>
    <cellStyle name="Comma 2 111" xfId="56277" hidden="1" xr:uid="{1CE81DEC-9B11-4A68-8FF0-4A5D8CFCE918}"/>
    <cellStyle name="Comma 2 111" xfId="56453" hidden="1" xr:uid="{D152499A-AE91-4F3C-8FDB-74B35F3E536D}"/>
    <cellStyle name="Comma 2 111" xfId="56941" hidden="1" xr:uid="{AC0FA825-9A59-4CB1-A50D-80CB6F2FFA73}"/>
    <cellStyle name="Comma 2 111" xfId="57484" hidden="1" xr:uid="{4194B6A5-A4FD-4656-9327-23BBF4ADC791}"/>
    <cellStyle name="Comma 2 111" xfId="57763" hidden="1" xr:uid="{CD7317D7-A997-4705-A038-9885432BD3EF}"/>
    <cellStyle name="Comma 2 111" xfId="57984" hidden="1" xr:uid="{EC4D7B76-9BE7-4F82-A35A-3FF428C5BD02}"/>
    <cellStyle name="Comma 2 111" xfId="58152" hidden="1" xr:uid="{FA26B3D5-38A1-495A-9843-F01AABF9AB4C}"/>
    <cellStyle name="Comma 2 111" xfId="58637" hidden="1" xr:uid="{050C6C9D-73FD-425E-AE96-CE6B92B5F412}"/>
    <cellStyle name="Comma 2 111" xfId="59178" hidden="1" xr:uid="{36B3A6BD-DBF4-4B78-8AC0-62D99A541670}"/>
    <cellStyle name="Comma 2 111" xfId="59457" hidden="1" xr:uid="{435FD8A6-B504-4C2D-AF2D-94D3734C37E9}"/>
    <cellStyle name="Comma 2 111" xfId="59678" hidden="1" xr:uid="{46FE5C61-F24E-4F78-A7FD-5FD95BF355DC}"/>
    <cellStyle name="Comma 2 111" xfId="59833" hidden="1" xr:uid="{399BFE65-326C-40DF-B602-4B481250913D}"/>
    <cellStyle name="Comma 2 111" xfId="60304" hidden="1" xr:uid="{36935A4C-78DC-4FC7-AF25-FB35450EE6DF}"/>
    <cellStyle name="Comma 2 111" xfId="60839" hidden="1" xr:uid="{A505ECF4-8A97-4D30-945E-EDD9FA4FB79C}"/>
    <cellStyle name="Comma 2 111" xfId="61118" hidden="1" xr:uid="{9E6DE589-4983-48FA-A64A-6460CA3EBE3F}"/>
    <cellStyle name="Comma 2 111" xfId="61339" hidden="1" xr:uid="{379565D1-6399-4577-A0E3-2AAA8C82B784}"/>
    <cellStyle name="Comma 2 111" xfId="61941" hidden="1" xr:uid="{CB299933-CF84-44A9-A1B8-2A5D0AF4BF86}"/>
    <cellStyle name="Comma 2 111" xfId="62474" hidden="1" xr:uid="{DEC4452D-D3B6-4926-9773-75C00B19F21A}"/>
    <cellStyle name="Comma 2 111" xfId="62753" hidden="1" xr:uid="{86DA42B5-F551-4E26-9F71-2DBF2A9A861D}"/>
    <cellStyle name="Comma 2 111" xfId="17095" hidden="1" xr:uid="{00000000-0005-0000-0000-0000CA420000}"/>
    <cellStyle name="Comma 2 111" xfId="17316" hidden="1" xr:uid="{00000000-0005-0000-0000-0000A7430000}"/>
    <cellStyle name="Comma 2 111" xfId="17511" hidden="1" xr:uid="{00000000-0005-0000-0000-00006A440000}"/>
    <cellStyle name="Comma 2 111" xfId="18018" hidden="1" xr:uid="{00000000-0005-0000-0000-000065460000}"/>
    <cellStyle name="Comma 2 111" xfId="18566" hidden="1" xr:uid="{00000000-0005-0000-0000-000089480000}"/>
    <cellStyle name="Comma 2 111" xfId="18845" hidden="1" xr:uid="{00000000-0005-0000-0000-0000A0490000}"/>
    <cellStyle name="Comma 2 111" xfId="19066" hidden="1" xr:uid="{00000000-0005-0000-0000-00007D4A0000}"/>
    <cellStyle name="Comma 2 111" xfId="19257" hidden="1" xr:uid="{00000000-0005-0000-0000-00003C4B0000}"/>
    <cellStyle name="Comma 2 111" xfId="19762" hidden="1" xr:uid="{00000000-0005-0000-0000-0000354D0000}"/>
    <cellStyle name="Comma 2 111" xfId="20310" hidden="1" xr:uid="{00000000-0005-0000-0000-0000594F0000}"/>
    <cellStyle name="Comma 2 111" xfId="20589" hidden="1" xr:uid="{00000000-0005-0000-0000-000070500000}"/>
    <cellStyle name="Comma 2 111" xfId="20810" hidden="1" xr:uid="{00000000-0005-0000-0000-00004D510000}"/>
    <cellStyle name="Comma 2 111" xfId="20998" hidden="1" xr:uid="{00000000-0005-0000-0000-000009520000}"/>
    <cellStyle name="Comma 2 111" xfId="21497" hidden="1" xr:uid="{00000000-0005-0000-0000-0000FC530000}"/>
    <cellStyle name="Comma 2 111" xfId="22044" hidden="1" xr:uid="{00000000-0005-0000-0000-00001F560000}"/>
    <cellStyle name="Comma 2 111" xfId="22323" hidden="1" xr:uid="{00000000-0005-0000-0000-000036570000}"/>
    <cellStyle name="Comma 2 111" xfId="22544" hidden="1" xr:uid="{00000000-0005-0000-0000-000013580000}"/>
    <cellStyle name="Comma 2 111" xfId="22726" hidden="1" xr:uid="{00000000-0005-0000-0000-0000C9580000}"/>
    <cellStyle name="Comma 2 111" xfId="23223" hidden="1" xr:uid="{00000000-0005-0000-0000-0000BA5A0000}"/>
    <cellStyle name="Comma 2 111" xfId="23768" hidden="1" xr:uid="{00000000-0005-0000-0000-0000DB5C0000}"/>
    <cellStyle name="Comma 2 111" xfId="24047" hidden="1" xr:uid="{00000000-0005-0000-0000-0000F25D0000}"/>
    <cellStyle name="Comma 2 111" xfId="24268" hidden="1" xr:uid="{00000000-0005-0000-0000-0000CF5E0000}"/>
    <cellStyle name="Comma 2 111" xfId="24444" hidden="1" xr:uid="{00000000-0005-0000-0000-00007F5F0000}"/>
    <cellStyle name="Comma 2 111" xfId="24932" hidden="1" xr:uid="{00000000-0005-0000-0000-000067610000}"/>
    <cellStyle name="Comma 2 111" xfId="25475" hidden="1" xr:uid="{00000000-0005-0000-0000-000086630000}"/>
    <cellStyle name="Comma 2 111" xfId="25754" hidden="1" xr:uid="{00000000-0005-0000-0000-00009D640000}"/>
    <cellStyle name="Comma 2 111" xfId="25975" hidden="1" xr:uid="{00000000-0005-0000-0000-00007A650000}"/>
    <cellStyle name="Comma 2 111" xfId="26143" hidden="1" xr:uid="{00000000-0005-0000-0000-000022660000}"/>
    <cellStyle name="Comma 2 111" xfId="26628" hidden="1" xr:uid="{00000000-0005-0000-0000-000007680000}"/>
    <cellStyle name="Comma 2 111" xfId="27169" hidden="1" xr:uid="{00000000-0005-0000-0000-0000246A0000}"/>
    <cellStyle name="Comma 2 111" xfId="27448" hidden="1" xr:uid="{00000000-0005-0000-0000-00003B6B0000}"/>
    <cellStyle name="Comma 2 111" xfId="27669" hidden="1" xr:uid="{00000000-0005-0000-0000-0000186C0000}"/>
    <cellStyle name="Comma 2 111" xfId="27824" hidden="1" xr:uid="{00000000-0005-0000-0000-0000B36C0000}"/>
    <cellStyle name="Comma 2 111" xfId="28295" hidden="1" xr:uid="{00000000-0005-0000-0000-00008A6E0000}"/>
    <cellStyle name="Comma 2 111" xfId="28830" hidden="1" xr:uid="{00000000-0005-0000-0000-0000A1700000}"/>
    <cellStyle name="Comma 2 111" xfId="29109" hidden="1" xr:uid="{00000000-0005-0000-0000-0000B8710000}"/>
    <cellStyle name="Comma 2 111" xfId="29330" hidden="1" xr:uid="{00000000-0005-0000-0000-000095720000}"/>
    <cellStyle name="Comma 2 111" xfId="29932" hidden="1" xr:uid="{00000000-0005-0000-0000-0000EF740000}"/>
    <cellStyle name="Comma 2 111" xfId="30465" hidden="1" xr:uid="{00000000-0005-0000-0000-000004770000}"/>
    <cellStyle name="Comma 2 111" xfId="30744" hidden="1" xr:uid="{00000000-0005-0000-0000-00001B780000}"/>
    <cellStyle name="Comma 2 111" xfId="30965" hidden="1" xr:uid="{00000000-0005-0000-0000-0000F8780000}"/>
    <cellStyle name="Comma 2 111" xfId="10074" hidden="1" xr:uid="{00000000-0005-0000-0000-00005D270000}"/>
    <cellStyle name="Comma 2 111" xfId="10295" hidden="1" xr:uid="{00000000-0005-0000-0000-00003A280000}"/>
    <cellStyle name="Comma 2 111" xfId="10494" hidden="1" xr:uid="{00000000-0005-0000-0000-000001290000}"/>
    <cellStyle name="Comma 2 111" xfId="11003" hidden="1" xr:uid="{00000000-0005-0000-0000-0000FE2A0000}"/>
    <cellStyle name="Comma 2 111" xfId="11551" hidden="1" xr:uid="{00000000-0005-0000-0000-0000222D0000}"/>
    <cellStyle name="Comma 2 111" xfId="11830" hidden="1" xr:uid="{00000000-0005-0000-0000-0000392E0000}"/>
    <cellStyle name="Comma 2 111" xfId="12051" hidden="1" xr:uid="{00000000-0005-0000-0000-0000162F0000}"/>
    <cellStyle name="Comma 2 111" xfId="12250" hidden="1" xr:uid="{00000000-0005-0000-0000-0000DD2F0000}"/>
    <cellStyle name="Comma 2 111" xfId="12759" hidden="1" xr:uid="{00000000-0005-0000-0000-0000DA310000}"/>
    <cellStyle name="Comma 2 111" xfId="13307" hidden="1" xr:uid="{00000000-0005-0000-0000-0000FE330000}"/>
    <cellStyle name="Comma 2 111" xfId="13586" hidden="1" xr:uid="{00000000-0005-0000-0000-000015350000}"/>
    <cellStyle name="Comma 2 111" xfId="13807" hidden="1" xr:uid="{00000000-0005-0000-0000-0000F2350000}"/>
    <cellStyle name="Comma 2 111" xfId="14006" hidden="1" xr:uid="{00000000-0005-0000-0000-0000B9360000}"/>
    <cellStyle name="Comma 2 111" xfId="14515" hidden="1" xr:uid="{00000000-0005-0000-0000-0000B6380000}"/>
    <cellStyle name="Comma 2 111" xfId="15063" hidden="1" xr:uid="{00000000-0005-0000-0000-0000DA3A0000}"/>
    <cellStyle name="Comma 2 111" xfId="15342" hidden="1" xr:uid="{00000000-0005-0000-0000-0000F13B0000}"/>
    <cellStyle name="Comma 2 111" xfId="15563" hidden="1" xr:uid="{00000000-0005-0000-0000-0000CE3C0000}"/>
    <cellStyle name="Comma 2 111" xfId="15760" hidden="1" xr:uid="{00000000-0005-0000-0000-0000933D0000}"/>
    <cellStyle name="Comma 2 111" xfId="16268" hidden="1" xr:uid="{00000000-0005-0000-0000-00008F3F0000}"/>
    <cellStyle name="Comma 2 111" xfId="16816" hidden="1" xr:uid="{00000000-0005-0000-0000-0000B3410000}"/>
    <cellStyle name="Comma 2 111" xfId="6320" hidden="1" xr:uid="{00000000-0005-0000-0000-0000B3180000}"/>
    <cellStyle name="Comma 2 111" xfId="6830" hidden="1" xr:uid="{00000000-0005-0000-0000-0000B11A0000}"/>
    <cellStyle name="Comma 2 111" xfId="6982" hidden="1" xr:uid="{00000000-0005-0000-0000-0000491B0000}"/>
    <cellStyle name="Comma 2 111" xfId="7491" hidden="1" xr:uid="{00000000-0005-0000-0000-0000461D0000}"/>
    <cellStyle name="Comma 2 111" xfId="8039" hidden="1" xr:uid="{00000000-0005-0000-0000-00006A1F0000}"/>
    <cellStyle name="Comma 2 111" xfId="8318" hidden="1" xr:uid="{00000000-0005-0000-0000-000081200000}"/>
    <cellStyle name="Comma 2 111" xfId="8539" hidden="1" xr:uid="{00000000-0005-0000-0000-00005E210000}"/>
    <cellStyle name="Comma 2 111" xfId="8738" hidden="1" xr:uid="{00000000-0005-0000-0000-000025220000}"/>
    <cellStyle name="Comma 2 111" xfId="9247" hidden="1" xr:uid="{00000000-0005-0000-0000-000022240000}"/>
    <cellStyle name="Comma 2 111" xfId="9795" hidden="1" xr:uid="{00000000-0005-0000-0000-000046260000}"/>
    <cellStyle name="Comma 2 111" xfId="4058" hidden="1" xr:uid="{00000000-0005-0000-0000-0000DD0F0000}"/>
    <cellStyle name="Comma 2 111" xfId="4611" hidden="1" xr:uid="{00000000-0005-0000-0000-000006120000}"/>
    <cellStyle name="Comma 2 111" xfId="5272" hidden="1" xr:uid="{00000000-0005-0000-0000-00009B140000}"/>
    <cellStyle name="Comma 2 111" xfId="5820" hidden="1" xr:uid="{00000000-0005-0000-0000-0000BF160000}"/>
    <cellStyle name="Comma 2 111" xfId="6099" hidden="1" xr:uid="{00000000-0005-0000-0000-0000D6170000}"/>
    <cellStyle name="Comma 2 111" xfId="2018" hidden="1" xr:uid="{00000000-0005-0000-0000-0000E5070000}"/>
    <cellStyle name="Comma 2 111" xfId="2297" hidden="1" xr:uid="{00000000-0005-0000-0000-0000FC080000}"/>
    <cellStyle name="Comma 2 111" xfId="2518" hidden="1" xr:uid="{00000000-0005-0000-0000-0000D9090000}"/>
    <cellStyle name="Comma 2 111" xfId="1475" hidden="1" xr:uid="{00000000-0005-0000-0000-0000C6050000}"/>
    <cellStyle name="Comma 2 111" xfId="820" hidden="1" xr:uid="{00000000-0005-0000-0000-000037030000}"/>
    <cellStyle name="Comma 2 112" xfId="63493" hidden="1" xr:uid="{C3ED93FC-B519-446E-809E-B947C2B10B7A}"/>
    <cellStyle name="Comma 2 112" xfId="63992" hidden="1" xr:uid="{41FD6DE3-2FB4-4363-8638-5C11F168AE87}"/>
    <cellStyle name="Comma 2 112" xfId="31484" hidden="1" xr:uid="{00000000-0005-0000-0000-0000FF7A0000}"/>
    <cellStyle name="Comma 2 112" xfId="31983" hidden="1" xr:uid="{00000000-0005-0000-0000-0000F27C0000}"/>
    <cellStyle name="Comma 2 112" xfId="32870" hidden="1" xr:uid="{2616DB21-B629-4E02-BA0A-183E895B6247}"/>
    <cellStyle name="Comma 2 112" xfId="33505" hidden="1" xr:uid="{F5FF49CE-5191-4512-AD3E-99FB489327D4}"/>
    <cellStyle name="Comma 2 112" xfId="34045" hidden="1" xr:uid="{15E9D8D2-04F9-4249-B74A-1435E7008CF1}"/>
    <cellStyle name="Comma 2 112" xfId="34323" hidden="1" xr:uid="{049D75DD-EF91-4AEB-9E07-934706D2BBDE}"/>
    <cellStyle name="Comma 2 112" xfId="34542" hidden="1" xr:uid="{65238467-0B5F-4471-9651-A24CF7695AD8}"/>
    <cellStyle name="Comma 2 112" xfId="36034" hidden="1" xr:uid="{72AB9C36-7199-4E49-80FE-5299AEAAC8B4}"/>
    <cellStyle name="Comma 2 112" xfId="36098" hidden="1" xr:uid="{DC1407E3-AD90-4D66-8DFD-4FC4A9103DCC}"/>
    <cellStyle name="Comma 2 112" xfId="36627" hidden="1" xr:uid="{D4472B6E-CEF9-46D2-B407-95D0F94AD5DD}"/>
    <cellStyle name="Comma 2 112" xfId="36751" hidden="1" xr:uid="{350E4FA8-3C35-485C-87FC-5C476245D126}"/>
    <cellStyle name="Comma 2 112" xfId="37288" hidden="1" xr:uid="{C7452869-17F6-4144-9AF2-6426C6809823}"/>
    <cellStyle name="Comma 2 112" xfId="37836" hidden="1" xr:uid="{BD7F9FE5-A1C4-442F-B908-59339BB6B004}"/>
    <cellStyle name="Comma 2 112" xfId="38114" hidden="1" xr:uid="{8C6C3399-E6A9-41C3-9FA8-0F27C326FE27}"/>
    <cellStyle name="Comma 2 112" xfId="38333" hidden="1" xr:uid="{08440C4A-2E34-481E-A901-C26EBD36D34B}"/>
    <cellStyle name="Comma 2 112" xfId="38846" hidden="1" xr:uid="{DF9D687D-4878-46E9-8974-9C794EE441E0}"/>
    <cellStyle name="Comma 2 112" xfId="38970" hidden="1" xr:uid="{52475655-3367-4172-BEDC-A77ADC353B4E}"/>
    <cellStyle name="Comma 2 112" xfId="39507" hidden="1" xr:uid="{E1602153-B786-4402-9067-8F67466D4ED1}"/>
    <cellStyle name="Comma 2 112" xfId="40055" hidden="1" xr:uid="{42615E64-6818-48D7-8933-47965732F254}"/>
    <cellStyle name="Comma 2 112" xfId="40333" hidden="1" xr:uid="{BF2BBAF5-6174-4AF1-BD0C-120383BA96C4}"/>
    <cellStyle name="Comma 2 112" xfId="40552" hidden="1" xr:uid="{08C74B93-87AE-478F-9E41-0633AD90A249}"/>
    <cellStyle name="Comma 2 112" xfId="40726" hidden="1" xr:uid="{26FDC260-61F4-45C0-87DC-6F57933D4EC0}"/>
    <cellStyle name="Comma 2 112" xfId="41263" hidden="1" xr:uid="{1C1C308E-B280-47EB-94C4-345AF1AE3613}"/>
    <cellStyle name="Comma 2 112" xfId="41811" hidden="1" xr:uid="{A9F7F931-51BB-441C-94AF-A8669535032D}"/>
    <cellStyle name="Comma 2 112" xfId="42089" hidden="1" xr:uid="{CCF1C9D9-BE2E-464C-B4DF-8EF445CEF6F7}"/>
    <cellStyle name="Comma 2 112" xfId="42308" hidden="1" xr:uid="{55925DBD-0B51-48CE-8986-141748F2AAB3}"/>
    <cellStyle name="Comma 2 112" xfId="42482" hidden="1" xr:uid="{E031611F-657C-4CAA-84FC-C7BB1C972824}"/>
    <cellStyle name="Comma 2 112" xfId="43019" hidden="1" xr:uid="{DF0AFFBD-A8D5-4CD9-AFF1-9C7007E37AF3}"/>
    <cellStyle name="Comma 2 112" xfId="43567" hidden="1" xr:uid="{9DB6CBAF-923A-4481-9E36-ED173D8877D5}"/>
    <cellStyle name="Comma 2 112" xfId="43845" hidden="1" xr:uid="{9D3881B9-1853-43D5-9F8C-6C967F13E10E}"/>
    <cellStyle name="Comma 2 112" xfId="44238" hidden="1" xr:uid="{5BA80E30-B6CD-4723-9EC5-69FA21CD71DE}"/>
    <cellStyle name="Comma 2 112" xfId="44775" hidden="1" xr:uid="{8A9E5541-1DB7-4599-8BE8-F30B808E604E}"/>
    <cellStyle name="Comma 2 112" xfId="45323" hidden="1" xr:uid="{F79E89EC-0684-4545-96D7-D9F0371C253F}"/>
    <cellStyle name="Comma 2 112" xfId="45601" hidden="1" xr:uid="{A96030B0-CBC3-47C3-AA14-146DED9F6703}"/>
    <cellStyle name="Comma 2 112" xfId="45820" hidden="1" xr:uid="{0A1B160A-970E-453A-AE26-773AA3944128}"/>
    <cellStyle name="Comma 2 112" xfId="45994" hidden="1" xr:uid="{FF53DDB0-352B-493A-AD47-10EA1D2728BF}"/>
    <cellStyle name="Comma 2 112" xfId="46531" hidden="1" xr:uid="{BA3A15D5-700C-4AD6-9235-1036493FAF08}"/>
    <cellStyle name="Comma 2 112" xfId="47079" hidden="1" xr:uid="{BD3A634F-B383-4B4B-B5DD-18D89737E2BD}"/>
    <cellStyle name="Comma 2 112" xfId="47357" hidden="1" xr:uid="{C067E6D9-9097-4ACC-B571-77C51E418826}"/>
    <cellStyle name="Comma 2 112" xfId="47576" hidden="1" xr:uid="{C93EA31E-9073-49EE-8CAE-C5A9E5E8F822}"/>
    <cellStyle name="Comma 2 112" xfId="47750" hidden="1" xr:uid="{693EC34A-0218-4A6B-94B6-9110348DD6D9}"/>
    <cellStyle name="Comma 2 112" xfId="48284" hidden="1" xr:uid="{04E642BB-4A2A-4F02-A644-08DE46F6C7B5}"/>
    <cellStyle name="Comma 2 112" xfId="48832" hidden="1" xr:uid="{B11DCD37-9509-46EB-A561-70BB91C4DFC3}"/>
    <cellStyle name="Comma 2 112" xfId="49110" hidden="1" xr:uid="{D1F1E46B-8B53-4FD5-B94D-D44DE497D2BC}"/>
    <cellStyle name="Comma 2 112" xfId="49329" hidden="1" xr:uid="{8D1CDFD7-152C-4260-A3E4-CD626AF82EC9}"/>
    <cellStyle name="Comma 2 112" xfId="49502" hidden="1" xr:uid="{04DA3D53-96D0-4E66-B710-DFCD6F6D753C}"/>
    <cellStyle name="Comma 2 112" xfId="50034" hidden="1" xr:uid="{81DE526C-E9B6-4825-9A11-1AB5CCBD45F6}"/>
    <cellStyle name="Comma 2 112" xfId="50582" hidden="1" xr:uid="{CF9E4B18-743F-44DA-97B6-249E8438F26D}"/>
    <cellStyle name="Comma 2 112" xfId="50860" hidden="1" xr:uid="{F7A51282-8E73-4894-94BB-CDA50CD47E53}"/>
    <cellStyle name="Comma 2 112" xfId="51079" hidden="1" xr:uid="{405CF4B3-0D83-4E52-80A9-F97901AF4C83}"/>
    <cellStyle name="Comma 2 112" xfId="51250" hidden="1" xr:uid="{488BA1DF-E957-4997-8840-BD9BCA87D35B}"/>
    <cellStyle name="Comma 2 112" xfId="51778" hidden="1" xr:uid="{49C2B0D1-B204-4508-9B46-EEBB3CDB8E08}"/>
    <cellStyle name="Comma 2 112" xfId="52326" hidden="1" xr:uid="{78EF4973-0A7D-4BEA-A938-A6B34BC3453D}"/>
    <cellStyle name="Comma 2 112" xfId="52604" hidden="1" xr:uid="{472D6E1C-EA39-457D-82CE-F982DECE31E1}"/>
    <cellStyle name="Comma 2 112" xfId="52823" hidden="1" xr:uid="{F9A1EA9B-0DCA-4A5D-B03F-0EC001CDDD40}"/>
    <cellStyle name="Comma 2 112" xfId="52992" hidden="1" xr:uid="{3C8A7C2A-5877-4E25-A38D-C467B6C79BC1}"/>
    <cellStyle name="Comma 2 112" xfId="53513" hidden="1" xr:uid="{EEFE0D48-7144-44A1-AB0D-A1EDA22524C9}"/>
    <cellStyle name="Comma 2 112" xfId="54060" hidden="1" xr:uid="{1225B351-2986-41AB-94FA-E2DC5B4593E1}"/>
    <cellStyle name="Comma 2 112" xfId="54338" hidden="1" xr:uid="{76271C18-A963-4B5F-8868-256EF2690483}"/>
    <cellStyle name="Comma 2 112" xfId="54557" hidden="1" xr:uid="{0BE15AC2-5561-46C1-8E20-1B7D67CE8BC9}"/>
    <cellStyle name="Comma 2 112" xfId="54722" hidden="1" xr:uid="{394168E3-14BB-4602-85AC-1B3986410C67}"/>
    <cellStyle name="Comma 2 112" xfId="55239" hidden="1" xr:uid="{D0A28D25-52EE-4C2F-A998-699D47A7DAD9}"/>
    <cellStyle name="Comma 2 112" xfId="55784" hidden="1" xr:uid="{F0CF68A1-497A-487C-BD1A-915BA90F9794}"/>
    <cellStyle name="Comma 2 112" xfId="56062" hidden="1" xr:uid="{3EBECADB-ECF4-499F-96D1-6FF0F00271DF}"/>
    <cellStyle name="Comma 2 112" xfId="56281" hidden="1" xr:uid="{24887A3A-536B-47C4-8EA9-9CF3FBCA1A85}"/>
    <cellStyle name="Comma 2 112" xfId="56443" hidden="1" xr:uid="{AD235C36-1947-4DEB-8CFF-C09F0FD5DACF}"/>
    <cellStyle name="Comma 2 112" xfId="56948" hidden="1" xr:uid="{338BA587-7F3E-4316-9FAD-82348252CDE3}"/>
    <cellStyle name="Comma 2 112" xfId="57491" hidden="1" xr:uid="{A6A1CBE0-38E4-436F-9D45-7FE6641B4344}"/>
    <cellStyle name="Comma 2 112" xfId="57769" hidden="1" xr:uid="{C70B79C0-0F43-488F-B27A-C3E919DDAEE0}"/>
    <cellStyle name="Comma 2 112" xfId="57988" hidden="1" xr:uid="{35EC9A3C-D3B0-4350-84AE-431947A70F1B}"/>
    <cellStyle name="Comma 2 112" xfId="58644" hidden="1" xr:uid="{40783E89-64E2-46F3-9382-380CA34FD1E2}"/>
    <cellStyle name="Comma 2 112" xfId="59185" hidden="1" xr:uid="{EEAC08D4-F4DE-4AEC-BFD4-54DA453E5BA3}"/>
    <cellStyle name="Comma 2 112" xfId="59463" hidden="1" xr:uid="{E14F7094-4F19-45C5-A401-425F0E940E98}"/>
    <cellStyle name="Comma 2 112" xfId="59682" hidden="1" xr:uid="{3B7FB0C8-4BF9-47C7-8A1E-1DB1A9336F50}"/>
    <cellStyle name="Comma 2 112" xfId="60311" hidden="1" xr:uid="{2E110AC2-438D-4C73-8255-4E26277F0B5D}"/>
    <cellStyle name="Comma 2 112" xfId="60846" hidden="1" xr:uid="{280C03BB-305C-4687-8A56-D5CA9D043636}"/>
    <cellStyle name="Comma 2 112" xfId="61124" hidden="1" xr:uid="{B6D98835-EB37-4C64-93EB-B671397A4F73}"/>
    <cellStyle name="Comma 2 112" xfId="61343" hidden="1" xr:uid="{6D6E6904-A2AC-4BAE-87D9-2B50511CFEDB}"/>
    <cellStyle name="Comma 2 112" xfId="61947" hidden="1" xr:uid="{9545FED1-A6E8-40C7-BE73-20CE4167868A}"/>
    <cellStyle name="Comma 2 112" xfId="62481" hidden="1" xr:uid="{FC35071C-99FA-478D-A59C-B63512E0D00F}"/>
    <cellStyle name="Comma 2 112" xfId="62759" hidden="1" xr:uid="{150CC10B-570A-44CE-A3E7-64C23F14D01D}"/>
    <cellStyle name="Comma 2 112" xfId="62978" hidden="1" xr:uid="{0830D5B9-8FD0-458E-A234-552D094E3AE0}"/>
    <cellStyle name="Comma 2 112" xfId="44064" hidden="1" xr:uid="{C5B60A61-C4EC-4191-98FC-F00E3FA377B8}"/>
    <cellStyle name="Comma 2 112" xfId="16275" hidden="1" xr:uid="{00000000-0005-0000-0000-0000963F0000}"/>
    <cellStyle name="Comma 2 112" xfId="16823" hidden="1" xr:uid="{00000000-0005-0000-0000-0000BA410000}"/>
    <cellStyle name="Comma 2 112" xfId="17101" hidden="1" xr:uid="{00000000-0005-0000-0000-0000D0420000}"/>
    <cellStyle name="Comma 2 112" xfId="17320" hidden="1" xr:uid="{00000000-0005-0000-0000-0000AB430000}"/>
    <cellStyle name="Comma 2 112" xfId="17493" hidden="1" xr:uid="{00000000-0005-0000-0000-000058440000}"/>
    <cellStyle name="Comma 2 112" xfId="18025" hidden="1" xr:uid="{00000000-0005-0000-0000-00006C460000}"/>
    <cellStyle name="Comma 2 112" xfId="18573" hidden="1" xr:uid="{00000000-0005-0000-0000-000090480000}"/>
    <cellStyle name="Comma 2 112" xfId="18851" hidden="1" xr:uid="{00000000-0005-0000-0000-0000A6490000}"/>
    <cellStyle name="Comma 2 112" xfId="19070" hidden="1" xr:uid="{00000000-0005-0000-0000-0000814A0000}"/>
    <cellStyle name="Comma 2 112" xfId="19241" hidden="1" xr:uid="{00000000-0005-0000-0000-00002C4B0000}"/>
    <cellStyle name="Comma 2 112" xfId="19769" hidden="1" xr:uid="{00000000-0005-0000-0000-00003C4D0000}"/>
    <cellStyle name="Comma 2 112" xfId="20317" hidden="1" xr:uid="{00000000-0005-0000-0000-0000604F0000}"/>
    <cellStyle name="Comma 2 112" xfId="20595" hidden="1" xr:uid="{00000000-0005-0000-0000-000076500000}"/>
    <cellStyle name="Comma 2 112" xfId="20814" hidden="1" xr:uid="{00000000-0005-0000-0000-000051510000}"/>
    <cellStyle name="Comma 2 112" xfId="20983" hidden="1" xr:uid="{00000000-0005-0000-0000-0000FA510000}"/>
    <cellStyle name="Comma 2 112" xfId="21504" hidden="1" xr:uid="{00000000-0005-0000-0000-000003540000}"/>
    <cellStyle name="Comma 2 112" xfId="22051" hidden="1" xr:uid="{00000000-0005-0000-0000-000026560000}"/>
    <cellStyle name="Comma 2 112" xfId="22329" hidden="1" xr:uid="{00000000-0005-0000-0000-00003C570000}"/>
    <cellStyle name="Comma 2 112" xfId="22548" hidden="1" xr:uid="{00000000-0005-0000-0000-000017580000}"/>
    <cellStyle name="Comma 2 112" xfId="22713" hidden="1" xr:uid="{00000000-0005-0000-0000-0000BC580000}"/>
    <cellStyle name="Comma 2 112" xfId="23230" hidden="1" xr:uid="{00000000-0005-0000-0000-0000C15A0000}"/>
    <cellStyle name="Comma 2 112" xfId="23775" hidden="1" xr:uid="{00000000-0005-0000-0000-0000E25C0000}"/>
    <cellStyle name="Comma 2 112" xfId="24053" hidden="1" xr:uid="{00000000-0005-0000-0000-0000F85D0000}"/>
    <cellStyle name="Comma 2 112" xfId="24272" hidden="1" xr:uid="{00000000-0005-0000-0000-0000D35E0000}"/>
    <cellStyle name="Comma 2 112" xfId="24434" hidden="1" xr:uid="{00000000-0005-0000-0000-0000755F0000}"/>
    <cellStyle name="Comma 2 112" xfId="24939" hidden="1" xr:uid="{00000000-0005-0000-0000-00006E610000}"/>
    <cellStyle name="Comma 2 112" xfId="25482" hidden="1" xr:uid="{00000000-0005-0000-0000-00008D630000}"/>
    <cellStyle name="Comma 2 112" xfId="25760" hidden="1" xr:uid="{00000000-0005-0000-0000-0000A3640000}"/>
    <cellStyle name="Comma 2 112" xfId="25979" hidden="1" xr:uid="{00000000-0005-0000-0000-00007E650000}"/>
    <cellStyle name="Comma 2 112" xfId="26635" hidden="1" xr:uid="{00000000-0005-0000-0000-00000E680000}"/>
    <cellStyle name="Comma 2 112" xfId="27176" hidden="1" xr:uid="{00000000-0005-0000-0000-00002B6A0000}"/>
    <cellStyle name="Comma 2 112" xfId="27454" hidden="1" xr:uid="{00000000-0005-0000-0000-0000416B0000}"/>
    <cellStyle name="Comma 2 112" xfId="27673" hidden="1" xr:uid="{00000000-0005-0000-0000-00001C6C0000}"/>
    <cellStyle name="Comma 2 112" xfId="28302" hidden="1" xr:uid="{00000000-0005-0000-0000-0000916E0000}"/>
    <cellStyle name="Comma 2 112" xfId="28837" hidden="1" xr:uid="{00000000-0005-0000-0000-0000A8700000}"/>
    <cellStyle name="Comma 2 112" xfId="29115" hidden="1" xr:uid="{00000000-0005-0000-0000-0000BE710000}"/>
    <cellStyle name="Comma 2 112" xfId="29334" hidden="1" xr:uid="{00000000-0005-0000-0000-000099720000}"/>
    <cellStyle name="Comma 2 112" xfId="29938" hidden="1" xr:uid="{00000000-0005-0000-0000-0000F5740000}"/>
    <cellStyle name="Comma 2 112" xfId="30472" hidden="1" xr:uid="{00000000-0005-0000-0000-00000B770000}"/>
    <cellStyle name="Comma 2 112" xfId="30750" hidden="1" xr:uid="{00000000-0005-0000-0000-000021780000}"/>
    <cellStyle name="Comma 2 112" xfId="30969" hidden="1" xr:uid="{00000000-0005-0000-0000-0000FC780000}"/>
    <cellStyle name="Comma 2 112" xfId="9254" hidden="1" xr:uid="{00000000-0005-0000-0000-000029240000}"/>
    <cellStyle name="Comma 2 112" xfId="9802" hidden="1" xr:uid="{00000000-0005-0000-0000-00004D260000}"/>
    <cellStyle name="Comma 2 112" xfId="10080" hidden="1" xr:uid="{00000000-0005-0000-0000-000063270000}"/>
    <cellStyle name="Comma 2 112" xfId="10299" hidden="1" xr:uid="{00000000-0005-0000-0000-00003E280000}"/>
    <cellStyle name="Comma 2 112" xfId="10473" hidden="1" xr:uid="{00000000-0005-0000-0000-0000EC280000}"/>
    <cellStyle name="Comma 2 112" xfId="11010" hidden="1" xr:uid="{00000000-0005-0000-0000-0000052B0000}"/>
    <cellStyle name="Comma 2 112" xfId="11558" hidden="1" xr:uid="{00000000-0005-0000-0000-0000292D0000}"/>
    <cellStyle name="Comma 2 112" xfId="11836" hidden="1" xr:uid="{00000000-0005-0000-0000-00003F2E0000}"/>
    <cellStyle name="Comma 2 112" xfId="12055" hidden="1" xr:uid="{00000000-0005-0000-0000-00001A2F0000}"/>
    <cellStyle name="Comma 2 112" xfId="12229" hidden="1" xr:uid="{00000000-0005-0000-0000-0000C82F0000}"/>
    <cellStyle name="Comma 2 112" xfId="12766" hidden="1" xr:uid="{00000000-0005-0000-0000-0000E1310000}"/>
    <cellStyle name="Comma 2 112" xfId="13314" hidden="1" xr:uid="{00000000-0005-0000-0000-000005340000}"/>
    <cellStyle name="Comma 2 112" xfId="13592" hidden="1" xr:uid="{00000000-0005-0000-0000-00001B350000}"/>
    <cellStyle name="Comma 2 112" xfId="13811" hidden="1" xr:uid="{00000000-0005-0000-0000-0000F6350000}"/>
    <cellStyle name="Comma 2 112" xfId="13985" hidden="1" xr:uid="{00000000-0005-0000-0000-0000A4360000}"/>
    <cellStyle name="Comma 2 112" xfId="14522" hidden="1" xr:uid="{00000000-0005-0000-0000-0000BD380000}"/>
    <cellStyle name="Comma 2 112" xfId="15070" hidden="1" xr:uid="{00000000-0005-0000-0000-0000E13A0000}"/>
    <cellStyle name="Comma 2 112" xfId="15348" hidden="1" xr:uid="{00000000-0005-0000-0000-0000F73B0000}"/>
    <cellStyle name="Comma 2 112" xfId="15567" hidden="1" xr:uid="{00000000-0005-0000-0000-0000D23C0000}"/>
    <cellStyle name="Comma 2 112" xfId="15741" hidden="1" xr:uid="{00000000-0005-0000-0000-0000803D0000}"/>
    <cellStyle name="Comma 2 112" xfId="5827" hidden="1" xr:uid="{00000000-0005-0000-0000-0000C6160000}"/>
    <cellStyle name="Comma 2 112" xfId="6105" hidden="1" xr:uid="{00000000-0005-0000-0000-0000DC170000}"/>
    <cellStyle name="Comma 2 112" xfId="6324" hidden="1" xr:uid="{00000000-0005-0000-0000-0000B7180000}"/>
    <cellStyle name="Comma 2 112" xfId="6837" hidden="1" xr:uid="{00000000-0005-0000-0000-0000B81A0000}"/>
    <cellStyle name="Comma 2 112" xfId="6961" hidden="1" xr:uid="{00000000-0005-0000-0000-0000341B0000}"/>
    <cellStyle name="Comma 2 112" xfId="7498" hidden="1" xr:uid="{00000000-0005-0000-0000-00004D1D0000}"/>
    <cellStyle name="Comma 2 112" xfId="8046" hidden="1" xr:uid="{00000000-0005-0000-0000-0000711F0000}"/>
    <cellStyle name="Comma 2 112" xfId="8324" hidden="1" xr:uid="{00000000-0005-0000-0000-000087200000}"/>
    <cellStyle name="Comma 2 112" xfId="8543" hidden="1" xr:uid="{00000000-0005-0000-0000-000062210000}"/>
    <cellStyle name="Comma 2 112" xfId="8717" hidden="1" xr:uid="{00000000-0005-0000-0000-000010220000}"/>
    <cellStyle name="Comma 2 112" xfId="4025" hidden="1" xr:uid="{00000000-0005-0000-0000-0000BC0F0000}"/>
    <cellStyle name="Comma 2 112" xfId="4089" hidden="1" xr:uid="{00000000-0005-0000-0000-0000FC0F0000}"/>
    <cellStyle name="Comma 2 112" xfId="4618" hidden="1" xr:uid="{00000000-0005-0000-0000-00000D120000}"/>
    <cellStyle name="Comma 2 112" xfId="4742" hidden="1" xr:uid="{00000000-0005-0000-0000-000089120000}"/>
    <cellStyle name="Comma 2 112" xfId="5279" hidden="1" xr:uid="{00000000-0005-0000-0000-0000A2140000}"/>
    <cellStyle name="Comma 2 112" xfId="2025" hidden="1" xr:uid="{00000000-0005-0000-0000-0000EC070000}"/>
    <cellStyle name="Comma 2 112" xfId="2303" hidden="1" xr:uid="{00000000-0005-0000-0000-000002090000}"/>
    <cellStyle name="Comma 2 112" xfId="2522" hidden="1" xr:uid="{00000000-0005-0000-0000-0000DD090000}"/>
    <cellStyle name="Comma 2 112" xfId="1482" hidden="1" xr:uid="{00000000-0005-0000-0000-0000CD050000}"/>
    <cellStyle name="Comma 2 112" xfId="827" hidden="1" xr:uid="{00000000-0005-0000-0000-00003E030000}"/>
    <cellStyle name="Comma 2 113" xfId="63495" hidden="1" xr:uid="{5D5FB5CD-C272-4216-86BA-0EC85E095D21}"/>
    <cellStyle name="Comma 2 113" xfId="63996" hidden="1" xr:uid="{5AA645B0-2A55-4CE8-9161-7736CB72CF93}"/>
    <cellStyle name="Comma 2 113" xfId="31987" hidden="1" xr:uid="{00000000-0005-0000-0000-0000F67C0000}"/>
    <cellStyle name="Comma 2 113" xfId="32874" hidden="1" xr:uid="{6328DEC2-98CD-4100-92CC-E462DC2BDE2A}"/>
    <cellStyle name="Comma 2 113" xfId="33509" hidden="1" xr:uid="{13A3064B-EB1C-4034-819E-A07643B22C12}"/>
    <cellStyle name="Comma 2 113" xfId="34049" hidden="1" xr:uid="{87827562-B9C4-4D86-909A-695564B2D484}"/>
    <cellStyle name="Comma 2 113" xfId="34327" hidden="1" xr:uid="{78994F8E-E1EC-48EF-8539-15C25755353F}"/>
    <cellStyle name="Comma 2 113" xfId="34545" hidden="1" xr:uid="{CCB6B00E-59F6-4CEE-B741-5F5D99D17AD0}"/>
    <cellStyle name="Comma 2 113" xfId="36092" hidden="1" xr:uid="{8F9F541F-5134-49C5-9C3D-66BFA754B7F1}"/>
    <cellStyle name="Comma 2 113" xfId="36631" hidden="1" xr:uid="{DBDC741C-E03B-49E5-B0C4-BC00E15D8EF4}"/>
    <cellStyle name="Comma 2 113" xfId="37292" hidden="1" xr:uid="{E76CE9E8-17B1-45B3-B76B-A87CED623863}"/>
    <cellStyle name="Comma 2 113" xfId="37840" hidden="1" xr:uid="{A47572A4-BB67-43E0-A904-45FBA2B420C7}"/>
    <cellStyle name="Comma 2 113" xfId="38118" hidden="1" xr:uid="{37A5430B-33FC-4B07-8082-C642837AEC37}"/>
    <cellStyle name="Comma 2 113" xfId="38336" hidden="1" xr:uid="{3E368722-8DF1-4DC1-85B2-191441083986}"/>
    <cellStyle name="Comma 2 113" xfId="38413" hidden="1" xr:uid="{72926EA4-1606-41FB-B376-CC8F0E534F22}"/>
    <cellStyle name="Comma 2 113" xfId="38850" hidden="1" xr:uid="{0C43CE2D-4F52-4E8B-A9F5-0146F29A3585}"/>
    <cellStyle name="Comma 2 113" xfId="39511" hidden="1" xr:uid="{7188AC53-3018-4059-928E-A78CBCD885E0}"/>
    <cellStyle name="Comma 2 113" xfId="40059" hidden="1" xr:uid="{B8D29D9F-B8A7-46EA-9354-D4B39801C28E}"/>
    <cellStyle name="Comma 2 113" xfId="40337" hidden="1" xr:uid="{C54EDA93-B7C3-4200-B27F-C0F654932C8E}"/>
    <cellStyle name="Comma 2 113" xfId="40555" hidden="1" xr:uid="{21E92D82-C13A-4B69-B852-5DCFA4796848}"/>
    <cellStyle name="Comma 2 113" xfId="40632" hidden="1" xr:uid="{5D8829D1-3939-45A1-AF59-C8CF2CDFA10F}"/>
    <cellStyle name="Comma 2 113" xfId="41267" hidden="1" xr:uid="{4B83E73F-B773-486B-9DA2-FD48C8DA929C}"/>
    <cellStyle name="Comma 2 113" xfId="41815" hidden="1" xr:uid="{C4F54218-0C7F-4EF9-9E62-FFF1BC76C403}"/>
    <cellStyle name="Comma 2 113" xfId="42093" hidden="1" xr:uid="{D92DF7E0-F0D5-4A57-AEA8-876E9D845F12}"/>
    <cellStyle name="Comma 2 113" xfId="42311" hidden="1" xr:uid="{451CF6A8-854F-47A2-9BF1-329D671AFE6B}"/>
    <cellStyle name="Comma 2 113" xfId="42388" hidden="1" xr:uid="{3CBACD18-8F49-4871-9715-7BCC3FD650B1}"/>
    <cellStyle name="Comma 2 113" xfId="43023" hidden="1" xr:uid="{8192A877-8EF6-41CF-95C3-39D8B5B07132}"/>
    <cellStyle name="Comma 2 113" xfId="43571" hidden="1" xr:uid="{9C85201B-BBFE-434C-91AD-A70CE5E620B8}"/>
    <cellStyle name="Comma 2 113" xfId="43849" hidden="1" xr:uid="{8C93237A-8620-4DDA-BE8C-8B8ACFBC3AB6}"/>
    <cellStyle name="Comma 2 113" xfId="44067" hidden="1" xr:uid="{4082EE52-D7D3-4449-B66C-F45742271BD4}"/>
    <cellStyle name="Comma 2 113" xfId="44144" hidden="1" xr:uid="{64909767-908A-4247-811C-81166A8D7B46}"/>
    <cellStyle name="Comma 2 113" xfId="44779" hidden="1" xr:uid="{A841A708-8DDE-4D31-AF9F-2C5937AD552A}"/>
    <cellStyle name="Comma 2 113" xfId="45327" hidden="1" xr:uid="{028A442F-8FDA-4930-A510-555850397A05}"/>
    <cellStyle name="Comma 2 113" xfId="45605" hidden="1" xr:uid="{075AD14A-DB64-4D65-BB91-FEFC1EBE6F8A}"/>
    <cellStyle name="Comma 2 113" xfId="45823" hidden="1" xr:uid="{3E911ACC-23DF-4450-88DA-4E51D5183B4E}"/>
    <cellStyle name="Comma 2 113" xfId="45900" hidden="1" xr:uid="{06FD4206-1230-4DC6-AFBD-799DA6F1C11B}"/>
    <cellStyle name="Comma 2 113" xfId="46535" hidden="1" xr:uid="{F5DD54AA-C44B-4B4C-A503-9D130D625379}"/>
    <cellStyle name="Comma 2 113" xfId="47083" hidden="1" xr:uid="{97325F94-7280-447C-9562-DECADC69646F}"/>
    <cellStyle name="Comma 2 113" xfId="47361" hidden="1" xr:uid="{B4FA909D-4628-4326-A550-07A3FD8D1942}"/>
    <cellStyle name="Comma 2 113" xfId="47579" hidden="1" xr:uid="{CD65B062-B9B2-44F4-B735-CA1BCDE8B475}"/>
    <cellStyle name="Comma 2 113" xfId="47656" hidden="1" xr:uid="{CBC939D0-F5EB-4E09-B7E3-C4441D863761}"/>
    <cellStyle name="Comma 2 113" xfId="48288" hidden="1" xr:uid="{C360378F-DD82-4ED4-B9C8-F8F18E13D857}"/>
    <cellStyle name="Comma 2 113" xfId="48836" hidden="1" xr:uid="{09AE2907-4ADF-4FEF-B5FC-FE7369C97966}"/>
    <cellStyle name="Comma 2 113" xfId="49114" hidden="1" xr:uid="{1F5AFAE3-0A04-4043-B576-89DC7CD9C965}"/>
    <cellStyle name="Comma 2 113" xfId="49332" hidden="1" xr:uid="{5EF84D0D-91DD-479E-B15E-5BAC59061E3A}"/>
    <cellStyle name="Comma 2 113" xfId="49409" hidden="1" xr:uid="{29EE4D4A-EC04-42B8-B4E2-AECD9595F27C}"/>
    <cellStyle name="Comma 2 113" xfId="50038" hidden="1" xr:uid="{91CFE191-4911-4D21-ACF3-AE4A39D2EE53}"/>
    <cellStyle name="Comma 2 113" xfId="50586" hidden="1" xr:uid="{2DDB778D-3948-4AD1-BF5C-11741404B7C7}"/>
    <cellStyle name="Comma 2 113" xfId="50864" hidden="1" xr:uid="{4FEEDD7F-6CAC-4550-AD50-2FADBB450F39}"/>
    <cellStyle name="Comma 2 113" xfId="51082" hidden="1" xr:uid="{632E9924-F24F-40FF-9414-FDDE138C059C}"/>
    <cellStyle name="Comma 2 113" xfId="51158" hidden="1" xr:uid="{4D29D602-35DA-4C04-B0EF-FA050895F560}"/>
    <cellStyle name="Comma 2 113" xfId="51782" hidden="1" xr:uid="{C25CDCCF-9952-47CA-89C4-4D095AFACFFD}"/>
    <cellStyle name="Comma 2 113" xfId="52330" hidden="1" xr:uid="{F2BF8FA1-712A-4C2E-AD23-C08C546A9C21}"/>
    <cellStyle name="Comma 2 113" xfId="52608" hidden="1" xr:uid="{58538013-6436-45B0-9707-5096C2523EC6}"/>
    <cellStyle name="Comma 2 113" xfId="52826" hidden="1" xr:uid="{490FDDBA-0B77-4FB8-A0A7-5C346C4D77A5}"/>
    <cellStyle name="Comma 2 113" xfId="52901" hidden="1" xr:uid="{3E3AB181-2439-4763-8AE3-60394AEA6EBC}"/>
    <cellStyle name="Comma 2 113" xfId="53517" hidden="1" xr:uid="{546172A0-1883-410D-9F84-022FEC546AC5}"/>
    <cellStyle name="Comma 2 113" xfId="54064" hidden="1" xr:uid="{49811F41-5237-4368-B6DA-BB85E08C2553}"/>
    <cellStyle name="Comma 2 113" xfId="54342" hidden="1" xr:uid="{6AC8C936-F9AD-4C6E-8FC4-C9EF3B1131D3}"/>
    <cellStyle name="Comma 2 113" xfId="54560" hidden="1" xr:uid="{CA51AAB1-3E4E-45CC-BB05-7D72CE1B2E4E}"/>
    <cellStyle name="Comma 2 113" xfId="54633" hidden="1" xr:uid="{BA296DC4-4F14-4563-9745-D6091B03A77A}"/>
    <cellStyle name="Comma 2 113" xfId="55243" hidden="1" xr:uid="{8F8B79DF-A5C8-441C-B4C0-7F8F5326F8F8}"/>
    <cellStyle name="Comma 2 113" xfId="55788" hidden="1" xr:uid="{0A5D009D-95F9-4094-8D6B-EE2906028970}"/>
    <cellStyle name="Comma 2 113" xfId="56066" hidden="1" xr:uid="{59A58837-81EF-4BD2-9CF6-09FFCBF9B289}"/>
    <cellStyle name="Comma 2 113" xfId="56284" hidden="1" xr:uid="{29645CD7-8CFE-4372-9E42-606F2C088EC8}"/>
    <cellStyle name="Comma 2 113" xfId="56357" hidden="1" xr:uid="{53093244-3C32-4F06-BEAA-C8E688CE905B}"/>
    <cellStyle name="Comma 2 113" xfId="56952" hidden="1" xr:uid="{7B89000B-C76B-4297-B9F7-29D354C7D1AA}"/>
    <cellStyle name="Comma 2 113" xfId="57495" hidden="1" xr:uid="{7A694B77-F01B-461D-A233-5430BFC7D2BF}"/>
    <cellStyle name="Comma 2 113" xfId="57773" hidden="1" xr:uid="{C940D1E5-864A-473B-9E62-0FA42E9FBD34}"/>
    <cellStyle name="Comma 2 113" xfId="57991" hidden="1" xr:uid="{CBB2ACA8-535C-4B20-91F2-B32F952BC26C}"/>
    <cellStyle name="Comma 2 113" xfId="58064" hidden="1" xr:uid="{612DAC78-DBC0-480A-B8D7-31E36A5A5EF1}"/>
    <cellStyle name="Comma 2 113" xfId="58648" hidden="1" xr:uid="{793C308B-1329-4B48-A55B-7AD75B56B5C9}"/>
    <cellStyle name="Comma 2 113" xfId="59189" hidden="1" xr:uid="{9AA9F1FA-A0B7-4242-9B97-3719676876C3}"/>
    <cellStyle name="Comma 2 113" xfId="59467" hidden="1" xr:uid="{22094DFD-C495-47CA-BBB3-DC2577819F45}"/>
    <cellStyle name="Comma 2 113" xfId="59685" hidden="1" xr:uid="{0C207139-193F-48B8-AF59-894AAF31A2FD}"/>
    <cellStyle name="Comma 2 113" xfId="59756" hidden="1" xr:uid="{15FD1509-BE0B-4479-825F-C6C111AF02A7}"/>
    <cellStyle name="Comma 2 113" xfId="60315" hidden="1" xr:uid="{871E20EE-23FA-4515-9843-681FFF2A1FAD}"/>
    <cellStyle name="Comma 2 113" xfId="60850" hidden="1" xr:uid="{DA252E6A-F4A4-4D31-B9DE-4C9DEADD08D2}"/>
    <cellStyle name="Comma 2 113" xfId="61128" hidden="1" xr:uid="{EE1F15E7-8793-41C1-A411-E783C1A8D14F}"/>
    <cellStyle name="Comma 2 113" xfId="61346" hidden="1" xr:uid="{77A3B97E-515D-4B58-A5D0-9E1F3CD12FDA}"/>
    <cellStyle name="Comma 2 113" xfId="61951" hidden="1" xr:uid="{499DC846-9300-4104-A9DC-E571221B85B8}"/>
    <cellStyle name="Comma 2 113" xfId="62485" hidden="1" xr:uid="{B3508098-C209-404D-AE31-6BFE203533AD}"/>
    <cellStyle name="Comma 2 113" xfId="62763" hidden="1" xr:uid="{D8C90946-9EBF-4462-9309-331DD3E1F693}"/>
    <cellStyle name="Comma 2 113" xfId="62981" hidden="1" xr:uid="{9DFCBE68-F377-470A-B6ED-39FA73C9ECE6}"/>
    <cellStyle name="Comma 2 113" xfId="17323" hidden="1" xr:uid="{00000000-0005-0000-0000-0000AE430000}"/>
    <cellStyle name="Comma 2 113" xfId="17400" hidden="1" xr:uid="{00000000-0005-0000-0000-0000FB430000}"/>
    <cellStyle name="Comma 2 113" xfId="18029" hidden="1" xr:uid="{00000000-0005-0000-0000-000070460000}"/>
    <cellStyle name="Comma 2 113" xfId="18577" hidden="1" xr:uid="{00000000-0005-0000-0000-000094480000}"/>
    <cellStyle name="Comma 2 113" xfId="18855" hidden="1" xr:uid="{00000000-0005-0000-0000-0000AA490000}"/>
    <cellStyle name="Comma 2 113" xfId="19073" hidden="1" xr:uid="{00000000-0005-0000-0000-0000844A0000}"/>
    <cellStyle name="Comma 2 113" xfId="19149" hidden="1" xr:uid="{00000000-0005-0000-0000-0000D04A0000}"/>
    <cellStyle name="Comma 2 113" xfId="19773" hidden="1" xr:uid="{00000000-0005-0000-0000-0000404D0000}"/>
    <cellStyle name="Comma 2 113" xfId="20321" hidden="1" xr:uid="{00000000-0005-0000-0000-0000644F0000}"/>
    <cellStyle name="Comma 2 113" xfId="20599" hidden="1" xr:uid="{00000000-0005-0000-0000-00007A500000}"/>
    <cellStyle name="Comma 2 113" xfId="20817" hidden="1" xr:uid="{00000000-0005-0000-0000-000054510000}"/>
    <cellStyle name="Comma 2 113" xfId="20892" hidden="1" xr:uid="{00000000-0005-0000-0000-00009F510000}"/>
    <cellStyle name="Comma 2 113" xfId="21508" hidden="1" xr:uid="{00000000-0005-0000-0000-000007540000}"/>
    <cellStyle name="Comma 2 113" xfId="22055" hidden="1" xr:uid="{00000000-0005-0000-0000-00002A560000}"/>
    <cellStyle name="Comma 2 113" xfId="22333" hidden="1" xr:uid="{00000000-0005-0000-0000-000040570000}"/>
    <cellStyle name="Comma 2 113" xfId="22551" hidden="1" xr:uid="{00000000-0005-0000-0000-00001A580000}"/>
    <cellStyle name="Comma 2 113" xfId="22624" hidden="1" xr:uid="{00000000-0005-0000-0000-000063580000}"/>
    <cellStyle name="Comma 2 113" xfId="23234" hidden="1" xr:uid="{00000000-0005-0000-0000-0000C55A0000}"/>
    <cellStyle name="Comma 2 113" xfId="23779" hidden="1" xr:uid="{00000000-0005-0000-0000-0000E65C0000}"/>
    <cellStyle name="Comma 2 113" xfId="24057" hidden="1" xr:uid="{00000000-0005-0000-0000-0000FC5D0000}"/>
    <cellStyle name="Comma 2 113" xfId="24275" hidden="1" xr:uid="{00000000-0005-0000-0000-0000D65E0000}"/>
    <cellStyle name="Comma 2 113" xfId="24348" hidden="1" xr:uid="{00000000-0005-0000-0000-00001F5F0000}"/>
    <cellStyle name="Comma 2 113" xfId="24943" hidden="1" xr:uid="{00000000-0005-0000-0000-000072610000}"/>
    <cellStyle name="Comma 2 113" xfId="25486" hidden="1" xr:uid="{00000000-0005-0000-0000-000091630000}"/>
    <cellStyle name="Comma 2 113" xfId="25764" hidden="1" xr:uid="{00000000-0005-0000-0000-0000A7640000}"/>
    <cellStyle name="Comma 2 113" xfId="25982" hidden="1" xr:uid="{00000000-0005-0000-0000-000081650000}"/>
    <cellStyle name="Comma 2 113" xfId="26055" hidden="1" xr:uid="{00000000-0005-0000-0000-0000CA650000}"/>
    <cellStyle name="Comma 2 113" xfId="26639" hidden="1" xr:uid="{00000000-0005-0000-0000-000012680000}"/>
    <cellStyle name="Comma 2 113" xfId="27180" hidden="1" xr:uid="{00000000-0005-0000-0000-00002F6A0000}"/>
    <cellStyle name="Comma 2 113" xfId="27458" hidden="1" xr:uid="{00000000-0005-0000-0000-0000456B0000}"/>
    <cellStyle name="Comma 2 113" xfId="27676" hidden="1" xr:uid="{00000000-0005-0000-0000-00001F6C0000}"/>
    <cellStyle name="Comma 2 113" xfId="27747" hidden="1" xr:uid="{00000000-0005-0000-0000-0000666C0000}"/>
    <cellStyle name="Comma 2 113" xfId="28306" hidden="1" xr:uid="{00000000-0005-0000-0000-0000956E0000}"/>
    <cellStyle name="Comma 2 113" xfId="28841" hidden="1" xr:uid="{00000000-0005-0000-0000-0000AC700000}"/>
    <cellStyle name="Comma 2 113" xfId="29119" hidden="1" xr:uid="{00000000-0005-0000-0000-0000C2710000}"/>
    <cellStyle name="Comma 2 113" xfId="29337" hidden="1" xr:uid="{00000000-0005-0000-0000-00009C720000}"/>
    <cellStyle name="Comma 2 113" xfId="29942" hidden="1" xr:uid="{00000000-0005-0000-0000-0000F9740000}"/>
    <cellStyle name="Comma 2 113" xfId="30476" hidden="1" xr:uid="{00000000-0005-0000-0000-00000F770000}"/>
    <cellStyle name="Comma 2 113" xfId="30754" hidden="1" xr:uid="{00000000-0005-0000-0000-000025780000}"/>
    <cellStyle name="Comma 2 113" xfId="30972" hidden="1" xr:uid="{00000000-0005-0000-0000-0000FF780000}"/>
    <cellStyle name="Comma 2 113" xfId="31486" hidden="1" xr:uid="{00000000-0005-0000-0000-0000017B0000}"/>
    <cellStyle name="Comma 2 113" xfId="10084" hidden="1" xr:uid="{00000000-0005-0000-0000-000067270000}"/>
    <cellStyle name="Comma 2 113" xfId="10302" hidden="1" xr:uid="{00000000-0005-0000-0000-000041280000}"/>
    <cellStyle name="Comma 2 113" xfId="10379" hidden="1" xr:uid="{00000000-0005-0000-0000-00008E280000}"/>
    <cellStyle name="Comma 2 113" xfId="11014" hidden="1" xr:uid="{00000000-0005-0000-0000-0000092B0000}"/>
    <cellStyle name="Comma 2 113" xfId="11562" hidden="1" xr:uid="{00000000-0005-0000-0000-00002D2D0000}"/>
    <cellStyle name="Comma 2 113" xfId="11840" hidden="1" xr:uid="{00000000-0005-0000-0000-0000432E0000}"/>
    <cellStyle name="Comma 2 113" xfId="12058" hidden="1" xr:uid="{00000000-0005-0000-0000-00001D2F0000}"/>
    <cellStyle name="Comma 2 113" xfId="12135" hidden="1" xr:uid="{00000000-0005-0000-0000-00006A2F0000}"/>
    <cellStyle name="Comma 2 113" xfId="12770" hidden="1" xr:uid="{00000000-0005-0000-0000-0000E5310000}"/>
    <cellStyle name="Comma 2 113" xfId="13318" hidden="1" xr:uid="{00000000-0005-0000-0000-000009340000}"/>
    <cellStyle name="Comma 2 113" xfId="13596" hidden="1" xr:uid="{00000000-0005-0000-0000-00001F350000}"/>
    <cellStyle name="Comma 2 113" xfId="13814" hidden="1" xr:uid="{00000000-0005-0000-0000-0000F9350000}"/>
    <cellStyle name="Comma 2 113" xfId="13891" hidden="1" xr:uid="{00000000-0005-0000-0000-000046360000}"/>
    <cellStyle name="Comma 2 113" xfId="14526" hidden="1" xr:uid="{00000000-0005-0000-0000-0000C1380000}"/>
    <cellStyle name="Comma 2 113" xfId="15074" hidden="1" xr:uid="{00000000-0005-0000-0000-0000E53A0000}"/>
    <cellStyle name="Comma 2 113" xfId="15352" hidden="1" xr:uid="{00000000-0005-0000-0000-0000FB3B0000}"/>
    <cellStyle name="Comma 2 113" xfId="15570" hidden="1" xr:uid="{00000000-0005-0000-0000-0000D53C0000}"/>
    <cellStyle name="Comma 2 113" xfId="15647" hidden="1" xr:uid="{00000000-0005-0000-0000-0000223D0000}"/>
    <cellStyle name="Comma 2 113" xfId="16279" hidden="1" xr:uid="{00000000-0005-0000-0000-00009A3F0000}"/>
    <cellStyle name="Comma 2 113" xfId="16827" hidden="1" xr:uid="{00000000-0005-0000-0000-0000BE410000}"/>
    <cellStyle name="Comma 2 113" xfId="17105" hidden="1" xr:uid="{00000000-0005-0000-0000-0000D4420000}"/>
    <cellStyle name="Comma 2 113" xfId="6327" hidden="1" xr:uid="{00000000-0005-0000-0000-0000BA180000}"/>
    <cellStyle name="Comma 2 113" xfId="6404" hidden="1" xr:uid="{00000000-0005-0000-0000-000007190000}"/>
    <cellStyle name="Comma 2 113" xfId="6841" hidden="1" xr:uid="{00000000-0005-0000-0000-0000BC1A0000}"/>
    <cellStyle name="Comma 2 113" xfId="7502" hidden="1" xr:uid="{00000000-0005-0000-0000-0000511D0000}"/>
    <cellStyle name="Comma 2 113" xfId="8050" hidden="1" xr:uid="{00000000-0005-0000-0000-0000751F0000}"/>
    <cellStyle name="Comma 2 113" xfId="8328" hidden="1" xr:uid="{00000000-0005-0000-0000-00008B200000}"/>
    <cellStyle name="Comma 2 113" xfId="8546" hidden="1" xr:uid="{00000000-0005-0000-0000-000065210000}"/>
    <cellStyle name="Comma 2 113" xfId="8623" hidden="1" xr:uid="{00000000-0005-0000-0000-0000B2210000}"/>
    <cellStyle name="Comma 2 113" xfId="9258" hidden="1" xr:uid="{00000000-0005-0000-0000-00002D240000}"/>
    <cellStyle name="Comma 2 113" xfId="9806" hidden="1" xr:uid="{00000000-0005-0000-0000-000051260000}"/>
    <cellStyle name="Comma 2 113" xfId="4083" hidden="1" xr:uid="{00000000-0005-0000-0000-0000F60F0000}"/>
    <cellStyle name="Comma 2 113" xfId="4622" hidden="1" xr:uid="{00000000-0005-0000-0000-000011120000}"/>
    <cellStyle name="Comma 2 113" xfId="5283" hidden="1" xr:uid="{00000000-0005-0000-0000-0000A6140000}"/>
    <cellStyle name="Comma 2 113" xfId="5831" hidden="1" xr:uid="{00000000-0005-0000-0000-0000CA160000}"/>
    <cellStyle name="Comma 2 113" xfId="6109" hidden="1" xr:uid="{00000000-0005-0000-0000-0000E0170000}"/>
    <cellStyle name="Comma 2 113" xfId="2029" hidden="1" xr:uid="{00000000-0005-0000-0000-0000F0070000}"/>
    <cellStyle name="Comma 2 113" xfId="2307" hidden="1" xr:uid="{00000000-0005-0000-0000-000006090000}"/>
    <cellStyle name="Comma 2 113" xfId="2525" hidden="1" xr:uid="{00000000-0005-0000-0000-0000E0090000}"/>
    <cellStyle name="Comma 2 113" xfId="1486" hidden="1" xr:uid="{00000000-0005-0000-0000-0000D1050000}"/>
    <cellStyle name="Comma 2 113" xfId="831" hidden="1" xr:uid="{00000000-0005-0000-0000-000042030000}"/>
    <cellStyle name="Comma 2 114" xfId="63999" hidden="1" xr:uid="{CDFC5062-C5E3-44F1-88AA-C8BC5C3F892F}"/>
    <cellStyle name="Comma 2 114" xfId="31990" hidden="1" xr:uid="{00000000-0005-0000-0000-0000F97C0000}"/>
    <cellStyle name="Comma 2 114" xfId="32878" hidden="1" xr:uid="{D1030E75-81ED-44C4-A03A-6EFE818DAC95}"/>
    <cellStyle name="Comma 2 114" xfId="33513" hidden="1" xr:uid="{BDD96842-4D4E-4C73-A83A-242CB06E7C22}"/>
    <cellStyle name="Comma 2 114" xfId="34052" hidden="1" xr:uid="{6CB151C4-DE58-46AF-8257-402953D1CD07}"/>
    <cellStyle name="Comma 2 114" xfId="34329" hidden="1" xr:uid="{6B4C9AD6-51A0-4B74-83BB-EB91237124A8}"/>
    <cellStyle name="Comma 2 114" xfId="34547" hidden="1" xr:uid="{E2AF3EB4-747F-4C8C-B9DB-618540EE379A}"/>
    <cellStyle name="Comma 2 114" xfId="36050" hidden="1" xr:uid="{34F9D0A0-9639-48A7-A437-76F3363D242E}"/>
    <cellStyle name="Comma 2 114" xfId="36125" hidden="1" xr:uid="{8ABEF8E2-0429-4160-8F86-E84CD36D00CC}"/>
    <cellStyle name="Comma 2 114" xfId="36138" hidden="1" xr:uid="{22ACB851-7887-4636-84B4-6BBAC1B8C144}"/>
    <cellStyle name="Comma 2 114" xfId="36141" hidden="1" xr:uid="{052FC53B-466B-4B8D-90F6-E641D802AC52}"/>
    <cellStyle name="Comma 2 114" xfId="36156" hidden="1" xr:uid="{E2272710-1560-4F57-B8E9-9BB9CAF58D4B}"/>
    <cellStyle name="Comma 2 114" xfId="36635" hidden="1" xr:uid="{87691C0A-FD3D-48A1-859D-7BA6EC36978A}"/>
    <cellStyle name="Comma 2 114" xfId="37296" hidden="1" xr:uid="{55F91613-8CD7-4FB0-B01D-B835EA2D313D}"/>
    <cellStyle name="Comma 2 114" xfId="37843" hidden="1" xr:uid="{50AF2196-1EE7-467B-86F0-F90567FB0560}"/>
    <cellStyle name="Comma 2 114" xfId="38120" hidden="1" xr:uid="{9EAF3E5F-DFB2-42EA-B13D-57315146139F}"/>
    <cellStyle name="Comma 2 114" xfId="38338" hidden="1" xr:uid="{9EAC64F4-0CB6-4C68-9484-44B933948DDF}"/>
    <cellStyle name="Comma 2 114" xfId="38408" hidden="1" xr:uid="{0F432CAA-A1E2-46F5-AF30-39A0A0B4735A}"/>
    <cellStyle name="Comma 2 114" xfId="38854" hidden="1" xr:uid="{417C0365-7684-46A0-B5B1-707E5857515F}"/>
    <cellStyle name="Comma 2 114" xfId="39026" hidden="1" xr:uid="{7245748E-1129-456F-983B-8321C7CA55E2}"/>
    <cellStyle name="Comma 2 114" xfId="39515" hidden="1" xr:uid="{A6C2ECC5-8F6F-4B2D-8A5E-9A3338A3901C}"/>
    <cellStyle name="Comma 2 114" xfId="40062" hidden="1" xr:uid="{22315C39-AD65-45D7-AE16-00FF3AFBD6BD}"/>
    <cellStyle name="Comma 2 114" xfId="40339" hidden="1" xr:uid="{4498CC9E-0DA9-4EC1-8595-ADE6CBB5AEEB}"/>
    <cellStyle name="Comma 2 114" xfId="40557" hidden="1" xr:uid="{53D34E80-7629-40CC-96B5-AACC4F7B0694}"/>
    <cellStyle name="Comma 2 114" xfId="40782" hidden="1" xr:uid="{70DA7358-845B-449B-9626-32F6659514D8}"/>
    <cellStyle name="Comma 2 114" xfId="41271" hidden="1" xr:uid="{ABD326FE-5555-499E-B3E9-80148C4D4046}"/>
    <cellStyle name="Comma 2 114" xfId="41818" hidden="1" xr:uid="{4C7999AD-7D55-488B-9AB6-25273B7C8105}"/>
    <cellStyle name="Comma 2 114" xfId="42095" hidden="1" xr:uid="{9374F412-CA09-4710-9369-0E229AE17EEF}"/>
    <cellStyle name="Comma 2 114" xfId="42313" hidden="1" xr:uid="{D172186F-6606-48E7-8258-3EC09491555C}"/>
    <cellStyle name="Comma 2 114" xfId="42538" hidden="1" xr:uid="{898637AE-FCF5-4AF4-8DB7-1894DE227212}"/>
    <cellStyle name="Comma 2 114" xfId="43027" hidden="1" xr:uid="{8E550901-7A49-40C1-9A16-CAA240A3224C}"/>
    <cellStyle name="Comma 2 114" xfId="43574" hidden="1" xr:uid="{EC72FEE1-9E46-4815-96B6-0B23729A2B50}"/>
    <cellStyle name="Comma 2 114" xfId="43851" hidden="1" xr:uid="{29D0DD85-088E-438D-B3DB-C0250E743762}"/>
    <cellStyle name="Comma 2 114" xfId="44069" hidden="1" xr:uid="{552AB775-872E-422A-B95F-9612757E8701}"/>
    <cellStyle name="Comma 2 114" xfId="44294" hidden="1" xr:uid="{444629ED-8E05-421C-B661-49309199D9B4}"/>
    <cellStyle name="Comma 2 114" xfId="44783" hidden="1" xr:uid="{2BD125FA-4D02-4DEE-A845-DE731FF07AE4}"/>
    <cellStyle name="Comma 2 114" xfId="45330" hidden="1" xr:uid="{EE110DFA-6E20-4DF6-BFBD-47317D0ACF43}"/>
    <cellStyle name="Comma 2 114" xfId="45607" hidden="1" xr:uid="{D21CC119-D3A3-4EC7-AD39-6E7DD1FD9066}"/>
    <cellStyle name="Comma 2 114" xfId="45825" hidden="1" xr:uid="{2F17C796-08BB-469A-A080-45337E02F658}"/>
    <cellStyle name="Comma 2 114" xfId="46050" hidden="1" xr:uid="{36955D10-4172-49BF-9E3A-9B27AC0B0801}"/>
    <cellStyle name="Comma 2 114" xfId="46539" hidden="1" xr:uid="{F161D86C-F2B5-4FDB-AB64-FF151E0A2B31}"/>
    <cellStyle name="Comma 2 114" xfId="47086" hidden="1" xr:uid="{DB503E06-C5CB-407E-B7B9-DB7B4486B364}"/>
    <cellStyle name="Comma 2 114" xfId="47363" hidden="1" xr:uid="{38A6679A-95A4-4DDD-AB67-1B25090746C4}"/>
    <cellStyle name="Comma 2 114" xfId="47581" hidden="1" xr:uid="{F949A025-4ADA-413E-9322-0D421593B4F0}"/>
    <cellStyle name="Comma 2 114" xfId="47804" hidden="1" xr:uid="{314D78A9-8FCA-4541-BF1B-474D8AD6D86F}"/>
    <cellStyle name="Comma 2 114" xfId="48292" hidden="1" xr:uid="{CF42E3A1-AE04-4A33-B4BB-F5BE8B53F19D}"/>
    <cellStyle name="Comma 2 114" xfId="48839" hidden="1" xr:uid="{011CD97F-EB79-4B3C-9294-C92ADABAD962}"/>
    <cellStyle name="Comma 2 114" xfId="49116" hidden="1" xr:uid="{280F1F1D-138A-45BB-8CA4-5FC3DD236A1B}"/>
    <cellStyle name="Comma 2 114" xfId="49334" hidden="1" xr:uid="{9B2C8A0F-EAB0-42B0-96B2-A8A03DAD3CF5}"/>
    <cellStyle name="Comma 2 114" xfId="49555" hidden="1" xr:uid="{BDC8F866-8B99-4212-AA41-347C7BDF8674}"/>
    <cellStyle name="Comma 2 114" xfId="50042" hidden="1" xr:uid="{28700C7C-EBDA-4190-BFCB-A28010E388B6}"/>
    <cellStyle name="Comma 2 114" xfId="50589" hidden="1" xr:uid="{B2DFD3EC-7B96-4F4F-A691-A757394C3B04}"/>
    <cellStyle name="Comma 2 114" xfId="50866" hidden="1" xr:uid="{51A6EA6F-355E-4E8A-AEE1-8D4B0D60DD08}"/>
    <cellStyle name="Comma 2 114" xfId="51084" hidden="1" xr:uid="{B42B4342-8A3A-43C9-B5C1-3FBCF7A87642}"/>
    <cellStyle name="Comma 2 114" xfId="51301" hidden="1" xr:uid="{41F07DF6-E4FD-4025-83F4-685BFD331217}"/>
    <cellStyle name="Comma 2 114" xfId="51786" hidden="1" xr:uid="{DE145368-5468-4D1F-96B2-A1E04886D16B}"/>
    <cellStyle name="Comma 2 114" xfId="52333" hidden="1" xr:uid="{DCF04CC3-77FC-40C1-803A-9F6B40E17F41}"/>
    <cellStyle name="Comma 2 114" xfId="52610" hidden="1" xr:uid="{8E8FCAA5-DCFD-4248-AF68-9256F3CDBAA7}"/>
    <cellStyle name="Comma 2 114" xfId="52828" hidden="1" xr:uid="{C01D7ADA-F624-4BB8-A014-71484D47E071}"/>
    <cellStyle name="Comma 2 114" xfId="53520" hidden="1" xr:uid="{7B702907-AC55-4EFD-BDA1-2BFE09524DE0}"/>
    <cellStyle name="Comma 2 114" xfId="54067" hidden="1" xr:uid="{B633B755-1E41-46FB-B048-7493AE84FBF1}"/>
    <cellStyle name="Comma 2 114" xfId="54344" hidden="1" xr:uid="{A5AA1624-5867-461C-AF5B-7BCF53C81A7C}"/>
    <cellStyle name="Comma 2 114" xfId="54562" hidden="1" xr:uid="{AD309F4B-8FE0-4E52-9CC9-EFED0E418E63}"/>
    <cellStyle name="Comma 2 114" xfId="55246" hidden="1" xr:uid="{632B21F6-8C8B-4C60-96B0-5019B9649CF9}"/>
    <cellStyle name="Comma 2 114" xfId="55791" hidden="1" xr:uid="{EBBE10E1-2620-4859-8089-F819240EA0DB}"/>
    <cellStyle name="Comma 2 114" xfId="56068" hidden="1" xr:uid="{25B63FDB-AA89-4580-8EB0-C0E29CC2658A}"/>
    <cellStyle name="Comma 2 114" xfId="56286" hidden="1" xr:uid="{D4CB5A46-2053-4F06-89C9-97D98CB65EE9}"/>
    <cellStyle name="Comma 2 114" xfId="56955" hidden="1" xr:uid="{B301114B-CD1C-4CC2-9C40-1C21FB88F0C7}"/>
    <cellStyle name="Comma 2 114" xfId="57498" hidden="1" xr:uid="{B7C6607B-4144-4E21-9161-D13E0C33935A}"/>
    <cellStyle name="Comma 2 114" xfId="57775" hidden="1" xr:uid="{511D5708-945A-4A1D-B9B4-E29058352CB9}"/>
    <cellStyle name="Comma 2 114" xfId="57993" hidden="1" xr:uid="{06A09424-631F-4237-8F62-AEF44EDB1886}"/>
    <cellStyle name="Comma 2 114" xfId="58651" hidden="1" xr:uid="{02339710-C2E5-4E7B-B515-C8874F20008C}"/>
    <cellStyle name="Comma 2 114" xfId="59192" hidden="1" xr:uid="{B7084020-6511-44E4-8EB9-3F53BF6AE5F6}"/>
    <cellStyle name="Comma 2 114" xfId="59469" hidden="1" xr:uid="{8DC7656C-AA62-4A45-8883-FE550F4EBCD7}"/>
    <cellStyle name="Comma 2 114" xfId="59687" hidden="1" xr:uid="{8D2BB396-E5BD-4901-B0E1-5E43C67A3546}"/>
    <cellStyle name="Comma 2 114" xfId="60318" hidden="1" xr:uid="{94CC74C8-0152-45FE-ABB9-565343D112FD}"/>
    <cellStyle name="Comma 2 114" xfId="60853" hidden="1" xr:uid="{5038CD2D-EA1E-4378-B024-5305851D1719}"/>
    <cellStyle name="Comma 2 114" xfId="61130" hidden="1" xr:uid="{6A560EFF-E88A-4169-A67F-586EDCA800E6}"/>
    <cellStyle name="Comma 2 114" xfId="61348" hidden="1" xr:uid="{ECE70B3C-5131-46E1-8D9F-A2D82BB6A11B}"/>
    <cellStyle name="Comma 2 114" xfId="61954" hidden="1" xr:uid="{E193554C-6AC5-44A3-B02B-47BDD75DF5F1}"/>
    <cellStyle name="Comma 2 114" xfId="62488" hidden="1" xr:uid="{E8267D41-3EE0-4891-95D1-9A164B1C5E87}"/>
    <cellStyle name="Comma 2 114" xfId="62765" hidden="1" xr:uid="{1E7B871A-AE56-4B63-8BB6-F44C572C2BA0}"/>
    <cellStyle name="Comma 2 114" xfId="62983" hidden="1" xr:uid="{DAAEE668-ECA1-4A23-8137-60A59FF3A4AC}"/>
    <cellStyle name="Comma 2 114" xfId="63498" hidden="1" xr:uid="{16C7DF9D-F872-4177-99C9-6F9C9D157E40}"/>
    <cellStyle name="Comma 2 114" xfId="15572" hidden="1" xr:uid="{00000000-0005-0000-0000-0000D73C0000}"/>
    <cellStyle name="Comma 2 114" xfId="15795" hidden="1" xr:uid="{00000000-0005-0000-0000-0000B63D0000}"/>
    <cellStyle name="Comma 2 114" xfId="16283" hidden="1" xr:uid="{00000000-0005-0000-0000-00009E3F0000}"/>
    <cellStyle name="Comma 2 114" xfId="16830" hidden="1" xr:uid="{00000000-0005-0000-0000-0000C1410000}"/>
    <cellStyle name="Comma 2 114" xfId="17107" hidden="1" xr:uid="{00000000-0005-0000-0000-0000D6420000}"/>
    <cellStyle name="Comma 2 114" xfId="17325" hidden="1" xr:uid="{00000000-0005-0000-0000-0000B0430000}"/>
    <cellStyle name="Comma 2 114" xfId="17546" hidden="1" xr:uid="{00000000-0005-0000-0000-00008D440000}"/>
    <cellStyle name="Comma 2 114" xfId="18033" hidden="1" xr:uid="{00000000-0005-0000-0000-000074460000}"/>
    <cellStyle name="Comma 2 114" xfId="18580" hidden="1" xr:uid="{00000000-0005-0000-0000-000097480000}"/>
    <cellStyle name="Comma 2 114" xfId="18857" hidden="1" xr:uid="{00000000-0005-0000-0000-0000AC490000}"/>
    <cellStyle name="Comma 2 114" xfId="19075" hidden="1" xr:uid="{00000000-0005-0000-0000-0000864A0000}"/>
    <cellStyle name="Comma 2 114" xfId="19292" hidden="1" xr:uid="{00000000-0005-0000-0000-00005F4B0000}"/>
    <cellStyle name="Comma 2 114" xfId="19777" hidden="1" xr:uid="{00000000-0005-0000-0000-0000444D0000}"/>
    <cellStyle name="Comma 2 114" xfId="20324" hidden="1" xr:uid="{00000000-0005-0000-0000-0000674F0000}"/>
    <cellStyle name="Comma 2 114" xfId="20601" hidden="1" xr:uid="{00000000-0005-0000-0000-00007C500000}"/>
    <cellStyle name="Comma 2 114" xfId="20819" hidden="1" xr:uid="{00000000-0005-0000-0000-000056510000}"/>
    <cellStyle name="Comma 2 114" xfId="21511" hidden="1" xr:uid="{00000000-0005-0000-0000-00000A540000}"/>
    <cellStyle name="Comma 2 114" xfId="22058" hidden="1" xr:uid="{00000000-0005-0000-0000-00002D560000}"/>
    <cellStyle name="Comma 2 114" xfId="22335" hidden="1" xr:uid="{00000000-0005-0000-0000-000042570000}"/>
    <cellStyle name="Comma 2 114" xfId="22553" hidden="1" xr:uid="{00000000-0005-0000-0000-00001C580000}"/>
    <cellStyle name="Comma 2 114" xfId="23237" hidden="1" xr:uid="{00000000-0005-0000-0000-0000C85A0000}"/>
    <cellStyle name="Comma 2 114" xfId="23782" hidden="1" xr:uid="{00000000-0005-0000-0000-0000E95C0000}"/>
    <cellStyle name="Comma 2 114" xfId="24059" hidden="1" xr:uid="{00000000-0005-0000-0000-0000FE5D0000}"/>
    <cellStyle name="Comma 2 114" xfId="24277" hidden="1" xr:uid="{00000000-0005-0000-0000-0000D85E0000}"/>
    <cellStyle name="Comma 2 114" xfId="24946" hidden="1" xr:uid="{00000000-0005-0000-0000-000075610000}"/>
    <cellStyle name="Comma 2 114" xfId="25489" hidden="1" xr:uid="{00000000-0005-0000-0000-000094630000}"/>
    <cellStyle name="Comma 2 114" xfId="25766" hidden="1" xr:uid="{00000000-0005-0000-0000-0000A9640000}"/>
    <cellStyle name="Comma 2 114" xfId="25984" hidden="1" xr:uid="{00000000-0005-0000-0000-000083650000}"/>
    <cellStyle name="Comma 2 114" xfId="26642" hidden="1" xr:uid="{00000000-0005-0000-0000-000015680000}"/>
    <cellStyle name="Comma 2 114" xfId="27183" hidden="1" xr:uid="{00000000-0005-0000-0000-0000326A0000}"/>
    <cellStyle name="Comma 2 114" xfId="27460" hidden="1" xr:uid="{00000000-0005-0000-0000-0000476B0000}"/>
    <cellStyle name="Comma 2 114" xfId="27678" hidden="1" xr:uid="{00000000-0005-0000-0000-0000216C0000}"/>
    <cellStyle name="Comma 2 114" xfId="28309" hidden="1" xr:uid="{00000000-0005-0000-0000-0000986E0000}"/>
    <cellStyle name="Comma 2 114" xfId="28844" hidden="1" xr:uid="{00000000-0005-0000-0000-0000AF700000}"/>
    <cellStyle name="Comma 2 114" xfId="29121" hidden="1" xr:uid="{00000000-0005-0000-0000-0000C4710000}"/>
    <cellStyle name="Comma 2 114" xfId="29339" hidden="1" xr:uid="{00000000-0005-0000-0000-00009E720000}"/>
    <cellStyle name="Comma 2 114" xfId="29945" hidden="1" xr:uid="{00000000-0005-0000-0000-0000FC740000}"/>
    <cellStyle name="Comma 2 114" xfId="30479" hidden="1" xr:uid="{00000000-0005-0000-0000-000012770000}"/>
    <cellStyle name="Comma 2 114" xfId="30756" hidden="1" xr:uid="{00000000-0005-0000-0000-000027780000}"/>
    <cellStyle name="Comma 2 114" xfId="30974" hidden="1" xr:uid="{00000000-0005-0000-0000-000001790000}"/>
    <cellStyle name="Comma 2 114" xfId="31489" hidden="1" xr:uid="{00000000-0005-0000-0000-0000047B0000}"/>
    <cellStyle name="Comma 2 114" xfId="8330" hidden="1" xr:uid="{00000000-0005-0000-0000-00008D200000}"/>
    <cellStyle name="Comma 2 114" xfId="8548" hidden="1" xr:uid="{00000000-0005-0000-0000-000067210000}"/>
    <cellStyle name="Comma 2 114" xfId="8773" hidden="1" xr:uid="{00000000-0005-0000-0000-000048220000}"/>
    <cellStyle name="Comma 2 114" xfId="9262" hidden="1" xr:uid="{00000000-0005-0000-0000-000031240000}"/>
    <cellStyle name="Comma 2 114" xfId="9809" hidden="1" xr:uid="{00000000-0005-0000-0000-000054260000}"/>
    <cellStyle name="Comma 2 114" xfId="10086" hidden="1" xr:uid="{00000000-0005-0000-0000-000069270000}"/>
    <cellStyle name="Comma 2 114" xfId="10304" hidden="1" xr:uid="{00000000-0005-0000-0000-000043280000}"/>
    <cellStyle name="Comma 2 114" xfId="10529" hidden="1" xr:uid="{00000000-0005-0000-0000-000024290000}"/>
    <cellStyle name="Comma 2 114" xfId="11018" hidden="1" xr:uid="{00000000-0005-0000-0000-00000D2B0000}"/>
    <cellStyle name="Comma 2 114" xfId="11565" hidden="1" xr:uid="{00000000-0005-0000-0000-0000302D0000}"/>
    <cellStyle name="Comma 2 114" xfId="11842" hidden="1" xr:uid="{00000000-0005-0000-0000-0000452E0000}"/>
    <cellStyle name="Comma 2 114" xfId="12060" hidden="1" xr:uid="{00000000-0005-0000-0000-00001F2F0000}"/>
    <cellStyle name="Comma 2 114" xfId="12285" hidden="1" xr:uid="{00000000-0005-0000-0000-000000300000}"/>
    <cellStyle name="Comma 2 114" xfId="12774" hidden="1" xr:uid="{00000000-0005-0000-0000-0000E9310000}"/>
    <cellStyle name="Comma 2 114" xfId="13321" hidden="1" xr:uid="{00000000-0005-0000-0000-00000C340000}"/>
    <cellStyle name="Comma 2 114" xfId="13598" hidden="1" xr:uid="{00000000-0005-0000-0000-000021350000}"/>
    <cellStyle name="Comma 2 114" xfId="13816" hidden="1" xr:uid="{00000000-0005-0000-0000-0000FB350000}"/>
    <cellStyle name="Comma 2 114" xfId="14041" hidden="1" xr:uid="{00000000-0005-0000-0000-0000DC360000}"/>
    <cellStyle name="Comma 2 114" xfId="14530" hidden="1" xr:uid="{00000000-0005-0000-0000-0000C5380000}"/>
    <cellStyle name="Comma 2 114" xfId="15077" hidden="1" xr:uid="{00000000-0005-0000-0000-0000E83A0000}"/>
    <cellStyle name="Comma 2 114" xfId="15354" hidden="1" xr:uid="{00000000-0005-0000-0000-0000FD3B0000}"/>
    <cellStyle name="Comma 2 114" xfId="4626" hidden="1" xr:uid="{00000000-0005-0000-0000-000015120000}"/>
    <cellStyle name="Comma 2 114" xfId="5287" hidden="1" xr:uid="{00000000-0005-0000-0000-0000AA140000}"/>
    <cellStyle name="Comma 2 114" xfId="5834" hidden="1" xr:uid="{00000000-0005-0000-0000-0000CD160000}"/>
    <cellStyle name="Comma 2 114" xfId="6111" hidden="1" xr:uid="{00000000-0005-0000-0000-0000E2170000}"/>
    <cellStyle name="Comma 2 114" xfId="6329" hidden="1" xr:uid="{00000000-0005-0000-0000-0000BC180000}"/>
    <cellStyle name="Comma 2 114" xfId="6399" hidden="1" xr:uid="{00000000-0005-0000-0000-000002190000}"/>
    <cellStyle name="Comma 2 114" xfId="6845" hidden="1" xr:uid="{00000000-0005-0000-0000-0000C01A0000}"/>
    <cellStyle name="Comma 2 114" xfId="7017" hidden="1" xr:uid="{00000000-0005-0000-0000-00006C1B0000}"/>
    <cellStyle name="Comma 2 114" xfId="7506" hidden="1" xr:uid="{00000000-0005-0000-0000-0000551D0000}"/>
    <cellStyle name="Comma 2 114" xfId="8053" hidden="1" xr:uid="{00000000-0005-0000-0000-0000781F0000}"/>
    <cellStyle name="Comma 2 114" xfId="4041" hidden="1" xr:uid="{00000000-0005-0000-0000-0000CC0F0000}"/>
    <cellStyle name="Comma 2 114" xfId="4116" hidden="1" xr:uid="{00000000-0005-0000-0000-000017100000}"/>
    <cellStyle name="Comma 2 114" xfId="4129" hidden="1" xr:uid="{00000000-0005-0000-0000-000024100000}"/>
    <cellStyle name="Comma 2 114" xfId="4132" hidden="1" xr:uid="{00000000-0005-0000-0000-000027100000}"/>
    <cellStyle name="Comma 2 114" xfId="4147" hidden="1" xr:uid="{00000000-0005-0000-0000-000036100000}"/>
    <cellStyle name="Comma 2 114" xfId="2032" hidden="1" xr:uid="{00000000-0005-0000-0000-0000F3070000}"/>
    <cellStyle name="Comma 2 114" xfId="2309" hidden="1" xr:uid="{00000000-0005-0000-0000-000008090000}"/>
    <cellStyle name="Comma 2 114" xfId="2527" hidden="1" xr:uid="{00000000-0005-0000-0000-0000E2090000}"/>
    <cellStyle name="Comma 2 114" xfId="1490" hidden="1" xr:uid="{00000000-0005-0000-0000-0000D5050000}"/>
    <cellStyle name="Comma 2 114" xfId="835" hidden="1" xr:uid="{00000000-0005-0000-0000-000046030000}"/>
    <cellStyle name="Comma 2 115" xfId="31995" hidden="1" xr:uid="{00000000-0005-0000-0000-0000FE7C0000}"/>
    <cellStyle name="Comma 2 115" xfId="32883" hidden="1" xr:uid="{EECFED3E-7459-4E36-BE03-155397F7C59D}"/>
    <cellStyle name="Comma 2 115" xfId="33518" hidden="1" xr:uid="{43121D01-09B2-468D-8DC3-A1BF2B371ED7}"/>
    <cellStyle name="Comma 2 115" xfId="34057" hidden="1" xr:uid="{303B2946-572A-4DCF-9133-145F497D7D2B}"/>
    <cellStyle name="Comma 2 115" xfId="34334" hidden="1" xr:uid="{D8FBDD16-FDA9-4C80-BEEB-0690734BDCE6}"/>
    <cellStyle name="Comma 2 115" xfId="34550" hidden="1" xr:uid="{8C001CBF-FF04-4F18-90A3-ABF8828FF61A}"/>
    <cellStyle name="Comma 2 115" xfId="36089" hidden="1" xr:uid="{D48B50BF-41F0-4297-B1AC-3ED8C80022FC}"/>
    <cellStyle name="Comma 2 115" xfId="36103" hidden="1" xr:uid="{F50B1847-35EC-450E-B299-8C1702B1C8F3}"/>
    <cellStyle name="Comma 2 115" xfId="36640" hidden="1" xr:uid="{44F15F75-1A72-4D8D-AB66-D7C4FFE5AFD4}"/>
    <cellStyle name="Comma 2 115" xfId="36764" hidden="1" xr:uid="{4F5E0232-7A65-4B15-A0FF-88C365FDC01F}"/>
    <cellStyle name="Comma 2 115" xfId="37301" hidden="1" xr:uid="{2562E3E1-E4DB-45A2-A127-D93AB8E4FCE2}"/>
    <cellStyle name="Comma 2 115" xfId="37848" hidden="1" xr:uid="{5BA76844-D79E-4D2F-B940-3929DF64430C}"/>
    <cellStyle name="Comma 2 115" xfId="38125" hidden="1" xr:uid="{661A52C7-0861-45BB-AB0E-929B420F8C15}"/>
    <cellStyle name="Comma 2 115" xfId="38341" hidden="1" xr:uid="{44A6D5A5-CEBF-4886-956E-3482D4C95F04}"/>
    <cellStyle name="Comma 2 115" xfId="38859" hidden="1" xr:uid="{76C89551-0FCA-4EC2-838D-59D49384397D}"/>
    <cellStyle name="Comma 2 115" xfId="38983" hidden="1" xr:uid="{6EAAD72E-760F-4223-848F-17C5237A227C}"/>
    <cellStyle name="Comma 2 115" xfId="39520" hidden="1" xr:uid="{C2E80C76-0ED3-4510-9B6C-E38BA0C56783}"/>
    <cellStyle name="Comma 2 115" xfId="40067" hidden="1" xr:uid="{6E0EA1BB-0E10-4BF5-A847-A25EBD95C5DC}"/>
    <cellStyle name="Comma 2 115" xfId="40344" hidden="1" xr:uid="{8CF8FC84-5191-4809-8C4E-72FD624DE144}"/>
    <cellStyle name="Comma 2 115" xfId="40560" hidden="1" xr:uid="{39C9C93A-1AC7-4821-B104-E5D1A554BFC0}"/>
    <cellStyle name="Comma 2 115" xfId="40739" hidden="1" xr:uid="{184D4D22-49F1-4891-B3D3-301C92DFA4B9}"/>
    <cellStyle name="Comma 2 115" xfId="41276" hidden="1" xr:uid="{36CC54B5-15B2-4248-A64B-BDECDD5A2C98}"/>
    <cellStyle name="Comma 2 115" xfId="41823" hidden="1" xr:uid="{79442837-724B-45F4-B4C3-54BA62DE5F56}"/>
    <cellStyle name="Comma 2 115" xfId="42100" hidden="1" xr:uid="{CD8C4807-CE90-4BC8-A16E-DC957D416FF8}"/>
    <cellStyle name="Comma 2 115" xfId="42316" hidden="1" xr:uid="{8237F087-8084-495C-BFFA-ACEFAF94EFDB}"/>
    <cellStyle name="Comma 2 115" xfId="42495" hidden="1" xr:uid="{3E01F5D9-AF4F-4C2D-8982-147B2F4878B6}"/>
    <cellStyle name="Comma 2 115" xfId="43032" hidden="1" xr:uid="{AB42A10C-78FF-4EFC-BFC1-A4887DF1AC57}"/>
    <cellStyle name="Comma 2 115" xfId="43579" hidden="1" xr:uid="{0A391C24-01C6-453C-87BA-809A5E69246D}"/>
    <cellStyle name="Comma 2 115" xfId="43856" hidden="1" xr:uid="{3A8F5569-9809-409B-B9AB-7294944C3B6D}"/>
    <cellStyle name="Comma 2 115" xfId="44072" hidden="1" xr:uid="{78EDD875-7AA7-446E-8E3E-E66F1F2E1112}"/>
    <cellStyle name="Comma 2 115" xfId="44251" hidden="1" xr:uid="{320B427D-9778-40F6-A85D-EAC18AC30DAA}"/>
    <cellStyle name="Comma 2 115" xfId="44788" hidden="1" xr:uid="{D76CADDB-5E42-4F40-85C8-EA403B4A4A02}"/>
    <cellStyle name="Comma 2 115" xfId="45335" hidden="1" xr:uid="{355B8913-0BEC-48AC-9CDF-BEF2D5A9C4C9}"/>
    <cellStyle name="Comma 2 115" xfId="45612" hidden="1" xr:uid="{5CD16690-A9DD-4ECB-AE40-D9B44E6CFAFE}"/>
    <cellStyle name="Comma 2 115" xfId="45828" hidden="1" xr:uid="{3F76CC58-E08A-4E8A-BA75-979B664C8828}"/>
    <cellStyle name="Comma 2 115" xfId="46007" hidden="1" xr:uid="{D6600FCC-B17A-42A6-95C3-79B666B26472}"/>
    <cellStyle name="Comma 2 115" xfId="46544" hidden="1" xr:uid="{6C23E4CE-12EF-4B6C-8085-1B26143D9FB9}"/>
    <cellStyle name="Comma 2 115" xfId="47091" hidden="1" xr:uid="{83260B0A-558E-4B3E-A484-6FE1A25BFDFD}"/>
    <cellStyle name="Comma 2 115" xfId="47368" hidden="1" xr:uid="{5651D1FB-11EF-4295-8AFE-B4212FC07F2E}"/>
    <cellStyle name="Comma 2 115" xfId="47584" hidden="1" xr:uid="{941B4DFB-FE56-4EDE-A6DF-8C43A10A8856}"/>
    <cellStyle name="Comma 2 115" xfId="47762" hidden="1" xr:uid="{4F436A8E-0771-4983-B1C9-672F8AD9C88E}"/>
    <cellStyle name="Comma 2 115" xfId="48297" hidden="1" xr:uid="{FA267D62-7BD9-48E5-B327-1F5D3F8B6F6F}"/>
    <cellStyle name="Comma 2 115" xfId="48844" hidden="1" xr:uid="{287765EA-3562-42C7-A230-C99E7D901EBA}"/>
    <cellStyle name="Comma 2 115" xfId="49337" hidden="1" xr:uid="{59DB3703-12F9-4375-B85D-B9A28009063B}"/>
    <cellStyle name="Comma 2 115" xfId="49513" hidden="1" xr:uid="{8FAFBC92-1D48-4997-BDC2-9F7CE0D47B1F}"/>
    <cellStyle name="Comma 2 115" xfId="50047" hidden="1" xr:uid="{586A339F-FCDC-4C06-8265-74D680C16E74}"/>
    <cellStyle name="Comma 2 115" xfId="50594" hidden="1" xr:uid="{BBF32A88-E3A2-49A7-9A7D-3B10C5D3FAE8}"/>
    <cellStyle name="Comma 2 115" xfId="50871" hidden="1" xr:uid="{D2CBA2D3-ADAF-4F39-BBD2-B0306B664071}"/>
    <cellStyle name="Comma 2 115" xfId="51087" hidden="1" xr:uid="{A466F9DB-E269-4D81-8C47-695C7540171D}"/>
    <cellStyle name="Comma 2 115" xfId="51259" hidden="1" xr:uid="{C9ABECC3-BDD2-4205-86A9-1B5AE3937093}"/>
    <cellStyle name="Comma 2 115" xfId="51791" hidden="1" xr:uid="{1C9A8A94-CDC9-4C61-B91A-0DA4A472756A}"/>
    <cellStyle name="Comma 2 115" xfId="52338" hidden="1" xr:uid="{4F52DBEF-20D1-4179-801E-803F7DEDA88C}"/>
    <cellStyle name="Comma 2 115" xfId="52615" hidden="1" xr:uid="{644C4E84-7637-441C-9CCC-8D1849329BB6}"/>
    <cellStyle name="Comma 2 115" xfId="52831" hidden="1" xr:uid="{867C092E-C879-40A0-9FD5-80393C0BB281}"/>
    <cellStyle name="Comma 2 115" xfId="53000" hidden="1" xr:uid="{5DF76602-366F-4A13-8883-65E16498A44F}"/>
    <cellStyle name="Comma 2 115" xfId="53525" hidden="1" xr:uid="{1420CE0D-96FA-46FC-B842-3EC34FB08548}"/>
    <cellStyle name="Comma 2 115" xfId="54072" hidden="1" xr:uid="{E4A22721-24FC-4366-A53A-F5153FBD11CF}"/>
    <cellStyle name="Comma 2 115" xfId="54349" hidden="1" xr:uid="{99984E6B-525E-4EEE-BC99-088C43C6EEAF}"/>
    <cellStyle name="Comma 2 115" xfId="54565" hidden="1" xr:uid="{5C98F33C-7479-4122-84C1-CD187DC630A3}"/>
    <cellStyle name="Comma 2 115" xfId="54728" hidden="1" xr:uid="{E7CB89D0-FFFF-4799-B598-0509F0FB4ED9}"/>
    <cellStyle name="Comma 2 115" xfId="55251" hidden="1" xr:uid="{3BDD8EBF-F136-45DA-90F4-5647277EE0D7}"/>
    <cellStyle name="Comma 2 115" xfId="55796" hidden="1" xr:uid="{5D3CF759-06A6-4B1E-AA90-123E86059AF2}"/>
    <cellStyle name="Comma 2 115" xfId="56073" hidden="1" xr:uid="{375EC162-67E7-477A-ADFB-180F581D7B69}"/>
    <cellStyle name="Comma 2 115" xfId="56289" hidden="1" xr:uid="{11FC1D74-2B09-4F4F-8707-F859EBEF674A}"/>
    <cellStyle name="Comma 2 115" xfId="56446" hidden="1" xr:uid="{E892F912-EDDF-47E3-8860-72ECEB4BC0BF}"/>
    <cellStyle name="Comma 2 115" xfId="56960" hidden="1" xr:uid="{1A172E1C-C3DC-4849-91CD-B1F3B98906A9}"/>
    <cellStyle name="Comma 2 115" xfId="57503" hidden="1" xr:uid="{1C4F8CAD-4E2F-405F-BB20-C8E45A930A01}"/>
    <cellStyle name="Comma 2 115" xfId="57780" hidden="1" xr:uid="{089F0358-952B-4F0B-A29A-A3D9D4A3DF37}"/>
    <cellStyle name="Comma 2 115" xfId="57996" hidden="1" xr:uid="{1786E146-006C-4478-A766-78353B8E5F66}"/>
    <cellStyle name="Comma 2 115" xfId="58656" hidden="1" xr:uid="{DEDC321E-EF32-4760-A4A5-0B18FB0E8CFB}"/>
    <cellStyle name="Comma 2 115" xfId="59197" hidden="1" xr:uid="{ECD2E6F9-9C08-42A0-B74B-3F57672ED742}"/>
    <cellStyle name="Comma 2 115" xfId="59474" hidden="1" xr:uid="{9EF65C75-C5A4-4E96-A0C9-15293588B017}"/>
    <cellStyle name="Comma 2 115" xfId="59690" hidden="1" xr:uid="{AD917AC1-DCC5-4823-A58C-2C003E677C10}"/>
    <cellStyle name="Comma 2 115" xfId="60323" hidden="1" xr:uid="{4323A75F-C592-4322-B673-D9B51E57455F}"/>
    <cellStyle name="Comma 2 115" xfId="60858" hidden="1" xr:uid="{6F08E9CD-A6FD-49C1-BFBD-B94DD9E3A1BD}"/>
    <cellStyle name="Comma 2 115" xfId="61135" hidden="1" xr:uid="{3CCC11FB-7B8E-427E-9CC5-9A68B786CE50}"/>
    <cellStyle name="Comma 2 115" xfId="61351" hidden="1" xr:uid="{AD89FD0C-277C-465E-9E1A-31362CBE75CF}"/>
    <cellStyle name="Comma 2 115" xfId="61959" hidden="1" xr:uid="{CA11A94C-67F6-4699-B08C-4298983E017B}"/>
    <cellStyle name="Comma 2 115" xfId="62493" hidden="1" xr:uid="{D725E1DE-E450-42EE-BF4D-A9C4FCBAFD1E}"/>
    <cellStyle name="Comma 2 115" xfId="62770" hidden="1" xr:uid="{21903477-D018-4F66-A78C-10E093AD9714}"/>
    <cellStyle name="Comma 2 115" xfId="62986" hidden="1" xr:uid="{109963C2-DE74-40E9-9680-57898BB77519}"/>
    <cellStyle name="Comma 2 115" xfId="63501" hidden="1" xr:uid="{D93466CF-7AFD-40C1-B563-609EE92E7143}"/>
    <cellStyle name="Comma 2 115" xfId="64004" hidden="1" xr:uid="{FEDA0193-E42B-4F8C-BE9C-EE3ADC80503E}"/>
    <cellStyle name="Comma 2 115" xfId="49121" hidden="1" xr:uid="{9965E192-D837-4644-AFC5-BAC5790F2EDF}"/>
    <cellStyle name="Comma 2 115" xfId="16835" hidden="1" xr:uid="{00000000-0005-0000-0000-0000C6410000}"/>
    <cellStyle name="Comma 2 115" xfId="17112" hidden="1" xr:uid="{00000000-0005-0000-0000-0000DB420000}"/>
    <cellStyle name="Comma 2 115" xfId="17328" hidden="1" xr:uid="{00000000-0005-0000-0000-0000B3430000}"/>
    <cellStyle name="Comma 2 115" xfId="17504" hidden="1" xr:uid="{00000000-0005-0000-0000-000063440000}"/>
    <cellStyle name="Comma 2 115" xfId="18038" hidden="1" xr:uid="{00000000-0005-0000-0000-000079460000}"/>
    <cellStyle name="Comma 2 115" xfId="18585" hidden="1" xr:uid="{00000000-0005-0000-0000-00009C480000}"/>
    <cellStyle name="Comma 2 115" xfId="18862" hidden="1" xr:uid="{00000000-0005-0000-0000-0000B1490000}"/>
    <cellStyle name="Comma 2 115" xfId="19078" hidden="1" xr:uid="{00000000-0005-0000-0000-0000894A0000}"/>
    <cellStyle name="Comma 2 115" xfId="19250" hidden="1" xr:uid="{00000000-0005-0000-0000-0000354B0000}"/>
    <cellStyle name="Comma 2 115" xfId="19782" hidden="1" xr:uid="{00000000-0005-0000-0000-0000494D0000}"/>
    <cellStyle name="Comma 2 115" xfId="20329" hidden="1" xr:uid="{00000000-0005-0000-0000-00006C4F0000}"/>
    <cellStyle name="Comma 2 115" xfId="20606" hidden="1" xr:uid="{00000000-0005-0000-0000-000081500000}"/>
    <cellStyle name="Comma 2 115" xfId="20822" hidden="1" xr:uid="{00000000-0005-0000-0000-000059510000}"/>
    <cellStyle name="Comma 2 115" xfId="20991" hidden="1" xr:uid="{00000000-0005-0000-0000-000002520000}"/>
    <cellStyle name="Comma 2 115" xfId="21516" hidden="1" xr:uid="{00000000-0005-0000-0000-00000F540000}"/>
    <cellStyle name="Comma 2 115" xfId="22063" hidden="1" xr:uid="{00000000-0005-0000-0000-000032560000}"/>
    <cellStyle name="Comma 2 115" xfId="22340" hidden="1" xr:uid="{00000000-0005-0000-0000-000047570000}"/>
    <cellStyle name="Comma 2 115" xfId="22556" hidden="1" xr:uid="{00000000-0005-0000-0000-00001F580000}"/>
    <cellStyle name="Comma 2 115" xfId="22719" hidden="1" xr:uid="{00000000-0005-0000-0000-0000C2580000}"/>
    <cellStyle name="Comma 2 115" xfId="23242" hidden="1" xr:uid="{00000000-0005-0000-0000-0000CD5A0000}"/>
    <cellStyle name="Comma 2 115" xfId="23787" hidden="1" xr:uid="{00000000-0005-0000-0000-0000EE5C0000}"/>
    <cellStyle name="Comma 2 115" xfId="24064" hidden="1" xr:uid="{00000000-0005-0000-0000-0000035E0000}"/>
    <cellStyle name="Comma 2 115" xfId="24280" hidden="1" xr:uid="{00000000-0005-0000-0000-0000DB5E0000}"/>
    <cellStyle name="Comma 2 115" xfId="24437" hidden="1" xr:uid="{00000000-0005-0000-0000-0000785F0000}"/>
    <cellStyle name="Comma 2 115" xfId="24951" hidden="1" xr:uid="{00000000-0005-0000-0000-00007A610000}"/>
    <cellStyle name="Comma 2 115" xfId="25494" hidden="1" xr:uid="{00000000-0005-0000-0000-000099630000}"/>
    <cellStyle name="Comma 2 115" xfId="25771" hidden="1" xr:uid="{00000000-0005-0000-0000-0000AE640000}"/>
    <cellStyle name="Comma 2 115" xfId="25987" hidden="1" xr:uid="{00000000-0005-0000-0000-000086650000}"/>
    <cellStyle name="Comma 2 115" xfId="26647" hidden="1" xr:uid="{00000000-0005-0000-0000-00001A680000}"/>
    <cellStyle name="Comma 2 115" xfId="27188" hidden="1" xr:uid="{00000000-0005-0000-0000-0000376A0000}"/>
    <cellStyle name="Comma 2 115" xfId="27465" hidden="1" xr:uid="{00000000-0005-0000-0000-00004C6B0000}"/>
    <cellStyle name="Comma 2 115" xfId="27681" hidden="1" xr:uid="{00000000-0005-0000-0000-0000246C0000}"/>
    <cellStyle name="Comma 2 115" xfId="28314" hidden="1" xr:uid="{00000000-0005-0000-0000-00009D6E0000}"/>
    <cellStyle name="Comma 2 115" xfId="28849" hidden="1" xr:uid="{00000000-0005-0000-0000-0000B4700000}"/>
    <cellStyle name="Comma 2 115" xfId="29126" hidden="1" xr:uid="{00000000-0005-0000-0000-0000C9710000}"/>
    <cellStyle name="Comma 2 115" xfId="29342" hidden="1" xr:uid="{00000000-0005-0000-0000-0000A1720000}"/>
    <cellStyle name="Comma 2 115" xfId="29950" hidden="1" xr:uid="{00000000-0005-0000-0000-000001750000}"/>
    <cellStyle name="Comma 2 115" xfId="30484" hidden="1" xr:uid="{00000000-0005-0000-0000-000017770000}"/>
    <cellStyle name="Comma 2 115" xfId="30761" hidden="1" xr:uid="{00000000-0005-0000-0000-00002C780000}"/>
    <cellStyle name="Comma 2 115" xfId="30977" hidden="1" xr:uid="{00000000-0005-0000-0000-000004790000}"/>
    <cellStyle name="Comma 2 115" xfId="31492" hidden="1" xr:uid="{00000000-0005-0000-0000-0000077B0000}"/>
    <cellStyle name="Comma 2 115" xfId="9267" hidden="1" xr:uid="{00000000-0005-0000-0000-000036240000}"/>
    <cellStyle name="Comma 2 115" xfId="9814" hidden="1" xr:uid="{00000000-0005-0000-0000-000059260000}"/>
    <cellStyle name="Comma 2 115" xfId="10091" hidden="1" xr:uid="{00000000-0005-0000-0000-00006E270000}"/>
    <cellStyle name="Comma 2 115" xfId="10307" hidden="1" xr:uid="{00000000-0005-0000-0000-000046280000}"/>
    <cellStyle name="Comma 2 115" xfId="10486" hidden="1" xr:uid="{00000000-0005-0000-0000-0000F9280000}"/>
    <cellStyle name="Comma 2 115" xfId="11023" hidden="1" xr:uid="{00000000-0005-0000-0000-0000122B0000}"/>
    <cellStyle name="Comma 2 115" xfId="11570" hidden="1" xr:uid="{00000000-0005-0000-0000-0000352D0000}"/>
    <cellStyle name="Comma 2 115" xfId="11847" hidden="1" xr:uid="{00000000-0005-0000-0000-00004A2E0000}"/>
    <cellStyle name="Comma 2 115" xfId="12063" hidden="1" xr:uid="{00000000-0005-0000-0000-0000222F0000}"/>
    <cellStyle name="Comma 2 115" xfId="12242" hidden="1" xr:uid="{00000000-0005-0000-0000-0000D52F0000}"/>
    <cellStyle name="Comma 2 115" xfId="12779" hidden="1" xr:uid="{00000000-0005-0000-0000-0000EE310000}"/>
    <cellStyle name="Comma 2 115" xfId="13326" hidden="1" xr:uid="{00000000-0005-0000-0000-000011340000}"/>
    <cellStyle name="Comma 2 115" xfId="13603" hidden="1" xr:uid="{00000000-0005-0000-0000-000026350000}"/>
    <cellStyle name="Comma 2 115" xfId="13819" hidden="1" xr:uid="{00000000-0005-0000-0000-0000FE350000}"/>
    <cellStyle name="Comma 2 115" xfId="13998" hidden="1" xr:uid="{00000000-0005-0000-0000-0000B1360000}"/>
    <cellStyle name="Comma 2 115" xfId="14535" hidden="1" xr:uid="{00000000-0005-0000-0000-0000CA380000}"/>
    <cellStyle name="Comma 2 115" xfId="15082" hidden="1" xr:uid="{00000000-0005-0000-0000-0000ED3A0000}"/>
    <cellStyle name="Comma 2 115" xfId="15359" hidden="1" xr:uid="{00000000-0005-0000-0000-0000023C0000}"/>
    <cellStyle name="Comma 2 115" xfId="15575" hidden="1" xr:uid="{00000000-0005-0000-0000-0000DA3C0000}"/>
    <cellStyle name="Comma 2 115" xfId="15753" hidden="1" xr:uid="{00000000-0005-0000-0000-00008C3D0000}"/>
    <cellStyle name="Comma 2 115" xfId="16288" hidden="1" xr:uid="{00000000-0005-0000-0000-0000A33F0000}"/>
    <cellStyle name="Comma 2 115" xfId="5839" hidden="1" xr:uid="{00000000-0005-0000-0000-0000D2160000}"/>
    <cellStyle name="Comma 2 115" xfId="6116" hidden="1" xr:uid="{00000000-0005-0000-0000-0000E7170000}"/>
    <cellStyle name="Comma 2 115" xfId="6332" hidden="1" xr:uid="{00000000-0005-0000-0000-0000BF180000}"/>
    <cellStyle name="Comma 2 115" xfId="6850" hidden="1" xr:uid="{00000000-0005-0000-0000-0000C51A0000}"/>
    <cellStyle name="Comma 2 115" xfId="6974" hidden="1" xr:uid="{00000000-0005-0000-0000-0000411B0000}"/>
    <cellStyle name="Comma 2 115" xfId="7511" hidden="1" xr:uid="{00000000-0005-0000-0000-00005A1D0000}"/>
    <cellStyle name="Comma 2 115" xfId="8058" hidden="1" xr:uid="{00000000-0005-0000-0000-00007D1F0000}"/>
    <cellStyle name="Comma 2 115" xfId="8335" hidden="1" xr:uid="{00000000-0005-0000-0000-000092200000}"/>
    <cellStyle name="Comma 2 115" xfId="8551" hidden="1" xr:uid="{00000000-0005-0000-0000-00006A210000}"/>
    <cellStyle name="Comma 2 115" xfId="8730" hidden="1" xr:uid="{00000000-0005-0000-0000-00001D220000}"/>
    <cellStyle name="Comma 2 115" xfId="4080" hidden="1" xr:uid="{00000000-0005-0000-0000-0000F30F0000}"/>
    <cellStyle name="Comma 2 115" xfId="4094" hidden="1" xr:uid="{00000000-0005-0000-0000-000001100000}"/>
    <cellStyle name="Comma 2 115" xfId="4631" hidden="1" xr:uid="{00000000-0005-0000-0000-00001A120000}"/>
    <cellStyle name="Comma 2 115" xfId="4755" hidden="1" xr:uid="{00000000-0005-0000-0000-000096120000}"/>
    <cellStyle name="Comma 2 115" xfId="5292" hidden="1" xr:uid="{00000000-0005-0000-0000-0000AF140000}"/>
    <cellStyle name="Comma 2 115" xfId="2037" hidden="1" xr:uid="{00000000-0005-0000-0000-0000F8070000}"/>
    <cellStyle name="Comma 2 115" xfId="2314" hidden="1" xr:uid="{00000000-0005-0000-0000-00000D090000}"/>
    <cellStyle name="Comma 2 115" xfId="2530" hidden="1" xr:uid="{00000000-0005-0000-0000-0000E5090000}"/>
    <cellStyle name="Comma 2 115" xfId="1495" hidden="1" xr:uid="{00000000-0005-0000-0000-0000DA050000}"/>
    <cellStyle name="Comma 2 115" xfId="840" hidden="1" xr:uid="{00000000-0005-0000-0000-00004B030000}"/>
    <cellStyle name="Comma 2 116" xfId="32885" hidden="1" xr:uid="{8B76E875-B833-4895-BF95-20B7FCE53651}"/>
    <cellStyle name="Comma 2 116" xfId="33520" hidden="1" xr:uid="{B8614A09-6929-4D39-B145-76EA8AC10EDB}"/>
    <cellStyle name="Comma 2 116" xfId="34059" hidden="1" xr:uid="{304CC476-A718-43A8-8038-9A0B73F9E63E}"/>
    <cellStyle name="Comma 2 116" xfId="34336" hidden="1" xr:uid="{23D7D4F2-C7A0-45BD-9B29-DA1EB96AED59}"/>
    <cellStyle name="Comma 2 116" xfId="34552" hidden="1" xr:uid="{7DCA241A-C96D-4F1C-A977-9284E247748D}"/>
    <cellStyle name="Comma 2 116" xfId="36132" hidden="1" xr:uid="{AFB347A6-F13C-4EC0-A0CA-E43255F1EF14}"/>
    <cellStyle name="Comma 2 116" xfId="36642" hidden="1" xr:uid="{D87CFF16-7AF7-4A7D-B04E-747999C41ABD}"/>
    <cellStyle name="Comma 2 116" xfId="36747" hidden="1" xr:uid="{8D0F39E0-121C-467F-9629-17002283232E}"/>
    <cellStyle name="Comma 2 116" xfId="37303" hidden="1" xr:uid="{FD8F9A02-3D00-4A70-8545-E82F394D99C2}"/>
    <cellStyle name="Comma 2 116" xfId="37850" hidden="1" xr:uid="{BC98C403-DA85-45D4-8BF5-75040B06010A}"/>
    <cellStyle name="Comma 2 116" xfId="38127" hidden="1" xr:uid="{69A801B9-ADA9-4438-9F18-5DBEDB2A0731}"/>
    <cellStyle name="Comma 2 116" xfId="38343" hidden="1" xr:uid="{F6E40F7A-4D00-4606-8513-C8FF39752B24}"/>
    <cellStyle name="Comma 2 116" xfId="38861" hidden="1" xr:uid="{060DC2DB-422E-41DF-AA4E-164DC487137A}"/>
    <cellStyle name="Comma 2 116" xfId="38966" hidden="1" xr:uid="{B479C741-D897-4D40-9297-FCC01CD7020E}"/>
    <cellStyle name="Comma 2 116" xfId="39522" hidden="1" xr:uid="{A12E90A2-BEF7-43C8-934B-5EAEE84F1A69}"/>
    <cellStyle name="Comma 2 116" xfId="40069" hidden="1" xr:uid="{7708D728-2004-4597-8332-3C408C497FDF}"/>
    <cellStyle name="Comma 2 116" xfId="40346" hidden="1" xr:uid="{3E39FD30-ADDC-40D4-8746-C73605248DAD}"/>
    <cellStyle name="Comma 2 116" xfId="40562" hidden="1" xr:uid="{22061992-AD85-44F3-98BD-1E8708E9BFD8}"/>
    <cellStyle name="Comma 2 116" xfId="40722" hidden="1" xr:uid="{4A12F793-75B0-47EA-B8B1-26C68727EC9F}"/>
    <cellStyle name="Comma 2 116" xfId="41278" hidden="1" xr:uid="{879A1AE0-F825-42C4-A84A-0B0F09DC96C0}"/>
    <cellStyle name="Comma 2 116" xfId="41825" hidden="1" xr:uid="{780A2712-A9BA-4FA2-8D23-995C1443C593}"/>
    <cellStyle name="Comma 2 116" xfId="42102" hidden="1" xr:uid="{9102087D-2807-455E-BD83-A6D92FE2D798}"/>
    <cellStyle name="Comma 2 116" xfId="42318" hidden="1" xr:uid="{85225D62-C582-4741-A698-17D62458DDCC}"/>
    <cellStyle name="Comma 2 116" xfId="42478" hidden="1" xr:uid="{FFE35F4C-BA7C-44C9-A297-67DF76C03193}"/>
    <cellStyle name="Comma 2 116" xfId="43034" hidden="1" xr:uid="{BBA79311-8E5E-4451-8EF5-559EFCEBC284}"/>
    <cellStyle name="Comma 2 116" xfId="43581" hidden="1" xr:uid="{B3DA63B0-DE33-420D-9BD0-752184D1EEDB}"/>
    <cellStyle name="Comma 2 116" xfId="43858" hidden="1" xr:uid="{87600455-63C3-40CD-A57D-B4176CD644C9}"/>
    <cellStyle name="Comma 2 116" xfId="44074" hidden="1" xr:uid="{295C7006-C702-465F-A65F-BC3256CA73A6}"/>
    <cellStyle name="Comma 2 116" xfId="44234" hidden="1" xr:uid="{FC3F9651-A0AE-4DEE-B0C5-4205827EF1A4}"/>
    <cellStyle name="Comma 2 116" xfId="44790" hidden="1" xr:uid="{9FE51844-EE93-4915-94F6-BE861766C01A}"/>
    <cellStyle name="Comma 2 116" xfId="45337" hidden="1" xr:uid="{DC308B4A-70AD-40A5-A3C5-C182EF0E66B9}"/>
    <cellStyle name="Comma 2 116" xfId="45614" hidden="1" xr:uid="{E1670A14-14AE-4E4A-9864-1A30C9F8B097}"/>
    <cellStyle name="Comma 2 116" xfId="45830" hidden="1" xr:uid="{E0A844D5-7B2B-486A-B583-DCE4975C3240}"/>
    <cellStyle name="Comma 2 116" xfId="45990" hidden="1" xr:uid="{81DC5BF2-1262-4C84-AA05-C455FF61449A}"/>
    <cellStyle name="Comma 2 116" xfId="46546" hidden="1" xr:uid="{8565CB55-ED37-4318-9D7D-7D4F97FF76AE}"/>
    <cellStyle name="Comma 2 116" xfId="47093" hidden="1" xr:uid="{DFE3EA41-463E-4D24-AF86-B775F91F1360}"/>
    <cellStyle name="Comma 2 116" xfId="47370" hidden="1" xr:uid="{034874F2-ABAE-4239-BA44-DF967C6B021E}"/>
    <cellStyle name="Comma 2 116" xfId="47586" hidden="1" xr:uid="{47C85797-6E5F-473F-A91D-EF0920FA1D9F}"/>
    <cellStyle name="Comma 2 116" xfId="47746" hidden="1" xr:uid="{8E8F96AC-CA9E-4937-AFF9-0079A68D399F}"/>
    <cellStyle name="Comma 2 116" xfId="48299" hidden="1" xr:uid="{64C9E918-E461-4034-8570-00843CB8C00D}"/>
    <cellStyle name="Comma 2 116" xfId="48846" hidden="1" xr:uid="{584B7CE5-C3C8-410E-85E9-143CAA2A7925}"/>
    <cellStyle name="Comma 2 116" xfId="49123" hidden="1" xr:uid="{2A4F8093-EE75-4875-9F2E-30E763C8C607}"/>
    <cellStyle name="Comma 2 116" xfId="49339" hidden="1" xr:uid="{E6964B6F-C110-4476-A659-76BAD3E6B67A}"/>
    <cellStyle name="Comma 2 116" xfId="49498" hidden="1" xr:uid="{87DF734E-A872-4DDC-BDBB-E0F0A2230CA9}"/>
    <cellStyle name="Comma 2 116" xfId="50049" hidden="1" xr:uid="{8AF4D6D7-443C-4233-8380-5D2FE05E710E}"/>
    <cellStyle name="Comma 2 116" xfId="50596" hidden="1" xr:uid="{D17F513A-B3EB-4600-8BBD-87CF4C45918A}"/>
    <cellStyle name="Comma 2 116" xfId="50873" hidden="1" xr:uid="{2CEC55D9-22DF-4945-8924-F319EE42B430}"/>
    <cellStyle name="Comma 2 116" xfId="51089" hidden="1" xr:uid="{9D826E22-94D4-4568-B0D3-EA8F394A7BD2}"/>
    <cellStyle name="Comma 2 116" xfId="51247" hidden="1" xr:uid="{800D87DD-1D7C-4EB6-9A57-84AFA0368184}"/>
    <cellStyle name="Comma 2 116" xfId="51793" hidden="1" xr:uid="{95B15FFD-44EF-4C46-A05E-AB1F9A03881B}"/>
    <cellStyle name="Comma 2 116" xfId="52340" hidden="1" xr:uid="{2935F163-9CAE-4001-9449-4684817C1A79}"/>
    <cellStyle name="Comma 2 116" xfId="52617" hidden="1" xr:uid="{5751791A-65B3-4375-8C09-64F107CE6116}"/>
    <cellStyle name="Comma 2 116" xfId="52833" hidden="1" xr:uid="{2C488DCA-DD9C-42EE-BE82-126F719EF1A9}"/>
    <cellStyle name="Comma 2 116" xfId="52989" hidden="1" xr:uid="{663DC323-4952-4FA5-9C58-DF12D353A1AC}"/>
    <cellStyle name="Comma 2 116" xfId="53527" hidden="1" xr:uid="{2CFB5A7C-4E6A-4846-AACF-889C3467EBC3}"/>
    <cellStyle name="Comma 2 116" xfId="54074" hidden="1" xr:uid="{21210758-E817-4CEB-9367-5B91A4BB488C}"/>
    <cellStyle name="Comma 2 116" xfId="54351" hidden="1" xr:uid="{11ED723E-CEC4-43D3-B079-0B92E2F683DC}"/>
    <cellStyle name="Comma 2 116" xfId="54567" hidden="1" xr:uid="{5B34D706-E248-4059-90D5-86E44FA9AF96}"/>
    <cellStyle name="Comma 2 116" xfId="54719" hidden="1" xr:uid="{E79FCEC5-CEBA-4B47-A27B-57D388300A18}"/>
    <cellStyle name="Comma 2 116" xfId="55253" hidden="1" xr:uid="{B37FEE38-8A6C-46F1-BBEB-D129ED83E0F2}"/>
    <cellStyle name="Comma 2 116" xfId="55798" hidden="1" xr:uid="{4CA9E07E-83E6-4945-A49A-B36D5C0CFA01}"/>
    <cellStyle name="Comma 2 116" xfId="56075" hidden="1" xr:uid="{215936B3-9065-4C65-A432-D3CA0818D32A}"/>
    <cellStyle name="Comma 2 116" xfId="56291" hidden="1" xr:uid="{2E91D934-A528-4F9F-B1FC-B1CABAB8B645}"/>
    <cellStyle name="Comma 2 116" xfId="56442" hidden="1" xr:uid="{7131BFF4-E1ED-4623-A166-4302E7A4F55C}"/>
    <cellStyle name="Comma 2 116" xfId="56962" hidden="1" xr:uid="{1355696F-0590-4A8B-AF4C-6140C331CFD7}"/>
    <cellStyle name="Comma 2 116" xfId="57505" hidden="1" xr:uid="{3C53185C-CF8C-43E2-B4AB-CEE43B21653B}"/>
    <cellStyle name="Comma 2 116" xfId="57782" hidden="1" xr:uid="{25768322-BF91-4DFD-AFFC-B31A91292D32}"/>
    <cellStyle name="Comma 2 116" xfId="57998" hidden="1" xr:uid="{31A06812-E4BE-466E-8023-ED71BBCBE9D1}"/>
    <cellStyle name="Comma 2 116" xfId="58144" hidden="1" xr:uid="{358D49AD-22F6-4EDB-9A9B-E9CD93637837}"/>
    <cellStyle name="Comma 2 116" xfId="58658" hidden="1" xr:uid="{33632C0A-4DA8-43D8-B00F-37F817967B5A}"/>
    <cellStyle name="Comma 2 116" xfId="59199" hidden="1" xr:uid="{441C0D9D-EE4A-48FF-A15F-559AE07E520C}"/>
    <cellStyle name="Comma 2 116" xfId="59476" hidden="1" xr:uid="{9E0988F7-F141-42D5-BA6B-1F4C11F2FB33}"/>
    <cellStyle name="Comma 2 116" xfId="59692" hidden="1" xr:uid="{507842A4-1512-44CD-96F7-F955441F3CF6}"/>
    <cellStyle name="Comma 2 116" xfId="60325" hidden="1" xr:uid="{BDB3D5B2-ADF4-494C-ADD6-8B04BF6646CB}"/>
    <cellStyle name="Comma 2 116" xfId="60860" hidden="1" xr:uid="{B2140ABE-0FDB-4B69-8CBB-948EC98B3EB4}"/>
    <cellStyle name="Comma 2 116" xfId="61137" hidden="1" xr:uid="{C9F854CF-2A0E-47E8-8738-995A64F42F07}"/>
    <cellStyle name="Comma 2 116" xfId="61353" hidden="1" xr:uid="{7AD5A4B9-A8D5-4932-B14A-CBAFBB39168F}"/>
    <cellStyle name="Comma 2 116" xfId="61961" hidden="1" xr:uid="{C20D3BDC-E410-4588-9C13-FD96A11751A2}"/>
    <cellStyle name="Comma 2 116" xfId="62495" hidden="1" xr:uid="{850F1E3E-AB53-4775-AFED-AC7D7202528E}"/>
    <cellStyle name="Comma 2 116" xfId="62772" hidden="1" xr:uid="{8F7567DC-01CA-42E9-9A94-EE5463C0EB0E}"/>
    <cellStyle name="Comma 2 116" xfId="62988" hidden="1" xr:uid="{35EA690C-5357-4DE0-B971-FDA5480873A6}"/>
    <cellStyle name="Comma 2 116" xfId="63502" hidden="1" xr:uid="{833FEE52-C598-4D61-877D-6564964D08C8}"/>
    <cellStyle name="Comma 2 116" xfId="64006" hidden="1" xr:uid="{5C8968E9-EB84-4B20-B22F-CC8B5CA4921C}"/>
    <cellStyle name="Comma 2 116" xfId="17114" hidden="1" xr:uid="{00000000-0005-0000-0000-0000DD420000}"/>
    <cellStyle name="Comma 2 116" xfId="17330" hidden="1" xr:uid="{00000000-0005-0000-0000-0000B5430000}"/>
    <cellStyle name="Comma 2 116" xfId="17489" hidden="1" xr:uid="{00000000-0005-0000-0000-000054440000}"/>
    <cellStyle name="Comma 2 116" xfId="18040" hidden="1" xr:uid="{00000000-0005-0000-0000-00007B460000}"/>
    <cellStyle name="Comma 2 116" xfId="18587" hidden="1" xr:uid="{00000000-0005-0000-0000-00009E480000}"/>
    <cellStyle name="Comma 2 116" xfId="18864" hidden="1" xr:uid="{00000000-0005-0000-0000-0000B3490000}"/>
    <cellStyle name="Comma 2 116" xfId="19080" hidden="1" xr:uid="{00000000-0005-0000-0000-00008B4A0000}"/>
    <cellStyle name="Comma 2 116" xfId="19238" hidden="1" xr:uid="{00000000-0005-0000-0000-0000294B0000}"/>
    <cellStyle name="Comma 2 116" xfId="19784" hidden="1" xr:uid="{00000000-0005-0000-0000-00004B4D0000}"/>
    <cellStyle name="Comma 2 116" xfId="20331" hidden="1" xr:uid="{00000000-0005-0000-0000-00006E4F0000}"/>
    <cellStyle name="Comma 2 116" xfId="20608" hidden="1" xr:uid="{00000000-0005-0000-0000-000083500000}"/>
    <cellStyle name="Comma 2 116" xfId="20824" hidden="1" xr:uid="{00000000-0005-0000-0000-00005B510000}"/>
    <cellStyle name="Comma 2 116" xfId="20980" hidden="1" xr:uid="{00000000-0005-0000-0000-0000F7510000}"/>
    <cellStyle name="Comma 2 116" xfId="21518" hidden="1" xr:uid="{00000000-0005-0000-0000-000011540000}"/>
    <cellStyle name="Comma 2 116" xfId="22065" hidden="1" xr:uid="{00000000-0005-0000-0000-000034560000}"/>
    <cellStyle name="Comma 2 116" xfId="22342" hidden="1" xr:uid="{00000000-0005-0000-0000-000049570000}"/>
    <cellStyle name="Comma 2 116" xfId="22558" hidden="1" xr:uid="{00000000-0005-0000-0000-000021580000}"/>
    <cellStyle name="Comma 2 116" xfId="22710" hidden="1" xr:uid="{00000000-0005-0000-0000-0000B9580000}"/>
    <cellStyle name="Comma 2 116" xfId="23244" hidden="1" xr:uid="{00000000-0005-0000-0000-0000CF5A0000}"/>
    <cellStyle name="Comma 2 116" xfId="23789" hidden="1" xr:uid="{00000000-0005-0000-0000-0000F05C0000}"/>
    <cellStyle name="Comma 2 116" xfId="24066" hidden="1" xr:uid="{00000000-0005-0000-0000-0000055E0000}"/>
    <cellStyle name="Comma 2 116" xfId="24282" hidden="1" xr:uid="{00000000-0005-0000-0000-0000DD5E0000}"/>
    <cellStyle name="Comma 2 116" xfId="24433" hidden="1" xr:uid="{00000000-0005-0000-0000-0000745F0000}"/>
    <cellStyle name="Comma 2 116" xfId="24953" hidden="1" xr:uid="{00000000-0005-0000-0000-00007C610000}"/>
    <cellStyle name="Comma 2 116" xfId="25496" hidden="1" xr:uid="{00000000-0005-0000-0000-00009B630000}"/>
    <cellStyle name="Comma 2 116" xfId="25773" hidden="1" xr:uid="{00000000-0005-0000-0000-0000B0640000}"/>
    <cellStyle name="Comma 2 116" xfId="25989" hidden="1" xr:uid="{00000000-0005-0000-0000-000088650000}"/>
    <cellStyle name="Comma 2 116" xfId="26135" hidden="1" xr:uid="{00000000-0005-0000-0000-00001A660000}"/>
    <cellStyle name="Comma 2 116" xfId="26649" hidden="1" xr:uid="{00000000-0005-0000-0000-00001C680000}"/>
    <cellStyle name="Comma 2 116" xfId="27190" hidden="1" xr:uid="{00000000-0005-0000-0000-0000396A0000}"/>
    <cellStyle name="Comma 2 116" xfId="27467" hidden="1" xr:uid="{00000000-0005-0000-0000-00004E6B0000}"/>
    <cellStyle name="Comma 2 116" xfId="27683" hidden="1" xr:uid="{00000000-0005-0000-0000-0000266C0000}"/>
    <cellStyle name="Comma 2 116" xfId="28316" hidden="1" xr:uid="{00000000-0005-0000-0000-00009F6E0000}"/>
    <cellStyle name="Comma 2 116" xfId="28851" hidden="1" xr:uid="{00000000-0005-0000-0000-0000B6700000}"/>
    <cellStyle name="Comma 2 116" xfId="29128" hidden="1" xr:uid="{00000000-0005-0000-0000-0000CB710000}"/>
    <cellStyle name="Comma 2 116" xfId="29344" hidden="1" xr:uid="{00000000-0005-0000-0000-0000A3720000}"/>
    <cellStyle name="Comma 2 116" xfId="29952" hidden="1" xr:uid="{00000000-0005-0000-0000-000003750000}"/>
    <cellStyle name="Comma 2 116" xfId="30486" hidden="1" xr:uid="{00000000-0005-0000-0000-000019770000}"/>
    <cellStyle name="Comma 2 116" xfId="30763" hidden="1" xr:uid="{00000000-0005-0000-0000-00002E780000}"/>
    <cellStyle name="Comma 2 116" xfId="30979" hidden="1" xr:uid="{00000000-0005-0000-0000-000006790000}"/>
    <cellStyle name="Comma 2 116" xfId="31493" hidden="1" xr:uid="{00000000-0005-0000-0000-0000087B0000}"/>
    <cellStyle name="Comma 2 116" xfId="31997" hidden="1" xr:uid="{00000000-0005-0000-0000-0000007D0000}"/>
    <cellStyle name="Comma 2 116" xfId="9816" hidden="1" xr:uid="{00000000-0005-0000-0000-00005B260000}"/>
    <cellStyle name="Comma 2 116" xfId="10093" hidden="1" xr:uid="{00000000-0005-0000-0000-000070270000}"/>
    <cellStyle name="Comma 2 116" xfId="10309" hidden="1" xr:uid="{00000000-0005-0000-0000-000048280000}"/>
    <cellStyle name="Comma 2 116" xfId="10469" hidden="1" xr:uid="{00000000-0005-0000-0000-0000E8280000}"/>
    <cellStyle name="Comma 2 116" xfId="11025" hidden="1" xr:uid="{00000000-0005-0000-0000-0000142B0000}"/>
    <cellStyle name="Comma 2 116" xfId="11572" hidden="1" xr:uid="{00000000-0005-0000-0000-0000372D0000}"/>
    <cellStyle name="Comma 2 116" xfId="11849" hidden="1" xr:uid="{00000000-0005-0000-0000-00004C2E0000}"/>
    <cellStyle name="Comma 2 116" xfId="12065" hidden="1" xr:uid="{00000000-0005-0000-0000-0000242F0000}"/>
    <cellStyle name="Comma 2 116" xfId="12225" hidden="1" xr:uid="{00000000-0005-0000-0000-0000C42F0000}"/>
    <cellStyle name="Comma 2 116" xfId="12781" hidden="1" xr:uid="{00000000-0005-0000-0000-0000F0310000}"/>
    <cellStyle name="Comma 2 116" xfId="13328" hidden="1" xr:uid="{00000000-0005-0000-0000-000013340000}"/>
    <cellStyle name="Comma 2 116" xfId="13605" hidden="1" xr:uid="{00000000-0005-0000-0000-000028350000}"/>
    <cellStyle name="Comma 2 116" xfId="13821" hidden="1" xr:uid="{00000000-0005-0000-0000-000000360000}"/>
    <cellStyle name="Comma 2 116" xfId="13981" hidden="1" xr:uid="{00000000-0005-0000-0000-0000A0360000}"/>
    <cellStyle name="Comma 2 116" xfId="14537" hidden="1" xr:uid="{00000000-0005-0000-0000-0000CC380000}"/>
    <cellStyle name="Comma 2 116" xfId="15084" hidden="1" xr:uid="{00000000-0005-0000-0000-0000EF3A0000}"/>
    <cellStyle name="Comma 2 116" xfId="15361" hidden="1" xr:uid="{00000000-0005-0000-0000-0000043C0000}"/>
    <cellStyle name="Comma 2 116" xfId="15577" hidden="1" xr:uid="{00000000-0005-0000-0000-0000DC3C0000}"/>
    <cellStyle name="Comma 2 116" xfId="15737" hidden="1" xr:uid="{00000000-0005-0000-0000-00007C3D0000}"/>
    <cellStyle name="Comma 2 116" xfId="16290" hidden="1" xr:uid="{00000000-0005-0000-0000-0000A53F0000}"/>
    <cellStyle name="Comma 2 116" xfId="16837" hidden="1" xr:uid="{00000000-0005-0000-0000-0000C8410000}"/>
    <cellStyle name="Comma 2 116" xfId="6118" hidden="1" xr:uid="{00000000-0005-0000-0000-0000E9170000}"/>
    <cellStyle name="Comma 2 116" xfId="6334" hidden="1" xr:uid="{00000000-0005-0000-0000-0000C1180000}"/>
    <cellStyle name="Comma 2 116" xfId="6852" hidden="1" xr:uid="{00000000-0005-0000-0000-0000C71A0000}"/>
    <cellStyle name="Comma 2 116" xfId="6957" hidden="1" xr:uid="{00000000-0005-0000-0000-0000301B0000}"/>
    <cellStyle name="Comma 2 116" xfId="7513" hidden="1" xr:uid="{00000000-0005-0000-0000-00005C1D0000}"/>
    <cellStyle name="Comma 2 116" xfId="8060" hidden="1" xr:uid="{00000000-0005-0000-0000-00007F1F0000}"/>
    <cellStyle name="Comma 2 116" xfId="8337" hidden="1" xr:uid="{00000000-0005-0000-0000-000094200000}"/>
    <cellStyle name="Comma 2 116" xfId="8553" hidden="1" xr:uid="{00000000-0005-0000-0000-00006C210000}"/>
    <cellStyle name="Comma 2 116" xfId="8713" hidden="1" xr:uid="{00000000-0005-0000-0000-00000C220000}"/>
    <cellStyle name="Comma 2 116" xfId="9269" hidden="1" xr:uid="{00000000-0005-0000-0000-000038240000}"/>
    <cellStyle name="Comma 2 116" xfId="4123" hidden="1" xr:uid="{00000000-0005-0000-0000-00001E100000}"/>
    <cellStyle name="Comma 2 116" xfId="4633" hidden="1" xr:uid="{00000000-0005-0000-0000-00001C120000}"/>
    <cellStyle name="Comma 2 116" xfId="4738" hidden="1" xr:uid="{00000000-0005-0000-0000-000085120000}"/>
    <cellStyle name="Comma 2 116" xfId="5294" hidden="1" xr:uid="{00000000-0005-0000-0000-0000B1140000}"/>
    <cellStyle name="Comma 2 116" xfId="5841" hidden="1" xr:uid="{00000000-0005-0000-0000-0000D4160000}"/>
    <cellStyle name="Comma 2 116" xfId="2039" hidden="1" xr:uid="{00000000-0005-0000-0000-0000FA070000}"/>
    <cellStyle name="Comma 2 116" xfId="2316" hidden="1" xr:uid="{00000000-0005-0000-0000-00000F090000}"/>
    <cellStyle name="Comma 2 116" xfId="2532" hidden="1" xr:uid="{00000000-0005-0000-0000-0000E7090000}"/>
    <cellStyle name="Comma 2 116" xfId="1497" hidden="1" xr:uid="{00000000-0005-0000-0000-0000DC050000}"/>
    <cellStyle name="Comma 2 116" xfId="842" hidden="1" xr:uid="{00000000-0005-0000-0000-00004D030000}"/>
    <cellStyle name="Comma 2 117" xfId="32890" hidden="1" xr:uid="{ABEDA3A4-CDB8-4618-93F0-1D2D862E5180}"/>
    <cellStyle name="Comma 2 117" xfId="33525" hidden="1" xr:uid="{F1DFE904-7C66-410C-AC93-E9E92E59B186}"/>
    <cellStyle name="Comma 2 117" xfId="34063" hidden="1" xr:uid="{91230A25-1D8E-4666-AE51-A7421941E02C}"/>
    <cellStyle name="Comma 2 117" xfId="34339" hidden="1" xr:uid="{1A33CE4B-7C51-403C-A727-08A519A6F9A2}"/>
    <cellStyle name="Comma 2 117" xfId="34555" hidden="1" xr:uid="{7FD71C90-32BA-4FD4-8174-2529B5A8C821}"/>
    <cellStyle name="Comma 2 117" xfId="36647" hidden="1" xr:uid="{8F5436FC-4997-4E58-BD4A-93CFA29DC52E}"/>
    <cellStyle name="Comma 2 117" xfId="37308" hidden="1" xr:uid="{4FD46A1F-BFF2-43F5-97C6-960455C82466}"/>
    <cellStyle name="Comma 2 117" xfId="37854" hidden="1" xr:uid="{B325E86C-8150-456C-9544-460B350CF72E}"/>
    <cellStyle name="Comma 2 117" xfId="38130" hidden="1" xr:uid="{63228D01-A3CC-4E85-9B45-0288A2A9BB56}"/>
    <cellStyle name="Comma 2 117" xfId="38346" hidden="1" xr:uid="{8A3254F0-828E-4B52-87C2-352132B9D157}"/>
    <cellStyle name="Comma 2 117" xfId="38414" hidden="1" xr:uid="{555D96EA-6416-4120-A357-F20979C87EDD}"/>
    <cellStyle name="Comma 2 117" xfId="38866" hidden="1" xr:uid="{9BDA4989-6287-492A-BA99-B6E1D8608C46}"/>
    <cellStyle name="Comma 2 117" xfId="39527" hidden="1" xr:uid="{7453CCA4-5DC5-45BD-BBF2-A3680E051B1E}"/>
    <cellStyle name="Comma 2 117" xfId="40073" hidden="1" xr:uid="{40809995-A905-47F6-954D-DFAC46A4893D}"/>
    <cellStyle name="Comma 2 117" xfId="40349" hidden="1" xr:uid="{D3D7C8D9-2C47-4300-B09F-E2A736FA729C}"/>
    <cellStyle name="Comma 2 117" xfId="40565" hidden="1" xr:uid="{DDD3A40D-491A-43F3-8CF3-B8893CA91478}"/>
    <cellStyle name="Comma 2 117" xfId="40633" hidden="1" xr:uid="{065ABCD5-9A14-4FF3-88A6-955FE1E035F8}"/>
    <cellStyle name="Comma 2 117" xfId="41283" hidden="1" xr:uid="{206A2B38-665B-4920-B911-A33DDE2F30CB}"/>
    <cellStyle name="Comma 2 117" xfId="41829" hidden="1" xr:uid="{B8734613-BBC0-4BD1-A0B4-D54DF991D0FB}"/>
    <cellStyle name="Comma 2 117" xfId="42105" hidden="1" xr:uid="{6B74845A-D958-4BF1-9AFD-1CDEC8EA2236}"/>
    <cellStyle name="Comma 2 117" xfId="42321" hidden="1" xr:uid="{9D1523AF-2D99-42CA-AEAA-564F51CEE715}"/>
    <cellStyle name="Comma 2 117" xfId="42389" hidden="1" xr:uid="{D805998B-2950-43DA-BF87-4CE938B5BF93}"/>
    <cellStyle name="Comma 2 117" xfId="43039" hidden="1" xr:uid="{E6915699-7FF6-4C3F-BA4C-91CB9F1717FA}"/>
    <cellStyle name="Comma 2 117" xfId="43585" hidden="1" xr:uid="{88C463FF-276B-4A3D-AEFF-15EC65D19F27}"/>
    <cellStyle name="Comma 2 117" xfId="43861" hidden="1" xr:uid="{1BD0B0A7-8CC6-4FCE-9684-C097C5081EC5}"/>
    <cellStyle name="Comma 2 117" xfId="44077" hidden="1" xr:uid="{A0DF4DC0-21BB-493A-96A6-D2A4B81C58BD}"/>
    <cellStyle name="Comma 2 117" xfId="44145" hidden="1" xr:uid="{634C822E-B419-4888-87C1-703BD26718E5}"/>
    <cellStyle name="Comma 2 117" xfId="44795" hidden="1" xr:uid="{148CD443-9E9C-4054-893F-1C0BE4946E16}"/>
    <cellStyle name="Comma 2 117" xfId="45341" hidden="1" xr:uid="{4D849959-CDDD-4FEC-AFDE-89BB835FA4CD}"/>
    <cellStyle name="Comma 2 117" xfId="45617" hidden="1" xr:uid="{981DF3B0-706E-4538-8555-F09A14A3DF0D}"/>
    <cellStyle name="Comma 2 117" xfId="45833" hidden="1" xr:uid="{A2BCEAE5-0F88-4F60-A4EB-3679E23D51F1}"/>
    <cellStyle name="Comma 2 117" xfId="45901" hidden="1" xr:uid="{1D5E92B1-BF20-45C9-A8D1-AA69437FB761}"/>
    <cellStyle name="Comma 2 117" xfId="46551" hidden="1" xr:uid="{8B73256C-3878-454E-8480-ED8E0C418F05}"/>
    <cellStyle name="Comma 2 117" xfId="47097" hidden="1" xr:uid="{9D616E54-4F69-4F04-9113-5AB3A9B445C4}"/>
    <cellStyle name="Comma 2 117" xfId="47373" hidden="1" xr:uid="{39E5E28F-355A-485F-8B3D-4579D9F9F250}"/>
    <cellStyle name="Comma 2 117" xfId="47589" hidden="1" xr:uid="{F297A69F-F214-40AF-980F-D9270B3C22D9}"/>
    <cellStyle name="Comma 2 117" xfId="47657" hidden="1" xr:uid="{7B612FE0-55F4-4911-8AF6-C2650A7817B5}"/>
    <cellStyle name="Comma 2 117" xfId="48304" hidden="1" xr:uid="{DFB28AE3-11E7-49EB-B54A-4CD273D40A0E}"/>
    <cellStyle name="Comma 2 117" xfId="48850" hidden="1" xr:uid="{0145DF4D-401C-4851-A870-31A2C5F659CE}"/>
    <cellStyle name="Comma 2 117" xfId="49126" hidden="1" xr:uid="{446CCEE6-5235-4D56-9EB9-9D2F8B81472B}"/>
    <cellStyle name="Comma 2 117" xfId="49342" hidden="1" xr:uid="{671FB7E3-43F7-4E89-A2C1-491478310EA7}"/>
    <cellStyle name="Comma 2 117" xfId="49410" hidden="1" xr:uid="{D2B86E5C-0D96-4329-A275-07C7C394FE5D}"/>
    <cellStyle name="Comma 2 117" xfId="50054" hidden="1" xr:uid="{69E9E940-B1B4-4C1A-AA91-8DE133E7512F}"/>
    <cellStyle name="Comma 2 117" xfId="50600" hidden="1" xr:uid="{76974919-359E-4A3A-B33B-A674BC448BF4}"/>
    <cellStyle name="Comma 2 117" xfId="50876" hidden="1" xr:uid="{E9BB5CC5-FE9D-465A-9C1B-BC8B90468E2E}"/>
    <cellStyle name="Comma 2 117" xfId="51092" hidden="1" xr:uid="{87DF81A8-5FDD-46F1-B1B8-FE977D484D41}"/>
    <cellStyle name="Comma 2 117" xfId="51159" hidden="1" xr:uid="{251A1424-B6BA-420D-9FA2-4601B08FDD85}"/>
    <cellStyle name="Comma 2 117" xfId="51798" hidden="1" xr:uid="{5E82490D-66B0-4AB3-B046-1A86C35079A2}"/>
    <cellStyle name="Comma 2 117" xfId="52344" hidden="1" xr:uid="{137E8155-0315-44B7-AB14-17A84665B978}"/>
    <cellStyle name="Comma 2 117" xfId="52620" hidden="1" xr:uid="{8A5742AE-7FF5-4196-BC4F-5F18C38C5169}"/>
    <cellStyle name="Comma 2 117" xfId="52836" hidden="1" xr:uid="{FAD0F786-F10E-44A7-8DD0-ED2A10889C20}"/>
    <cellStyle name="Comma 2 117" xfId="52902" hidden="1" xr:uid="{F2015C97-3031-44E5-91B0-DADADBDD610F}"/>
    <cellStyle name="Comma 2 117" xfId="53532" hidden="1" xr:uid="{539CA468-EB73-4AC3-B6D9-A65DCB37628D}"/>
    <cellStyle name="Comma 2 117" xfId="54078" hidden="1" xr:uid="{4EC90015-3ECD-4FF1-89B0-9837E64C1DF9}"/>
    <cellStyle name="Comma 2 117" xfId="54354" hidden="1" xr:uid="{34010039-B22F-46A4-979E-776BDA153EF0}"/>
    <cellStyle name="Comma 2 117" xfId="54570" hidden="1" xr:uid="{2475C780-5F4E-407F-8FC5-6A6549805452}"/>
    <cellStyle name="Comma 2 117" xfId="54634" hidden="1" xr:uid="{B7792C02-BA1C-438D-BE09-D29866EB5EAD}"/>
    <cellStyle name="Comma 2 117" xfId="55258" hidden="1" xr:uid="{52A728C8-23D3-4B66-9629-A4D2CD9018C8}"/>
    <cellStyle name="Comma 2 117" xfId="55802" hidden="1" xr:uid="{094FD776-C332-400D-B2FF-A7B9178AC1DF}"/>
    <cellStyle name="Comma 2 117" xfId="56078" hidden="1" xr:uid="{A39E5452-8106-4A8E-A80E-4B91FD7CFB2E}"/>
    <cellStyle name="Comma 2 117" xfId="56294" hidden="1" xr:uid="{60E7B4FB-9F59-41E7-82D8-3E5230EB660B}"/>
    <cellStyle name="Comma 2 117" xfId="56358" hidden="1" xr:uid="{89B5CAB4-8CBB-40E0-8BD9-AEAA6539CE40}"/>
    <cellStyle name="Comma 2 117" xfId="56967" hidden="1" xr:uid="{C65811CE-C7AB-4128-A114-029A3CFE7ABC}"/>
    <cellStyle name="Comma 2 117" xfId="57509" hidden="1" xr:uid="{47A5B946-CB1C-4998-AD0E-762C21AE6428}"/>
    <cellStyle name="Comma 2 117" xfId="57785" hidden="1" xr:uid="{4777B132-1A6F-44CD-90A4-5091709E0DF6}"/>
    <cellStyle name="Comma 2 117" xfId="58001" hidden="1" xr:uid="{44DF3433-5E16-47C0-9C1B-CB567B452F45}"/>
    <cellStyle name="Comma 2 117" xfId="58065" hidden="1" xr:uid="{A2965C62-2913-4DB5-98E0-F05832ECD78A}"/>
    <cellStyle name="Comma 2 117" xfId="58662" hidden="1" xr:uid="{C26EDE65-F88A-49D4-B4CD-B50A7E3818BD}"/>
    <cellStyle name="Comma 2 117" xfId="59203" hidden="1" xr:uid="{B8A7A5BA-1918-417B-A826-4323D8AB6F27}"/>
    <cellStyle name="Comma 2 117" xfId="59479" hidden="1" xr:uid="{7FCBFE9B-E31A-4E98-934E-84AE8071F2BC}"/>
    <cellStyle name="Comma 2 117" xfId="59695" hidden="1" xr:uid="{E89A94A8-BD38-4FD6-A6B4-BB1C1FF4881D}"/>
    <cellStyle name="Comma 2 117" xfId="59757" hidden="1" xr:uid="{EF91BFBC-ADCA-4F77-B24A-0141E1B1A3E0}"/>
    <cellStyle name="Comma 2 117" xfId="60329" hidden="1" xr:uid="{DA649CB9-4A53-472E-B751-3E06EBD67E7E}"/>
    <cellStyle name="Comma 2 117" xfId="60864" hidden="1" xr:uid="{EF511386-B900-49F5-B79A-8D22828AF4AF}"/>
    <cellStyle name="Comma 2 117" xfId="61140" hidden="1" xr:uid="{A0840BC7-04BE-4B89-B67C-8CCA3B488D7B}"/>
    <cellStyle name="Comma 2 117" xfId="61356" hidden="1" xr:uid="{E38D9654-C021-4A98-9DE7-84C4D97FC131}"/>
    <cellStyle name="Comma 2 117" xfId="61417" hidden="1" xr:uid="{E1CE036A-8468-4BE1-ACBD-CB932874177B}"/>
    <cellStyle name="Comma 2 117" xfId="61965" hidden="1" xr:uid="{C65A2841-3F91-4872-A3A7-7FACC36C7274}"/>
    <cellStyle name="Comma 2 117" xfId="62499" hidden="1" xr:uid="{50F76CDC-6B97-44DE-8E86-88DCB0BF9128}"/>
    <cellStyle name="Comma 2 117" xfId="62775" hidden="1" xr:uid="{52726062-0438-4B09-ADEB-909FBDE1C023}"/>
    <cellStyle name="Comma 2 117" xfId="62991" hidden="1" xr:uid="{63D942D8-20AB-4A10-B543-B6F2CAA9480E}"/>
    <cellStyle name="Comma 2 117" xfId="63505" hidden="1" xr:uid="{D86D9F9B-E0D3-41CB-BEDE-AC425BD37898}"/>
    <cellStyle name="Comma 2 117" xfId="64010" hidden="1" xr:uid="{F67A1A8E-0980-4FD4-8697-73EB355ACB10}"/>
    <cellStyle name="Comma 2 117" xfId="17401" hidden="1" xr:uid="{00000000-0005-0000-0000-0000FC430000}"/>
    <cellStyle name="Comma 2 117" xfId="18045" hidden="1" xr:uid="{00000000-0005-0000-0000-000080460000}"/>
    <cellStyle name="Comma 2 117" xfId="18591" hidden="1" xr:uid="{00000000-0005-0000-0000-0000A2480000}"/>
    <cellStyle name="Comma 2 117" xfId="18867" hidden="1" xr:uid="{00000000-0005-0000-0000-0000B6490000}"/>
    <cellStyle name="Comma 2 117" xfId="19083" hidden="1" xr:uid="{00000000-0005-0000-0000-00008E4A0000}"/>
    <cellStyle name="Comma 2 117" xfId="19150" hidden="1" xr:uid="{00000000-0005-0000-0000-0000D14A0000}"/>
    <cellStyle name="Comma 2 117" xfId="19789" hidden="1" xr:uid="{00000000-0005-0000-0000-0000504D0000}"/>
    <cellStyle name="Comma 2 117" xfId="20335" hidden="1" xr:uid="{00000000-0005-0000-0000-0000724F0000}"/>
    <cellStyle name="Comma 2 117" xfId="20611" hidden="1" xr:uid="{00000000-0005-0000-0000-000086500000}"/>
    <cellStyle name="Comma 2 117" xfId="20827" hidden="1" xr:uid="{00000000-0005-0000-0000-00005E510000}"/>
    <cellStyle name="Comma 2 117" xfId="20893" hidden="1" xr:uid="{00000000-0005-0000-0000-0000A0510000}"/>
    <cellStyle name="Comma 2 117" xfId="21523" hidden="1" xr:uid="{00000000-0005-0000-0000-000016540000}"/>
    <cellStyle name="Comma 2 117" xfId="22069" hidden="1" xr:uid="{00000000-0005-0000-0000-000038560000}"/>
    <cellStyle name="Comma 2 117" xfId="22345" hidden="1" xr:uid="{00000000-0005-0000-0000-00004C570000}"/>
    <cellStyle name="Comma 2 117" xfId="22561" hidden="1" xr:uid="{00000000-0005-0000-0000-000024580000}"/>
    <cellStyle name="Comma 2 117" xfId="22625" hidden="1" xr:uid="{00000000-0005-0000-0000-000064580000}"/>
    <cellStyle name="Comma 2 117" xfId="23249" hidden="1" xr:uid="{00000000-0005-0000-0000-0000D45A0000}"/>
    <cellStyle name="Comma 2 117" xfId="23793" hidden="1" xr:uid="{00000000-0005-0000-0000-0000F45C0000}"/>
    <cellStyle name="Comma 2 117" xfId="24069" hidden="1" xr:uid="{00000000-0005-0000-0000-0000085E0000}"/>
    <cellStyle name="Comma 2 117" xfId="24285" hidden="1" xr:uid="{00000000-0005-0000-0000-0000E05E0000}"/>
    <cellStyle name="Comma 2 117" xfId="24349" hidden="1" xr:uid="{00000000-0005-0000-0000-0000205F0000}"/>
    <cellStyle name="Comma 2 117" xfId="24958" hidden="1" xr:uid="{00000000-0005-0000-0000-000081610000}"/>
    <cellStyle name="Comma 2 117" xfId="25500" hidden="1" xr:uid="{00000000-0005-0000-0000-00009F630000}"/>
    <cellStyle name="Comma 2 117" xfId="25776" hidden="1" xr:uid="{00000000-0005-0000-0000-0000B3640000}"/>
    <cellStyle name="Comma 2 117" xfId="25992" hidden="1" xr:uid="{00000000-0005-0000-0000-00008B650000}"/>
    <cellStyle name="Comma 2 117" xfId="26056" hidden="1" xr:uid="{00000000-0005-0000-0000-0000CB650000}"/>
    <cellStyle name="Comma 2 117" xfId="26653" hidden="1" xr:uid="{00000000-0005-0000-0000-000020680000}"/>
    <cellStyle name="Comma 2 117" xfId="27194" hidden="1" xr:uid="{00000000-0005-0000-0000-00003D6A0000}"/>
    <cellStyle name="Comma 2 117" xfId="27470" hidden="1" xr:uid="{00000000-0005-0000-0000-0000516B0000}"/>
    <cellStyle name="Comma 2 117" xfId="27686" hidden="1" xr:uid="{00000000-0005-0000-0000-0000296C0000}"/>
    <cellStyle name="Comma 2 117" xfId="27748" hidden="1" xr:uid="{00000000-0005-0000-0000-0000676C0000}"/>
    <cellStyle name="Comma 2 117" xfId="28320" hidden="1" xr:uid="{00000000-0005-0000-0000-0000A36E0000}"/>
    <cellStyle name="Comma 2 117" xfId="28855" hidden="1" xr:uid="{00000000-0005-0000-0000-0000BA700000}"/>
    <cellStyle name="Comma 2 117" xfId="29131" hidden="1" xr:uid="{00000000-0005-0000-0000-0000CE710000}"/>
    <cellStyle name="Comma 2 117" xfId="29347" hidden="1" xr:uid="{00000000-0005-0000-0000-0000A6720000}"/>
    <cellStyle name="Comma 2 117" xfId="29408" hidden="1" xr:uid="{00000000-0005-0000-0000-0000E3720000}"/>
    <cellStyle name="Comma 2 117" xfId="29956" hidden="1" xr:uid="{00000000-0005-0000-0000-000007750000}"/>
    <cellStyle name="Comma 2 117" xfId="30490" hidden="1" xr:uid="{00000000-0005-0000-0000-00001D770000}"/>
    <cellStyle name="Comma 2 117" xfId="30766" hidden="1" xr:uid="{00000000-0005-0000-0000-000031780000}"/>
    <cellStyle name="Comma 2 117" xfId="30982" hidden="1" xr:uid="{00000000-0005-0000-0000-000009790000}"/>
    <cellStyle name="Comma 2 117" xfId="31496" hidden="1" xr:uid="{00000000-0005-0000-0000-00000B7B0000}"/>
    <cellStyle name="Comma 2 117" xfId="32001" hidden="1" xr:uid="{00000000-0005-0000-0000-0000047D0000}"/>
    <cellStyle name="Comma 2 117" xfId="10312" hidden="1" xr:uid="{00000000-0005-0000-0000-00004B280000}"/>
    <cellStyle name="Comma 2 117" xfId="10380" hidden="1" xr:uid="{00000000-0005-0000-0000-00008F280000}"/>
    <cellStyle name="Comma 2 117" xfId="11030" hidden="1" xr:uid="{00000000-0005-0000-0000-0000192B0000}"/>
    <cellStyle name="Comma 2 117" xfId="11576" hidden="1" xr:uid="{00000000-0005-0000-0000-00003B2D0000}"/>
    <cellStyle name="Comma 2 117" xfId="11852" hidden="1" xr:uid="{00000000-0005-0000-0000-00004F2E0000}"/>
    <cellStyle name="Comma 2 117" xfId="12068" hidden="1" xr:uid="{00000000-0005-0000-0000-0000272F0000}"/>
    <cellStyle name="Comma 2 117" xfId="12136" hidden="1" xr:uid="{00000000-0005-0000-0000-00006B2F0000}"/>
    <cellStyle name="Comma 2 117" xfId="12786" hidden="1" xr:uid="{00000000-0005-0000-0000-0000F5310000}"/>
    <cellStyle name="Comma 2 117" xfId="13332" hidden="1" xr:uid="{00000000-0005-0000-0000-000017340000}"/>
    <cellStyle name="Comma 2 117" xfId="13608" hidden="1" xr:uid="{00000000-0005-0000-0000-00002B350000}"/>
    <cellStyle name="Comma 2 117" xfId="13824" hidden="1" xr:uid="{00000000-0005-0000-0000-000003360000}"/>
    <cellStyle name="Comma 2 117" xfId="13892" hidden="1" xr:uid="{00000000-0005-0000-0000-000047360000}"/>
    <cellStyle name="Comma 2 117" xfId="14542" hidden="1" xr:uid="{00000000-0005-0000-0000-0000D1380000}"/>
    <cellStyle name="Comma 2 117" xfId="15088" hidden="1" xr:uid="{00000000-0005-0000-0000-0000F33A0000}"/>
    <cellStyle name="Comma 2 117" xfId="15364" hidden="1" xr:uid="{00000000-0005-0000-0000-0000073C0000}"/>
    <cellStyle name="Comma 2 117" xfId="15580" hidden="1" xr:uid="{00000000-0005-0000-0000-0000DF3C0000}"/>
    <cellStyle name="Comma 2 117" xfId="15648" hidden="1" xr:uid="{00000000-0005-0000-0000-0000233D0000}"/>
    <cellStyle name="Comma 2 117" xfId="16295" hidden="1" xr:uid="{00000000-0005-0000-0000-0000AA3F0000}"/>
    <cellStyle name="Comma 2 117" xfId="16841" hidden="1" xr:uid="{00000000-0005-0000-0000-0000CC410000}"/>
    <cellStyle name="Comma 2 117" xfId="17117" hidden="1" xr:uid="{00000000-0005-0000-0000-0000E0420000}"/>
    <cellStyle name="Comma 2 117" xfId="17333" hidden="1" xr:uid="{00000000-0005-0000-0000-0000B8430000}"/>
    <cellStyle name="Comma 2 117" xfId="6405" hidden="1" xr:uid="{00000000-0005-0000-0000-000008190000}"/>
    <cellStyle name="Comma 2 117" xfId="6857" hidden="1" xr:uid="{00000000-0005-0000-0000-0000CC1A0000}"/>
    <cellStyle name="Comma 2 117" xfId="7518" hidden="1" xr:uid="{00000000-0005-0000-0000-0000611D0000}"/>
    <cellStyle name="Comma 2 117" xfId="8064" hidden="1" xr:uid="{00000000-0005-0000-0000-0000831F0000}"/>
    <cellStyle name="Comma 2 117" xfId="8340" hidden="1" xr:uid="{00000000-0005-0000-0000-000097200000}"/>
    <cellStyle name="Comma 2 117" xfId="8556" hidden="1" xr:uid="{00000000-0005-0000-0000-00006F210000}"/>
    <cellStyle name="Comma 2 117" xfId="8624" hidden="1" xr:uid="{00000000-0005-0000-0000-0000B3210000}"/>
    <cellStyle name="Comma 2 117" xfId="9274" hidden="1" xr:uid="{00000000-0005-0000-0000-00003D240000}"/>
    <cellStyle name="Comma 2 117" xfId="9820" hidden="1" xr:uid="{00000000-0005-0000-0000-00005F260000}"/>
    <cellStyle name="Comma 2 117" xfId="10096" hidden="1" xr:uid="{00000000-0005-0000-0000-000073270000}"/>
    <cellStyle name="Comma 2 117" xfId="4638" hidden="1" xr:uid="{00000000-0005-0000-0000-000021120000}"/>
    <cellStyle name="Comma 2 117" xfId="5299" hidden="1" xr:uid="{00000000-0005-0000-0000-0000B6140000}"/>
    <cellStyle name="Comma 2 117" xfId="5845" hidden="1" xr:uid="{00000000-0005-0000-0000-0000D8160000}"/>
    <cellStyle name="Comma 2 117" xfId="6121" hidden="1" xr:uid="{00000000-0005-0000-0000-0000EC170000}"/>
    <cellStyle name="Comma 2 117" xfId="6337" hidden="1" xr:uid="{00000000-0005-0000-0000-0000C4180000}"/>
    <cellStyle name="Comma 2 117" xfId="2043" hidden="1" xr:uid="{00000000-0005-0000-0000-0000FE070000}"/>
    <cellStyle name="Comma 2 117" xfId="2319" hidden="1" xr:uid="{00000000-0005-0000-0000-000012090000}"/>
    <cellStyle name="Comma 2 117" xfId="2535" hidden="1" xr:uid="{00000000-0005-0000-0000-0000EA090000}"/>
    <cellStyle name="Comma 2 117" xfId="1502" hidden="1" xr:uid="{00000000-0005-0000-0000-0000E1050000}"/>
    <cellStyle name="Comma 2 117" xfId="847" hidden="1" xr:uid="{00000000-0005-0000-0000-000052030000}"/>
    <cellStyle name="Comma 2 118" xfId="32893" hidden="1" xr:uid="{71B5AF48-A1B8-4FBF-8967-CC7ADB2D688E}"/>
    <cellStyle name="Comma 2 118" xfId="33528" hidden="1" xr:uid="{4F805DA7-5F25-47A0-ACD5-408B4AC6A516}"/>
    <cellStyle name="Comma 2 118" xfId="34066" hidden="1" xr:uid="{5EB5628C-9EA4-4675-B3A6-31011E7A9A4E}"/>
    <cellStyle name="Comma 2 118" xfId="34341" hidden="1" xr:uid="{0E43B8B3-2A99-48EB-BE77-393D774B3C8B}"/>
    <cellStyle name="Comma 2 118" xfId="34557" hidden="1" xr:uid="{E422A79D-8A13-4CBC-B84B-B4A799DC8477}"/>
    <cellStyle name="Comma 2 118" xfId="36062" hidden="1" xr:uid="{0C19C40B-7B0F-45F8-A324-76B3D83FB148}"/>
    <cellStyle name="Comma 2 118" xfId="36071" hidden="1" xr:uid="{77CD0A66-2C3E-4E74-945A-84EC7A4E827A}"/>
    <cellStyle name="Comma 2 118" xfId="36093" hidden="1" xr:uid="{81EE41E7-C9C9-414C-820B-723983B7631C}"/>
    <cellStyle name="Comma 2 118" xfId="36112" hidden="1" xr:uid="{BF202555-AC58-4A1C-8802-F8D9052848B4}"/>
    <cellStyle name="Comma 2 118" xfId="36174" hidden="1" xr:uid="{8E63B8DD-2CC3-451F-B86C-8264923B6988}"/>
    <cellStyle name="Comma 2 118" xfId="36183" hidden="1" xr:uid="{1605A22D-663B-4BDB-9984-60CFC0A816B9}"/>
    <cellStyle name="Comma 2 118" xfId="36650" hidden="1" xr:uid="{6123E7AC-8D2A-4FFA-B6A3-15FBFD78FF6B}"/>
    <cellStyle name="Comma 2 118" xfId="36759" hidden="1" xr:uid="{8C55291B-0DDD-45CF-A696-07B0F6EE79E3}"/>
    <cellStyle name="Comma 2 118" xfId="37311" hidden="1" xr:uid="{3D2154B9-CC90-41FC-8E08-5CD4BC485AC6}"/>
    <cellStyle name="Comma 2 118" xfId="37857" hidden="1" xr:uid="{E88A8273-CBB8-4656-B604-6F73F598BF41}"/>
    <cellStyle name="Comma 2 118" xfId="38132" hidden="1" xr:uid="{F4BE8654-7DBA-4512-91F3-012319B844FC}"/>
    <cellStyle name="Comma 2 118" xfId="38348" hidden="1" xr:uid="{2ED00703-A2A4-4259-B584-D247A90532CE}"/>
    <cellStyle name="Comma 2 118" xfId="38869" hidden="1" xr:uid="{E2029589-8501-45AA-8B5B-F853E0999900}"/>
    <cellStyle name="Comma 2 118" xfId="39530" hidden="1" xr:uid="{F635447C-D73B-4292-8B04-B06C98BB0D9C}"/>
    <cellStyle name="Comma 2 118" xfId="40076" hidden="1" xr:uid="{663A875A-D07C-40BC-9A2E-9231FA03514D}"/>
    <cellStyle name="Comma 2 118" xfId="40351" hidden="1" xr:uid="{78B7E71C-4A9C-4400-8330-9A20F7D14264}"/>
    <cellStyle name="Comma 2 118" xfId="40567" hidden="1" xr:uid="{D7F42754-E28E-4A5A-A238-445C3DB83D99}"/>
    <cellStyle name="Comma 2 118" xfId="40626" hidden="1" xr:uid="{036BFB4A-F757-44EF-BA1E-01DF37454B46}"/>
    <cellStyle name="Comma 2 118" xfId="41286" hidden="1" xr:uid="{C18E24F2-8DB2-45F9-9B43-6B59CDBD8BCA}"/>
    <cellStyle name="Comma 2 118" xfId="41832" hidden="1" xr:uid="{9597A4DA-BACF-48DB-B805-874064E94FA4}"/>
    <cellStyle name="Comma 2 118" xfId="42107" hidden="1" xr:uid="{CAEB5659-ADB2-4A9F-A101-A8381439DA16}"/>
    <cellStyle name="Comma 2 118" xfId="42323" hidden="1" xr:uid="{215F28D7-8426-4B9C-959B-8D56C2B35AC8}"/>
    <cellStyle name="Comma 2 118" xfId="42382" hidden="1" xr:uid="{B864BC0D-E402-4318-BC82-807D43FFA530}"/>
    <cellStyle name="Comma 2 118" xfId="43042" hidden="1" xr:uid="{E8B0BA6F-0A77-44F5-B748-7676C6F7DB18}"/>
    <cellStyle name="Comma 2 118" xfId="43588" hidden="1" xr:uid="{E440A9FB-3FAB-40C1-BF96-485079BC9B0D}"/>
    <cellStyle name="Comma 2 118" xfId="43863" hidden="1" xr:uid="{01E0E361-1A20-4C37-A663-F924B0D99CDB}"/>
    <cellStyle name="Comma 2 118" xfId="44079" hidden="1" xr:uid="{CA09C437-421F-40B9-8919-5F113E0F811A}"/>
    <cellStyle name="Comma 2 118" xfId="44138" hidden="1" xr:uid="{D61FEEB6-CF77-4341-946B-DD032076CD48}"/>
    <cellStyle name="Comma 2 118" xfId="44798" hidden="1" xr:uid="{9B0A2977-9D56-4ACA-9510-6FBF0AB608BE}"/>
    <cellStyle name="Comma 2 118" xfId="45344" hidden="1" xr:uid="{9B6367FF-68E1-4A2B-8049-C6661208BA5A}"/>
    <cellStyle name="Comma 2 118" xfId="45619" hidden="1" xr:uid="{4654CC42-BB8E-4950-93F3-BA541BD91418}"/>
    <cellStyle name="Comma 2 118" xfId="45835" hidden="1" xr:uid="{AC643115-E77F-428F-9822-EB710405A019}"/>
    <cellStyle name="Comma 2 118" xfId="45894" hidden="1" xr:uid="{6CD5E246-B001-4BFC-AFBD-8A560DB92069}"/>
    <cellStyle name="Comma 2 118" xfId="46554" hidden="1" xr:uid="{CB680BBE-51C2-41AC-93E3-E080AD00D4C2}"/>
    <cellStyle name="Comma 2 118" xfId="47100" hidden="1" xr:uid="{5FF3B593-C7FF-4C8D-8E5C-2397DEA90E2A}"/>
    <cellStyle name="Comma 2 118" xfId="47375" hidden="1" xr:uid="{F0D3EDC3-FA8A-4E58-8CB6-390E0DEBC2A6}"/>
    <cellStyle name="Comma 2 118" xfId="47591" hidden="1" xr:uid="{7F1B2A0A-056F-4F5B-A6B9-FA03DC7010DE}"/>
    <cellStyle name="Comma 2 118" xfId="47650" hidden="1" xr:uid="{48C6B7AD-FAFD-4C9D-B45C-5842963BC4C1}"/>
    <cellStyle name="Comma 2 118" xfId="48307" hidden="1" xr:uid="{58B6AABD-0C8D-44BE-B855-D6ED6522A2FA}"/>
    <cellStyle name="Comma 2 118" xfId="48853" hidden="1" xr:uid="{BC389076-8EB9-4EBA-9611-2A62CDDC18F7}"/>
    <cellStyle name="Comma 2 118" xfId="49128" hidden="1" xr:uid="{5ECA4A32-A74D-48DC-92BF-C9672F58E00D}"/>
    <cellStyle name="Comma 2 118" xfId="49344" hidden="1" xr:uid="{A1B63F87-6228-4E1C-A538-2550311D50DE}"/>
    <cellStyle name="Comma 2 118" xfId="49403" hidden="1" xr:uid="{DE340448-7259-45C2-AACA-B2A22AC691A0}"/>
    <cellStyle name="Comma 2 118" xfId="50057" hidden="1" xr:uid="{5D8031B9-F1E0-427F-9737-3691D7FA3C10}"/>
    <cellStyle name="Comma 2 118" xfId="50603" hidden="1" xr:uid="{C08ED66C-CEAB-45A7-B122-8EDFC91A86D9}"/>
    <cellStyle name="Comma 2 118" xfId="50878" hidden="1" xr:uid="{FD97A5BC-58A7-4BCD-90EB-1C9DF8573067}"/>
    <cellStyle name="Comma 2 118" xfId="51094" hidden="1" xr:uid="{ABD02E02-9B3A-4C70-9DE1-357ED2B36FE5}"/>
    <cellStyle name="Comma 2 118" xfId="51153" hidden="1" xr:uid="{AABC1B57-3EAF-4A59-B3FF-F747188D43C8}"/>
    <cellStyle name="Comma 2 118" xfId="51801" hidden="1" xr:uid="{26A3DD5A-A4ED-423B-A5AE-2A9154C04766}"/>
    <cellStyle name="Comma 2 118" xfId="52347" hidden="1" xr:uid="{43F8D101-252E-49F9-927D-F5DA13FCE3DD}"/>
    <cellStyle name="Comma 2 118" xfId="52622" hidden="1" xr:uid="{8058C4ED-B304-4D69-B016-0BD4FBAD338C}"/>
    <cellStyle name="Comma 2 118" xfId="53535" hidden="1" xr:uid="{5E23ABB8-4E2E-4734-82E1-C764C5F847CB}"/>
    <cellStyle name="Comma 2 118" xfId="54081" hidden="1" xr:uid="{8FEA0F94-1323-40B2-B4AD-E9FA76AC271A}"/>
    <cellStyle name="Comma 2 118" xfId="54356" hidden="1" xr:uid="{483D1B96-1316-4639-9F15-CDF9A8C73AE8}"/>
    <cellStyle name="Comma 2 118" xfId="54572" hidden="1" xr:uid="{9DB43240-E09D-4F38-8E22-F54E2E692A89}"/>
    <cellStyle name="Comma 2 118" xfId="55261" hidden="1" xr:uid="{0EB141E7-DB27-44B0-A401-2B08CA114741}"/>
    <cellStyle name="Comma 2 118" xfId="55805" hidden="1" xr:uid="{12F5A06C-68AF-414D-B7E0-C73893A9C9FB}"/>
    <cellStyle name="Comma 2 118" xfId="56080" hidden="1" xr:uid="{166CB197-0B37-46AE-8A23-78B1A65AFDCC}"/>
    <cellStyle name="Comma 2 118" xfId="56296" hidden="1" xr:uid="{9B3EDD01-6DC7-4B6D-B017-FC59FF4F2614}"/>
    <cellStyle name="Comma 2 118" xfId="56970" hidden="1" xr:uid="{0307AE26-3CAD-4DA2-880C-0BD6B5FFD37B}"/>
    <cellStyle name="Comma 2 118" xfId="57512" hidden="1" xr:uid="{6F63D4FB-33CC-4464-A72F-BAB08C81C360}"/>
    <cellStyle name="Comma 2 118" xfId="57787" hidden="1" xr:uid="{8E5E4E9E-D7E6-4D12-A88D-9B78DDACAB0D}"/>
    <cellStyle name="Comma 2 118" xfId="58003" hidden="1" xr:uid="{DD8E617C-D191-4259-9E06-D415F0659AD4}"/>
    <cellStyle name="Comma 2 118" xfId="58665" hidden="1" xr:uid="{77237B74-12AA-4D97-956C-55C0F235FD03}"/>
    <cellStyle name="Comma 2 118" xfId="59206" hidden="1" xr:uid="{9FA97828-BB3C-424E-9B45-B1800234734B}"/>
    <cellStyle name="Comma 2 118" xfId="59481" hidden="1" xr:uid="{F184ADEA-7844-4CA8-B50D-39943D38EDED}"/>
    <cellStyle name="Comma 2 118" xfId="59697" hidden="1" xr:uid="{62C59DD9-3829-4F2F-BE6B-2E3E9BD51B97}"/>
    <cellStyle name="Comma 2 118" xfId="60332" hidden="1" xr:uid="{16020A1F-4452-488F-BF55-9E9C1DC9D2E7}"/>
    <cellStyle name="Comma 2 118" xfId="60867" hidden="1" xr:uid="{7F732599-33FE-4212-9FB7-8DF3F21171A0}"/>
    <cellStyle name="Comma 2 118" xfId="61142" hidden="1" xr:uid="{F8E5C32F-2B97-4DC4-8C42-054C173E2DE1}"/>
    <cellStyle name="Comma 2 118" xfId="61358" hidden="1" xr:uid="{EBD906CB-9E24-4AF9-8312-3FBE0E1034FA}"/>
    <cellStyle name="Comma 2 118" xfId="61968" hidden="1" xr:uid="{13FCE0AC-8832-4468-BE54-91C053A98E4C}"/>
    <cellStyle name="Comma 2 118" xfId="62502" hidden="1" xr:uid="{56041C91-3137-46C1-AABF-D338660148BD}"/>
    <cellStyle name="Comma 2 118" xfId="62777" hidden="1" xr:uid="{C583ADDE-5D0B-4F3A-9835-45FED6060C86}"/>
    <cellStyle name="Comma 2 118" xfId="62993" hidden="1" xr:uid="{1019DB5A-BFEA-49F3-AC24-22E41D3FD5BB}"/>
    <cellStyle name="Comma 2 118" xfId="63507" hidden="1" xr:uid="{ED1CB0B0-DE57-4C61-B71F-AAE500F24F2E}"/>
    <cellStyle name="Comma 2 118" xfId="64013" hidden="1" xr:uid="{ED169E4C-3C3B-467B-81FA-BC9D611381F9}"/>
    <cellStyle name="Comma 2 118" xfId="52838" hidden="1" xr:uid="{45ED3ACF-BD38-4939-B76B-6850D5CCF455}"/>
    <cellStyle name="Comma 2 118" xfId="15582" hidden="1" xr:uid="{00000000-0005-0000-0000-0000E13C0000}"/>
    <cellStyle name="Comma 2 118" xfId="15641" hidden="1" xr:uid="{00000000-0005-0000-0000-00001C3D0000}"/>
    <cellStyle name="Comma 2 118" xfId="16298" hidden="1" xr:uid="{00000000-0005-0000-0000-0000AD3F0000}"/>
    <cellStyle name="Comma 2 118" xfId="16844" hidden="1" xr:uid="{00000000-0005-0000-0000-0000CF410000}"/>
    <cellStyle name="Comma 2 118" xfId="17119" hidden="1" xr:uid="{00000000-0005-0000-0000-0000E2420000}"/>
    <cellStyle name="Comma 2 118" xfId="17335" hidden="1" xr:uid="{00000000-0005-0000-0000-0000BA430000}"/>
    <cellStyle name="Comma 2 118" xfId="17394" hidden="1" xr:uid="{00000000-0005-0000-0000-0000F5430000}"/>
    <cellStyle name="Comma 2 118" xfId="18048" hidden="1" xr:uid="{00000000-0005-0000-0000-000083460000}"/>
    <cellStyle name="Comma 2 118" xfId="18594" hidden="1" xr:uid="{00000000-0005-0000-0000-0000A5480000}"/>
    <cellStyle name="Comma 2 118" xfId="18869" hidden="1" xr:uid="{00000000-0005-0000-0000-0000B8490000}"/>
    <cellStyle name="Comma 2 118" xfId="19085" hidden="1" xr:uid="{00000000-0005-0000-0000-0000904A0000}"/>
    <cellStyle name="Comma 2 118" xfId="19144" hidden="1" xr:uid="{00000000-0005-0000-0000-0000CB4A0000}"/>
    <cellStyle name="Comma 2 118" xfId="19792" hidden="1" xr:uid="{00000000-0005-0000-0000-0000534D0000}"/>
    <cellStyle name="Comma 2 118" xfId="20338" hidden="1" xr:uid="{00000000-0005-0000-0000-0000754F0000}"/>
    <cellStyle name="Comma 2 118" xfId="20613" hidden="1" xr:uid="{00000000-0005-0000-0000-000088500000}"/>
    <cellStyle name="Comma 2 118" xfId="20829" hidden="1" xr:uid="{00000000-0005-0000-0000-000060510000}"/>
    <cellStyle name="Comma 2 118" xfId="21526" hidden="1" xr:uid="{00000000-0005-0000-0000-000019540000}"/>
    <cellStyle name="Comma 2 118" xfId="22072" hidden="1" xr:uid="{00000000-0005-0000-0000-00003B560000}"/>
    <cellStyle name="Comma 2 118" xfId="22347" hidden="1" xr:uid="{00000000-0005-0000-0000-00004E570000}"/>
    <cellStyle name="Comma 2 118" xfId="22563" hidden="1" xr:uid="{00000000-0005-0000-0000-000026580000}"/>
    <cellStyle name="Comma 2 118" xfId="23252" hidden="1" xr:uid="{00000000-0005-0000-0000-0000D75A0000}"/>
    <cellStyle name="Comma 2 118" xfId="23796" hidden="1" xr:uid="{00000000-0005-0000-0000-0000F75C0000}"/>
    <cellStyle name="Comma 2 118" xfId="24071" hidden="1" xr:uid="{00000000-0005-0000-0000-00000A5E0000}"/>
    <cellStyle name="Comma 2 118" xfId="24287" hidden="1" xr:uid="{00000000-0005-0000-0000-0000E25E0000}"/>
    <cellStyle name="Comma 2 118" xfId="24961" hidden="1" xr:uid="{00000000-0005-0000-0000-000084610000}"/>
    <cellStyle name="Comma 2 118" xfId="25503" hidden="1" xr:uid="{00000000-0005-0000-0000-0000A2630000}"/>
    <cellStyle name="Comma 2 118" xfId="25778" hidden="1" xr:uid="{00000000-0005-0000-0000-0000B5640000}"/>
    <cellStyle name="Comma 2 118" xfId="25994" hidden="1" xr:uid="{00000000-0005-0000-0000-00008D650000}"/>
    <cellStyle name="Comma 2 118" xfId="26656" hidden="1" xr:uid="{00000000-0005-0000-0000-000023680000}"/>
    <cellStyle name="Comma 2 118" xfId="27197" hidden="1" xr:uid="{00000000-0005-0000-0000-0000406A0000}"/>
    <cellStyle name="Comma 2 118" xfId="27472" hidden="1" xr:uid="{00000000-0005-0000-0000-0000536B0000}"/>
    <cellStyle name="Comma 2 118" xfId="27688" hidden="1" xr:uid="{00000000-0005-0000-0000-00002B6C0000}"/>
    <cellStyle name="Comma 2 118" xfId="28323" hidden="1" xr:uid="{00000000-0005-0000-0000-0000A66E0000}"/>
    <cellStyle name="Comma 2 118" xfId="28858" hidden="1" xr:uid="{00000000-0005-0000-0000-0000BD700000}"/>
    <cellStyle name="Comma 2 118" xfId="29133" hidden="1" xr:uid="{00000000-0005-0000-0000-0000D0710000}"/>
    <cellStyle name="Comma 2 118" xfId="29349" hidden="1" xr:uid="{00000000-0005-0000-0000-0000A8720000}"/>
    <cellStyle name="Comma 2 118" xfId="29959" hidden="1" xr:uid="{00000000-0005-0000-0000-00000A750000}"/>
    <cellStyle name="Comma 2 118" xfId="30493" hidden="1" xr:uid="{00000000-0005-0000-0000-000020770000}"/>
    <cellStyle name="Comma 2 118" xfId="30768" hidden="1" xr:uid="{00000000-0005-0000-0000-000033780000}"/>
    <cellStyle name="Comma 2 118" xfId="30984" hidden="1" xr:uid="{00000000-0005-0000-0000-00000B790000}"/>
    <cellStyle name="Comma 2 118" xfId="31498" hidden="1" xr:uid="{00000000-0005-0000-0000-00000D7B0000}"/>
    <cellStyle name="Comma 2 118" xfId="32004" hidden="1" xr:uid="{00000000-0005-0000-0000-0000077D0000}"/>
    <cellStyle name="Comma 2 118" xfId="8342" hidden="1" xr:uid="{00000000-0005-0000-0000-000099200000}"/>
    <cellStyle name="Comma 2 118" xfId="8558" hidden="1" xr:uid="{00000000-0005-0000-0000-000071210000}"/>
    <cellStyle name="Comma 2 118" xfId="8617" hidden="1" xr:uid="{00000000-0005-0000-0000-0000AC210000}"/>
    <cellStyle name="Comma 2 118" xfId="9277" hidden="1" xr:uid="{00000000-0005-0000-0000-000040240000}"/>
    <cellStyle name="Comma 2 118" xfId="9823" hidden="1" xr:uid="{00000000-0005-0000-0000-000062260000}"/>
    <cellStyle name="Comma 2 118" xfId="10098" hidden="1" xr:uid="{00000000-0005-0000-0000-000075270000}"/>
    <cellStyle name="Comma 2 118" xfId="10314" hidden="1" xr:uid="{00000000-0005-0000-0000-00004D280000}"/>
    <cellStyle name="Comma 2 118" xfId="10373" hidden="1" xr:uid="{00000000-0005-0000-0000-000088280000}"/>
    <cellStyle name="Comma 2 118" xfId="11033" hidden="1" xr:uid="{00000000-0005-0000-0000-00001C2B0000}"/>
    <cellStyle name="Comma 2 118" xfId="11579" hidden="1" xr:uid="{00000000-0005-0000-0000-00003E2D0000}"/>
    <cellStyle name="Comma 2 118" xfId="11854" hidden="1" xr:uid="{00000000-0005-0000-0000-0000512E0000}"/>
    <cellStyle name="Comma 2 118" xfId="12070" hidden="1" xr:uid="{00000000-0005-0000-0000-0000292F0000}"/>
    <cellStyle name="Comma 2 118" xfId="12129" hidden="1" xr:uid="{00000000-0005-0000-0000-0000642F0000}"/>
    <cellStyle name="Comma 2 118" xfId="12789" hidden="1" xr:uid="{00000000-0005-0000-0000-0000F8310000}"/>
    <cellStyle name="Comma 2 118" xfId="13335" hidden="1" xr:uid="{00000000-0005-0000-0000-00001A340000}"/>
    <cellStyle name="Comma 2 118" xfId="13610" hidden="1" xr:uid="{00000000-0005-0000-0000-00002D350000}"/>
    <cellStyle name="Comma 2 118" xfId="13826" hidden="1" xr:uid="{00000000-0005-0000-0000-000005360000}"/>
    <cellStyle name="Comma 2 118" xfId="13885" hidden="1" xr:uid="{00000000-0005-0000-0000-000040360000}"/>
    <cellStyle name="Comma 2 118" xfId="14545" hidden="1" xr:uid="{00000000-0005-0000-0000-0000D4380000}"/>
    <cellStyle name="Comma 2 118" xfId="15091" hidden="1" xr:uid="{00000000-0005-0000-0000-0000F63A0000}"/>
    <cellStyle name="Comma 2 118" xfId="15366" hidden="1" xr:uid="{00000000-0005-0000-0000-0000093C0000}"/>
    <cellStyle name="Comma 2 118" xfId="4174" hidden="1" xr:uid="{00000000-0005-0000-0000-000051100000}"/>
    <cellStyle name="Comma 2 118" xfId="4641" hidden="1" xr:uid="{00000000-0005-0000-0000-000024120000}"/>
    <cellStyle name="Comma 2 118" xfId="4750" hidden="1" xr:uid="{00000000-0005-0000-0000-000091120000}"/>
    <cellStyle name="Comma 2 118" xfId="5302" hidden="1" xr:uid="{00000000-0005-0000-0000-0000B9140000}"/>
    <cellStyle name="Comma 2 118" xfId="5848" hidden="1" xr:uid="{00000000-0005-0000-0000-0000DB160000}"/>
    <cellStyle name="Comma 2 118" xfId="6123" hidden="1" xr:uid="{00000000-0005-0000-0000-0000EE170000}"/>
    <cellStyle name="Comma 2 118" xfId="6339" hidden="1" xr:uid="{00000000-0005-0000-0000-0000C6180000}"/>
    <cellStyle name="Comma 2 118" xfId="6860" hidden="1" xr:uid="{00000000-0005-0000-0000-0000CF1A0000}"/>
    <cellStyle name="Comma 2 118" xfId="7521" hidden="1" xr:uid="{00000000-0005-0000-0000-0000641D0000}"/>
    <cellStyle name="Comma 2 118" xfId="8067" hidden="1" xr:uid="{00000000-0005-0000-0000-0000861F0000}"/>
    <cellStyle name="Comma 2 118" xfId="4053" hidden="1" xr:uid="{00000000-0005-0000-0000-0000D80F0000}"/>
    <cellStyle name="Comma 2 118" xfId="4062" hidden="1" xr:uid="{00000000-0005-0000-0000-0000E10F0000}"/>
    <cellStyle name="Comma 2 118" xfId="4084" hidden="1" xr:uid="{00000000-0005-0000-0000-0000F70F0000}"/>
    <cellStyle name="Comma 2 118" xfId="4103" hidden="1" xr:uid="{00000000-0005-0000-0000-00000A100000}"/>
    <cellStyle name="Comma 2 118" xfId="4165" hidden="1" xr:uid="{00000000-0005-0000-0000-000048100000}"/>
    <cellStyle name="Comma 2 118" xfId="2046" hidden="1" xr:uid="{00000000-0005-0000-0000-000001080000}"/>
    <cellStyle name="Comma 2 118" xfId="2321" hidden="1" xr:uid="{00000000-0005-0000-0000-000014090000}"/>
    <cellStyle name="Comma 2 118" xfId="2537" hidden="1" xr:uid="{00000000-0005-0000-0000-0000EC090000}"/>
    <cellStyle name="Comma 2 118" xfId="1505" hidden="1" xr:uid="{00000000-0005-0000-0000-0000E4050000}"/>
    <cellStyle name="Comma 2 118" xfId="850" hidden="1" xr:uid="{00000000-0005-0000-0000-000055030000}"/>
    <cellStyle name="Comma 2 119" xfId="33533" hidden="1" xr:uid="{E38D68BB-D3CA-45BD-9625-F5008A86844B}"/>
    <cellStyle name="Comma 2 119" xfId="34071" hidden="1" xr:uid="{7AFDD41D-FFC4-4288-BF32-BD460C3A06E6}"/>
    <cellStyle name="Comma 2 119" xfId="34346" hidden="1" xr:uid="{9876CB13-8342-40C9-A39B-F6EC65746C1D}"/>
    <cellStyle name="Comma 2 119" xfId="34560" hidden="1" xr:uid="{B3A0BB95-01EA-461A-8BFB-8D2980B77E8D}"/>
    <cellStyle name="Comma 2 119" xfId="36077" hidden="1" xr:uid="{14CACEAF-5483-45FE-B982-5D2340585709}"/>
    <cellStyle name="Comma 2 119" xfId="36166" hidden="1" xr:uid="{FA87EA65-B7A8-4327-89FB-D377375C0BC9}"/>
    <cellStyle name="Comma 2 119" xfId="36655" hidden="1" xr:uid="{34FEB22C-007F-478E-A7E6-0C1AE0DFC3BB}"/>
    <cellStyle name="Comma 2 119" xfId="37316" hidden="1" xr:uid="{32F1009C-F0C3-4A6F-893C-BDBC76901B22}"/>
    <cellStyle name="Comma 2 119" xfId="37862" hidden="1" xr:uid="{76F97FA1-4BA6-4729-BCFD-2E6FF8FDEB8B}"/>
    <cellStyle name="Comma 2 119" xfId="38137" hidden="1" xr:uid="{5E53201B-D9C2-4C09-8B51-22394E518D69}"/>
    <cellStyle name="Comma 2 119" xfId="38351" hidden="1" xr:uid="{A2128DDE-5B48-48BC-A6DB-7B019CDC3E01}"/>
    <cellStyle name="Comma 2 119" xfId="38874" hidden="1" xr:uid="{219164CC-F1EC-4BD5-8802-02C0FAC251F0}"/>
    <cellStyle name="Comma 2 119" xfId="38998" hidden="1" xr:uid="{9439CBE0-409F-4B11-89EB-5B67846A373F}"/>
    <cellStyle name="Comma 2 119" xfId="39535" hidden="1" xr:uid="{9D5615B9-ED62-4EC2-BB78-D3AC93FF59E5}"/>
    <cellStyle name="Comma 2 119" xfId="40081" hidden="1" xr:uid="{FC6FD0D9-7415-434F-BB28-F09A113ADEFA}"/>
    <cellStyle name="Comma 2 119" xfId="40356" hidden="1" xr:uid="{CFF64590-59B0-4754-B96A-5346633B682D}"/>
    <cellStyle name="Comma 2 119" xfId="40570" hidden="1" xr:uid="{F63786A5-65F8-48FB-93DA-56B8D047BAC4}"/>
    <cellStyle name="Comma 2 119" xfId="40754" hidden="1" xr:uid="{65FD20D5-19F1-4E8F-A162-826BCFC18C8D}"/>
    <cellStyle name="Comma 2 119" xfId="41291" hidden="1" xr:uid="{FD69CA1A-0593-4855-B01A-E55846C8681E}"/>
    <cellStyle name="Comma 2 119" xfId="41837" hidden="1" xr:uid="{0D17913F-F694-4BF3-AD2B-55550F766C42}"/>
    <cellStyle name="Comma 2 119" xfId="42112" hidden="1" xr:uid="{15BABAD6-99B3-43A3-9580-BA8732857C82}"/>
    <cellStyle name="Comma 2 119" xfId="42326" hidden="1" xr:uid="{AD630557-9C44-4DFC-8CBB-D1FBAD54ED4A}"/>
    <cellStyle name="Comma 2 119" xfId="42510" hidden="1" xr:uid="{3590F76A-F871-44EE-8C2A-C56318393093}"/>
    <cellStyle name="Comma 2 119" xfId="43047" hidden="1" xr:uid="{65307CFD-743D-4775-8111-C76EE6D93997}"/>
    <cellStyle name="Comma 2 119" xfId="43593" hidden="1" xr:uid="{2A68D2F6-65C2-44B1-9D12-5934BFB01D13}"/>
    <cellStyle name="Comma 2 119" xfId="43868" hidden="1" xr:uid="{ABAAA9C2-D24F-4694-98FD-5DFD6BBF57A2}"/>
    <cellStyle name="Comma 2 119" xfId="44082" hidden="1" xr:uid="{0BE52B20-4FB9-49B4-84DE-D08E8007F4C8}"/>
    <cellStyle name="Comma 2 119" xfId="44266" hidden="1" xr:uid="{71D37BC6-CD09-42CF-9EA9-4F5E05F8E00F}"/>
    <cellStyle name="Comma 2 119" xfId="44803" hidden="1" xr:uid="{929A4FF5-5AAF-47C8-8352-D63D7068D6BD}"/>
    <cellStyle name="Comma 2 119" xfId="45349" hidden="1" xr:uid="{891329BD-EB0C-429E-9300-01E6CFA93244}"/>
    <cellStyle name="Comma 2 119" xfId="45624" hidden="1" xr:uid="{99C80996-D9D2-43E6-82A4-3AF550E1589D}"/>
    <cellStyle name="Comma 2 119" xfId="45838" hidden="1" xr:uid="{2F15A513-250D-4C04-AEEE-370869CCAA92}"/>
    <cellStyle name="Comma 2 119" xfId="46022" hidden="1" xr:uid="{16BBEB4B-96D4-45B1-8CCC-43434B06CAE5}"/>
    <cellStyle name="Comma 2 119" xfId="46559" hidden="1" xr:uid="{EE1E074C-E29E-4485-AFBA-5746AE385A6F}"/>
    <cellStyle name="Comma 2 119" xfId="47105" hidden="1" xr:uid="{D148A222-2CC1-41F1-A48A-D12CD32A8CC7}"/>
    <cellStyle name="Comma 2 119" xfId="47380" hidden="1" xr:uid="{9A3503A6-762A-413C-B3DB-8E1D8505F792}"/>
    <cellStyle name="Comma 2 119" xfId="47594" hidden="1" xr:uid="{70410C79-DE16-46EA-958D-E4605776825A}"/>
    <cellStyle name="Comma 2 119" xfId="47776" hidden="1" xr:uid="{3C290869-B5EE-45BB-81ED-1C996C9C0199}"/>
    <cellStyle name="Comma 2 119" xfId="48312" hidden="1" xr:uid="{22A107FE-6E28-4690-9C82-91D3990290A7}"/>
    <cellStyle name="Comma 2 119" xfId="48858" hidden="1" xr:uid="{E1523C74-7DB1-4D04-9EFD-798119030815}"/>
    <cellStyle name="Comma 2 119" xfId="49133" hidden="1" xr:uid="{E2718FF1-130B-41E0-8CF1-E6AAB5B64037}"/>
    <cellStyle name="Comma 2 119" xfId="49347" hidden="1" xr:uid="{FC3CA3A4-7BEF-4035-A0BA-000425E36913}"/>
    <cellStyle name="Comma 2 119" xfId="49527" hidden="1" xr:uid="{C3CCB593-F760-41D8-9373-F0C555D1F600}"/>
    <cellStyle name="Comma 2 119" xfId="50062" hidden="1" xr:uid="{34B4D2BA-BB10-419B-BA8A-28B0084DCDE9}"/>
    <cellStyle name="Comma 2 119" xfId="50608" hidden="1" xr:uid="{400B8CC0-C8B9-4DCE-BF1A-35E7DBA04096}"/>
    <cellStyle name="Comma 2 119" xfId="50883" hidden="1" xr:uid="{94539552-4B4F-483A-A5AF-AD161EE2C0D5}"/>
    <cellStyle name="Comma 2 119" xfId="51097" hidden="1" xr:uid="{AFB596F1-1A7F-4D2B-8AB6-D42AD44BDECD}"/>
    <cellStyle name="Comma 2 119" xfId="51273" hidden="1" xr:uid="{3BF77881-4951-4D92-8B03-645FE085A159}"/>
    <cellStyle name="Comma 2 119" xfId="51806" hidden="1" xr:uid="{89224FBE-96E3-479D-967E-86AC7D97D905}"/>
    <cellStyle name="Comma 2 119" xfId="52352" hidden="1" xr:uid="{46BE5B1B-6065-4BFD-A280-BB5FF9378020}"/>
    <cellStyle name="Comma 2 119" xfId="52627" hidden="1" xr:uid="{9D497F4D-492C-48AB-8575-63EEFDB093D9}"/>
    <cellStyle name="Comma 2 119" xfId="52841" hidden="1" xr:uid="{ADA420D0-9BD2-402F-BC08-D95BB1D7A62E}"/>
    <cellStyle name="Comma 2 119" xfId="53012" hidden="1" xr:uid="{6DE7CAB8-2BDD-417D-8FD1-47068280C485}"/>
    <cellStyle name="Comma 2 119" xfId="53540" hidden="1" xr:uid="{32911DCF-DDFC-43DE-802E-1BFA367998D7}"/>
    <cellStyle name="Comma 2 119" xfId="54086" hidden="1" xr:uid="{B75AAA14-4D0A-48A4-B195-24801E9A6668}"/>
    <cellStyle name="Comma 2 119" xfId="54361" hidden="1" xr:uid="{0B80E0AD-54A9-41FF-ACFF-D2B71EA7D31F}"/>
    <cellStyle name="Comma 2 119" xfId="54575" hidden="1" xr:uid="{2ED9517D-249D-4BD9-B891-5AB1A81F0ED5}"/>
    <cellStyle name="Comma 2 119" xfId="54740" hidden="1" xr:uid="{150B5521-5126-40DC-AD4D-C1C5F6B3699D}"/>
    <cellStyle name="Comma 2 119" xfId="55266" hidden="1" xr:uid="{590835E1-86D9-413A-95BE-61EBF0167772}"/>
    <cellStyle name="Comma 2 119" xfId="55810" hidden="1" xr:uid="{5816CFC9-A7A8-48C6-82DD-E4892938B82A}"/>
    <cellStyle name="Comma 2 119" xfId="56085" hidden="1" xr:uid="{269A8964-3386-4A7C-8244-DDC7791F4D94}"/>
    <cellStyle name="Comma 2 119" xfId="56299" hidden="1" xr:uid="{52DF15B2-A0AA-43C4-801F-699FC822FE7B}"/>
    <cellStyle name="Comma 2 119" xfId="56457" hidden="1" xr:uid="{FD9C6DFC-7EB2-4396-A765-6ABAB3CDCDF3}"/>
    <cellStyle name="Comma 2 119" xfId="56975" hidden="1" xr:uid="{609C5F33-3917-431F-9EC0-D8E8035A8261}"/>
    <cellStyle name="Comma 2 119" xfId="57517" hidden="1" xr:uid="{71EC63B4-65FB-47C7-B688-E618C2EA2ADF}"/>
    <cellStyle name="Comma 2 119" xfId="57792" hidden="1" xr:uid="{9432064E-B774-4465-85AC-E62805DA2924}"/>
    <cellStyle name="Comma 2 119" xfId="58006" hidden="1" xr:uid="{F61F469F-D086-47FD-88F9-43FDE54D97BD}"/>
    <cellStyle name="Comma 2 119" xfId="58155" hidden="1" xr:uid="{FBCB65AD-D80C-49B2-ADDF-E9774442DCCD}"/>
    <cellStyle name="Comma 2 119" xfId="58670" hidden="1" xr:uid="{C838F0A7-2577-48C2-A9D6-69CD0DAF9082}"/>
    <cellStyle name="Comma 2 119" xfId="59211" hidden="1" xr:uid="{BF660676-055B-4360-A023-0C772377C6CE}"/>
    <cellStyle name="Comma 2 119" xfId="59486" hidden="1" xr:uid="{008F56D6-3729-4A60-89F5-0B1ECD2B7262}"/>
    <cellStyle name="Comma 2 119" xfId="59700" hidden="1" xr:uid="{05648940-DC21-4AC0-8EED-7BD37FFFE430}"/>
    <cellStyle name="Comma 2 119" xfId="60336" hidden="1" xr:uid="{1E488578-6B4E-4DDE-9EAA-19162E778645}"/>
    <cellStyle name="Comma 2 119" xfId="60872" hidden="1" xr:uid="{AAB836B6-2DCB-47D8-81B7-8E185FBA26AE}"/>
    <cellStyle name="Comma 2 119" xfId="61147" hidden="1" xr:uid="{E8CB5C11-141C-4B6C-ADD6-2BD595FB2D7E}"/>
    <cellStyle name="Comma 2 119" xfId="61361" hidden="1" xr:uid="{124116AE-C8ED-42EE-89E9-5F2E284AE135}"/>
    <cellStyle name="Comma 2 119" xfId="61972" hidden="1" xr:uid="{F4C7849C-29B1-49EC-94F9-2459EF721A94}"/>
    <cellStyle name="Comma 2 119" xfId="62507" hidden="1" xr:uid="{D4D3B8DE-7F69-43A0-A745-92591827A1C3}"/>
    <cellStyle name="Comma 2 119" xfId="62782" hidden="1" xr:uid="{DDFAB9E8-293B-4310-B1F9-1F145BCA5703}"/>
    <cellStyle name="Comma 2 119" xfId="62996" hidden="1" xr:uid="{D11AB77E-4890-4C88-A7C1-20CBE190C089}"/>
    <cellStyle name="Comma 2 119" xfId="63510" hidden="1" xr:uid="{ABFB088A-BE3C-47AD-8FC7-16E3D68E92AF}"/>
    <cellStyle name="Comma 2 119" xfId="64018" hidden="1" xr:uid="{0CABA757-6A08-401C-B7D0-1FB647B84A83}"/>
    <cellStyle name="Comma 2 119" xfId="17338" hidden="1" xr:uid="{00000000-0005-0000-0000-0000BD430000}"/>
    <cellStyle name="Comma 2 119" xfId="17518" hidden="1" xr:uid="{00000000-0005-0000-0000-000071440000}"/>
    <cellStyle name="Comma 2 119" xfId="18053" hidden="1" xr:uid="{00000000-0005-0000-0000-000088460000}"/>
    <cellStyle name="Comma 2 119" xfId="18599" hidden="1" xr:uid="{00000000-0005-0000-0000-0000AA480000}"/>
    <cellStyle name="Comma 2 119" xfId="18874" hidden="1" xr:uid="{00000000-0005-0000-0000-0000BD490000}"/>
    <cellStyle name="Comma 2 119" xfId="19088" hidden="1" xr:uid="{00000000-0005-0000-0000-0000934A0000}"/>
    <cellStyle name="Comma 2 119" xfId="19264" hidden="1" xr:uid="{00000000-0005-0000-0000-0000434B0000}"/>
    <cellStyle name="Comma 2 119" xfId="19797" hidden="1" xr:uid="{00000000-0005-0000-0000-0000584D0000}"/>
    <cellStyle name="Comma 2 119" xfId="20343" hidden="1" xr:uid="{00000000-0005-0000-0000-00007A4F0000}"/>
    <cellStyle name="Comma 2 119" xfId="20618" hidden="1" xr:uid="{00000000-0005-0000-0000-00008D500000}"/>
    <cellStyle name="Comma 2 119" xfId="20832" hidden="1" xr:uid="{00000000-0005-0000-0000-000063510000}"/>
    <cellStyle name="Comma 2 119" xfId="21003" hidden="1" xr:uid="{00000000-0005-0000-0000-00000E520000}"/>
    <cellStyle name="Comma 2 119" xfId="21531" hidden="1" xr:uid="{00000000-0005-0000-0000-00001E540000}"/>
    <cellStyle name="Comma 2 119" xfId="22077" hidden="1" xr:uid="{00000000-0005-0000-0000-000040560000}"/>
    <cellStyle name="Comma 2 119" xfId="22352" hidden="1" xr:uid="{00000000-0005-0000-0000-000053570000}"/>
    <cellStyle name="Comma 2 119" xfId="22566" hidden="1" xr:uid="{00000000-0005-0000-0000-000029580000}"/>
    <cellStyle name="Comma 2 119" xfId="22731" hidden="1" xr:uid="{00000000-0005-0000-0000-0000CE580000}"/>
    <cellStyle name="Comma 2 119" xfId="23257" hidden="1" xr:uid="{00000000-0005-0000-0000-0000DC5A0000}"/>
    <cellStyle name="Comma 2 119" xfId="23801" hidden="1" xr:uid="{00000000-0005-0000-0000-0000FC5C0000}"/>
    <cellStyle name="Comma 2 119" xfId="24076" hidden="1" xr:uid="{00000000-0005-0000-0000-00000F5E0000}"/>
    <cellStyle name="Comma 2 119" xfId="24290" hidden="1" xr:uid="{00000000-0005-0000-0000-0000E55E0000}"/>
    <cellStyle name="Comma 2 119" xfId="24448" hidden="1" xr:uid="{00000000-0005-0000-0000-0000835F0000}"/>
    <cellStyle name="Comma 2 119" xfId="24966" hidden="1" xr:uid="{00000000-0005-0000-0000-000089610000}"/>
    <cellStyle name="Comma 2 119" xfId="25508" hidden="1" xr:uid="{00000000-0005-0000-0000-0000A7630000}"/>
    <cellStyle name="Comma 2 119" xfId="25783" hidden="1" xr:uid="{00000000-0005-0000-0000-0000BA640000}"/>
    <cellStyle name="Comma 2 119" xfId="25997" hidden="1" xr:uid="{00000000-0005-0000-0000-000090650000}"/>
    <cellStyle name="Comma 2 119" xfId="26146" hidden="1" xr:uid="{00000000-0005-0000-0000-000025660000}"/>
    <cellStyle name="Comma 2 119" xfId="26661" hidden="1" xr:uid="{00000000-0005-0000-0000-000028680000}"/>
    <cellStyle name="Comma 2 119" xfId="27202" hidden="1" xr:uid="{00000000-0005-0000-0000-0000456A0000}"/>
    <cellStyle name="Comma 2 119" xfId="27477" hidden="1" xr:uid="{00000000-0005-0000-0000-0000586B0000}"/>
    <cellStyle name="Comma 2 119" xfId="27691" hidden="1" xr:uid="{00000000-0005-0000-0000-00002E6C0000}"/>
    <cellStyle name="Comma 2 119" xfId="28327" hidden="1" xr:uid="{00000000-0005-0000-0000-0000AA6E0000}"/>
    <cellStyle name="Comma 2 119" xfId="28863" hidden="1" xr:uid="{00000000-0005-0000-0000-0000C2700000}"/>
    <cellStyle name="Comma 2 119" xfId="29138" hidden="1" xr:uid="{00000000-0005-0000-0000-0000D5710000}"/>
    <cellStyle name="Comma 2 119" xfId="29352" hidden="1" xr:uid="{00000000-0005-0000-0000-0000AB720000}"/>
    <cellStyle name="Comma 2 119" xfId="29963" hidden="1" xr:uid="{00000000-0005-0000-0000-00000E750000}"/>
    <cellStyle name="Comma 2 119" xfId="30498" hidden="1" xr:uid="{00000000-0005-0000-0000-000025770000}"/>
    <cellStyle name="Comma 2 119" xfId="30773" hidden="1" xr:uid="{00000000-0005-0000-0000-000038780000}"/>
    <cellStyle name="Comma 2 119" xfId="30987" hidden="1" xr:uid="{00000000-0005-0000-0000-00000E790000}"/>
    <cellStyle name="Comma 2 119" xfId="31501" hidden="1" xr:uid="{00000000-0005-0000-0000-0000107B0000}"/>
    <cellStyle name="Comma 2 119" xfId="32009" hidden="1" xr:uid="{00000000-0005-0000-0000-00000C7D0000}"/>
    <cellStyle name="Comma 2 119" xfId="32898" hidden="1" xr:uid="{BFA08A21-1530-4267-9F39-71A5CCBE400A}"/>
    <cellStyle name="Comma 2 119" xfId="10103" hidden="1" xr:uid="{00000000-0005-0000-0000-00007A270000}"/>
    <cellStyle name="Comma 2 119" xfId="10317" hidden="1" xr:uid="{00000000-0005-0000-0000-000050280000}"/>
    <cellStyle name="Comma 2 119" xfId="10501" hidden="1" xr:uid="{00000000-0005-0000-0000-000008290000}"/>
    <cellStyle name="Comma 2 119" xfId="11038" hidden="1" xr:uid="{00000000-0005-0000-0000-0000212B0000}"/>
    <cellStyle name="Comma 2 119" xfId="11584" hidden="1" xr:uid="{00000000-0005-0000-0000-0000432D0000}"/>
    <cellStyle name="Comma 2 119" xfId="11859" hidden="1" xr:uid="{00000000-0005-0000-0000-0000562E0000}"/>
    <cellStyle name="Comma 2 119" xfId="12073" hidden="1" xr:uid="{00000000-0005-0000-0000-00002C2F0000}"/>
    <cellStyle name="Comma 2 119" xfId="12257" hidden="1" xr:uid="{00000000-0005-0000-0000-0000E42F0000}"/>
    <cellStyle name="Comma 2 119" xfId="12794" hidden="1" xr:uid="{00000000-0005-0000-0000-0000FD310000}"/>
    <cellStyle name="Comma 2 119" xfId="13340" hidden="1" xr:uid="{00000000-0005-0000-0000-00001F340000}"/>
    <cellStyle name="Comma 2 119" xfId="13615" hidden="1" xr:uid="{00000000-0005-0000-0000-000032350000}"/>
    <cellStyle name="Comma 2 119" xfId="13829" hidden="1" xr:uid="{00000000-0005-0000-0000-000008360000}"/>
    <cellStyle name="Comma 2 119" xfId="14013" hidden="1" xr:uid="{00000000-0005-0000-0000-0000C0360000}"/>
    <cellStyle name="Comma 2 119" xfId="14550" hidden="1" xr:uid="{00000000-0005-0000-0000-0000D9380000}"/>
    <cellStyle name="Comma 2 119" xfId="15096" hidden="1" xr:uid="{00000000-0005-0000-0000-0000FB3A0000}"/>
    <cellStyle name="Comma 2 119" xfId="15371" hidden="1" xr:uid="{00000000-0005-0000-0000-00000E3C0000}"/>
    <cellStyle name="Comma 2 119" xfId="15585" hidden="1" xr:uid="{00000000-0005-0000-0000-0000E43C0000}"/>
    <cellStyle name="Comma 2 119" xfId="15767" hidden="1" xr:uid="{00000000-0005-0000-0000-00009A3D0000}"/>
    <cellStyle name="Comma 2 119" xfId="16303" hidden="1" xr:uid="{00000000-0005-0000-0000-0000B23F0000}"/>
    <cellStyle name="Comma 2 119" xfId="16849" hidden="1" xr:uid="{00000000-0005-0000-0000-0000D4410000}"/>
    <cellStyle name="Comma 2 119" xfId="17124" hidden="1" xr:uid="{00000000-0005-0000-0000-0000E7420000}"/>
    <cellStyle name="Comma 2 119" xfId="6128" hidden="1" xr:uid="{00000000-0005-0000-0000-0000F3170000}"/>
    <cellStyle name="Comma 2 119" xfId="6342" hidden="1" xr:uid="{00000000-0005-0000-0000-0000C9180000}"/>
    <cellStyle name="Comma 2 119" xfId="6865" hidden="1" xr:uid="{00000000-0005-0000-0000-0000D41A0000}"/>
    <cellStyle name="Comma 2 119" xfId="6989" hidden="1" xr:uid="{00000000-0005-0000-0000-0000501B0000}"/>
    <cellStyle name="Comma 2 119" xfId="7526" hidden="1" xr:uid="{00000000-0005-0000-0000-0000691D0000}"/>
    <cellStyle name="Comma 2 119" xfId="8072" hidden="1" xr:uid="{00000000-0005-0000-0000-00008B1F0000}"/>
    <cellStyle name="Comma 2 119" xfId="8347" hidden="1" xr:uid="{00000000-0005-0000-0000-00009E200000}"/>
    <cellStyle name="Comma 2 119" xfId="8561" hidden="1" xr:uid="{00000000-0005-0000-0000-000074210000}"/>
    <cellStyle name="Comma 2 119" xfId="8745" hidden="1" xr:uid="{00000000-0005-0000-0000-00002C220000}"/>
    <cellStyle name="Comma 2 119" xfId="9282" hidden="1" xr:uid="{00000000-0005-0000-0000-000045240000}"/>
    <cellStyle name="Comma 2 119" xfId="9828" hidden="1" xr:uid="{00000000-0005-0000-0000-000067260000}"/>
    <cellStyle name="Comma 2 119" xfId="4068" hidden="1" xr:uid="{00000000-0005-0000-0000-0000E70F0000}"/>
    <cellStyle name="Comma 2 119" xfId="4157" hidden="1" xr:uid="{00000000-0005-0000-0000-000040100000}"/>
    <cellStyle name="Comma 2 119" xfId="4646" hidden="1" xr:uid="{00000000-0005-0000-0000-000029120000}"/>
    <cellStyle name="Comma 2 119" xfId="5307" hidden="1" xr:uid="{00000000-0005-0000-0000-0000BE140000}"/>
    <cellStyle name="Comma 2 119" xfId="5853" hidden="1" xr:uid="{00000000-0005-0000-0000-0000E0160000}"/>
    <cellStyle name="Comma 2 119" xfId="2051" hidden="1" xr:uid="{00000000-0005-0000-0000-000006080000}"/>
    <cellStyle name="Comma 2 119" xfId="2326" hidden="1" xr:uid="{00000000-0005-0000-0000-000019090000}"/>
    <cellStyle name="Comma 2 119" xfId="2540" hidden="1" xr:uid="{00000000-0005-0000-0000-0000EF090000}"/>
    <cellStyle name="Comma 2 119" xfId="1510" hidden="1" xr:uid="{00000000-0005-0000-0000-0000E9050000}"/>
    <cellStyle name="Comma 2 119" xfId="855" hidden="1" xr:uid="{00000000-0005-0000-0000-00005A030000}"/>
    <cellStyle name="Comma 2 12" xfId="32455" hidden="1" xr:uid="{90D50B5C-E07F-4FB6-B409-794CAA4AD828}"/>
    <cellStyle name="Comma 2 12" xfId="33097" hidden="1" xr:uid="{B0274B8A-A982-4695-A813-F8FA4341FAD4}"/>
    <cellStyle name="Comma 2 12" xfId="33660" hidden="1" xr:uid="{2B71665F-2DC3-48E5-93E0-C30138504326}"/>
    <cellStyle name="Comma 2 12" xfId="34017" hidden="1" xr:uid="{FBFB98E8-045C-4661-88C0-6FF1B5386870}"/>
    <cellStyle name="Comma 2 12" xfId="34298" hidden="1" xr:uid="{B7DADEF6-4A54-4182-8610-C68674E85BBD}"/>
    <cellStyle name="Comma 2 12" xfId="36212" hidden="1" xr:uid="{C73565C1-9B21-41DA-8807-4C20935DD1C2}"/>
    <cellStyle name="Comma 2 12" xfId="36873" hidden="1" xr:uid="{7D06C6E1-923D-4AC9-9638-088F58746B52}"/>
    <cellStyle name="Comma 2 12" xfId="37443" hidden="1" xr:uid="{C6E53B86-67BA-4C31-8061-774EE5C77A55}"/>
    <cellStyle name="Comma 2 12" xfId="37808" hidden="1" xr:uid="{C8276582-02DB-4EAD-ACE9-DCDEF69A03D7}"/>
    <cellStyle name="Comma 2 12" xfId="38089" hidden="1" xr:uid="{C16BB8E6-BA85-4182-9F1A-ABF396F56FED}"/>
    <cellStyle name="Comma 2 12" xfId="38431" hidden="1" xr:uid="{7E211DD2-F489-4A6A-8F87-7023D6F2A99F}"/>
    <cellStyle name="Comma 2 12" xfId="39092" hidden="1" xr:uid="{C3E1C6D0-5DE0-4128-9147-A7CB655500D7}"/>
    <cellStyle name="Comma 2 12" xfId="39392" hidden="1" xr:uid="{7E54E35E-7310-4019-88A3-9DF106F1C3FC}"/>
    <cellStyle name="Comma 2 12" xfId="39662" hidden="1" xr:uid="{41523606-FCE7-4AC6-AECC-E2B71F4E0C37}"/>
    <cellStyle name="Comma 2 12" xfId="40027" hidden="1" xr:uid="{F07AD29A-0DFC-4D1E-8868-069B236164FF}"/>
    <cellStyle name="Comma 2 12" xfId="40308" hidden="1" xr:uid="{16877FE7-E546-4855-B3A3-35BE7BD61419}"/>
    <cellStyle name="Comma 2 12" xfId="40848" hidden="1" xr:uid="{3DA652E9-E0C8-4896-BE65-8C5FA97A9E8C}"/>
    <cellStyle name="Comma 2 12" xfId="41148" hidden="1" xr:uid="{70C4818D-519E-4A3D-A189-63B930E0EAE8}"/>
    <cellStyle name="Comma 2 12" xfId="41418" hidden="1" xr:uid="{EF837C7B-68D9-4CF1-BF22-00219AE1F65A}"/>
    <cellStyle name="Comma 2 12" xfId="41783" hidden="1" xr:uid="{640A8CA4-CA24-42D0-9305-723F69753C05}"/>
    <cellStyle name="Comma 2 12" xfId="42064" hidden="1" xr:uid="{70FA5851-4644-4A05-A49B-5D0380AD43E1}"/>
    <cellStyle name="Comma 2 12" xfId="42604" hidden="1" xr:uid="{96CD1112-B49E-4508-AC7B-0AB910AD5FEA}"/>
    <cellStyle name="Comma 2 12" xfId="42904" hidden="1" xr:uid="{A2C15045-0BD5-425D-8259-62857B1ADAC4}"/>
    <cellStyle name="Comma 2 12" xfId="43174" hidden="1" xr:uid="{E93785B7-0388-4205-A2C1-4A5274042928}"/>
    <cellStyle name="Comma 2 12" xfId="43539" hidden="1" xr:uid="{EFAFE962-F285-42AD-9FFC-B5CE55ED19CB}"/>
    <cellStyle name="Comma 2 12" xfId="43820" hidden="1" xr:uid="{80B3AB56-DA13-45DA-8E2C-76B97D2F0B40}"/>
    <cellStyle name="Comma 2 12" xfId="44360" hidden="1" xr:uid="{56D06B91-2ACC-44DB-B1F2-CC34B72B332B}"/>
    <cellStyle name="Comma 2 12" xfId="44660" hidden="1" xr:uid="{6F5C5EF7-FD56-4F5C-9E3E-874B289AD1D5}"/>
    <cellStyle name="Comma 2 12" xfId="44930" hidden="1" xr:uid="{F4BDC5DF-1A94-46BE-8CE5-0ED297DD0D7E}"/>
    <cellStyle name="Comma 2 12" xfId="45295" hidden="1" xr:uid="{7018AB53-BDEC-4009-84D9-AD8DCE7C66B9}"/>
    <cellStyle name="Comma 2 12" xfId="45576" hidden="1" xr:uid="{86A057ED-2C7F-4176-9D4F-535B2BF610DF}"/>
    <cellStyle name="Comma 2 12" xfId="46116" hidden="1" xr:uid="{174D1D2C-5579-4B06-AF06-8D1379CE4280}"/>
    <cellStyle name="Comma 2 12" xfId="46416" hidden="1" xr:uid="{930AA6A2-EBE0-466D-BE6F-856E90F22C94}"/>
    <cellStyle name="Comma 2 12" xfId="46686" hidden="1" xr:uid="{D92D5515-796F-4341-95DE-7A867550FF54}"/>
    <cellStyle name="Comma 2 12" xfId="47051" hidden="1" xr:uid="{F0080DA0-EAF0-443B-81B1-65CD88CA9102}"/>
    <cellStyle name="Comma 2 12" xfId="47332" hidden="1" xr:uid="{A49E4A0A-3988-4585-87E2-C299C9FCA8D7}"/>
    <cellStyle name="Comma 2 12" xfId="47869" hidden="1" xr:uid="{C1A0E097-9B6C-4B58-AA34-C8CA5D1BF997}"/>
    <cellStyle name="Comma 2 12" xfId="48169" hidden="1" xr:uid="{C654D0B9-A576-47BF-9D7E-BB593430EB64}"/>
    <cellStyle name="Comma 2 12" xfId="48439" hidden="1" xr:uid="{F410FF09-BA05-4FF4-9E9A-9A908E75595A}"/>
    <cellStyle name="Comma 2 12" xfId="48804" hidden="1" xr:uid="{DD4D9BA5-7892-4E3A-88B1-36C79F847B0C}"/>
    <cellStyle name="Comma 2 12" xfId="49085" hidden="1" xr:uid="{472005DD-B4D1-43AF-96AF-8705CEA8E00E}"/>
    <cellStyle name="Comma 2 12" xfId="49619" hidden="1" xr:uid="{4C6B3F33-9562-4C27-B81E-23640363C3A8}"/>
    <cellStyle name="Comma 2 12" xfId="49919" hidden="1" xr:uid="{68B047F5-491A-461E-932F-C28C1EBD0A0A}"/>
    <cellStyle name="Comma 2 12" xfId="50189" hidden="1" xr:uid="{F6CD0C49-4D54-48CD-9F3E-BA923043E4F2}"/>
    <cellStyle name="Comma 2 12" xfId="50554" hidden="1" xr:uid="{A0A44A97-4137-4FA3-B315-62D4AD0D0FF4}"/>
    <cellStyle name="Comma 2 12" xfId="50835" hidden="1" xr:uid="{10F301CF-514E-4574-B373-42A526B94EAE}"/>
    <cellStyle name="Comma 2 12" xfId="51364" hidden="1" xr:uid="{226FF0F7-38D2-4E3B-8AAC-A570D1B56564}"/>
    <cellStyle name="Comma 2 12" xfId="51663" hidden="1" xr:uid="{28BBA196-33E2-4541-94FC-66CC4978FECB}"/>
    <cellStyle name="Comma 2 12" xfId="51933" hidden="1" xr:uid="{AF98FA44-19B0-43C2-ADC8-C3C4A698CFD0}"/>
    <cellStyle name="Comma 2 12" xfId="52298" hidden="1" xr:uid="{E2B903F3-EFED-43EE-AAD5-ED07F0F50F94}"/>
    <cellStyle name="Comma 2 12" xfId="52579" hidden="1" xr:uid="{5AEAB275-CB25-4F9C-A3B0-01C83F954C5D}"/>
    <cellStyle name="Comma 2 12" xfId="53102" hidden="1" xr:uid="{7586F290-D6B5-4D40-BEA3-2188A83F5536}"/>
    <cellStyle name="Comma 2 12" xfId="53399" hidden="1" xr:uid="{DE574263-D6EF-47F1-B746-2691850B6C4B}"/>
    <cellStyle name="Comma 2 12" xfId="53667" hidden="1" xr:uid="{3BD9C567-0867-4C30-96C3-CA8DB9B12A56}"/>
    <cellStyle name="Comma 2 12" xfId="54032" hidden="1" xr:uid="{ECA6D0A3-1128-4238-A343-3F0086641910}"/>
    <cellStyle name="Comma 2 12" xfId="54313" hidden="1" xr:uid="{55500F81-90D1-4FF6-9549-3BCB767F2AD8}"/>
    <cellStyle name="Comma 2 12" xfId="54830" hidden="1" xr:uid="{7324A61C-D33E-4301-A459-8CD3DBC6C246}"/>
    <cellStyle name="Comma 2 12" xfId="55127" hidden="1" xr:uid="{A98FDA73-2860-49FA-A33A-79563A5ACE08}"/>
    <cellStyle name="Comma 2 12" xfId="55391" hidden="1" xr:uid="{70FBEC6D-C0F4-4540-A740-58B2036A2CB8}"/>
    <cellStyle name="Comma 2 12" xfId="55756" hidden="1" xr:uid="{106A4FAE-DB19-496C-9496-51BFCB76E5D7}"/>
    <cellStyle name="Comma 2 12" xfId="56037" hidden="1" xr:uid="{02F08482-BE2C-45E7-B6FF-AE42F6C7380A}"/>
    <cellStyle name="Comma 2 12" xfId="56543" hidden="1" xr:uid="{B011FEC5-97C1-43BF-80AB-7D7F67CD08E5}"/>
    <cellStyle name="Comma 2 12" xfId="56840" hidden="1" xr:uid="{FD5F12BC-5CDF-4C15-B19E-B46DEDCB73FE}"/>
    <cellStyle name="Comma 2 12" xfId="57098" hidden="1" xr:uid="{11398E70-D618-48F7-8B63-997BC3D2C0F9}"/>
    <cellStyle name="Comma 2 12" xfId="57463" hidden="1" xr:uid="{90F44E6D-CF94-4152-A759-C26BB4E45187}"/>
    <cellStyle name="Comma 2 12" xfId="57744" hidden="1" xr:uid="{234A5CA8-FBA2-46CD-A88C-095A13F7AEE2}"/>
    <cellStyle name="Comma 2 12" xfId="58240" hidden="1" xr:uid="{2FD42B9C-9A26-4ACA-8445-4A50E039A063}"/>
    <cellStyle name="Comma 2 12" xfId="58537" hidden="1" xr:uid="{289586F9-6FED-498B-8809-D426E3CE2BF8}"/>
    <cellStyle name="Comma 2 12" xfId="58792" hidden="1" xr:uid="{AA3A7124-6114-42D3-A6C0-394BFEC89E28}"/>
    <cellStyle name="Comma 2 12" xfId="59157" hidden="1" xr:uid="{E1D676BE-7304-4937-92D2-5AD2A611FF4B}"/>
    <cellStyle name="Comma 2 12" xfId="59438" hidden="1" xr:uid="{7021C8F4-9FD1-49F8-BDE7-B366AFA155A0}"/>
    <cellStyle name="Comma 2 12" xfId="59917" hidden="1" xr:uid="{2BC0BD8A-3194-49F9-8A23-343B31D269D1}"/>
    <cellStyle name="Comma 2 12" xfId="60210" hidden="1" xr:uid="{758986D3-0145-4AE2-931A-9695C7099290}"/>
    <cellStyle name="Comma 2 12" xfId="60453" hidden="1" xr:uid="{D4B9F161-9FC9-4610-8133-D3B164ABFE26}"/>
    <cellStyle name="Comma 2 12" xfId="60818" hidden="1" xr:uid="{97D5E09A-2B8B-4865-BB31-BF77B9A45A61}"/>
    <cellStyle name="Comma 2 12" xfId="61099" hidden="1" xr:uid="{F9FCF328-E016-4F95-A37C-2EBF2385FAEB}"/>
    <cellStyle name="Comma 2 12" xfId="61564" hidden="1" xr:uid="{F311B263-58E7-40CA-93AF-2A2C6E4C6651}"/>
    <cellStyle name="Comma 2 12" xfId="61852" hidden="1" xr:uid="{2EC27F6A-6C49-4070-8112-4D3BD902654B}"/>
    <cellStyle name="Comma 2 12" xfId="62088" hidden="1" xr:uid="{723E2670-3C48-4160-BFB4-EE73A38637AF}"/>
    <cellStyle name="Comma 2 12" xfId="62453" hidden="1" xr:uid="{7524D1D5-6E99-447B-8B99-ABC9D790C217}"/>
    <cellStyle name="Comma 2 12" xfId="62734" hidden="1" xr:uid="{E35C1E5C-498B-43A0-AED7-F69A6886499A}"/>
    <cellStyle name="Comma 2 12" xfId="63149" hidden="1" xr:uid="{AC1785FF-2C5B-4CBA-8F51-F3ABE3EB584E}"/>
    <cellStyle name="Comma 2 12" xfId="63610" hidden="1" xr:uid="{5D236C63-4EEF-4381-B48B-F7FB993C81D8}"/>
    <cellStyle name="Comma 2 12" xfId="63964" hidden="1" xr:uid="{41E4DDAD-E36D-47F1-8873-AB5F8DFDDEBA}"/>
    <cellStyle name="Comma 2 12" xfId="17910" hidden="1" xr:uid="{00000000-0005-0000-0000-0000F9450000}"/>
    <cellStyle name="Comma 2 12" xfId="18180" hidden="1" xr:uid="{00000000-0005-0000-0000-000007470000}"/>
    <cellStyle name="Comma 2 12" xfId="18545" hidden="1" xr:uid="{00000000-0005-0000-0000-000074480000}"/>
    <cellStyle name="Comma 2 12" xfId="18826" hidden="1" xr:uid="{00000000-0005-0000-0000-00008D490000}"/>
    <cellStyle name="Comma 2 12" xfId="19355" hidden="1" xr:uid="{00000000-0005-0000-0000-00009E4B0000}"/>
    <cellStyle name="Comma 2 12" xfId="19654" hidden="1" xr:uid="{00000000-0005-0000-0000-0000C94C0000}"/>
    <cellStyle name="Comma 2 12" xfId="19924" hidden="1" xr:uid="{00000000-0005-0000-0000-0000D74D0000}"/>
    <cellStyle name="Comma 2 12" xfId="20289" hidden="1" xr:uid="{00000000-0005-0000-0000-0000444F0000}"/>
    <cellStyle name="Comma 2 12" xfId="20570" hidden="1" xr:uid="{00000000-0005-0000-0000-00005D500000}"/>
    <cellStyle name="Comma 2 12" xfId="21093" hidden="1" xr:uid="{00000000-0005-0000-0000-000068520000}"/>
    <cellStyle name="Comma 2 12" xfId="21390" hidden="1" xr:uid="{00000000-0005-0000-0000-000091530000}"/>
    <cellStyle name="Comma 2 12" xfId="21658" hidden="1" xr:uid="{00000000-0005-0000-0000-00009D540000}"/>
    <cellStyle name="Comma 2 12" xfId="22023" hidden="1" xr:uid="{00000000-0005-0000-0000-00000A560000}"/>
    <cellStyle name="Comma 2 12" xfId="22304" hidden="1" xr:uid="{00000000-0005-0000-0000-000023570000}"/>
    <cellStyle name="Comma 2 12" xfId="22821" hidden="1" xr:uid="{00000000-0005-0000-0000-000028590000}"/>
    <cellStyle name="Comma 2 12" xfId="23118" hidden="1" xr:uid="{00000000-0005-0000-0000-0000515A0000}"/>
    <cellStyle name="Comma 2 12" xfId="23382" hidden="1" xr:uid="{00000000-0005-0000-0000-0000595B0000}"/>
    <cellStyle name="Comma 2 12" xfId="23747" hidden="1" xr:uid="{00000000-0005-0000-0000-0000C65C0000}"/>
    <cellStyle name="Comma 2 12" xfId="24028" hidden="1" xr:uid="{00000000-0005-0000-0000-0000DF5D0000}"/>
    <cellStyle name="Comma 2 12" xfId="24534" hidden="1" xr:uid="{00000000-0005-0000-0000-0000D95F0000}"/>
    <cellStyle name="Comma 2 12" xfId="24831" hidden="1" xr:uid="{00000000-0005-0000-0000-000002610000}"/>
    <cellStyle name="Comma 2 12" xfId="25089" hidden="1" xr:uid="{00000000-0005-0000-0000-000004620000}"/>
    <cellStyle name="Comma 2 12" xfId="25454" hidden="1" xr:uid="{00000000-0005-0000-0000-000071630000}"/>
    <cellStyle name="Comma 2 12" xfId="25735" hidden="1" xr:uid="{00000000-0005-0000-0000-00008A640000}"/>
    <cellStyle name="Comma 2 12" xfId="26231" hidden="1" xr:uid="{00000000-0005-0000-0000-00007A660000}"/>
    <cellStyle name="Comma 2 12" xfId="26528" hidden="1" xr:uid="{00000000-0005-0000-0000-0000A3670000}"/>
    <cellStyle name="Comma 2 12" xfId="26783" hidden="1" xr:uid="{00000000-0005-0000-0000-0000A2680000}"/>
    <cellStyle name="Comma 2 12" xfId="27148" hidden="1" xr:uid="{00000000-0005-0000-0000-00000F6A0000}"/>
    <cellStyle name="Comma 2 12" xfId="27429" hidden="1" xr:uid="{00000000-0005-0000-0000-0000286B0000}"/>
    <cellStyle name="Comma 2 12" xfId="27908" hidden="1" xr:uid="{00000000-0005-0000-0000-0000076D0000}"/>
    <cellStyle name="Comma 2 12" xfId="28201" hidden="1" xr:uid="{00000000-0005-0000-0000-00002C6E0000}"/>
    <cellStyle name="Comma 2 12" xfId="28444" hidden="1" xr:uid="{00000000-0005-0000-0000-00001F6F0000}"/>
    <cellStyle name="Comma 2 12" xfId="28809" hidden="1" xr:uid="{00000000-0005-0000-0000-00008C700000}"/>
    <cellStyle name="Comma 2 12" xfId="29090" hidden="1" xr:uid="{00000000-0005-0000-0000-0000A5710000}"/>
    <cellStyle name="Comma 2 12" xfId="29555" hidden="1" xr:uid="{00000000-0005-0000-0000-000076730000}"/>
    <cellStyle name="Comma 2 12" xfId="29843" hidden="1" xr:uid="{00000000-0005-0000-0000-000096740000}"/>
    <cellStyle name="Comma 2 12" xfId="30079" hidden="1" xr:uid="{00000000-0005-0000-0000-000082750000}"/>
    <cellStyle name="Comma 2 12" xfId="30444" hidden="1" xr:uid="{00000000-0005-0000-0000-0000EF760000}"/>
    <cellStyle name="Comma 2 12" xfId="30725" hidden="1" xr:uid="{00000000-0005-0000-0000-000008780000}"/>
    <cellStyle name="Comma 2 12" xfId="31140" hidden="1" xr:uid="{00000000-0005-0000-0000-0000A7790000}"/>
    <cellStyle name="Comma 2 12" xfId="31601" hidden="1" xr:uid="{00000000-0005-0000-0000-0000747B0000}"/>
    <cellStyle name="Comma 2 12" xfId="31955" hidden="1" xr:uid="{00000000-0005-0000-0000-0000D67C0000}"/>
    <cellStyle name="Comma 2 12" xfId="10595" hidden="1" xr:uid="{00000000-0005-0000-0000-000066290000}"/>
    <cellStyle name="Comma 2 12" xfId="10895" hidden="1" xr:uid="{00000000-0005-0000-0000-0000922A0000}"/>
    <cellStyle name="Comma 2 12" xfId="11165" hidden="1" xr:uid="{00000000-0005-0000-0000-0000A02B0000}"/>
    <cellStyle name="Comma 2 12" xfId="11530" hidden="1" xr:uid="{00000000-0005-0000-0000-00000D2D0000}"/>
    <cellStyle name="Comma 2 12" xfId="11811" hidden="1" xr:uid="{00000000-0005-0000-0000-0000262E0000}"/>
    <cellStyle name="Comma 2 12" xfId="12351" hidden="1" xr:uid="{00000000-0005-0000-0000-000042300000}"/>
    <cellStyle name="Comma 2 12" xfId="12651" hidden="1" xr:uid="{00000000-0005-0000-0000-00006E310000}"/>
    <cellStyle name="Comma 2 12" xfId="12921" hidden="1" xr:uid="{00000000-0005-0000-0000-00007C320000}"/>
    <cellStyle name="Comma 2 12" xfId="13286" hidden="1" xr:uid="{00000000-0005-0000-0000-0000E9330000}"/>
    <cellStyle name="Comma 2 12" xfId="13567" hidden="1" xr:uid="{00000000-0005-0000-0000-000002350000}"/>
    <cellStyle name="Comma 2 12" xfId="14107" hidden="1" xr:uid="{00000000-0005-0000-0000-00001E370000}"/>
    <cellStyle name="Comma 2 12" xfId="14407" hidden="1" xr:uid="{00000000-0005-0000-0000-00004A380000}"/>
    <cellStyle name="Comma 2 12" xfId="14677" hidden="1" xr:uid="{00000000-0005-0000-0000-000058390000}"/>
    <cellStyle name="Comma 2 12" xfId="15042" hidden="1" xr:uid="{00000000-0005-0000-0000-0000C53A0000}"/>
    <cellStyle name="Comma 2 12" xfId="15323" hidden="1" xr:uid="{00000000-0005-0000-0000-0000DE3B0000}"/>
    <cellStyle name="Comma 2 12" xfId="15860" hidden="1" xr:uid="{00000000-0005-0000-0000-0000F73D0000}"/>
    <cellStyle name="Comma 2 12" xfId="16160" hidden="1" xr:uid="{00000000-0005-0000-0000-0000233F0000}"/>
    <cellStyle name="Comma 2 12" xfId="16430" hidden="1" xr:uid="{00000000-0005-0000-0000-000031400000}"/>
    <cellStyle name="Comma 2 12" xfId="16795" hidden="1" xr:uid="{00000000-0005-0000-0000-00009E410000}"/>
    <cellStyle name="Comma 2 12" xfId="17076" hidden="1" xr:uid="{00000000-0005-0000-0000-0000B7420000}"/>
    <cellStyle name="Comma 2 12" xfId="17610" hidden="1" xr:uid="{00000000-0005-0000-0000-0000CD440000}"/>
    <cellStyle name="Comma 2 12" xfId="6422" hidden="1" xr:uid="{00000000-0005-0000-0000-000019190000}"/>
    <cellStyle name="Comma 2 12" xfId="7083" hidden="1" xr:uid="{00000000-0005-0000-0000-0000AE1B0000}"/>
    <cellStyle name="Comma 2 12" xfId="7383" hidden="1" xr:uid="{00000000-0005-0000-0000-0000DA1C0000}"/>
    <cellStyle name="Comma 2 12" xfId="7653" hidden="1" xr:uid="{00000000-0005-0000-0000-0000E81D0000}"/>
    <cellStyle name="Comma 2 12" xfId="8018" hidden="1" xr:uid="{00000000-0005-0000-0000-0000551F0000}"/>
    <cellStyle name="Comma 2 12" xfId="8299" hidden="1" xr:uid="{00000000-0005-0000-0000-00006E200000}"/>
    <cellStyle name="Comma 2 12" xfId="8839" hidden="1" xr:uid="{00000000-0005-0000-0000-00008A220000}"/>
    <cellStyle name="Comma 2 12" xfId="9139" hidden="1" xr:uid="{00000000-0005-0000-0000-0000B6230000}"/>
    <cellStyle name="Comma 2 12" xfId="9409" hidden="1" xr:uid="{00000000-0005-0000-0000-0000C4240000}"/>
    <cellStyle name="Comma 2 12" xfId="9774" hidden="1" xr:uid="{00000000-0005-0000-0000-000031260000}"/>
    <cellStyle name="Comma 2 12" xfId="10055" hidden="1" xr:uid="{00000000-0005-0000-0000-00004A270000}"/>
    <cellStyle name="Comma 2 12" xfId="4203" hidden="1" xr:uid="{00000000-0005-0000-0000-00006E100000}"/>
    <cellStyle name="Comma 2 12" xfId="4864" hidden="1" xr:uid="{00000000-0005-0000-0000-000003130000}"/>
    <cellStyle name="Comma 2 12" xfId="5434" hidden="1" xr:uid="{00000000-0005-0000-0000-00003D150000}"/>
    <cellStyle name="Comma 2 12" xfId="5799" hidden="1" xr:uid="{00000000-0005-0000-0000-0000AA160000}"/>
    <cellStyle name="Comma 2 12" xfId="6080" hidden="1" xr:uid="{00000000-0005-0000-0000-0000C3170000}"/>
    <cellStyle name="Comma 2 12" xfId="1637" hidden="1" xr:uid="{00000000-0005-0000-0000-000068060000}"/>
    <cellStyle name="Comma 2 12" xfId="1997" hidden="1" xr:uid="{00000000-0005-0000-0000-0000D0070000}"/>
    <cellStyle name="Comma 2 12" xfId="2278" hidden="1" xr:uid="{00000000-0005-0000-0000-0000E9080000}"/>
    <cellStyle name="Comma 2 12" xfId="1071" hidden="1" xr:uid="{00000000-0005-0000-0000-000032040000}"/>
    <cellStyle name="Comma 2 12" xfId="412" hidden="1" xr:uid="{00000000-0005-0000-0000-00009F010000}"/>
    <cellStyle name="Comma 2 120" xfId="33538" hidden="1" xr:uid="{F0DCA25B-499C-4B17-B24D-8DD1A16D1461}"/>
    <cellStyle name="Comma 2 120" xfId="34076" hidden="1" xr:uid="{E0BA9BAB-D470-4F1D-81EB-29EA1ADD488E}"/>
    <cellStyle name="Comma 2 120" xfId="34351" hidden="1" xr:uid="{99839D2B-A20E-4E91-80DD-D0CD969B5150}"/>
    <cellStyle name="Comma 2 120" xfId="34563" hidden="1" xr:uid="{06881D7B-3710-425B-B5ED-4D99EBF2962E}"/>
    <cellStyle name="Comma 2 120" xfId="36660" hidden="1" xr:uid="{8B62372B-C527-4CC9-99C2-80A3A3F474FC}"/>
    <cellStyle name="Comma 2 120" xfId="37321" hidden="1" xr:uid="{9ABF0589-3A30-4FE4-A157-6138BAD1F93B}"/>
    <cellStyle name="Comma 2 120" xfId="37867" hidden="1" xr:uid="{FA9D8D0A-99DA-421B-B1EB-45277526AF72}"/>
    <cellStyle name="Comma 2 120" xfId="38142" hidden="1" xr:uid="{63F96BFD-6652-4113-9666-3CDA7801D32B}"/>
    <cellStyle name="Comma 2 120" xfId="38354" hidden="1" xr:uid="{D709E4DF-943D-43B7-A3F1-8A9ED9CE77A2}"/>
    <cellStyle name="Comma 2 120" xfId="38879" hidden="1" xr:uid="{BCD464A6-494F-412D-AC60-4CDE32BC81C1}"/>
    <cellStyle name="Comma 2 120" xfId="38964" hidden="1" xr:uid="{EAE8890F-BC03-4748-BF3B-84648D1AC9F8}"/>
    <cellStyle name="Comma 2 120" xfId="39540" hidden="1" xr:uid="{62273B5F-5C8B-4C57-BC83-3AD95529E8A4}"/>
    <cellStyle name="Comma 2 120" xfId="40086" hidden="1" xr:uid="{16E027AF-4C6D-4DBB-B64A-E30325057EA9}"/>
    <cellStyle name="Comma 2 120" xfId="40361" hidden="1" xr:uid="{BC19FBE5-1921-4BD8-82BF-F9FB878C7F19}"/>
    <cellStyle name="Comma 2 120" xfId="40573" hidden="1" xr:uid="{2CE60923-2624-4BF8-A786-19B8FFAB6BD6}"/>
    <cellStyle name="Comma 2 120" xfId="40720" hidden="1" xr:uid="{991CCCDD-C131-48B9-A7AD-D144025778FC}"/>
    <cellStyle name="Comma 2 120" xfId="41296" hidden="1" xr:uid="{59869BAC-AA7A-4D32-8ED3-875B33D75874}"/>
    <cellStyle name="Comma 2 120" xfId="41842" hidden="1" xr:uid="{56F42D8F-315D-40F5-83FB-C3FC788BEEDA}"/>
    <cellStyle name="Comma 2 120" xfId="42117" hidden="1" xr:uid="{DB4B9E39-FD93-4384-B2F5-8867BF2FF9CC}"/>
    <cellStyle name="Comma 2 120" xfId="42329" hidden="1" xr:uid="{7C8AB321-0692-4CD9-BECB-982CC13DF7ED}"/>
    <cellStyle name="Comma 2 120" xfId="42476" hidden="1" xr:uid="{C4E6AD86-ED44-43CD-93C2-97988476B42A}"/>
    <cellStyle name="Comma 2 120" xfId="43052" hidden="1" xr:uid="{38EB4281-47D1-497C-BC1F-536F52090F86}"/>
    <cellStyle name="Comma 2 120" xfId="43598" hidden="1" xr:uid="{A70D2A7F-11EB-4CF6-B7F7-620413BFCDF8}"/>
    <cellStyle name="Comma 2 120" xfId="43873" hidden="1" xr:uid="{44163DFD-2667-4132-82B7-5DB7ABF660D3}"/>
    <cellStyle name="Comma 2 120" xfId="44085" hidden="1" xr:uid="{D93FC679-0C75-4688-A039-0CAB68CE7E43}"/>
    <cellStyle name="Comma 2 120" xfId="44232" hidden="1" xr:uid="{EC621902-1975-47F0-B0DB-BBFE779102BC}"/>
    <cellStyle name="Comma 2 120" xfId="44808" hidden="1" xr:uid="{AD045E73-475E-4D65-8CE3-4E0B316AF9DB}"/>
    <cellStyle name="Comma 2 120" xfId="45354" hidden="1" xr:uid="{77278B01-9899-4886-828A-C7CFC2C25DB3}"/>
    <cellStyle name="Comma 2 120" xfId="45629" hidden="1" xr:uid="{A6916369-0465-4F17-9FF0-B3F99732C5CE}"/>
    <cellStyle name="Comma 2 120" xfId="45841" hidden="1" xr:uid="{C87225F9-4180-41E6-AE46-4C91A3CCA6F4}"/>
    <cellStyle name="Comma 2 120" xfId="45988" hidden="1" xr:uid="{F8DB6372-781A-43FC-8394-29825C60D4D3}"/>
    <cellStyle name="Comma 2 120" xfId="46564" hidden="1" xr:uid="{534DD0EF-49FD-465D-BD08-EA89221B868D}"/>
    <cellStyle name="Comma 2 120" xfId="47110" hidden="1" xr:uid="{FE2197AE-E7BF-45A7-89BF-2A22361AC99C}"/>
    <cellStyle name="Comma 2 120" xfId="47385" hidden="1" xr:uid="{CF58BBEA-90B7-4807-9A9F-7FB0C15BB781}"/>
    <cellStyle name="Comma 2 120" xfId="47597" hidden="1" xr:uid="{A0F90C2A-0071-4FBE-BA6E-1E55A1381426}"/>
    <cellStyle name="Comma 2 120" xfId="47744" hidden="1" xr:uid="{D1027AFC-033B-4180-AE79-B47E705B233C}"/>
    <cellStyle name="Comma 2 120" xfId="48317" hidden="1" xr:uid="{1E69979C-C9C5-43C0-80E3-B760EC312011}"/>
    <cellStyle name="Comma 2 120" xfId="48863" hidden="1" xr:uid="{A2CCF37C-AE48-4D94-82B2-F9A41493A88E}"/>
    <cellStyle name="Comma 2 120" xfId="49138" hidden="1" xr:uid="{1513A703-E40C-46F4-8176-B012217B3FF3}"/>
    <cellStyle name="Comma 2 120" xfId="49350" hidden="1" xr:uid="{E87312B4-967C-41A6-BCE5-1C2BED006488}"/>
    <cellStyle name="Comma 2 120" xfId="49496" hidden="1" xr:uid="{C6B8558C-BEC5-4F27-8FFD-08ABAB6F3A0E}"/>
    <cellStyle name="Comma 2 120" xfId="50067" hidden="1" xr:uid="{061D59EB-5D1B-4BBE-94AF-56D1CA86FB2F}"/>
    <cellStyle name="Comma 2 120" xfId="50613" hidden="1" xr:uid="{712CEB16-0D70-46DF-A731-D2E2AED3A1FB}"/>
    <cellStyle name="Comma 2 120" xfId="50888" hidden="1" xr:uid="{9A3B32C0-C518-4E5F-A8E5-EFB3643794AC}"/>
    <cellStyle name="Comma 2 120" xfId="51100" hidden="1" xr:uid="{DD5581E1-70F1-4842-A2C8-E0B024EB3433}"/>
    <cellStyle name="Comma 2 120" xfId="51245" hidden="1" xr:uid="{AD445D69-00B9-4572-AFBB-D7441A659A02}"/>
    <cellStyle name="Comma 2 120" xfId="51811" hidden="1" xr:uid="{66DC662B-3115-4C25-A0DD-90E7946A07B2}"/>
    <cellStyle name="Comma 2 120" xfId="52357" hidden="1" xr:uid="{9A23120F-3F70-45C9-814A-715EE17F894A}"/>
    <cellStyle name="Comma 2 120" xfId="52632" hidden="1" xr:uid="{FFB5043E-E0E6-44EE-8CED-0EA6D6F3BAE8}"/>
    <cellStyle name="Comma 2 120" xfId="52844" hidden="1" xr:uid="{85BCC0D3-49C8-46C1-A5D6-70147B23BE53}"/>
    <cellStyle name="Comma 2 120" xfId="52987" hidden="1" xr:uid="{C8FB13C8-C41B-4385-976A-8D51E2189866}"/>
    <cellStyle name="Comma 2 120" xfId="53545" hidden="1" xr:uid="{3E6018E7-B687-4E70-9C2D-6B67FCEBA8C7}"/>
    <cellStyle name="Comma 2 120" xfId="54091" hidden="1" xr:uid="{86078020-CA3A-4342-A9C5-27D22410351D}"/>
    <cellStyle name="Comma 2 120" xfId="54366" hidden="1" xr:uid="{D4833A89-00D4-4755-AAF0-EE3F8889185A}"/>
    <cellStyle name="Comma 2 120" xfId="54578" hidden="1" xr:uid="{45F12339-A59E-4188-82B0-29B3F3392FA7}"/>
    <cellStyle name="Comma 2 120" xfId="54717" hidden="1" xr:uid="{E3C457EB-2464-4DC9-A561-ACA7738ECE16}"/>
    <cellStyle name="Comma 2 120" xfId="55271" hidden="1" xr:uid="{1970CC41-D8D0-4FE1-B067-7B58AF247E33}"/>
    <cellStyle name="Comma 2 120" xfId="55815" hidden="1" xr:uid="{DCB61C86-28DB-408F-9F78-C66F642C82A9}"/>
    <cellStyle name="Comma 2 120" xfId="56090" hidden="1" xr:uid="{0884E2C8-BEAC-47EE-A7A4-DF8FB6D428E4}"/>
    <cellStyle name="Comma 2 120" xfId="56302" hidden="1" xr:uid="{29C0CB34-6744-4F24-8FEF-FE090F0D22E5}"/>
    <cellStyle name="Comma 2 120" xfId="56440" hidden="1" xr:uid="{9C9E8393-863E-4C4A-9264-69A5ED6D6713}"/>
    <cellStyle name="Comma 2 120" xfId="56980" hidden="1" xr:uid="{91170198-6683-4D8C-8D0E-9F0632E5D4CB}"/>
    <cellStyle name="Comma 2 120" xfId="57522" hidden="1" xr:uid="{3F8EC9FF-2F1F-4FDF-82C9-D89ED72042C3}"/>
    <cellStyle name="Comma 2 120" xfId="57797" hidden="1" xr:uid="{09ACA3FF-BF42-4C0A-AD03-446937BA4E53}"/>
    <cellStyle name="Comma 2 120" xfId="58009" hidden="1" xr:uid="{EBD8FF3B-0315-4864-8E02-C4C47C0FB9C3}"/>
    <cellStyle name="Comma 2 120" xfId="58142" hidden="1" xr:uid="{26CDBFF4-50DC-45EA-A48C-E14CB8E1D6B2}"/>
    <cellStyle name="Comma 2 120" xfId="58675" hidden="1" xr:uid="{68E9187B-5B2E-43FE-A9F3-02423A55B480}"/>
    <cellStyle name="Comma 2 120" xfId="59491" hidden="1" xr:uid="{554092DB-3E80-4634-AB2B-9581D71D220E}"/>
    <cellStyle name="Comma 2 120" xfId="59703" hidden="1" xr:uid="{94BDC03F-0CCC-467E-8867-68D32302A9D3}"/>
    <cellStyle name="Comma 2 120" xfId="59825" hidden="1" xr:uid="{63DA38FF-2E42-4085-AAB2-A3BE6463354C}"/>
    <cellStyle name="Comma 2 120" xfId="60340" hidden="1" xr:uid="{06BBDB95-E3AD-4D95-8546-D85E24403E50}"/>
    <cellStyle name="Comma 2 120" xfId="60877" hidden="1" xr:uid="{E9F94E08-6172-4ECF-91DC-7C7A726555E0}"/>
    <cellStyle name="Comma 2 120" xfId="61152" hidden="1" xr:uid="{093BF6B4-4DCF-4681-860E-39EC2462BFA1}"/>
    <cellStyle name="Comma 2 120" xfId="61364" hidden="1" xr:uid="{68D63855-01E3-4F4A-8375-62EBD99C3819}"/>
    <cellStyle name="Comma 2 120" xfId="61479" hidden="1" xr:uid="{11CAFECF-1F2D-4D57-9FEC-A59A86C58B5D}"/>
    <cellStyle name="Comma 2 120" xfId="61976" hidden="1" xr:uid="{E3B15170-5031-464A-A0C6-05E1717DF3A7}"/>
    <cellStyle name="Comma 2 120" xfId="62512" hidden="1" xr:uid="{6E860DF1-58DF-45B0-B6E2-C7BF110B2AEB}"/>
    <cellStyle name="Comma 2 120" xfId="62787" hidden="1" xr:uid="{5463208A-367B-4709-BCFA-33ACDA8D6C0F}"/>
    <cellStyle name="Comma 2 120" xfId="62999" hidden="1" xr:uid="{DC0F5144-7736-4A64-B95F-DB853FAA1574}"/>
    <cellStyle name="Comma 2 120" xfId="63513" hidden="1" xr:uid="{E03F558B-F708-4AD0-AF0C-EABE3AAE8FC0}"/>
    <cellStyle name="Comma 2 120" xfId="64023" hidden="1" xr:uid="{A3324CBA-7CE7-4D9C-AFCD-C809E7EC5B58}"/>
    <cellStyle name="Comma 2 120" xfId="59216" hidden="1" xr:uid="{33FDD67D-E2D6-478A-8B8A-B50242E933A4}"/>
    <cellStyle name="Comma 2 120" xfId="18058" hidden="1" xr:uid="{00000000-0005-0000-0000-00008D460000}"/>
    <cellStyle name="Comma 2 120" xfId="18604" hidden="1" xr:uid="{00000000-0005-0000-0000-0000AF480000}"/>
    <cellStyle name="Comma 2 120" xfId="18879" hidden="1" xr:uid="{00000000-0005-0000-0000-0000C2490000}"/>
    <cellStyle name="Comma 2 120" xfId="19091" hidden="1" xr:uid="{00000000-0005-0000-0000-0000964A0000}"/>
    <cellStyle name="Comma 2 120" xfId="19236" hidden="1" xr:uid="{00000000-0005-0000-0000-0000274B0000}"/>
    <cellStyle name="Comma 2 120" xfId="19802" hidden="1" xr:uid="{00000000-0005-0000-0000-00005D4D0000}"/>
    <cellStyle name="Comma 2 120" xfId="20348" hidden="1" xr:uid="{00000000-0005-0000-0000-00007F4F0000}"/>
    <cellStyle name="Comma 2 120" xfId="20623" hidden="1" xr:uid="{00000000-0005-0000-0000-000092500000}"/>
    <cellStyle name="Comma 2 120" xfId="20835" hidden="1" xr:uid="{00000000-0005-0000-0000-000066510000}"/>
    <cellStyle name="Comma 2 120" xfId="20978" hidden="1" xr:uid="{00000000-0005-0000-0000-0000F5510000}"/>
    <cellStyle name="Comma 2 120" xfId="21536" hidden="1" xr:uid="{00000000-0005-0000-0000-000023540000}"/>
    <cellStyle name="Comma 2 120" xfId="22082" hidden="1" xr:uid="{00000000-0005-0000-0000-000045560000}"/>
    <cellStyle name="Comma 2 120" xfId="22357" hidden="1" xr:uid="{00000000-0005-0000-0000-000058570000}"/>
    <cellStyle name="Comma 2 120" xfId="22569" hidden="1" xr:uid="{00000000-0005-0000-0000-00002C580000}"/>
    <cellStyle name="Comma 2 120" xfId="22708" hidden="1" xr:uid="{00000000-0005-0000-0000-0000B7580000}"/>
    <cellStyle name="Comma 2 120" xfId="23262" hidden="1" xr:uid="{00000000-0005-0000-0000-0000E15A0000}"/>
    <cellStyle name="Comma 2 120" xfId="23806" hidden="1" xr:uid="{00000000-0005-0000-0000-0000015D0000}"/>
    <cellStyle name="Comma 2 120" xfId="24081" hidden="1" xr:uid="{00000000-0005-0000-0000-0000145E0000}"/>
    <cellStyle name="Comma 2 120" xfId="24293" hidden="1" xr:uid="{00000000-0005-0000-0000-0000E85E0000}"/>
    <cellStyle name="Comma 2 120" xfId="24431" hidden="1" xr:uid="{00000000-0005-0000-0000-0000725F0000}"/>
    <cellStyle name="Comma 2 120" xfId="24971" hidden="1" xr:uid="{00000000-0005-0000-0000-00008E610000}"/>
    <cellStyle name="Comma 2 120" xfId="25513" hidden="1" xr:uid="{00000000-0005-0000-0000-0000AC630000}"/>
    <cellStyle name="Comma 2 120" xfId="25788" hidden="1" xr:uid="{00000000-0005-0000-0000-0000BF640000}"/>
    <cellStyle name="Comma 2 120" xfId="26000" hidden="1" xr:uid="{00000000-0005-0000-0000-000093650000}"/>
    <cellStyle name="Comma 2 120" xfId="26133" hidden="1" xr:uid="{00000000-0005-0000-0000-000018660000}"/>
    <cellStyle name="Comma 2 120" xfId="26666" hidden="1" xr:uid="{00000000-0005-0000-0000-00002D680000}"/>
    <cellStyle name="Comma 2 120" xfId="27207" hidden="1" xr:uid="{00000000-0005-0000-0000-00004A6A0000}"/>
    <cellStyle name="Comma 2 120" xfId="27482" hidden="1" xr:uid="{00000000-0005-0000-0000-00005D6B0000}"/>
    <cellStyle name="Comma 2 120" xfId="27694" hidden="1" xr:uid="{00000000-0005-0000-0000-0000316C0000}"/>
    <cellStyle name="Comma 2 120" xfId="27816" hidden="1" xr:uid="{00000000-0005-0000-0000-0000AB6C0000}"/>
    <cellStyle name="Comma 2 120" xfId="28331" hidden="1" xr:uid="{00000000-0005-0000-0000-0000AE6E0000}"/>
    <cellStyle name="Comma 2 120" xfId="28868" hidden="1" xr:uid="{00000000-0005-0000-0000-0000C7700000}"/>
    <cellStyle name="Comma 2 120" xfId="29143" hidden="1" xr:uid="{00000000-0005-0000-0000-0000DA710000}"/>
    <cellStyle name="Comma 2 120" xfId="29355" hidden="1" xr:uid="{00000000-0005-0000-0000-0000AE720000}"/>
    <cellStyle name="Comma 2 120" xfId="29470" hidden="1" xr:uid="{00000000-0005-0000-0000-000021730000}"/>
    <cellStyle name="Comma 2 120" xfId="29967" hidden="1" xr:uid="{00000000-0005-0000-0000-000012750000}"/>
    <cellStyle name="Comma 2 120" xfId="30503" hidden="1" xr:uid="{00000000-0005-0000-0000-00002A770000}"/>
    <cellStyle name="Comma 2 120" xfId="30778" hidden="1" xr:uid="{00000000-0005-0000-0000-00003D780000}"/>
    <cellStyle name="Comma 2 120" xfId="30990" hidden="1" xr:uid="{00000000-0005-0000-0000-000011790000}"/>
    <cellStyle name="Comma 2 120" xfId="31504" hidden="1" xr:uid="{00000000-0005-0000-0000-0000137B0000}"/>
    <cellStyle name="Comma 2 120" xfId="32014" hidden="1" xr:uid="{00000000-0005-0000-0000-0000117D0000}"/>
    <cellStyle name="Comma 2 120" xfId="32903" hidden="1" xr:uid="{5FAA1A24-0C99-42A0-8EE2-E313BBF510FD}"/>
    <cellStyle name="Comma 2 120" xfId="10467" hidden="1" xr:uid="{00000000-0005-0000-0000-0000E6280000}"/>
    <cellStyle name="Comma 2 120" xfId="11043" hidden="1" xr:uid="{00000000-0005-0000-0000-0000262B0000}"/>
    <cellStyle name="Comma 2 120" xfId="11589" hidden="1" xr:uid="{00000000-0005-0000-0000-0000482D0000}"/>
    <cellStyle name="Comma 2 120" xfId="11864" hidden="1" xr:uid="{00000000-0005-0000-0000-00005B2E0000}"/>
    <cellStyle name="Comma 2 120" xfId="12076" hidden="1" xr:uid="{00000000-0005-0000-0000-00002F2F0000}"/>
    <cellStyle name="Comma 2 120" xfId="12223" hidden="1" xr:uid="{00000000-0005-0000-0000-0000C22F0000}"/>
    <cellStyle name="Comma 2 120" xfId="12799" hidden="1" xr:uid="{00000000-0005-0000-0000-000002320000}"/>
    <cellStyle name="Comma 2 120" xfId="13345" hidden="1" xr:uid="{00000000-0005-0000-0000-000024340000}"/>
    <cellStyle name="Comma 2 120" xfId="13620" hidden="1" xr:uid="{00000000-0005-0000-0000-000037350000}"/>
    <cellStyle name="Comma 2 120" xfId="13832" hidden="1" xr:uid="{00000000-0005-0000-0000-00000B360000}"/>
    <cellStyle name="Comma 2 120" xfId="13979" hidden="1" xr:uid="{00000000-0005-0000-0000-00009E360000}"/>
    <cellStyle name="Comma 2 120" xfId="14555" hidden="1" xr:uid="{00000000-0005-0000-0000-0000DE380000}"/>
    <cellStyle name="Comma 2 120" xfId="15101" hidden="1" xr:uid="{00000000-0005-0000-0000-0000003B0000}"/>
    <cellStyle name="Comma 2 120" xfId="15376" hidden="1" xr:uid="{00000000-0005-0000-0000-0000133C0000}"/>
    <cellStyle name="Comma 2 120" xfId="15588" hidden="1" xr:uid="{00000000-0005-0000-0000-0000E73C0000}"/>
    <cellStyle name="Comma 2 120" xfId="15735" hidden="1" xr:uid="{00000000-0005-0000-0000-00007A3D0000}"/>
    <cellStyle name="Comma 2 120" xfId="16308" hidden="1" xr:uid="{00000000-0005-0000-0000-0000B73F0000}"/>
    <cellStyle name="Comma 2 120" xfId="16854" hidden="1" xr:uid="{00000000-0005-0000-0000-0000D9410000}"/>
    <cellStyle name="Comma 2 120" xfId="17129" hidden="1" xr:uid="{00000000-0005-0000-0000-0000EC420000}"/>
    <cellStyle name="Comma 2 120" xfId="17341" hidden="1" xr:uid="{00000000-0005-0000-0000-0000C0430000}"/>
    <cellStyle name="Comma 2 120" xfId="17487" hidden="1" xr:uid="{00000000-0005-0000-0000-000052440000}"/>
    <cellStyle name="Comma 2 120" xfId="6870" hidden="1" xr:uid="{00000000-0005-0000-0000-0000D91A0000}"/>
    <cellStyle name="Comma 2 120" xfId="6955" hidden="1" xr:uid="{00000000-0005-0000-0000-00002E1B0000}"/>
    <cellStyle name="Comma 2 120" xfId="7531" hidden="1" xr:uid="{00000000-0005-0000-0000-00006E1D0000}"/>
    <cellStyle name="Comma 2 120" xfId="8077" hidden="1" xr:uid="{00000000-0005-0000-0000-0000901F0000}"/>
    <cellStyle name="Comma 2 120" xfId="8352" hidden="1" xr:uid="{00000000-0005-0000-0000-0000A3200000}"/>
    <cellStyle name="Comma 2 120" xfId="8564" hidden="1" xr:uid="{00000000-0005-0000-0000-000077210000}"/>
    <cellStyle name="Comma 2 120" xfId="8711" hidden="1" xr:uid="{00000000-0005-0000-0000-00000A220000}"/>
    <cellStyle name="Comma 2 120" xfId="9287" hidden="1" xr:uid="{00000000-0005-0000-0000-00004A240000}"/>
    <cellStyle name="Comma 2 120" xfId="9833" hidden="1" xr:uid="{00000000-0005-0000-0000-00006C260000}"/>
    <cellStyle name="Comma 2 120" xfId="10108" hidden="1" xr:uid="{00000000-0005-0000-0000-00007F270000}"/>
    <cellStyle name="Comma 2 120" xfId="10320" hidden="1" xr:uid="{00000000-0005-0000-0000-000053280000}"/>
    <cellStyle name="Comma 2 120" xfId="4651" hidden="1" xr:uid="{00000000-0005-0000-0000-00002E120000}"/>
    <cellStyle name="Comma 2 120" xfId="5312" hidden="1" xr:uid="{00000000-0005-0000-0000-0000C3140000}"/>
    <cellStyle name="Comma 2 120" xfId="5858" hidden="1" xr:uid="{00000000-0005-0000-0000-0000E5160000}"/>
    <cellStyle name="Comma 2 120" xfId="6133" hidden="1" xr:uid="{00000000-0005-0000-0000-0000F8170000}"/>
    <cellStyle name="Comma 2 120" xfId="6345" hidden="1" xr:uid="{00000000-0005-0000-0000-0000CC180000}"/>
    <cellStyle name="Comma 2 120" xfId="2056" hidden="1" xr:uid="{00000000-0005-0000-0000-00000B080000}"/>
    <cellStyle name="Comma 2 120" xfId="2331" hidden="1" xr:uid="{00000000-0005-0000-0000-00001E090000}"/>
    <cellStyle name="Comma 2 120" xfId="2543" hidden="1" xr:uid="{00000000-0005-0000-0000-0000F2090000}"/>
    <cellStyle name="Comma 2 120" xfId="1515" hidden="1" xr:uid="{00000000-0005-0000-0000-0000EE050000}"/>
    <cellStyle name="Comma 2 120" xfId="860" hidden="1" xr:uid="{00000000-0005-0000-0000-00005F030000}"/>
    <cellStyle name="Comma 2 121" xfId="34355" hidden="1" xr:uid="{C63741D3-5007-4328-9A61-E90E30E3D7AF}"/>
    <cellStyle name="Comma 2 121" xfId="34566" hidden="1" xr:uid="{1F5ABC2C-970C-488C-9687-5C517976DBBC}"/>
    <cellStyle name="Comma 2 121" xfId="36665" hidden="1" xr:uid="{0271B53E-66EB-4533-9B4E-A04CC99F2EF6}"/>
    <cellStyle name="Comma 2 121" xfId="37326" hidden="1" xr:uid="{AE76FFB3-CDB8-43B9-ADB4-8CFCCDF0CCEB}"/>
    <cellStyle name="Comma 2 121" xfId="37872" hidden="1" xr:uid="{1191404A-BD53-41C5-830F-1B38E9CCD316}"/>
    <cellStyle name="Comma 2 121" xfId="38146" hidden="1" xr:uid="{7179546D-65BF-4564-B624-8B436BDB31E9}"/>
    <cellStyle name="Comma 2 121" xfId="38357" hidden="1" xr:uid="{B81E9999-6F6E-4226-A61E-718CCE48ABA0}"/>
    <cellStyle name="Comma 2 121" xfId="38884" hidden="1" xr:uid="{D9A7ACB0-F06A-478F-A5AB-D0788B3C4570}"/>
    <cellStyle name="Comma 2 121" xfId="39545" hidden="1" xr:uid="{6453E1F5-327E-4021-A84F-16A95FD194DC}"/>
    <cellStyle name="Comma 2 121" xfId="40091" hidden="1" xr:uid="{258E31D0-76D8-43B6-91AC-E9A2B3F74997}"/>
    <cellStyle name="Comma 2 121" xfId="40365" hidden="1" xr:uid="{239E3634-EA44-4496-8109-480F724C5F58}"/>
    <cellStyle name="Comma 2 121" xfId="40576" hidden="1" xr:uid="{EF18B568-C449-4C1C-9345-82849F7285E4}"/>
    <cellStyle name="Comma 2 121" xfId="40640" hidden="1" xr:uid="{CFD31C5E-F509-49D6-86FC-4D455DD434EE}"/>
    <cellStyle name="Comma 2 121" xfId="41301" hidden="1" xr:uid="{B2C78A48-A2E9-430E-B8D4-422BF2500E49}"/>
    <cellStyle name="Comma 2 121" xfId="41847" hidden="1" xr:uid="{C190D9E9-6216-404A-B747-CE4E3DB93465}"/>
    <cellStyle name="Comma 2 121" xfId="42121" hidden="1" xr:uid="{DDC974EA-F5B0-43E0-A0E6-4F8F0FFFD312}"/>
    <cellStyle name="Comma 2 121" xfId="42332" hidden="1" xr:uid="{59E1564B-2BBC-47BD-9802-1AC696EB2AFA}"/>
    <cellStyle name="Comma 2 121" xfId="42396" hidden="1" xr:uid="{A3592256-6589-4ACD-92B5-070AE5B1DBDE}"/>
    <cellStyle name="Comma 2 121" xfId="43057" hidden="1" xr:uid="{9A003BFA-0BE5-4620-B0DA-13B986DEF5C3}"/>
    <cellStyle name="Comma 2 121" xfId="43603" hidden="1" xr:uid="{9727929C-AA5A-4779-9DAC-ACE53DA119F6}"/>
    <cellStyle name="Comma 2 121" xfId="43877" hidden="1" xr:uid="{56CC9735-4E46-4E9E-BDCE-37FAAAA7717C}"/>
    <cellStyle name="Comma 2 121" xfId="44088" hidden="1" xr:uid="{B6077DE9-ADAC-452A-8CFE-A81464505BA1}"/>
    <cellStyle name="Comma 2 121" xfId="44152" hidden="1" xr:uid="{6F9870DD-119D-4369-9F63-B612E32C1F72}"/>
    <cellStyle name="Comma 2 121" xfId="44813" hidden="1" xr:uid="{FB506DCD-5BA5-470C-AE5E-8E686D37998A}"/>
    <cellStyle name="Comma 2 121" xfId="45359" hidden="1" xr:uid="{66635C1C-6CAB-4661-9D3E-234341B498BB}"/>
    <cellStyle name="Comma 2 121" xfId="45633" hidden="1" xr:uid="{D16F5363-6723-48F4-9D3F-7C8650FD87E6}"/>
    <cellStyle name="Comma 2 121" xfId="45844" hidden="1" xr:uid="{2012988F-ADB9-49F3-BCED-4B7AE5346452}"/>
    <cellStyle name="Comma 2 121" xfId="45908" hidden="1" xr:uid="{EE47078B-7E83-4590-B1EB-F948C2F389A9}"/>
    <cellStyle name="Comma 2 121" xfId="46569" hidden="1" xr:uid="{AE203A50-31FF-4436-A2D0-C9472A516965}"/>
    <cellStyle name="Comma 2 121" xfId="47115" hidden="1" xr:uid="{89B075A7-3D43-4B88-A350-594F7A111D5C}"/>
    <cellStyle name="Comma 2 121" xfId="47389" hidden="1" xr:uid="{FE122675-3908-44A9-A39B-A6AA34C9EBC5}"/>
    <cellStyle name="Comma 2 121" xfId="47600" hidden="1" xr:uid="{54CF024F-6B59-434F-A96E-0FD154034604}"/>
    <cellStyle name="Comma 2 121" xfId="47664" hidden="1" xr:uid="{EB4B22BF-8B00-4039-94F3-EC0C5EC37AC5}"/>
    <cellStyle name="Comma 2 121" xfId="48322" hidden="1" xr:uid="{573FEDE0-D618-480E-B3C4-88E98B33C6FB}"/>
    <cellStyle name="Comma 2 121" xfId="48868" hidden="1" xr:uid="{339EF4BC-8E72-4457-A7AA-8CF10A76976D}"/>
    <cellStyle name="Comma 2 121" xfId="49142" hidden="1" xr:uid="{3953063E-BFD8-4E5E-AB93-13813446BD21}"/>
    <cellStyle name="Comma 2 121" xfId="49353" hidden="1" xr:uid="{0AAD490C-3E8C-4E7B-A941-8F53A606FEEE}"/>
    <cellStyle name="Comma 2 121" xfId="49416" hidden="1" xr:uid="{C8401EA1-E866-4C1A-A27E-C79BC7B7401F}"/>
    <cellStyle name="Comma 2 121" xfId="50072" hidden="1" xr:uid="{4BF105BB-F714-4550-8034-F0BE3440F3EF}"/>
    <cellStyle name="Comma 2 121" xfId="50618" hidden="1" xr:uid="{F570343E-D109-4D63-A98E-1C377D05A8F3}"/>
    <cellStyle name="Comma 2 121" xfId="50892" hidden="1" xr:uid="{7D3972FE-BB73-4460-A0AA-CD7B123409C3}"/>
    <cellStyle name="Comma 2 121" xfId="51103" hidden="1" xr:uid="{EBFCD81D-9690-4636-921F-1E30E05197B9}"/>
    <cellStyle name="Comma 2 121" xfId="51165" hidden="1" xr:uid="{EC89E527-61AE-4C2F-B780-236223F4BCA4}"/>
    <cellStyle name="Comma 2 121" xfId="51816" hidden="1" xr:uid="{633D1EEF-C8CA-4D21-9157-6E67B7430F0B}"/>
    <cellStyle name="Comma 2 121" xfId="52362" hidden="1" xr:uid="{AEF2972D-BFF5-420E-8093-7C08A668D18B}"/>
    <cellStyle name="Comma 2 121" xfId="52636" hidden="1" xr:uid="{BF669095-5F33-4097-BD54-3EDD72C952F6}"/>
    <cellStyle name="Comma 2 121" xfId="52847" hidden="1" xr:uid="{6A46B3B1-07EF-4539-BDED-23A4B3850A9A}"/>
    <cellStyle name="Comma 2 121" xfId="52908" hidden="1" xr:uid="{56BD1D38-C986-4E2C-BAAB-A52643660E20}"/>
    <cellStyle name="Comma 2 121" xfId="53550" hidden="1" xr:uid="{BEF70ECC-CF03-4751-95B5-0B7248C58F09}"/>
    <cellStyle name="Comma 2 121" xfId="54096" hidden="1" xr:uid="{D7EE89B6-5887-42AA-A990-2409C8A93417}"/>
    <cellStyle name="Comma 2 121" xfId="54370" hidden="1" xr:uid="{6A9DC9E1-2EE8-4DDC-B22C-994A53AA75ED}"/>
    <cellStyle name="Comma 2 121" xfId="54581" hidden="1" xr:uid="{D13E4F9A-1879-4E09-83BA-E70F98DE04EC}"/>
    <cellStyle name="Comma 2 121" xfId="54640" hidden="1" xr:uid="{C605991D-DB7F-4E5B-BD80-598736CE7868}"/>
    <cellStyle name="Comma 2 121" xfId="55276" hidden="1" xr:uid="{3603EA97-92DC-4E8C-8D6E-5C1BEAB743C9}"/>
    <cellStyle name="Comma 2 121" xfId="55820" hidden="1" xr:uid="{2E7A5F28-561F-42E3-B365-2A92C29566B6}"/>
    <cellStyle name="Comma 2 121" xfId="56094" hidden="1" xr:uid="{252E8C2D-9B4D-4F70-9930-C6909AE0D102}"/>
    <cellStyle name="Comma 2 121" xfId="56305" hidden="1" xr:uid="{D9BC7CAF-0EE0-40C6-A02B-0A117D138392}"/>
    <cellStyle name="Comma 2 121" xfId="56364" hidden="1" xr:uid="{6C83FD13-2526-4510-AB56-8DEF55614860}"/>
    <cellStyle name="Comma 2 121" xfId="56984" hidden="1" xr:uid="{5E4C0896-3CA5-43BF-A548-49F759305A32}"/>
    <cellStyle name="Comma 2 121" xfId="57527" hidden="1" xr:uid="{5859EDCA-88BD-4CB1-97F0-5A0007ACCEE7}"/>
    <cellStyle name="Comma 2 121" xfId="57801" hidden="1" xr:uid="{9A256702-F85C-437B-883B-4695FB1CD7FE}"/>
    <cellStyle name="Comma 2 121" xfId="58012" hidden="1" xr:uid="{46ACF0A5-EE63-4E72-9B2A-7BB1417D5C2C}"/>
    <cellStyle name="Comma 2 121" xfId="58069" hidden="1" xr:uid="{CDBF8183-FF66-4891-A475-2FFAB17D4394}"/>
    <cellStyle name="Comma 2 121" xfId="58679" hidden="1" xr:uid="{C61A46D9-E9F6-46E4-A32D-3435BD317A3A}"/>
    <cellStyle name="Comma 2 121" xfId="59221" hidden="1" xr:uid="{23156B51-C8E9-49DF-9F7F-7748E0D0810E}"/>
    <cellStyle name="Comma 2 121" xfId="59495" hidden="1" xr:uid="{1EC7ACC4-87F1-42FF-846C-257F4941EE1A}"/>
    <cellStyle name="Comma 2 121" xfId="59706" hidden="1" xr:uid="{5F18896C-5BF8-4350-A381-51120DC45D26}"/>
    <cellStyle name="Comma 2 121" xfId="59761" hidden="1" xr:uid="{58ECB712-B245-4CE4-92BA-154537BAC52D}"/>
    <cellStyle name="Comma 2 121" xfId="60344" hidden="1" xr:uid="{4A7F01B2-A92D-452C-9BCD-8F8FC51CE138}"/>
    <cellStyle name="Comma 2 121" xfId="60882" hidden="1" xr:uid="{2AE1FE36-0E38-4C7E-A72F-C59578362D42}"/>
    <cellStyle name="Comma 2 121" xfId="61156" hidden="1" xr:uid="{1C1839B5-6EBE-43C3-B3E3-28C1F29DC9F6}"/>
    <cellStyle name="Comma 2 121" xfId="61367" hidden="1" xr:uid="{538A738E-51C9-4E95-8BAA-F1357A01B5CC}"/>
    <cellStyle name="Comma 2 121" xfId="61420" hidden="1" xr:uid="{48539B92-0127-4C06-B89C-0DBA34216CD0}"/>
    <cellStyle name="Comma 2 121" xfId="61980" hidden="1" xr:uid="{F0569185-E13E-4610-AC80-8ADC4D4C3090}"/>
    <cellStyle name="Comma 2 121" xfId="62517" hidden="1" xr:uid="{74EF0AF0-9247-431F-8356-7D9ED02E9727}"/>
    <cellStyle name="Comma 2 121" xfId="62791" hidden="1" xr:uid="{2E6B7EC3-8783-43A9-B637-69F457161400}"/>
    <cellStyle name="Comma 2 121" xfId="63002" hidden="1" xr:uid="{5C32DD47-F1C1-49D9-AFA3-81C9831B8BF3}"/>
    <cellStyle name="Comma 2 121" xfId="63052" hidden="1" xr:uid="{6D7D8B3E-9356-4B1C-8D69-E31D0FBF4092}"/>
    <cellStyle name="Comma 2 121" xfId="63516" hidden="1" xr:uid="{BADBFB67-3B09-40B0-90AD-4612EE7B9E48}"/>
    <cellStyle name="Comma 2 121" xfId="18609" hidden="1" xr:uid="{00000000-0005-0000-0000-0000B4480000}"/>
    <cellStyle name="Comma 2 121" xfId="18883" hidden="1" xr:uid="{00000000-0005-0000-0000-0000C6490000}"/>
    <cellStyle name="Comma 2 121" xfId="19094" hidden="1" xr:uid="{00000000-0005-0000-0000-0000994A0000}"/>
    <cellStyle name="Comma 2 121" xfId="19156" hidden="1" xr:uid="{00000000-0005-0000-0000-0000D74A0000}"/>
    <cellStyle name="Comma 2 121" xfId="19807" hidden="1" xr:uid="{00000000-0005-0000-0000-0000624D0000}"/>
    <cellStyle name="Comma 2 121" xfId="20353" hidden="1" xr:uid="{00000000-0005-0000-0000-0000844F0000}"/>
    <cellStyle name="Comma 2 121" xfId="20627" hidden="1" xr:uid="{00000000-0005-0000-0000-000096500000}"/>
    <cellStyle name="Comma 2 121" xfId="20838" hidden="1" xr:uid="{00000000-0005-0000-0000-000069510000}"/>
    <cellStyle name="Comma 2 121" xfId="20899" hidden="1" xr:uid="{00000000-0005-0000-0000-0000A6510000}"/>
    <cellStyle name="Comma 2 121" xfId="21541" hidden="1" xr:uid="{00000000-0005-0000-0000-000028540000}"/>
    <cellStyle name="Comma 2 121" xfId="22087" hidden="1" xr:uid="{00000000-0005-0000-0000-00004A560000}"/>
    <cellStyle name="Comma 2 121" xfId="22361" hidden="1" xr:uid="{00000000-0005-0000-0000-00005C570000}"/>
    <cellStyle name="Comma 2 121" xfId="22572" hidden="1" xr:uid="{00000000-0005-0000-0000-00002F580000}"/>
    <cellStyle name="Comma 2 121" xfId="22631" hidden="1" xr:uid="{00000000-0005-0000-0000-00006A580000}"/>
    <cellStyle name="Comma 2 121" xfId="23267" hidden="1" xr:uid="{00000000-0005-0000-0000-0000E65A0000}"/>
    <cellStyle name="Comma 2 121" xfId="23811" hidden="1" xr:uid="{00000000-0005-0000-0000-0000065D0000}"/>
    <cellStyle name="Comma 2 121" xfId="24085" hidden="1" xr:uid="{00000000-0005-0000-0000-0000185E0000}"/>
    <cellStyle name="Comma 2 121" xfId="24296" hidden="1" xr:uid="{00000000-0005-0000-0000-0000EB5E0000}"/>
    <cellStyle name="Comma 2 121" xfId="24355" hidden="1" xr:uid="{00000000-0005-0000-0000-0000265F0000}"/>
    <cellStyle name="Comma 2 121" xfId="24975" hidden="1" xr:uid="{00000000-0005-0000-0000-000092610000}"/>
    <cellStyle name="Comma 2 121" xfId="25518" hidden="1" xr:uid="{00000000-0005-0000-0000-0000B1630000}"/>
    <cellStyle name="Comma 2 121" xfId="25792" hidden="1" xr:uid="{00000000-0005-0000-0000-0000C3640000}"/>
    <cellStyle name="Comma 2 121" xfId="26003" hidden="1" xr:uid="{00000000-0005-0000-0000-000096650000}"/>
    <cellStyle name="Comma 2 121" xfId="26060" hidden="1" xr:uid="{00000000-0005-0000-0000-0000CF650000}"/>
    <cellStyle name="Comma 2 121" xfId="26670" hidden="1" xr:uid="{00000000-0005-0000-0000-000031680000}"/>
    <cellStyle name="Comma 2 121" xfId="27212" hidden="1" xr:uid="{00000000-0005-0000-0000-00004F6A0000}"/>
    <cellStyle name="Comma 2 121" xfId="27486" hidden="1" xr:uid="{00000000-0005-0000-0000-0000616B0000}"/>
    <cellStyle name="Comma 2 121" xfId="27697" hidden="1" xr:uid="{00000000-0005-0000-0000-0000346C0000}"/>
    <cellStyle name="Comma 2 121" xfId="27752" hidden="1" xr:uid="{00000000-0005-0000-0000-00006B6C0000}"/>
    <cellStyle name="Comma 2 121" xfId="28335" hidden="1" xr:uid="{00000000-0005-0000-0000-0000B26E0000}"/>
    <cellStyle name="Comma 2 121" xfId="28873" hidden="1" xr:uid="{00000000-0005-0000-0000-0000CC700000}"/>
    <cellStyle name="Comma 2 121" xfId="29147" hidden="1" xr:uid="{00000000-0005-0000-0000-0000DE710000}"/>
    <cellStyle name="Comma 2 121" xfId="29358" hidden="1" xr:uid="{00000000-0005-0000-0000-0000B1720000}"/>
    <cellStyle name="Comma 2 121" xfId="29411" hidden="1" xr:uid="{00000000-0005-0000-0000-0000E6720000}"/>
    <cellStyle name="Comma 2 121" xfId="29971" hidden="1" xr:uid="{00000000-0005-0000-0000-000016750000}"/>
    <cellStyle name="Comma 2 121" xfId="30508" hidden="1" xr:uid="{00000000-0005-0000-0000-00002F770000}"/>
    <cellStyle name="Comma 2 121" xfId="30782" hidden="1" xr:uid="{00000000-0005-0000-0000-000041780000}"/>
    <cellStyle name="Comma 2 121" xfId="30993" hidden="1" xr:uid="{00000000-0005-0000-0000-000014790000}"/>
    <cellStyle name="Comma 2 121" xfId="31043" hidden="1" xr:uid="{00000000-0005-0000-0000-000046790000}"/>
    <cellStyle name="Comma 2 121" xfId="31507" hidden="1" xr:uid="{00000000-0005-0000-0000-0000167B0000}"/>
    <cellStyle name="Comma 2 121" xfId="32908" hidden="1" xr:uid="{EC2B1038-D252-4C01-8B25-7E8624C2AA98}"/>
    <cellStyle name="Comma 2 121" xfId="33543" hidden="1" xr:uid="{CEE1B53B-41F4-41A8-B26D-F9041EBD2EF3}"/>
    <cellStyle name="Comma 2 121" xfId="34081" hidden="1" xr:uid="{2E7EF782-0250-444F-BF3D-FBF8A7E07F0A}"/>
    <cellStyle name="Comma 2 121" xfId="11048" hidden="1" xr:uid="{00000000-0005-0000-0000-00002B2B0000}"/>
    <cellStyle name="Comma 2 121" xfId="11594" hidden="1" xr:uid="{00000000-0005-0000-0000-00004D2D0000}"/>
    <cellStyle name="Comma 2 121" xfId="11868" hidden="1" xr:uid="{00000000-0005-0000-0000-00005F2E0000}"/>
    <cellStyle name="Comma 2 121" xfId="12079" hidden="1" xr:uid="{00000000-0005-0000-0000-0000322F0000}"/>
    <cellStyle name="Comma 2 121" xfId="12143" hidden="1" xr:uid="{00000000-0005-0000-0000-0000722F0000}"/>
    <cellStyle name="Comma 2 121" xfId="12804" hidden="1" xr:uid="{00000000-0005-0000-0000-000007320000}"/>
    <cellStyle name="Comma 2 121" xfId="13350" hidden="1" xr:uid="{00000000-0005-0000-0000-000029340000}"/>
    <cellStyle name="Comma 2 121" xfId="13624" hidden="1" xr:uid="{00000000-0005-0000-0000-00003B350000}"/>
    <cellStyle name="Comma 2 121" xfId="13835" hidden="1" xr:uid="{00000000-0005-0000-0000-00000E360000}"/>
    <cellStyle name="Comma 2 121" xfId="13899" hidden="1" xr:uid="{00000000-0005-0000-0000-00004E360000}"/>
    <cellStyle name="Comma 2 121" xfId="14560" hidden="1" xr:uid="{00000000-0005-0000-0000-0000E3380000}"/>
    <cellStyle name="Comma 2 121" xfId="15106" hidden="1" xr:uid="{00000000-0005-0000-0000-0000053B0000}"/>
    <cellStyle name="Comma 2 121" xfId="15380" hidden="1" xr:uid="{00000000-0005-0000-0000-0000173C0000}"/>
    <cellStyle name="Comma 2 121" xfId="15591" hidden="1" xr:uid="{00000000-0005-0000-0000-0000EA3C0000}"/>
    <cellStyle name="Comma 2 121" xfId="15655" hidden="1" xr:uid="{00000000-0005-0000-0000-00002A3D0000}"/>
    <cellStyle name="Comma 2 121" xfId="16313" hidden="1" xr:uid="{00000000-0005-0000-0000-0000BC3F0000}"/>
    <cellStyle name="Comma 2 121" xfId="16859" hidden="1" xr:uid="{00000000-0005-0000-0000-0000DE410000}"/>
    <cellStyle name="Comma 2 121" xfId="17133" hidden="1" xr:uid="{00000000-0005-0000-0000-0000F0420000}"/>
    <cellStyle name="Comma 2 121" xfId="17344" hidden="1" xr:uid="{00000000-0005-0000-0000-0000C3430000}"/>
    <cellStyle name="Comma 2 121" xfId="17407" hidden="1" xr:uid="{00000000-0005-0000-0000-000002440000}"/>
    <cellStyle name="Comma 2 121" xfId="18063" hidden="1" xr:uid="{00000000-0005-0000-0000-000092460000}"/>
    <cellStyle name="Comma 2 121" xfId="6875" hidden="1" xr:uid="{00000000-0005-0000-0000-0000DE1A0000}"/>
    <cellStyle name="Comma 2 121" xfId="7536" hidden="1" xr:uid="{00000000-0005-0000-0000-0000731D0000}"/>
    <cellStyle name="Comma 2 121" xfId="8082" hidden="1" xr:uid="{00000000-0005-0000-0000-0000951F0000}"/>
    <cellStyle name="Comma 2 121" xfId="8356" hidden="1" xr:uid="{00000000-0005-0000-0000-0000A7200000}"/>
    <cellStyle name="Comma 2 121" xfId="8567" hidden="1" xr:uid="{00000000-0005-0000-0000-00007A210000}"/>
    <cellStyle name="Comma 2 121" xfId="8631" hidden="1" xr:uid="{00000000-0005-0000-0000-0000BA210000}"/>
    <cellStyle name="Comma 2 121" xfId="9292" hidden="1" xr:uid="{00000000-0005-0000-0000-00004F240000}"/>
    <cellStyle name="Comma 2 121" xfId="9838" hidden="1" xr:uid="{00000000-0005-0000-0000-000071260000}"/>
    <cellStyle name="Comma 2 121" xfId="10112" hidden="1" xr:uid="{00000000-0005-0000-0000-000083270000}"/>
    <cellStyle name="Comma 2 121" xfId="10323" hidden="1" xr:uid="{00000000-0005-0000-0000-000056280000}"/>
    <cellStyle name="Comma 2 121" xfId="10387" hidden="1" xr:uid="{00000000-0005-0000-0000-000096280000}"/>
    <cellStyle name="Comma 2 121" xfId="4656" hidden="1" xr:uid="{00000000-0005-0000-0000-000033120000}"/>
    <cellStyle name="Comma 2 121" xfId="5317" hidden="1" xr:uid="{00000000-0005-0000-0000-0000C8140000}"/>
    <cellStyle name="Comma 2 121" xfId="5863" hidden="1" xr:uid="{00000000-0005-0000-0000-0000EA160000}"/>
    <cellStyle name="Comma 2 121" xfId="6137" hidden="1" xr:uid="{00000000-0005-0000-0000-0000FC170000}"/>
    <cellStyle name="Comma 2 121" xfId="6348" hidden="1" xr:uid="{00000000-0005-0000-0000-0000CF180000}"/>
    <cellStyle name="Comma 2 121" xfId="2061" hidden="1" xr:uid="{00000000-0005-0000-0000-000010080000}"/>
    <cellStyle name="Comma 2 121" xfId="2335" hidden="1" xr:uid="{00000000-0005-0000-0000-000022090000}"/>
    <cellStyle name="Comma 2 121" xfId="2546" hidden="1" xr:uid="{00000000-0005-0000-0000-0000F5090000}"/>
    <cellStyle name="Comma 2 121" xfId="1520" hidden="1" xr:uid="{00000000-0005-0000-0000-0000F3050000}"/>
    <cellStyle name="Comma 2 121" xfId="865" hidden="1" xr:uid="{00000000-0005-0000-0000-000064030000}"/>
    <cellStyle name="Comma 2 122" xfId="34357" hidden="1" xr:uid="{23551C0C-1FEB-460B-90BE-509EE98D29CA}"/>
    <cellStyle name="Comma 2 122" xfId="34568" hidden="1" xr:uid="{A7847FC2-DA01-4110-9607-C9A1D2B8E5DE}"/>
    <cellStyle name="Comma 2 122" xfId="36668" hidden="1" xr:uid="{F31C192A-D012-4346-B027-DAF0188031EB}"/>
    <cellStyle name="Comma 2 122" xfId="37329" hidden="1" xr:uid="{B57CAB89-2277-4CD6-915A-9D385092E2A7}"/>
    <cellStyle name="Comma 2 122" xfId="37874" hidden="1" xr:uid="{CC29A866-6AF9-4B52-95AD-9E07715D4A74}"/>
    <cellStyle name="Comma 2 122" xfId="38148" hidden="1" xr:uid="{4A41430D-57B9-4347-9F3F-08F72F55B61A}"/>
    <cellStyle name="Comma 2 122" xfId="38359" hidden="1" xr:uid="{A6B5FE37-CA4F-4780-8287-184EE4A2A2B6}"/>
    <cellStyle name="Comma 2 122" xfId="38887" hidden="1" xr:uid="{78FF2E29-7548-447D-84AA-5504A71E6626}"/>
    <cellStyle name="Comma 2 122" xfId="39548" hidden="1" xr:uid="{A6608EF9-9E83-463D-8B7C-0AAD0294E155}"/>
    <cellStyle name="Comma 2 122" xfId="40093" hidden="1" xr:uid="{8DDD02AD-C5EB-44F0-8DF8-A93DCCAA01BF}"/>
    <cellStyle name="Comma 2 122" xfId="40367" hidden="1" xr:uid="{0652292E-FBEE-47D9-8AB5-0ADAED42896F}"/>
    <cellStyle name="Comma 2 122" xfId="40578" hidden="1" xr:uid="{82027952-EDE6-4784-A9CC-A0D4D5AB6E00}"/>
    <cellStyle name="Comma 2 122" xfId="40643" hidden="1" xr:uid="{A464EC4B-490E-4A0F-BCF9-4B13D3B0D52C}"/>
    <cellStyle name="Comma 2 122" xfId="41304" hidden="1" xr:uid="{43D07E32-FF35-4F37-88CE-8DEE718A739C}"/>
    <cellStyle name="Comma 2 122" xfId="41849" hidden="1" xr:uid="{63E54EFA-6E9F-402C-B366-2435AD42A5AE}"/>
    <cellStyle name="Comma 2 122" xfId="42123" hidden="1" xr:uid="{CD6E092E-ED73-4B67-A203-5C55A5173C35}"/>
    <cellStyle name="Comma 2 122" xfId="42334" hidden="1" xr:uid="{48A1B6B6-0073-40FE-A6DE-CC08618F1638}"/>
    <cellStyle name="Comma 2 122" xfId="42399" hidden="1" xr:uid="{204CA6FB-B33E-43C1-BCEA-41BFCD952ABF}"/>
    <cellStyle name="Comma 2 122" xfId="43060" hidden="1" xr:uid="{980DAF3A-45D5-4C12-B63E-47D4CBC0CC0F}"/>
    <cellStyle name="Comma 2 122" xfId="43605" hidden="1" xr:uid="{D1B804AB-52A1-479A-9200-5D4ABE59819C}"/>
    <cellStyle name="Comma 2 122" xfId="43879" hidden="1" xr:uid="{1CFBE972-7303-42F1-A4EC-159E7AFFFF88}"/>
    <cellStyle name="Comma 2 122" xfId="44090" hidden="1" xr:uid="{B42A82FC-B887-44B9-90E8-04E46F817D2F}"/>
    <cellStyle name="Comma 2 122" xfId="44155" hidden="1" xr:uid="{87DAEF06-8A11-4699-AC51-F880D1B42760}"/>
    <cellStyle name="Comma 2 122" xfId="44816" hidden="1" xr:uid="{26BC9C40-0973-45FE-B6A4-5FEA044EABED}"/>
    <cellStyle name="Comma 2 122" xfId="45361" hidden="1" xr:uid="{AC3AE7E8-C2E8-4EAA-9034-B8D768D1FE70}"/>
    <cellStyle name="Comma 2 122" xfId="45635" hidden="1" xr:uid="{48DCDE85-23DF-4657-AAB4-BF1667694C18}"/>
    <cellStyle name="Comma 2 122" xfId="45846" hidden="1" xr:uid="{998601E2-5087-4044-B39A-2E4F80F37134}"/>
    <cellStyle name="Comma 2 122" xfId="45911" hidden="1" xr:uid="{FB6CABD8-B39B-44BC-BDB5-648DCAC1E351}"/>
    <cellStyle name="Comma 2 122" xfId="46572" hidden="1" xr:uid="{1008BBB3-75BA-4B84-A274-F345C6E64A8D}"/>
    <cellStyle name="Comma 2 122" xfId="47117" hidden="1" xr:uid="{E509F0D6-9B98-4B5A-8924-9A18B0F42536}"/>
    <cellStyle name="Comma 2 122" xfId="47391" hidden="1" xr:uid="{26684FF6-4A78-4A57-BE6C-9FAC19C98F31}"/>
    <cellStyle name="Comma 2 122" xfId="47602" hidden="1" xr:uid="{EFF20A48-BC89-4DE9-8724-E7A43B306832}"/>
    <cellStyle name="Comma 2 122" xfId="47667" hidden="1" xr:uid="{A2F149CD-C09F-448B-BE95-3E8ADEC92BB6}"/>
    <cellStyle name="Comma 2 122" xfId="48325" hidden="1" xr:uid="{16F99BF1-8032-466F-9BF7-CCDD0AE9CDE1}"/>
    <cellStyle name="Comma 2 122" xfId="48870" hidden="1" xr:uid="{42A689CE-DDDF-47D3-B419-17C246ED9742}"/>
    <cellStyle name="Comma 2 122" xfId="49144" hidden="1" xr:uid="{702233A3-537F-4BB4-BF39-7E6F1EA0BB7A}"/>
    <cellStyle name="Comma 2 122" xfId="49355" hidden="1" xr:uid="{91D7D904-3A5F-4689-8818-69EB844CBFE6}"/>
    <cellStyle name="Comma 2 122" xfId="49419" hidden="1" xr:uid="{923F8A29-0561-40ED-9349-DC33AB3BC43F}"/>
    <cellStyle name="Comma 2 122" xfId="50075" hidden="1" xr:uid="{A7F60587-A851-4CA4-8D2E-E8F84793C19D}"/>
    <cellStyle name="Comma 2 122" xfId="50620" hidden="1" xr:uid="{89869448-230B-42E8-8DC6-CD824D2A5784}"/>
    <cellStyle name="Comma 2 122" xfId="50894" hidden="1" xr:uid="{5B327E66-86A9-4249-8DF2-1420428748A9}"/>
    <cellStyle name="Comma 2 122" xfId="51105" hidden="1" xr:uid="{825C8E04-B341-4F81-9E34-3D9896C6545C}"/>
    <cellStyle name="Comma 2 122" xfId="51168" hidden="1" xr:uid="{E35CB260-24F2-4E8C-BEA0-E5B48F060C05}"/>
    <cellStyle name="Comma 2 122" xfId="51819" hidden="1" xr:uid="{31530314-3952-4E31-B080-69B54DBE2681}"/>
    <cellStyle name="Comma 2 122" xfId="52364" hidden="1" xr:uid="{3D223F9F-4681-4890-93F0-0E0426AA23C0}"/>
    <cellStyle name="Comma 2 122" xfId="52638" hidden="1" xr:uid="{1EC75AB7-1E5F-4DA0-9370-4A5AF0659DA8}"/>
    <cellStyle name="Comma 2 122" xfId="52849" hidden="1" xr:uid="{06ADAC2F-11F0-4B84-B890-FE9C0D549E1F}"/>
    <cellStyle name="Comma 2 122" xfId="52911" hidden="1" xr:uid="{3EC4E52A-7C6E-4FBC-930E-F3D6B9B09586}"/>
    <cellStyle name="Comma 2 122" xfId="53553" hidden="1" xr:uid="{46501FCA-2E7F-4E3D-AC85-A2CEB553A2E8}"/>
    <cellStyle name="Comma 2 122" xfId="54098" hidden="1" xr:uid="{9796100B-9925-45AB-B7C1-C4287F05514D}"/>
    <cellStyle name="Comma 2 122" xfId="54372" hidden="1" xr:uid="{F392B1FE-3633-4EE6-A028-87A76C093A54}"/>
    <cellStyle name="Comma 2 122" xfId="54583" hidden="1" xr:uid="{6C480697-0A5E-47D4-BA46-B1A02A4B6399}"/>
    <cellStyle name="Comma 2 122" xfId="54643" hidden="1" xr:uid="{97AC125F-16D1-4A72-A958-E4444C3E9FD0}"/>
    <cellStyle name="Comma 2 122" xfId="55279" hidden="1" xr:uid="{89361BDD-ECEF-4DF0-8055-0B522A5EAA87}"/>
    <cellStyle name="Comma 2 122" xfId="55822" hidden="1" xr:uid="{C6C2811B-1695-4F7F-B202-8C99D31C5171}"/>
    <cellStyle name="Comma 2 122" xfId="56096" hidden="1" xr:uid="{8DAF43C4-53C8-4F0F-8B88-8E3C7B1E2F71}"/>
    <cellStyle name="Comma 2 122" xfId="56307" hidden="1" xr:uid="{D9A80397-0C1D-41AD-84AE-6AF3AB62EFF8}"/>
    <cellStyle name="Comma 2 122" xfId="56367" hidden="1" xr:uid="{71453296-AB8B-4A53-BC33-A26068A14D7D}"/>
    <cellStyle name="Comma 2 122" xfId="56987" hidden="1" xr:uid="{584429E0-F9D0-4A56-994A-5F893DA562C4}"/>
    <cellStyle name="Comma 2 122" xfId="57529" hidden="1" xr:uid="{7839F085-5A53-4BAB-B443-0632120C8EA2}"/>
    <cellStyle name="Comma 2 122" xfId="57803" hidden="1" xr:uid="{C92EFE64-373B-46DC-8183-8058E2314508}"/>
    <cellStyle name="Comma 2 122" xfId="58014" hidden="1" xr:uid="{188ED39F-C5F1-4D14-A77C-5ADB1E6A7C2D}"/>
    <cellStyle name="Comma 2 122" xfId="58072" hidden="1" xr:uid="{39454D70-782B-4477-AFC8-553C193EFDD4}"/>
    <cellStyle name="Comma 2 122" xfId="58682" hidden="1" xr:uid="{5455732D-84B3-4F22-8F79-9AE0F63F0301}"/>
    <cellStyle name="Comma 2 122" xfId="59223" hidden="1" xr:uid="{AD6CF285-5DBB-4971-9395-8117697368F5}"/>
    <cellStyle name="Comma 2 122" xfId="59497" hidden="1" xr:uid="{061490AF-B35B-42AE-8DE5-538833458699}"/>
    <cellStyle name="Comma 2 122" xfId="59708" hidden="1" xr:uid="{EB80FD2B-F2BD-4E7B-B59E-3788E01A86A4}"/>
    <cellStyle name="Comma 2 122" xfId="59764" hidden="1" xr:uid="{606CAF0E-054F-473B-AA1C-A03E203581A2}"/>
    <cellStyle name="Comma 2 122" xfId="60347" hidden="1" xr:uid="{F6099C9E-F7BC-49D6-AB43-68AE26A17773}"/>
    <cellStyle name="Comma 2 122" xfId="60884" hidden="1" xr:uid="{9E5A3788-1F39-4A6C-A092-5ACB79AFC624}"/>
    <cellStyle name="Comma 2 122" xfId="61158" hidden="1" xr:uid="{E41A2D9B-E6F7-4212-8B8A-A0689D5796D6}"/>
    <cellStyle name="Comma 2 122" xfId="61369" hidden="1" xr:uid="{29288DF6-5E3A-4952-88E5-6AB1F7A5ABAC}"/>
    <cellStyle name="Comma 2 122" xfId="61422" hidden="1" xr:uid="{D6A9D7B3-65E2-4328-9AF2-09F192215AE9}"/>
    <cellStyle name="Comma 2 122" xfId="61983" hidden="1" xr:uid="{9E5673C2-BAE8-4724-898C-1C3B839B98D2}"/>
    <cellStyle name="Comma 2 122" xfId="62519" hidden="1" xr:uid="{99DBCABE-6EAA-4A5D-A1AD-C5D4FA1AAF39}"/>
    <cellStyle name="Comma 2 122" xfId="62793" hidden="1" xr:uid="{58176638-FB4E-4975-B9B5-28D42FA70286}"/>
    <cellStyle name="Comma 2 122" xfId="63004" hidden="1" xr:uid="{E4F20F4A-F4E8-4A34-9240-761F3F60A405}"/>
    <cellStyle name="Comma 2 122" xfId="63053" hidden="1" xr:uid="{C026CA2E-7B09-4B91-BC62-CDAAA7AA6958}"/>
    <cellStyle name="Comma 2 122" xfId="63518" hidden="1" xr:uid="{51B8118C-8836-40F7-8948-511D6F1466E2}"/>
    <cellStyle name="Comma 2 122" xfId="18611" hidden="1" xr:uid="{00000000-0005-0000-0000-0000B6480000}"/>
    <cellStyle name="Comma 2 122" xfId="18885" hidden="1" xr:uid="{00000000-0005-0000-0000-0000C8490000}"/>
    <cellStyle name="Comma 2 122" xfId="19096" hidden="1" xr:uid="{00000000-0005-0000-0000-00009B4A0000}"/>
    <cellStyle name="Comma 2 122" xfId="19159" hidden="1" xr:uid="{00000000-0005-0000-0000-0000DA4A0000}"/>
    <cellStyle name="Comma 2 122" xfId="19810" hidden="1" xr:uid="{00000000-0005-0000-0000-0000654D0000}"/>
    <cellStyle name="Comma 2 122" xfId="20355" hidden="1" xr:uid="{00000000-0005-0000-0000-0000864F0000}"/>
    <cellStyle name="Comma 2 122" xfId="20629" hidden="1" xr:uid="{00000000-0005-0000-0000-000098500000}"/>
    <cellStyle name="Comma 2 122" xfId="20840" hidden="1" xr:uid="{00000000-0005-0000-0000-00006B510000}"/>
    <cellStyle name="Comma 2 122" xfId="20902" hidden="1" xr:uid="{00000000-0005-0000-0000-0000A9510000}"/>
    <cellStyle name="Comma 2 122" xfId="21544" hidden="1" xr:uid="{00000000-0005-0000-0000-00002B540000}"/>
    <cellStyle name="Comma 2 122" xfId="22089" hidden="1" xr:uid="{00000000-0005-0000-0000-00004C560000}"/>
    <cellStyle name="Comma 2 122" xfId="22363" hidden="1" xr:uid="{00000000-0005-0000-0000-00005E570000}"/>
    <cellStyle name="Comma 2 122" xfId="22574" hidden="1" xr:uid="{00000000-0005-0000-0000-000031580000}"/>
    <cellStyle name="Comma 2 122" xfId="22634" hidden="1" xr:uid="{00000000-0005-0000-0000-00006D580000}"/>
    <cellStyle name="Comma 2 122" xfId="23270" hidden="1" xr:uid="{00000000-0005-0000-0000-0000E95A0000}"/>
    <cellStyle name="Comma 2 122" xfId="23813" hidden="1" xr:uid="{00000000-0005-0000-0000-0000085D0000}"/>
    <cellStyle name="Comma 2 122" xfId="24087" hidden="1" xr:uid="{00000000-0005-0000-0000-00001A5E0000}"/>
    <cellStyle name="Comma 2 122" xfId="24298" hidden="1" xr:uid="{00000000-0005-0000-0000-0000ED5E0000}"/>
    <cellStyle name="Comma 2 122" xfId="24358" hidden="1" xr:uid="{00000000-0005-0000-0000-0000295F0000}"/>
    <cellStyle name="Comma 2 122" xfId="24978" hidden="1" xr:uid="{00000000-0005-0000-0000-000095610000}"/>
    <cellStyle name="Comma 2 122" xfId="25520" hidden="1" xr:uid="{00000000-0005-0000-0000-0000B3630000}"/>
    <cellStyle name="Comma 2 122" xfId="25794" hidden="1" xr:uid="{00000000-0005-0000-0000-0000C5640000}"/>
    <cellStyle name="Comma 2 122" xfId="26005" hidden="1" xr:uid="{00000000-0005-0000-0000-000098650000}"/>
    <cellStyle name="Comma 2 122" xfId="26063" hidden="1" xr:uid="{00000000-0005-0000-0000-0000D2650000}"/>
    <cellStyle name="Comma 2 122" xfId="26673" hidden="1" xr:uid="{00000000-0005-0000-0000-000034680000}"/>
    <cellStyle name="Comma 2 122" xfId="27214" hidden="1" xr:uid="{00000000-0005-0000-0000-0000516A0000}"/>
    <cellStyle name="Comma 2 122" xfId="27488" hidden="1" xr:uid="{00000000-0005-0000-0000-0000636B0000}"/>
    <cellStyle name="Comma 2 122" xfId="27699" hidden="1" xr:uid="{00000000-0005-0000-0000-0000366C0000}"/>
    <cellStyle name="Comma 2 122" xfId="27755" hidden="1" xr:uid="{00000000-0005-0000-0000-00006E6C0000}"/>
    <cellStyle name="Comma 2 122" xfId="28338" hidden="1" xr:uid="{00000000-0005-0000-0000-0000B56E0000}"/>
    <cellStyle name="Comma 2 122" xfId="28875" hidden="1" xr:uid="{00000000-0005-0000-0000-0000CE700000}"/>
    <cellStyle name="Comma 2 122" xfId="29149" hidden="1" xr:uid="{00000000-0005-0000-0000-0000E0710000}"/>
    <cellStyle name="Comma 2 122" xfId="29360" hidden="1" xr:uid="{00000000-0005-0000-0000-0000B3720000}"/>
    <cellStyle name="Comma 2 122" xfId="29413" hidden="1" xr:uid="{00000000-0005-0000-0000-0000E8720000}"/>
    <cellStyle name="Comma 2 122" xfId="29974" hidden="1" xr:uid="{00000000-0005-0000-0000-000019750000}"/>
    <cellStyle name="Comma 2 122" xfId="30510" hidden="1" xr:uid="{00000000-0005-0000-0000-000031770000}"/>
    <cellStyle name="Comma 2 122" xfId="30784" hidden="1" xr:uid="{00000000-0005-0000-0000-000043780000}"/>
    <cellStyle name="Comma 2 122" xfId="30995" hidden="1" xr:uid="{00000000-0005-0000-0000-000016790000}"/>
    <cellStyle name="Comma 2 122" xfId="31044" hidden="1" xr:uid="{00000000-0005-0000-0000-000047790000}"/>
    <cellStyle name="Comma 2 122" xfId="31509" hidden="1" xr:uid="{00000000-0005-0000-0000-0000187B0000}"/>
    <cellStyle name="Comma 2 122" xfId="32911" hidden="1" xr:uid="{6226A019-2336-4614-9729-56F80AEE9878}"/>
    <cellStyle name="Comma 2 122" xfId="33546" hidden="1" xr:uid="{9889B73C-791E-409B-AAAA-02AB84F8293C}"/>
    <cellStyle name="Comma 2 122" xfId="34083" hidden="1" xr:uid="{F23820AC-442E-46A7-B949-0B4E5478B14B}"/>
    <cellStyle name="Comma 2 122" xfId="11051" hidden="1" xr:uid="{00000000-0005-0000-0000-00002E2B0000}"/>
    <cellStyle name="Comma 2 122" xfId="11596" hidden="1" xr:uid="{00000000-0005-0000-0000-00004F2D0000}"/>
    <cellStyle name="Comma 2 122" xfId="11870" hidden="1" xr:uid="{00000000-0005-0000-0000-0000612E0000}"/>
    <cellStyle name="Comma 2 122" xfId="12081" hidden="1" xr:uid="{00000000-0005-0000-0000-0000342F0000}"/>
    <cellStyle name="Comma 2 122" xfId="12146" hidden="1" xr:uid="{00000000-0005-0000-0000-0000752F0000}"/>
    <cellStyle name="Comma 2 122" xfId="12807" hidden="1" xr:uid="{00000000-0005-0000-0000-00000A320000}"/>
    <cellStyle name="Comma 2 122" xfId="13352" hidden="1" xr:uid="{00000000-0005-0000-0000-00002B340000}"/>
    <cellStyle name="Comma 2 122" xfId="13626" hidden="1" xr:uid="{00000000-0005-0000-0000-00003D350000}"/>
    <cellStyle name="Comma 2 122" xfId="13837" hidden="1" xr:uid="{00000000-0005-0000-0000-000010360000}"/>
    <cellStyle name="Comma 2 122" xfId="13902" hidden="1" xr:uid="{00000000-0005-0000-0000-000051360000}"/>
    <cellStyle name="Comma 2 122" xfId="14563" hidden="1" xr:uid="{00000000-0005-0000-0000-0000E6380000}"/>
    <cellStyle name="Comma 2 122" xfId="15108" hidden="1" xr:uid="{00000000-0005-0000-0000-0000073B0000}"/>
    <cellStyle name="Comma 2 122" xfId="15382" hidden="1" xr:uid="{00000000-0005-0000-0000-0000193C0000}"/>
    <cellStyle name="Comma 2 122" xfId="15593" hidden="1" xr:uid="{00000000-0005-0000-0000-0000EC3C0000}"/>
    <cellStyle name="Comma 2 122" xfId="15658" hidden="1" xr:uid="{00000000-0005-0000-0000-00002D3D0000}"/>
    <cellStyle name="Comma 2 122" xfId="16316" hidden="1" xr:uid="{00000000-0005-0000-0000-0000BF3F0000}"/>
    <cellStyle name="Comma 2 122" xfId="16861" hidden="1" xr:uid="{00000000-0005-0000-0000-0000E0410000}"/>
    <cellStyle name="Comma 2 122" xfId="17135" hidden="1" xr:uid="{00000000-0005-0000-0000-0000F2420000}"/>
    <cellStyle name="Comma 2 122" xfId="17346" hidden="1" xr:uid="{00000000-0005-0000-0000-0000C5430000}"/>
    <cellStyle name="Comma 2 122" xfId="17410" hidden="1" xr:uid="{00000000-0005-0000-0000-000005440000}"/>
    <cellStyle name="Comma 2 122" xfId="18066" hidden="1" xr:uid="{00000000-0005-0000-0000-000095460000}"/>
    <cellStyle name="Comma 2 122" xfId="6878" hidden="1" xr:uid="{00000000-0005-0000-0000-0000E11A0000}"/>
    <cellStyle name="Comma 2 122" xfId="7539" hidden="1" xr:uid="{00000000-0005-0000-0000-0000761D0000}"/>
    <cellStyle name="Comma 2 122" xfId="8084" hidden="1" xr:uid="{00000000-0005-0000-0000-0000971F0000}"/>
    <cellStyle name="Comma 2 122" xfId="8358" hidden="1" xr:uid="{00000000-0005-0000-0000-0000A9200000}"/>
    <cellStyle name="Comma 2 122" xfId="8569" hidden="1" xr:uid="{00000000-0005-0000-0000-00007C210000}"/>
    <cellStyle name="Comma 2 122" xfId="8634" hidden="1" xr:uid="{00000000-0005-0000-0000-0000BD210000}"/>
    <cellStyle name="Comma 2 122" xfId="9295" hidden="1" xr:uid="{00000000-0005-0000-0000-000052240000}"/>
    <cellStyle name="Comma 2 122" xfId="9840" hidden="1" xr:uid="{00000000-0005-0000-0000-000073260000}"/>
    <cellStyle name="Comma 2 122" xfId="10114" hidden="1" xr:uid="{00000000-0005-0000-0000-000085270000}"/>
    <cellStyle name="Comma 2 122" xfId="10325" hidden="1" xr:uid="{00000000-0005-0000-0000-000058280000}"/>
    <cellStyle name="Comma 2 122" xfId="10390" hidden="1" xr:uid="{00000000-0005-0000-0000-000099280000}"/>
    <cellStyle name="Comma 2 122" xfId="4659" hidden="1" xr:uid="{00000000-0005-0000-0000-000036120000}"/>
    <cellStyle name="Comma 2 122" xfId="5320" hidden="1" xr:uid="{00000000-0005-0000-0000-0000CB140000}"/>
    <cellStyle name="Comma 2 122" xfId="5865" hidden="1" xr:uid="{00000000-0005-0000-0000-0000EC160000}"/>
    <cellStyle name="Comma 2 122" xfId="6139" hidden="1" xr:uid="{00000000-0005-0000-0000-0000FE170000}"/>
    <cellStyle name="Comma 2 122" xfId="6350" hidden="1" xr:uid="{00000000-0005-0000-0000-0000D1180000}"/>
    <cellStyle name="Comma 2 122" xfId="2063" hidden="1" xr:uid="{00000000-0005-0000-0000-000012080000}"/>
    <cellStyle name="Comma 2 122" xfId="2337" hidden="1" xr:uid="{00000000-0005-0000-0000-000024090000}"/>
    <cellStyle name="Comma 2 122" xfId="2548" hidden="1" xr:uid="{00000000-0005-0000-0000-0000F7090000}"/>
    <cellStyle name="Comma 2 122" xfId="1523" hidden="1" xr:uid="{00000000-0005-0000-0000-0000F6050000}"/>
    <cellStyle name="Comma 2 122" xfId="868" hidden="1" xr:uid="{00000000-0005-0000-0000-000067030000}"/>
    <cellStyle name="Comma 2 123" xfId="34361" hidden="1" xr:uid="{7B99CE5A-71A2-4881-9254-1F2BE3FD44A9}"/>
    <cellStyle name="Comma 2 123" xfId="34571" hidden="1" xr:uid="{754CFB7C-2BBC-4104-A797-EE7741D3B2FA}"/>
    <cellStyle name="Comma 2 123" xfId="36673" hidden="1" xr:uid="{6FAAC4D5-4F1B-495E-93AE-BD39BF37C2F3}"/>
    <cellStyle name="Comma 2 123" xfId="37334" hidden="1" xr:uid="{FFEEF2EC-270D-4269-B7EF-EC733BDFD8CF}"/>
    <cellStyle name="Comma 2 123" xfId="37879" hidden="1" xr:uid="{8A3591F8-1FCC-45A9-A5C4-85B3F79B088C}"/>
    <cellStyle name="Comma 2 123" xfId="38152" hidden="1" xr:uid="{FCAC3354-492B-4ACF-8990-485F34B9495E}"/>
    <cellStyle name="Comma 2 123" xfId="38362" hidden="1" xr:uid="{40459F0D-C57B-4E62-88AC-D099A9EE39A3}"/>
    <cellStyle name="Comma 2 123" xfId="38892" hidden="1" xr:uid="{F7366291-56B9-4905-A465-6248778C4982}"/>
    <cellStyle name="Comma 2 123" xfId="39553" hidden="1" xr:uid="{21DA28F9-EB94-4FE0-AE50-A679A8E65FCA}"/>
    <cellStyle name="Comma 2 123" xfId="40098" hidden="1" xr:uid="{E807036F-2566-40BA-B075-A871EB7BD780}"/>
    <cellStyle name="Comma 2 123" xfId="40371" hidden="1" xr:uid="{65F934BB-BEFF-4FCD-A46E-01C05C36F14D}"/>
    <cellStyle name="Comma 2 123" xfId="40581" hidden="1" xr:uid="{73ED7DBD-B5E0-46C1-B456-636EB67E5783}"/>
    <cellStyle name="Comma 2 123" xfId="40648" hidden="1" xr:uid="{D33315A4-85CC-480C-A9CA-0E0E80531461}"/>
    <cellStyle name="Comma 2 123" xfId="41309" hidden="1" xr:uid="{26FCE43C-FD78-4EE3-95A8-C764035879C6}"/>
    <cellStyle name="Comma 2 123" xfId="41854" hidden="1" xr:uid="{0E0C4F99-91CD-4BF2-9B5E-F0865F1001E5}"/>
    <cellStyle name="Comma 2 123" xfId="42127" hidden="1" xr:uid="{B72E9F0D-BE5F-4690-9751-4C06F46C2E5E}"/>
    <cellStyle name="Comma 2 123" xfId="42337" hidden="1" xr:uid="{065DB21F-1FEA-47E9-97CE-5712B6FFC678}"/>
    <cellStyle name="Comma 2 123" xfId="42404" hidden="1" xr:uid="{DAF116E1-98A2-4E31-99F4-45FB9F585E2D}"/>
    <cellStyle name="Comma 2 123" xfId="43065" hidden="1" xr:uid="{5762CDE6-22AD-4B38-9469-CF1C3DD879D4}"/>
    <cellStyle name="Comma 2 123" xfId="43610" hidden="1" xr:uid="{DF4B77B5-0A7E-4A7C-8A89-384FE238FD67}"/>
    <cellStyle name="Comma 2 123" xfId="43883" hidden="1" xr:uid="{451F2A76-7EC8-4A8B-9E43-D193B50F615D}"/>
    <cellStyle name="Comma 2 123" xfId="44093" hidden="1" xr:uid="{B0298D80-9F21-4B23-B838-8B8D581B77D1}"/>
    <cellStyle name="Comma 2 123" xfId="44160" hidden="1" xr:uid="{956AE30A-A1C5-427E-B5D5-A12519C6977D}"/>
    <cellStyle name="Comma 2 123" xfId="44821" hidden="1" xr:uid="{31613C0D-56F8-4952-9744-E546CDCDA3FF}"/>
    <cellStyle name="Comma 2 123" xfId="45366" hidden="1" xr:uid="{33E0BE38-8931-42BF-BB6C-677A24F173E3}"/>
    <cellStyle name="Comma 2 123" xfId="45639" hidden="1" xr:uid="{06EADC7B-29CE-48F9-B27B-A1B6CD3B129B}"/>
    <cellStyle name="Comma 2 123" xfId="45849" hidden="1" xr:uid="{5B20E048-60D5-4279-9877-89B1F73EF403}"/>
    <cellStyle name="Comma 2 123" xfId="45916" hidden="1" xr:uid="{7CAF3839-03AE-4506-B829-475B970E0020}"/>
    <cellStyle name="Comma 2 123" xfId="46577" hidden="1" xr:uid="{F3338A30-E8A2-4082-9815-6E8538933C01}"/>
    <cellStyle name="Comma 2 123" xfId="47122" hidden="1" xr:uid="{F354285B-47F7-4B49-AC01-1AA0C8368F5F}"/>
    <cellStyle name="Comma 2 123" xfId="47395" hidden="1" xr:uid="{0F862532-D0A1-45BE-8BAE-01A14CC94D94}"/>
    <cellStyle name="Comma 2 123" xfId="47605" hidden="1" xr:uid="{4FBAC787-C049-407A-BA07-7F87396E0118}"/>
    <cellStyle name="Comma 2 123" xfId="47672" hidden="1" xr:uid="{7A6D0002-3E52-4A82-8936-BB668445080C}"/>
    <cellStyle name="Comma 2 123" xfId="48330" hidden="1" xr:uid="{9E145186-D1B7-4FB0-949D-0BFD927890EC}"/>
    <cellStyle name="Comma 2 123" xfId="48875" hidden="1" xr:uid="{F9026C4B-F153-4005-A4B6-11C40EF98613}"/>
    <cellStyle name="Comma 2 123" xfId="49148" hidden="1" xr:uid="{8FF0B365-F9AF-466C-B15E-E000D25CD7DE}"/>
    <cellStyle name="Comma 2 123" xfId="49358" hidden="1" xr:uid="{A9A4A8A4-1623-4EED-94E5-C1BB844C9BF0}"/>
    <cellStyle name="Comma 2 123" xfId="49424" hidden="1" xr:uid="{37D10CB1-A0BB-44DF-BFD4-DDFDB6CF1703}"/>
    <cellStyle name="Comma 2 123" xfId="50080" hidden="1" xr:uid="{FEA7717A-07D3-41B6-B8CB-284C3B98581F}"/>
    <cellStyle name="Comma 2 123" xfId="50625" hidden="1" xr:uid="{8906514B-313E-46D0-B861-3A88A377F629}"/>
    <cellStyle name="Comma 2 123" xfId="50898" hidden="1" xr:uid="{71A95E26-C80C-4DB3-83B8-3490AAAF37DD}"/>
    <cellStyle name="Comma 2 123" xfId="51108" hidden="1" xr:uid="{33315502-E587-4100-AC97-07E2684FC6B9}"/>
    <cellStyle name="Comma 2 123" xfId="51173" hidden="1" xr:uid="{379D1B6E-D7F1-4906-A309-5E41D2F4D0DB}"/>
    <cellStyle name="Comma 2 123" xfId="51824" hidden="1" xr:uid="{A6160D35-8352-4B9B-8A12-692C5D9677C5}"/>
    <cellStyle name="Comma 2 123" xfId="52369" hidden="1" xr:uid="{CB17B042-CE9A-4AED-A833-A2C94D47E066}"/>
    <cellStyle name="Comma 2 123" xfId="52642" hidden="1" xr:uid="{0DDB8BFF-D799-4E0D-87BA-35603BC094C1}"/>
    <cellStyle name="Comma 2 123" xfId="52852" hidden="1" xr:uid="{A9D6F1A3-9F0B-4ED7-BB00-9D10D3D9B431}"/>
    <cellStyle name="Comma 2 123" xfId="52916" hidden="1" xr:uid="{385FE6A7-5CB6-492E-9736-45B6FB9E7625}"/>
    <cellStyle name="Comma 2 123" xfId="53558" hidden="1" xr:uid="{F1984534-FA18-448F-A938-824306275674}"/>
    <cellStyle name="Comma 2 123" xfId="54103" hidden="1" xr:uid="{78BDD0D6-83C5-4896-9662-AB82FC217D9D}"/>
    <cellStyle name="Comma 2 123" xfId="54376" hidden="1" xr:uid="{B4578236-3AB8-4B11-94E7-94B3264643A1}"/>
    <cellStyle name="Comma 2 123" xfId="54586" hidden="1" xr:uid="{673956F8-CB1E-49CE-AF5C-184106053DE7}"/>
    <cellStyle name="Comma 2 123" xfId="54648" hidden="1" xr:uid="{8AF7E885-7ABC-4D02-B1C8-47048820D5CE}"/>
    <cellStyle name="Comma 2 123" xfId="55284" hidden="1" xr:uid="{28995E01-308E-4AE8-B7EB-CAFF9C91857C}"/>
    <cellStyle name="Comma 2 123" xfId="55827" hidden="1" xr:uid="{C51EF55C-916D-4433-9982-F830EDD5B0DE}"/>
    <cellStyle name="Comma 2 123" xfId="56100" hidden="1" xr:uid="{9D850CB1-79DC-4F45-97BC-ECA4BC86DAE6}"/>
    <cellStyle name="Comma 2 123" xfId="56310" hidden="1" xr:uid="{97B97CF9-1E13-4A4C-B149-6B66492A9A4D}"/>
    <cellStyle name="Comma 2 123" xfId="56372" hidden="1" xr:uid="{AF76BAEF-FA7E-4E0E-A016-2C4361A1912D}"/>
    <cellStyle name="Comma 2 123" xfId="56992" hidden="1" xr:uid="{2B1ECFDB-152D-42C7-95D4-18DFD53418BA}"/>
    <cellStyle name="Comma 2 123" xfId="57534" hidden="1" xr:uid="{40DB128F-93A6-4045-B43A-85A030138454}"/>
    <cellStyle name="Comma 2 123" xfId="57807" hidden="1" xr:uid="{F19B5359-FDD7-4C97-9ECC-F3F5E57202B0}"/>
    <cellStyle name="Comma 2 123" xfId="58017" hidden="1" xr:uid="{C5085FDA-5C79-42CE-BA1C-FC17ACEA9B00}"/>
    <cellStyle name="Comma 2 123" xfId="58076" hidden="1" xr:uid="{263E1A80-2F2C-4789-9496-9D49CB368EB3}"/>
    <cellStyle name="Comma 2 123" xfId="58687" hidden="1" xr:uid="{C37B0BCC-391B-4527-91BA-55C6B99AA8EF}"/>
    <cellStyle name="Comma 2 123" xfId="59228" hidden="1" xr:uid="{3E67B393-1DCD-4875-91AD-1C2AEFDC0A9A}"/>
    <cellStyle name="Comma 2 123" xfId="59501" hidden="1" xr:uid="{9EF8A65D-50D7-4137-82BC-39B94D3FB26D}"/>
    <cellStyle name="Comma 2 123" xfId="59711" hidden="1" xr:uid="{EBD5730C-55B0-472B-B017-ABACF8F0C38F}"/>
    <cellStyle name="Comma 2 123" xfId="59768" hidden="1" xr:uid="{51556891-404E-4FA3-B261-F70204544A23}"/>
    <cellStyle name="Comma 2 123" xfId="60351" hidden="1" xr:uid="{34688FB0-5702-42C8-83C2-C7440183875E}"/>
    <cellStyle name="Comma 2 123" xfId="60889" hidden="1" xr:uid="{AD796EFC-24F4-4444-85E8-B4668B7FD24D}"/>
    <cellStyle name="Comma 2 123" xfId="61162" hidden="1" xr:uid="{832BDB6F-89CD-4F52-8CDA-FFE45AFDAA8E}"/>
    <cellStyle name="Comma 2 123" xfId="61372" hidden="1" xr:uid="{7AD31F86-1359-47A0-938D-7D51208C3821}"/>
    <cellStyle name="Comma 2 123" xfId="61426" hidden="1" xr:uid="{7A0BD2A0-93C3-4D5A-8A6E-69591CC524C9}"/>
    <cellStyle name="Comma 2 123" xfId="61987" hidden="1" xr:uid="{AD28D6DD-90C6-4093-97CE-2776D5C24330}"/>
    <cellStyle name="Comma 2 123" xfId="62524" hidden="1" xr:uid="{72686EA5-9A14-413F-ACE6-9837DCDA9667}"/>
    <cellStyle name="Comma 2 123" xfId="62797" hidden="1" xr:uid="{6CA4FE31-0EE0-4D25-9EB2-D80B1157F153}"/>
    <cellStyle name="Comma 2 123" xfId="63007" hidden="1" xr:uid="{E2869606-EA87-49C8-8F33-F8F926AA1D1D}"/>
    <cellStyle name="Comma 2 123" xfId="63054" hidden="1" xr:uid="{32F23327-05F8-4312-BE29-1090C0608F85}"/>
    <cellStyle name="Comma 2 123" xfId="63521" hidden="1" xr:uid="{DEDAF50A-3894-41E1-9386-3C6F9CE20912}"/>
    <cellStyle name="Comma 2 123" xfId="18616" hidden="1" xr:uid="{00000000-0005-0000-0000-0000BB480000}"/>
    <cellStyle name="Comma 2 123" xfId="18889" hidden="1" xr:uid="{00000000-0005-0000-0000-0000CC490000}"/>
    <cellStyle name="Comma 2 123" xfId="19099" hidden="1" xr:uid="{00000000-0005-0000-0000-00009E4A0000}"/>
    <cellStyle name="Comma 2 123" xfId="19164" hidden="1" xr:uid="{00000000-0005-0000-0000-0000DF4A0000}"/>
    <cellStyle name="Comma 2 123" xfId="19815" hidden="1" xr:uid="{00000000-0005-0000-0000-00006A4D0000}"/>
    <cellStyle name="Comma 2 123" xfId="20360" hidden="1" xr:uid="{00000000-0005-0000-0000-00008B4F0000}"/>
    <cellStyle name="Comma 2 123" xfId="20633" hidden="1" xr:uid="{00000000-0005-0000-0000-00009C500000}"/>
    <cellStyle name="Comma 2 123" xfId="20843" hidden="1" xr:uid="{00000000-0005-0000-0000-00006E510000}"/>
    <cellStyle name="Comma 2 123" xfId="20907" hidden="1" xr:uid="{00000000-0005-0000-0000-0000AE510000}"/>
    <cellStyle name="Comma 2 123" xfId="21549" hidden="1" xr:uid="{00000000-0005-0000-0000-000030540000}"/>
    <cellStyle name="Comma 2 123" xfId="22094" hidden="1" xr:uid="{00000000-0005-0000-0000-000051560000}"/>
    <cellStyle name="Comma 2 123" xfId="22367" hidden="1" xr:uid="{00000000-0005-0000-0000-000062570000}"/>
    <cellStyle name="Comma 2 123" xfId="22577" hidden="1" xr:uid="{00000000-0005-0000-0000-000034580000}"/>
    <cellStyle name="Comma 2 123" xfId="22639" hidden="1" xr:uid="{00000000-0005-0000-0000-000072580000}"/>
    <cellStyle name="Comma 2 123" xfId="23275" hidden="1" xr:uid="{00000000-0005-0000-0000-0000EE5A0000}"/>
    <cellStyle name="Comma 2 123" xfId="23818" hidden="1" xr:uid="{00000000-0005-0000-0000-00000D5D0000}"/>
    <cellStyle name="Comma 2 123" xfId="24091" hidden="1" xr:uid="{00000000-0005-0000-0000-00001E5E0000}"/>
    <cellStyle name="Comma 2 123" xfId="24301" hidden="1" xr:uid="{00000000-0005-0000-0000-0000F05E0000}"/>
    <cellStyle name="Comma 2 123" xfId="24363" hidden="1" xr:uid="{00000000-0005-0000-0000-00002E5F0000}"/>
    <cellStyle name="Comma 2 123" xfId="24983" hidden="1" xr:uid="{00000000-0005-0000-0000-00009A610000}"/>
    <cellStyle name="Comma 2 123" xfId="25525" hidden="1" xr:uid="{00000000-0005-0000-0000-0000B8630000}"/>
    <cellStyle name="Comma 2 123" xfId="25798" hidden="1" xr:uid="{00000000-0005-0000-0000-0000C9640000}"/>
    <cellStyle name="Comma 2 123" xfId="26008" hidden="1" xr:uid="{00000000-0005-0000-0000-00009B650000}"/>
    <cellStyle name="Comma 2 123" xfId="26067" hidden="1" xr:uid="{00000000-0005-0000-0000-0000D6650000}"/>
    <cellStyle name="Comma 2 123" xfId="26678" hidden="1" xr:uid="{00000000-0005-0000-0000-000039680000}"/>
    <cellStyle name="Comma 2 123" xfId="27219" hidden="1" xr:uid="{00000000-0005-0000-0000-0000566A0000}"/>
    <cellStyle name="Comma 2 123" xfId="27492" hidden="1" xr:uid="{00000000-0005-0000-0000-0000676B0000}"/>
    <cellStyle name="Comma 2 123" xfId="27702" hidden="1" xr:uid="{00000000-0005-0000-0000-0000396C0000}"/>
    <cellStyle name="Comma 2 123" xfId="27759" hidden="1" xr:uid="{00000000-0005-0000-0000-0000726C0000}"/>
    <cellStyle name="Comma 2 123" xfId="28342" hidden="1" xr:uid="{00000000-0005-0000-0000-0000B96E0000}"/>
    <cellStyle name="Comma 2 123" xfId="28880" hidden="1" xr:uid="{00000000-0005-0000-0000-0000D3700000}"/>
    <cellStyle name="Comma 2 123" xfId="29153" hidden="1" xr:uid="{00000000-0005-0000-0000-0000E4710000}"/>
    <cellStyle name="Comma 2 123" xfId="29363" hidden="1" xr:uid="{00000000-0005-0000-0000-0000B6720000}"/>
    <cellStyle name="Comma 2 123" xfId="29417" hidden="1" xr:uid="{00000000-0005-0000-0000-0000EC720000}"/>
    <cellStyle name="Comma 2 123" xfId="29978" hidden="1" xr:uid="{00000000-0005-0000-0000-00001D750000}"/>
    <cellStyle name="Comma 2 123" xfId="30515" hidden="1" xr:uid="{00000000-0005-0000-0000-000036770000}"/>
    <cellStyle name="Comma 2 123" xfId="30788" hidden="1" xr:uid="{00000000-0005-0000-0000-000047780000}"/>
    <cellStyle name="Comma 2 123" xfId="30998" hidden="1" xr:uid="{00000000-0005-0000-0000-000019790000}"/>
    <cellStyle name="Comma 2 123" xfId="31045" hidden="1" xr:uid="{00000000-0005-0000-0000-000048790000}"/>
    <cellStyle name="Comma 2 123" xfId="31512" hidden="1" xr:uid="{00000000-0005-0000-0000-00001B7B0000}"/>
    <cellStyle name="Comma 2 123" xfId="32916" hidden="1" xr:uid="{C752FFC0-5C42-430A-B301-45D3CCB8A769}"/>
    <cellStyle name="Comma 2 123" xfId="33551" hidden="1" xr:uid="{166AAB28-26D6-4473-A552-4D34F502E57C}"/>
    <cellStyle name="Comma 2 123" xfId="34088" hidden="1" xr:uid="{B7530947-FDB8-403D-9A6B-DB96031BBE63}"/>
    <cellStyle name="Comma 2 123" xfId="11056" hidden="1" xr:uid="{00000000-0005-0000-0000-0000332B0000}"/>
    <cellStyle name="Comma 2 123" xfId="11601" hidden="1" xr:uid="{00000000-0005-0000-0000-0000542D0000}"/>
    <cellStyle name="Comma 2 123" xfId="11874" hidden="1" xr:uid="{00000000-0005-0000-0000-0000652E0000}"/>
    <cellStyle name="Comma 2 123" xfId="12084" hidden="1" xr:uid="{00000000-0005-0000-0000-0000372F0000}"/>
    <cellStyle name="Comma 2 123" xfId="12151" hidden="1" xr:uid="{00000000-0005-0000-0000-00007A2F0000}"/>
    <cellStyle name="Comma 2 123" xfId="12812" hidden="1" xr:uid="{00000000-0005-0000-0000-00000F320000}"/>
    <cellStyle name="Comma 2 123" xfId="13357" hidden="1" xr:uid="{00000000-0005-0000-0000-000030340000}"/>
    <cellStyle name="Comma 2 123" xfId="13630" hidden="1" xr:uid="{00000000-0005-0000-0000-000041350000}"/>
    <cellStyle name="Comma 2 123" xfId="13840" hidden="1" xr:uid="{00000000-0005-0000-0000-000013360000}"/>
    <cellStyle name="Comma 2 123" xfId="13907" hidden="1" xr:uid="{00000000-0005-0000-0000-000056360000}"/>
    <cellStyle name="Comma 2 123" xfId="14568" hidden="1" xr:uid="{00000000-0005-0000-0000-0000EB380000}"/>
    <cellStyle name="Comma 2 123" xfId="15113" hidden="1" xr:uid="{00000000-0005-0000-0000-00000C3B0000}"/>
    <cellStyle name="Comma 2 123" xfId="15386" hidden="1" xr:uid="{00000000-0005-0000-0000-00001D3C0000}"/>
    <cellStyle name="Comma 2 123" xfId="15596" hidden="1" xr:uid="{00000000-0005-0000-0000-0000EF3C0000}"/>
    <cellStyle name="Comma 2 123" xfId="15663" hidden="1" xr:uid="{00000000-0005-0000-0000-0000323D0000}"/>
    <cellStyle name="Comma 2 123" xfId="16321" hidden="1" xr:uid="{00000000-0005-0000-0000-0000C43F0000}"/>
    <cellStyle name="Comma 2 123" xfId="16866" hidden="1" xr:uid="{00000000-0005-0000-0000-0000E5410000}"/>
    <cellStyle name="Comma 2 123" xfId="17139" hidden="1" xr:uid="{00000000-0005-0000-0000-0000F6420000}"/>
    <cellStyle name="Comma 2 123" xfId="17349" hidden="1" xr:uid="{00000000-0005-0000-0000-0000C8430000}"/>
    <cellStyle name="Comma 2 123" xfId="17415" hidden="1" xr:uid="{00000000-0005-0000-0000-00000A440000}"/>
    <cellStyle name="Comma 2 123" xfId="18071" hidden="1" xr:uid="{00000000-0005-0000-0000-00009A460000}"/>
    <cellStyle name="Comma 2 123" xfId="6883" hidden="1" xr:uid="{00000000-0005-0000-0000-0000E61A0000}"/>
    <cellStyle name="Comma 2 123" xfId="7544" hidden="1" xr:uid="{00000000-0005-0000-0000-00007B1D0000}"/>
    <cellStyle name="Comma 2 123" xfId="8089" hidden="1" xr:uid="{00000000-0005-0000-0000-00009C1F0000}"/>
    <cellStyle name="Comma 2 123" xfId="8362" hidden="1" xr:uid="{00000000-0005-0000-0000-0000AD200000}"/>
    <cellStyle name="Comma 2 123" xfId="8572" hidden="1" xr:uid="{00000000-0005-0000-0000-00007F210000}"/>
    <cellStyle name="Comma 2 123" xfId="8639" hidden="1" xr:uid="{00000000-0005-0000-0000-0000C2210000}"/>
    <cellStyle name="Comma 2 123" xfId="9300" hidden="1" xr:uid="{00000000-0005-0000-0000-000057240000}"/>
    <cellStyle name="Comma 2 123" xfId="9845" hidden="1" xr:uid="{00000000-0005-0000-0000-000078260000}"/>
    <cellStyle name="Comma 2 123" xfId="10118" hidden="1" xr:uid="{00000000-0005-0000-0000-000089270000}"/>
    <cellStyle name="Comma 2 123" xfId="10328" hidden="1" xr:uid="{00000000-0005-0000-0000-00005B280000}"/>
    <cellStyle name="Comma 2 123" xfId="10395" hidden="1" xr:uid="{00000000-0005-0000-0000-00009E280000}"/>
    <cellStyle name="Comma 2 123" xfId="4664" hidden="1" xr:uid="{00000000-0005-0000-0000-00003B120000}"/>
    <cellStyle name="Comma 2 123" xfId="5325" hidden="1" xr:uid="{00000000-0005-0000-0000-0000D0140000}"/>
    <cellStyle name="Comma 2 123" xfId="5870" hidden="1" xr:uid="{00000000-0005-0000-0000-0000F1160000}"/>
    <cellStyle name="Comma 2 123" xfId="6143" hidden="1" xr:uid="{00000000-0005-0000-0000-000002180000}"/>
    <cellStyle name="Comma 2 123" xfId="6353" hidden="1" xr:uid="{00000000-0005-0000-0000-0000D4180000}"/>
    <cellStyle name="Comma 2 123" xfId="2068" hidden="1" xr:uid="{00000000-0005-0000-0000-000017080000}"/>
    <cellStyle name="Comma 2 123" xfId="2341" hidden="1" xr:uid="{00000000-0005-0000-0000-000028090000}"/>
    <cellStyle name="Comma 2 123" xfId="2551" hidden="1" xr:uid="{00000000-0005-0000-0000-0000FA090000}"/>
    <cellStyle name="Comma 2 123" xfId="1528" hidden="1" xr:uid="{00000000-0005-0000-0000-0000FB050000}"/>
    <cellStyle name="Comma 2 123" xfId="873" hidden="1" xr:uid="{00000000-0005-0000-0000-00006C030000}"/>
    <cellStyle name="Comma 2 124" xfId="34574" hidden="1" xr:uid="{76F17003-84D9-4518-B71D-9BF07C2816EB}"/>
    <cellStyle name="Comma 2 124" xfId="36678" hidden="1" xr:uid="{740007F2-9D51-4797-8917-DD8B0DA91C82}"/>
    <cellStyle name="Comma 2 124" xfId="37339" hidden="1" xr:uid="{40828F37-00A3-45F2-95E5-4F54E39D5DB0}"/>
    <cellStyle name="Comma 2 124" xfId="37884" hidden="1" xr:uid="{B97428C5-DAC3-484A-B02B-A7A180A8D035}"/>
    <cellStyle name="Comma 2 124" xfId="38157" hidden="1" xr:uid="{00E64CF0-7D8C-4A76-B002-F8668A7C214B}"/>
    <cellStyle name="Comma 2 124" xfId="38365" hidden="1" xr:uid="{ACF85ABC-2EC5-49BA-A12C-57DA76BBF01C}"/>
    <cellStyle name="Comma 2 124" xfId="38897" hidden="1" xr:uid="{30B4DBF0-FE71-4BF2-9EDB-CD950740C260}"/>
    <cellStyle name="Comma 2 124" xfId="39558" hidden="1" xr:uid="{347EAF0A-18D8-4FA8-90EC-6F89DAB5A25A}"/>
    <cellStyle name="Comma 2 124" xfId="40103" hidden="1" xr:uid="{5FA03B63-A0F6-4B41-9B0A-CF9446DCDADE}"/>
    <cellStyle name="Comma 2 124" xfId="40376" hidden="1" xr:uid="{6133F427-C096-4323-9AB0-F930671D7C63}"/>
    <cellStyle name="Comma 2 124" xfId="40584" hidden="1" xr:uid="{E6187A47-E93A-4C07-87FD-FACF01F1D7AD}"/>
    <cellStyle name="Comma 2 124" xfId="40653" hidden="1" xr:uid="{F999D253-7D55-4EC3-BC57-F96AF5A9A8A5}"/>
    <cellStyle name="Comma 2 124" xfId="41314" hidden="1" xr:uid="{6A824B5D-B6BE-420B-9DD4-D2484043BB0C}"/>
    <cellStyle name="Comma 2 124" xfId="41859" hidden="1" xr:uid="{E644AC08-4A18-4C7B-8039-0DC6ED3D15E8}"/>
    <cellStyle name="Comma 2 124" xfId="42132" hidden="1" xr:uid="{A4F67C2A-E7BE-4FE2-819F-49D66242B142}"/>
    <cellStyle name="Comma 2 124" xfId="42340" hidden="1" xr:uid="{D048A3AF-AE65-4DCC-AC0E-2955BB9A0936}"/>
    <cellStyle name="Comma 2 124" xfId="42409" hidden="1" xr:uid="{615485E5-E899-4087-B1F0-7C0D71E07900}"/>
    <cellStyle name="Comma 2 124" xfId="43070" hidden="1" xr:uid="{DFD68BB6-0E0B-43CB-B308-D4D3C09568B3}"/>
    <cellStyle name="Comma 2 124" xfId="43615" hidden="1" xr:uid="{60CFE5AA-AB26-42A5-919D-A19D890E2058}"/>
    <cellStyle name="Comma 2 124" xfId="43888" hidden="1" xr:uid="{FF7D5903-BD1D-4954-8AD9-6ACF0F8E8D22}"/>
    <cellStyle name="Comma 2 124" xfId="44096" hidden="1" xr:uid="{9D468925-72A8-4694-B97F-7C447029371A}"/>
    <cellStyle name="Comma 2 124" xfId="44165" hidden="1" xr:uid="{FD4AD5A3-5031-4CD5-9993-C8A647D30B24}"/>
    <cellStyle name="Comma 2 124" xfId="44826" hidden="1" xr:uid="{2935E914-5E7B-4B1E-ABC7-D9C02D9F5ECB}"/>
    <cellStyle name="Comma 2 124" xfId="45371" hidden="1" xr:uid="{CA230786-2BE5-4089-8F2F-F9B7822D77B9}"/>
    <cellStyle name="Comma 2 124" xfId="45644" hidden="1" xr:uid="{2A65868B-1B9A-4759-871F-7D4C3C1B3987}"/>
    <cellStyle name="Comma 2 124" xfId="45852" hidden="1" xr:uid="{27C07C25-2C4D-413C-938A-5AEA075320F2}"/>
    <cellStyle name="Comma 2 124" xfId="45921" hidden="1" xr:uid="{FDF6E71C-05F8-469B-96DA-BDE55E9B8AF1}"/>
    <cellStyle name="Comma 2 124" xfId="46582" hidden="1" xr:uid="{D7BB4788-0159-46CE-B719-6B787063606B}"/>
    <cellStyle name="Comma 2 124" xfId="47127" hidden="1" xr:uid="{528A95A5-D7F1-44BD-A60C-06DD7EF2445C}"/>
    <cellStyle name="Comma 2 124" xfId="47400" hidden="1" xr:uid="{5155DB7D-FA54-4216-96B5-B9E6236A3185}"/>
    <cellStyle name="Comma 2 124" xfId="47608" hidden="1" xr:uid="{F5D233D5-FB6F-4AEE-BAAA-95821485C254}"/>
    <cellStyle name="Comma 2 124" xfId="47677" hidden="1" xr:uid="{D0BAEE31-38E7-4E93-AFB3-7432392C0476}"/>
    <cellStyle name="Comma 2 124" xfId="48335" hidden="1" xr:uid="{22B811B3-650E-4469-8DC3-12C40513B570}"/>
    <cellStyle name="Comma 2 124" xfId="48880" hidden="1" xr:uid="{AC592202-9814-439F-B288-B5517C2269EA}"/>
    <cellStyle name="Comma 2 124" xfId="49153" hidden="1" xr:uid="{042A191E-7202-455E-9D92-E29CF5858283}"/>
    <cellStyle name="Comma 2 124" xfId="49361" hidden="1" xr:uid="{494CBCE7-9110-43CF-986B-1A77F15A6085}"/>
    <cellStyle name="Comma 2 124" xfId="49429" hidden="1" xr:uid="{6ACC9C09-5218-487C-99DB-38F69C3D0D61}"/>
    <cellStyle name="Comma 2 124" xfId="50085" hidden="1" xr:uid="{A98FDC60-CB87-434B-ACFA-1DCB5F343539}"/>
    <cellStyle name="Comma 2 124" xfId="50630" hidden="1" xr:uid="{321D35BC-95A1-4CAF-A679-5F1FEF7E7760}"/>
    <cellStyle name="Comma 2 124" xfId="50903" hidden="1" xr:uid="{F61DDB24-AADB-499A-B406-FA3178645172}"/>
    <cellStyle name="Comma 2 124" xfId="51111" hidden="1" xr:uid="{258CF5A2-4C89-4E91-8100-C509E388B98A}"/>
    <cellStyle name="Comma 2 124" xfId="51178" hidden="1" xr:uid="{8911ABAA-F6B9-43DB-9B14-ABF964115EEA}"/>
    <cellStyle name="Comma 2 124" xfId="51829" hidden="1" xr:uid="{7081E9D0-A2E8-4784-B916-3084A046C4FB}"/>
    <cellStyle name="Comma 2 124" xfId="52374" hidden="1" xr:uid="{A0C66936-B801-4FF8-8BFF-9D5FF9E00A6A}"/>
    <cellStyle name="Comma 2 124" xfId="52647" hidden="1" xr:uid="{4DB41EFD-DEE8-4C21-AA9F-D94129287715}"/>
    <cellStyle name="Comma 2 124" xfId="52855" hidden="1" xr:uid="{9A898954-E303-4C1F-8D92-E64FF7BD1AEF}"/>
    <cellStyle name="Comma 2 124" xfId="52921" hidden="1" xr:uid="{6D859E51-2FF5-49DE-8DA5-CFF4B8284A65}"/>
    <cellStyle name="Comma 2 124" xfId="53563" hidden="1" xr:uid="{9FC01540-F0F0-4D78-944D-80A98C0BE0C0}"/>
    <cellStyle name="Comma 2 124" xfId="54108" hidden="1" xr:uid="{C95B70E5-7A0C-4FB6-A7B9-23A818859E44}"/>
    <cellStyle name="Comma 2 124" xfId="54381" hidden="1" xr:uid="{9DE03FC0-C08A-4E5C-99BA-E3B9A84F0BBB}"/>
    <cellStyle name="Comma 2 124" xfId="54589" hidden="1" xr:uid="{05288E48-DEFE-46E9-9CB4-2DDB510FAB9E}"/>
    <cellStyle name="Comma 2 124" xfId="54651" hidden="1" xr:uid="{C7CABB48-BC6C-4847-BF86-60F4603F78EE}"/>
    <cellStyle name="Comma 2 124" xfId="55289" hidden="1" xr:uid="{54B34C65-BC6D-4E71-AD13-F0F848404F91}"/>
    <cellStyle name="Comma 2 124" xfId="55832" hidden="1" xr:uid="{029ABFA7-2D95-48C9-8082-0C200155914A}"/>
    <cellStyle name="Comma 2 124" xfId="56105" hidden="1" xr:uid="{848B61AF-D3C8-4D56-AF2D-076E729FB3E8}"/>
    <cellStyle name="Comma 2 124" xfId="56313" hidden="1" xr:uid="{A360FC1D-647C-4BB5-8EE4-B458C435CAA2}"/>
    <cellStyle name="Comma 2 124" xfId="56375" hidden="1" xr:uid="{23A08144-75A5-43EB-A81E-53DA00FB6EA4}"/>
    <cellStyle name="Comma 2 124" xfId="56997" hidden="1" xr:uid="{0F9B9790-4F4D-4621-A6E0-9136A1A2C80D}"/>
    <cellStyle name="Comma 2 124" xfId="57539" hidden="1" xr:uid="{C5EDBA33-8D6F-45B6-AB78-2AD3AA5DB396}"/>
    <cellStyle name="Comma 2 124" xfId="57812" hidden="1" xr:uid="{E9990620-4CFE-4BC4-9D2B-AC3857573781}"/>
    <cellStyle name="Comma 2 124" xfId="58020" hidden="1" xr:uid="{486D8355-BCD2-4521-9D12-6DD89738E2F1}"/>
    <cellStyle name="Comma 2 124" xfId="58079" hidden="1" xr:uid="{4391659C-7990-43BA-BCFA-7EDE522714BC}"/>
    <cellStyle name="Comma 2 124" xfId="58692" hidden="1" xr:uid="{606477CE-933C-4669-A60B-DB776F450BC4}"/>
    <cellStyle name="Comma 2 124" xfId="59233" hidden="1" xr:uid="{6AADBCA7-8EB0-48A5-8A88-49E51849B890}"/>
    <cellStyle name="Comma 2 124" xfId="59506" hidden="1" xr:uid="{229160CA-C2B2-49C3-AA8E-3EAA135E80B7}"/>
    <cellStyle name="Comma 2 124" xfId="59714" hidden="1" xr:uid="{56007014-1AFE-4C32-8F0B-07610E0052F7}"/>
    <cellStyle name="Comma 2 124" xfId="59770" hidden="1" xr:uid="{34CCD712-35C2-43A2-92CC-4A6DC0B6D935}"/>
    <cellStyle name="Comma 2 124" xfId="60356" hidden="1" xr:uid="{7FD4E1D9-389F-473D-B476-25984176136B}"/>
    <cellStyle name="Comma 2 124" xfId="60894" hidden="1" xr:uid="{A22E9577-202E-4F9F-8041-01E762852137}"/>
    <cellStyle name="Comma 2 124" xfId="61167" hidden="1" xr:uid="{5A86875D-9BE1-49F3-9F07-BE4A727CDD36}"/>
    <cellStyle name="Comma 2 124" xfId="61375" hidden="1" xr:uid="{57D2655C-882C-4606-8DAD-6CA06FF190CA}"/>
    <cellStyle name="Comma 2 124" xfId="61428" hidden="1" xr:uid="{01B53C14-5E74-4543-8F88-433691CF02D2}"/>
    <cellStyle name="Comma 2 124" xfId="61992" hidden="1" xr:uid="{4F2FEF90-E4C0-478D-B99B-E881E819B422}"/>
    <cellStyle name="Comma 2 124" xfId="62529" hidden="1" xr:uid="{5D01253B-D363-46E1-AFC3-98802FBA1782}"/>
    <cellStyle name="Comma 2 124" xfId="62802" hidden="1" xr:uid="{36AF7D7F-B43F-4C59-A305-9D4431DCD5D8}"/>
    <cellStyle name="Comma 2 124" xfId="63010" hidden="1" xr:uid="{92AD7C73-0007-4BED-A77B-DA56DD4C4CB7}"/>
    <cellStyle name="Comma 2 124" xfId="63055" hidden="1" xr:uid="{82F0A9ED-B449-40CB-A53C-9A2BDA0414EE}"/>
    <cellStyle name="Comma 2 124" xfId="63524" hidden="1" xr:uid="{210304AC-3D9F-4014-A69D-AABBE42206CF}"/>
    <cellStyle name="Comma 2 124" xfId="18894" hidden="1" xr:uid="{00000000-0005-0000-0000-0000D1490000}"/>
    <cellStyle name="Comma 2 124" xfId="19102" hidden="1" xr:uid="{00000000-0005-0000-0000-0000A14A0000}"/>
    <cellStyle name="Comma 2 124" xfId="19169" hidden="1" xr:uid="{00000000-0005-0000-0000-0000E44A0000}"/>
    <cellStyle name="Comma 2 124" xfId="19820" hidden="1" xr:uid="{00000000-0005-0000-0000-00006F4D0000}"/>
    <cellStyle name="Comma 2 124" xfId="20365" hidden="1" xr:uid="{00000000-0005-0000-0000-0000904F0000}"/>
    <cellStyle name="Comma 2 124" xfId="20638" hidden="1" xr:uid="{00000000-0005-0000-0000-0000A1500000}"/>
    <cellStyle name="Comma 2 124" xfId="20846" hidden="1" xr:uid="{00000000-0005-0000-0000-000071510000}"/>
    <cellStyle name="Comma 2 124" xfId="20912" hidden="1" xr:uid="{00000000-0005-0000-0000-0000B3510000}"/>
    <cellStyle name="Comma 2 124" xfId="21554" hidden="1" xr:uid="{00000000-0005-0000-0000-000035540000}"/>
    <cellStyle name="Comma 2 124" xfId="22099" hidden="1" xr:uid="{00000000-0005-0000-0000-000056560000}"/>
    <cellStyle name="Comma 2 124" xfId="22372" hidden="1" xr:uid="{00000000-0005-0000-0000-000067570000}"/>
    <cellStyle name="Comma 2 124" xfId="22580" hidden="1" xr:uid="{00000000-0005-0000-0000-000037580000}"/>
    <cellStyle name="Comma 2 124" xfId="22642" hidden="1" xr:uid="{00000000-0005-0000-0000-000075580000}"/>
    <cellStyle name="Comma 2 124" xfId="23280" hidden="1" xr:uid="{00000000-0005-0000-0000-0000F35A0000}"/>
    <cellStyle name="Comma 2 124" xfId="23823" hidden="1" xr:uid="{00000000-0005-0000-0000-0000125D0000}"/>
    <cellStyle name="Comma 2 124" xfId="24096" hidden="1" xr:uid="{00000000-0005-0000-0000-0000235E0000}"/>
    <cellStyle name="Comma 2 124" xfId="24304" hidden="1" xr:uid="{00000000-0005-0000-0000-0000F35E0000}"/>
    <cellStyle name="Comma 2 124" xfId="24366" hidden="1" xr:uid="{00000000-0005-0000-0000-0000315F0000}"/>
    <cellStyle name="Comma 2 124" xfId="24988" hidden="1" xr:uid="{00000000-0005-0000-0000-00009F610000}"/>
    <cellStyle name="Comma 2 124" xfId="25530" hidden="1" xr:uid="{00000000-0005-0000-0000-0000BD630000}"/>
    <cellStyle name="Comma 2 124" xfId="25803" hidden="1" xr:uid="{00000000-0005-0000-0000-0000CE640000}"/>
    <cellStyle name="Comma 2 124" xfId="26011" hidden="1" xr:uid="{00000000-0005-0000-0000-00009E650000}"/>
    <cellStyle name="Comma 2 124" xfId="26070" hidden="1" xr:uid="{00000000-0005-0000-0000-0000D9650000}"/>
    <cellStyle name="Comma 2 124" xfId="26683" hidden="1" xr:uid="{00000000-0005-0000-0000-00003E680000}"/>
    <cellStyle name="Comma 2 124" xfId="27224" hidden="1" xr:uid="{00000000-0005-0000-0000-00005B6A0000}"/>
    <cellStyle name="Comma 2 124" xfId="27497" hidden="1" xr:uid="{00000000-0005-0000-0000-00006C6B0000}"/>
    <cellStyle name="Comma 2 124" xfId="27705" hidden="1" xr:uid="{00000000-0005-0000-0000-00003C6C0000}"/>
    <cellStyle name="Comma 2 124" xfId="27761" hidden="1" xr:uid="{00000000-0005-0000-0000-0000746C0000}"/>
    <cellStyle name="Comma 2 124" xfId="28347" hidden="1" xr:uid="{00000000-0005-0000-0000-0000BE6E0000}"/>
    <cellStyle name="Comma 2 124" xfId="28885" hidden="1" xr:uid="{00000000-0005-0000-0000-0000D8700000}"/>
    <cellStyle name="Comma 2 124" xfId="29158" hidden="1" xr:uid="{00000000-0005-0000-0000-0000E9710000}"/>
    <cellStyle name="Comma 2 124" xfId="29366" hidden="1" xr:uid="{00000000-0005-0000-0000-0000B9720000}"/>
    <cellStyle name="Comma 2 124" xfId="29419" hidden="1" xr:uid="{00000000-0005-0000-0000-0000EE720000}"/>
    <cellStyle name="Comma 2 124" xfId="29983" hidden="1" xr:uid="{00000000-0005-0000-0000-000022750000}"/>
    <cellStyle name="Comma 2 124" xfId="30520" hidden="1" xr:uid="{00000000-0005-0000-0000-00003B770000}"/>
    <cellStyle name="Comma 2 124" xfId="30793" hidden="1" xr:uid="{00000000-0005-0000-0000-00004C780000}"/>
    <cellStyle name="Comma 2 124" xfId="31001" hidden="1" xr:uid="{00000000-0005-0000-0000-00001C790000}"/>
    <cellStyle name="Comma 2 124" xfId="31046" hidden="1" xr:uid="{00000000-0005-0000-0000-000049790000}"/>
    <cellStyle name="Comma 2 124" xfId="31515" hidden="1" xr:uid="{00000000-0005-0000-0000-00001E7B0000}"/>
    <cellStyle name="Comma 2 124" xfId="32921" hidden="1" xr:uid="{9F3E714B-F920-4A16-91EE-06B0E16B1CD6}"/>
    <cellStyle name="Comma 2 124" xfId="33556" hidden="1" xr:uid="{94622985-9265-4F5F-8206-FF12AEEDB4BB}"/>
    <cellStyle name="Comma 2 124" xfId="34093" hidden="1" xr:uid="{E3306829-9E6A-4329-A08E-926B464D549F}"/>
    <cellStyle name="Comma 2 124" xfId="34366" hidden="1" xr:uid="{3A104431-103C-4EB0-B3F9-E069DF8ECF68}"/>
    <cellStyle name="Comma 2 124" xfId="11061" hidden="1" xr:uid="{00000000-0005-0000-0000-0000382B0000}"/>
    <cellStyle name="Comma 2 124" xfId="11606" hidden="1" xr:uid="{00000000-0005-0000-0000-0000592D0000}"/>
    <cellStyle name="Comma 2 124" xfId="11879" hidden="1" xr:uid="{00000000-0005-0000-0000-00006A2E0000}"/>
    <cellStyle name="Comma 2 124" xfId="12087" hidden="1" xr:uid="{00000000-0005-0000-0000-00003A2F0000}"/>
    <cellStyle name="Comma 2 124" xfId="12156" hidden="1" xr:uid="{00000000-0005-0000-0000-00007F2F0000}"/>
    <cellStyle name="Comma 2 124" xfId="12817" hidden="1" xr:uid="{00000000-0005-0000-0000-000014320000}"/>
    <cellStyle name="Comma 2 124" xfId="13362" hidden="1" xr:uid="{00000000-0005-0000-0000-000035340000}"/>
    <cellStyle name="Comma 2 124" xfId="13635" hidden="1" xr:uid="{00000000-0005-0000-0000-000046350000}"/>
    <cellStyle name="Comma 2 124" xfId="13843" hidden="1" xr:uid="{00000000-0005-0000-0000-000016360000}"/>
    <cellStyle name="Comma 2 124" xfId="13912" hidden="1" xr:uid="{00000000-0005-0000-0000-00005B360000}"/>
    <cellStyle name="Comma 2 124" xfId="14573" hidden="1" xr:uid="{00000000-0005-0000-0000-0000F0380000}"/>
    <cellStyle name="Comma 2 124" xfId="15118" hidden="1" xr:uid="{00000000-0005-0000-0000-0000113B0000}"/>
    <cellStyle name="Comma 2 124" xfId="15391" hidden="1" xr:uid="{00000000-0005-0000-0000-0000223C0000}"/>
    <cellStyle name="Comma 2 124" xfId="15599" hidden="1" xr:uid="{00000000-0005-0000-0000-0000F23C0000}"/>
    <cellStyle name="Comma 2 124" xfId="15668" hidden="1" xr:uid="{00000000-0005-0000-0000-0000373D0000}"/>
    <cellStyle name="Comma 2 124" xfId="16326" hidden="1" xr:uid="{00000000-0005-0000-0000-0000C93F0000}"/>
    <cellStyle name="Comma 2 124" xfId="16871" hidden="1" xr:uid="{00000000-0005-0000-0000-0000EA410000}"/>
    <cellStyle name="Comma 2 124" xfId="17144" hidden="1" xr:uid="{00000000-0005-0000-0000-0000FB420000}"/>
    <cellStyle name="Comma 2 124" xfId="17352" hidden="1" xr:uid="{00000000-0005-0000-0000-0000CB430000}"/>
    <cellStyle name="Comma 2 124" xfId="17420" hidden="1" xr:uid="{00000000-0005-0000-0000-00000F440000}"/>
    <cellStyle name="Comma 2 124" xfId="18076" hidden="1" xr:uid="{00000000-0005-0000-0000-00009F460000}"/>
    <cellStyle name="Comma 2 124" xfId="18621" hidden="1" xr:uid="{00000000-0005-0000-0000-0000C0480000}"/>
    <cellStyle name="Comma 2 124" xfId="6888" hidden="1" xr:uid="{00000000-0005-0000-0000-0000EB1A0000}"/>
    <cellStyle name="Comma 2 124" xfId="7549" hidden="1" xr:uid="{00000000-0005-0000-0000-0000801D0000}"/>
    <cellStyle name="Comma 2 124" xfId="8094" hidden="1" xr:uid="{00000000-0005-0000-0000-0000A11F0000}"/>
    <cellStyle name="Comma 2 124" xfId="8367" hidden="1" xr:uid="{00000000-0005-0000-0000-0000B2200000}"/>
    <cellStyle name="Comma 2 124" xfId="8575" hidden="1" xr:uid="{00000000-0005-0000-0000-000082210000}"/>
    <cellStyle name="Comma 2 124" xfId="8644" hidden="1" xr:uid="{00000000-0005-0000-0000-0000C7210000}"/>
    <cellStyle name="Comma 2 124" xfId="9305" hidden="1" xr:uid="{00000000-0005-0000-0000-00005C240000}"/>
    <cellStyle name="Comma 2 124" xfId="9850" hidden="1" xr:uid="{00000000-0005-0000-0000-00007D260000}"/>
    <cellStyle name="Comma 2 124" xfId="10123" hidden="1" xr:uid="{00000000-0005-0000-0000-00008E270000}"/>
    <cellStyle name="Comma 2 124" xfId="10331" hidden="1" xr:uid="{00000000-0005-0000-0000-00005E280000}"/>
    <cellStyle name="Comma 2 124" xfId="10400" hidden="1" xr:uid="{00000000-0005-0000-0000-0000A3280000}"/>
    <cellStyle name="Comma 2 124" xfId="4669" hidden="1" xr:uid="{00000000-0005-0000-0000-000040120000}"/>
    <cellStyle name="Comma 2 124" xfId="5330" hidden="1" xr:uid="{00000000-0005-0000-0000-0000D5140000}"/>
    <cellStyle name="Comma 2 124" xfId="5875" hidden="1" xr:uid="{00000000-0005-0000-0000-0000F6160000}"/>
    <cellStyle name="Comma 2 124" xfId="6148" hidden="1" xr:uid="{00000000-0005-0000-0000-000007180000}"/>
    <cellStyle name="Comma 2 124" xfId="6356" hidden="1" xr:uid="{00000000-0005-0000-0000-0000D7180000}"/>
    <cellStyle name="Comma 2 124" xfId="2073" hidden="1" xr:uid="{00000000-0005-0000-0000-00001C080000}"/>
    <cellStyle name="Comma 2 124" xfId="2346" hidden="1" xr:uid="{00000000-0005-0000-0000-00002D090000}"/>
    <cellStyle name="Comma 2 124" xfId="2554" hidden="1" xr:uid="{00000000-0005-0000-0000-0000FD090000}"/>
    <cellStyle name="Comma 2 124" xfId="1533" hidden="1" xr:uid="{00000000-0005-0000-0000-000000060000}"/>
    <cellStyle name="Comma 2 124" xfId="878" hidden="1" xr:uid="{00000000-0005-0000-0000-000071030000}"/>
    <cellStyle name="Comma 2 125" xfId="34575" hidden="1" xr:uid="{9F71A71F-19DB-493A-B976-190863543237}"/>
    <cellStyle name="Comma 2 125" xfId="36679" hidden="1" xr:uid="{99198527-1BB7-4476-9DA5-894C898077DA}"/>
    <cellStyle name="Comma 2 125" xfId="37340" hidden="1" xr:uid="{D1C00B17-30B9-4667-8104-7CA4D07FB79C}"/>
    <cellStyle name="Comma 2 125" xfId="37885" hidden="1" xr:uid="{1E6A1657-CF86-41DC-98C0-451A36C4EB90}"/>
    <cellStyle name="Comma 2 125" xfId="38158" hidden="1" xr:uid="{6E634205-89A6-467A-AC48-23248E43B0A4}"/>
    <cellStyle name="Comma 2 125" xfId="38366" hidden="1" xr:uid="{DF41B0BA-6C3C-4B2A-BF04-E445EC8DE288}"/>
    <cellStyle name="Comma 2 125" xfId="38898" hidden="1" xr:uid="{4BED825F-16EB-4C10-B61B-FFE6428DD879}"/>
    <cellStyle name="Comma 2 125" xfId="39559" hidden="1" xr:uid="{69E79CB5-9CFA-4488-A3E2-1EEF80064A2B}"/>
    <cellStyle name="Comma 2 125" xfId="40104" hidden="1" xr:uid="{A9772FA9-1E56-4C30-BAFB-6D837C0F42D7}"/>
    <cellStyle name="Comma 2 125" xfId="40377" hidden="1" xr:uid="{6F16103E-51BD-45CB-8E98-CE61016343DA}"/>
    <cellStyle name="Comma 2 125" xfId="40585" hidden="1" xr:uid="{262457E2-D3F5-45FB-8C40-F0EED265B586}"/>
    <cellStyle name="Comma 2 125" xfId="40654" hidden="1" xr:uid="{B0A68B53-A77F-4A4A-824A-93814EB0F7CE}"/>
    <cellStyle name="Comma 2 125" xfId="41315" hidden="1" xr:uid="{E42D64E0-DF90-4C1A-9202-68129401E925}"/>
    <cellStyle name="Comma 2 125" xfId="41860" hidden="1" xr:uid="{824FC253-C75F-4D46-809D-D0438D7FB84E}"/>
    <cellStyle name="Comma 2 125" xfId="42133" hidden="1" xr:uid="{787C6318-CB49-4717-8863-1C049EADE2A3}"/>
    <cellStyle name="Comma 2 125" xfId="42341" hidden="1" xr:uid="{290D5421-F831-48A6-A600-EAC0C37300ED}"/>
    <cellStyle name="Comma 2 125" xfId="42410" hidden="1" xr:uid="{53D8B8EE-60EA-4973-A0FA-F1FFE98D1282}"/>
    <cellStyle name="Comma 2 125" xfId="43071" hidden="1" xr:uid="{8CEADF00-E929-4D2B-969C-06C614D8284E}"/>
    <cellStyle name="Comma 2 125" xfId="43616" hidden="1" xr:uid="{8A3F4F9D-F06B-4A0D-8455-8031A9E42DF2}"/>
    <cellStyle name="Comma 2 125" xfId="43889" hidden="1" xr:uid="{ECA7707B-B22C-433E-9206-53DAB5F840D6}"/>
    <cellStyle name="Comma 2 125" xfId="44097" hidden="1" xr:uid="{EBBE2D11-A869-43DC-9F3D-098F3D109EE9}"/>
    <cellStyle name="Comma 2 125" xfId="44166" hidden="1" xr:uid="{4294B494-0C07-4A97-A4E3-68FE739F9346}"/>
    <cellStyle name="Comma 2 125" xfId="44827" hidden="1" xr:uid="{1592D07B-D135-40CE-88E1-E855F5ACE623}"/>
    <cellStyle name="Comma 2 125" xfId="45372" hidden="1" xr:uid="{EA417699-2FFD-459A-B194-191B0C37BD4C}"/>
    <cellStyle name="Comma 2 125" xfId="45645" hidden="1" xr:uid="{ECE1BA68-577E-4A52-BADB-7A530F705D5D}"/>
    <cellStyle name="Comma 2 125" xfId="45853" hidden="1" xr:uid="{9E2B858A-D4DC-4C5A-8C67-D22AF49C4B8C}"/>
    <cellStyle name="Comma 2 125" xfId="45922" hidden="1" xr:uid="{F8457EFE-B76E-46DE-A6AB-95CAD1B0F9A2}"/>
    <cellStyle name="Comma 2 125" xfId="46583" hidden="1" xr:uid="{0874DA06-FD02-41DB-B1C1-E1A4068B8F0B}"/>
    <cellStyle name="Comma 2 125" xfId="47128" hidden="1" xr:uid="{5D20E73C-FBB5-4FAF-B897-371F803C2F4C}"/>
    <cellStyle name="Comma 2 125" xfId="47401" hidden="1" xr:uid="{D209289E-DEF4-4329-BF58-3228CF858034}"/>
    <cellStyle name="Comma 2 125" xfId="47609" hidden="1" xr:uid="{562E7F70-D0B2-40BF-956E-BB6B07EB7B26}"/>
    <cellStyle name="Comma 2 125" xfId="47678" hidden="1" xr:uid="{7BF777A4-ED8C-4F5E-A903-F1C8E72AB6AD}"/>
    <cellStyle name="Comma 2 125" xfId="48336" hidden="1" xr:uid="{43F6FBEF-DBF1-4F16-B259-752B133BD2FB}"/>
    <cellStyle name="Comma 2 125" xfId="48881" hidden="1" xr:uid="{078B6359-B9F6-478B-B631-D8B4BD69AE5A}"/>
    <cellStyle name="Comma 2 125" xfId="49154" hidden="1" xr:uid="{965386C7-B969-4C4B-B31D-6F526C599A09}"/>
    <cellStyle name="Comma 2 125" xfId="49362" hidden="1" xr:uid="{41610D80-1CA0-4F63-8FF5-03E9730A8955}"/>
    <cellStyle name="Comma 2 125" xfId="49430" hidden="1" xr:uid="{6F20F316-F77F-45A6-82F5-4DC49E42B72F}"/>
    <cellStyle name="Comma 2 125" xfId="50086" hidden="1" xr:uid="{7FBDD4E6-92EE-496D-B82F-7D6FA774EBAE}"/>
    <cellStyle name="Comma 2 125" xfId="50631" hidden="1" xr:uid="{D51EB120-CEFD-49B8-8F29-4FF8287C0F74}"/>
    <cellStyle name="Comma 2 125" xfId="50904" hidden="1" xr:uid="{0B25D1D9-07C5-4002-B21A-7C1A199AE457}"/>
    <cellStyle name="Comma 2 125" xfId="51112" hidden="1" xr:uid="{41155957-B03B-4FD7-A41F-2E878082EC7C}"/>
    <cellStyle name="Comma 2 125" xfId="51179" hidden="1" xr:uid="{AE6F46D3-FB63-4F32-BE89-94B5488D939C}"/>
    <cellStyle name="Comma 2 125" xfId="51830" hidden="1" xr:uid="{2082E407-AC7A-4B99-99F4-343D0F926463}"/>
    <cellStyle name="Comma 2 125" xfId="52375" hidden="1" xr:uid="{97ED7E3B-1290-49A4-8828-BCF4A69F8AC9}"/>
    <cellStyle name="Comma 2 125" xfId="52648" hidden="1" xr:uid="{FD210CA6-B2E9-487C-B77E-E501462B49A3}"/>
    <cellStyle name="Comma 2 125" xfId="52856" hidden="1" xr:uid="{1F2DC7BE-F30C-4C5C-B815-E52C77761274}"/>
    <cellStyle name="Comma 2 125" xfId="52922" hidden="1" xr:uid="{C48E0720-CE51-43CD-9CE0-167613004F8D}"/>
    <cellStyle name="Comma 2 125" xfId="53564" hidden="1" xr:uid="{E57520E4-A42C-47C7-90D1-B2E25BE59632}"/>
    <cellStyle name="Comma 2 125" xfId="54109" hidden="1" xr:uid="{9039F001-98DE-4068-949D-FB8F219D549B}"/>
    <cellStyle name="Comma 2 125" xfId="54382" hidden="1" xr:uid="{EC7CF6DC-EB62-4901-B50F-1E8E55377FAF}"/>
    <cellStyle name="Comma 2 125" xfId="54590" hidden="1" xr:uid="{7B7CF4CF-A9B4-4EB2-8BFA-9FABEB7DCD6B}"/>
    <cellStyle name="Comma 2 125" xfId="54652" hidden="1" xr:uid="{F844C2DE-891E-40FA-B98C-9B2C99D6A595}"/>
    <cellStyle name="Comma 2 125" xfId="55290" hidden="1" xr:uid="{8B399C12-3460-419D-9647-7AC4E1B96919}"/>
    <cellStyle name="Comma 2 125" xfId="55833" hidden="1" xr:uid="{C62FCC05-2457-4685-AE32-0F541F3A3ABC}"/>
    <cellStyle name="Comma 2 125" xfId="56106" hidden="1" xr:uid="{FB86964C-37D7-49FB-970D-EC9A968C73CC}"/>
    <cellStyle name="Comma 2 125" xfId="56314" hidden="1" xr:uid="{B17D1912-5581-40C1-9609-E1CD2B285104}"/>
    <cellStyle name="Comma 2 125" xfId="56376" hidden="1" xr:uid="{3D6D5F82-0D65-4F43-8AA2-E4541327E48B}"/>
    <cellStyle name="Comma 2 125" xfId="56998" hidden="1" xr:uid="{138648A1-50C6-447B-A461-C3F1E94C5F24}"/>
    <cellStyle name="Comma 2 125" xfId="57540" hidden="1" xr:uid="{AE0619CB-91F4-48F9-B763-8B8966724870}"/>
    <cellStyle name="Comma 2 125" xfId="57813" hidden="1" xr:uid="{1A28DDB2-754B-4D3C-9E47-9D5FDCAEE6C8}"/>
    <cellStyle name="Comma 2 125" xfId="58021" hidden="1" xr:uid="{E32B9D0C-154E-440F-9E17-099CA7A5EFFD}"/>
    <cellStyle name="Comma 2 125" xfId="58080" hidden="1" xr:uid="{1FA054E0-D11F-427B-BAE9-43F39D791D83}"/>
    <cellStyle name="Comma 2 125" xfId="58693" hidden="1" xr:uid="{88E84D90-284F-4234-89AC-BC917548232F}"/>
    <cellStyle name="Comma 2 125" xfId="59234" hidden="1" xr:uid="{FCC3720F-D040-48A5-A55C-8D1692DC0742}"/>
    <cellStyle name="Comma 2 125" xfId="59507" hidden="1" xr:uid="{AC4C950C-4B56-4CCC-80A1-E6A4E445B71F}"/>
    <cellStyle name="Comma 2 125" xfId="59715" hidden="1" xr:uid="{421BC7F5-D5E8-46C4-B81B-3AE3C6AE8BDF}"/>
    <cellStyle name="Comma 2 125" xfId="59771" hidden="1" xr:uid="{47F8D6A4-7A09-4891-9ADD-40FE4698C48A}"/>
    <cellStyle name="Comma 2 125" xfId="60357" hidden="1" xr:uid="{25FBB711-8C55-4DF2-BAC5-E6CEED98D49E}"/>
    <cellStyle name="Comma 2 125" xfId="60895" hidden="1" xr:uid="{5C56E4F4-CEA1-4BCC-843F-D54A682B2050}"/>
    <cellStyle name="Comma 2 125" xfId="61168" hidden="1" xr:uid="{2107D5D7-DB60-4EB2-85CE-9ADF05BB5422}"/>
    <cellStyle name="Comma 2 125" xfId="61376" hidden="1" xr:uid="{F3F446FC-FF41-4570-A701-2E82A9E0D71F}"/>
    <cellStyle name="Comma 2 125" xfId="61429" hidden="1" xr:uid="{5CF4BDD7-864A-4416-B52B-9F7AB149755D}"/>
    <cellStyle name="Comma 2 125" xfId="61993" hidden="1" xr:uid="{4233C42C-DBBE-44E0-BEB5-D6313DFB2366}"/>
    <cellStyle name="Comma 2 125" xfId="62530" hidden="1" xr:uid="{6477BD36-FB5A-4149-9AA2-15425DDA7A5C}"/>
    <cellStyle name="Comma 2 125" xfId="62803" hidden="1" xr:uid="{05AE4D14-A291-4903-A4C1-2AA325C9E5FF}"/>
    <cellStyle name="Comma 2 125" xfId="63011" hidden="1" xr:uid="{88A0AAC1-6AD1-4AEF-802F-B69554E29215}"/>
    <cellStyle name="Comma 2 125" xfId="63056" hidden="1" xr:uid="{4EE34AE0-EF11-46AC-A7CA-B8868CB80AD5}"/>
    <cellStyle name="Comma 2 125" xfId="63525" hidden="1" xr:uid="{7CB6006D-7023-45DA-B15E-6D6127C8BC0F}"/>
    <cellStyle name="Comma 2 125" xfId="18895" hidden="1" xr:uid="{00000000-0005-0000-0000-0000D2490000}"/>
    <cellStyle name="Comma 2 125" xfId="19103" hidden="1" xr:uid="{00000000-0005-0000-0000-0000A24A0000}"/>
    <cellStyle name="Comma 2 125" xfId="19170" hidden="1" xr:uid="{00000000-0005-0000-0000-0000E54A0000}"/>
    <cellStyle name="Comma 2 125" xfId="19821" hidden="1" xr:uid="{00000000-0005-0000-0000-0000704D0000}"/>
    <cellStyle name="Comma 2 125" xfId="20366" hidden="1" xr:uid="{00000000-0005-0000-0000-0000914F0000}"/>
    <cellStyle name="Comma 2 125" xfId="20639" hidden="1" xr:uid="{00000000-0005-0000-0000-0000A2500000}"/>
    <cellStyle name="Comma 2 125" xfId="20847" hidden="1" xr:uid="{00000000-0005-0000-0000-000072510000}"/>
    <cellStyle name="Comma 2 125" xfId="20913" hidden="1" xr:uid="{00000000-0005-0000-0000-0000B4510000}"/>
    <cellStyle name="Comma 2 125" xfId="21555" hidden="1" xr:uid="{00000000-0005-0000-0000-000036540000}"/>
    <cellStyle name="Comma 2 125" xfId="22100" hidden="1" xr:uid="{00000000-0005-0000-0000-000057560000}"/>
    <cellStyle name="Comma 2 125" xfId="22373" hidden="1" xr:uid="{00000000-0005-0000-0000-000068570000}"/>
    <cellStyle name="Comma 2 125" xfId="22581" hidden="1" xr:uid="{00000000-0005-0000-0000-000038580000}"/>
    <cellStyle name="Comma 2 125" xfId="22643" hidden="1" xr:uid="{00000000-0005-0000-0000-000076580000}"/>
    <cellStyle name="Comma 2 125" xfId="23281" hidden="1" xr:uid="{00000000-0005-0000-0000-0000F45A0000}"/>
    <cellStyle name="Comma 2 125" xfId="23824" hidden="1" xr:uid="{00000000-0005-0000-0000-0000135D0000}"/>
    <cellStyle name="Comma 2 125" xfId="24097" hidden="1" xr:uid="{00000000-0005-0000-0000-0000245E0000}"/>
    <cellStyle name="Comma 2 125" xfId="24305" hidden="1" xr:uid="{00000000-0005-0000-0000-0000F45E0000}"/>
    <cellStyle name="Comma 2 125" xfId="24367" hidden="1" xr:uid="{00000000-0005-0000-0000-0000325F0000}"/>
    <cellStyle name="Comma 2 125" xfId="24989" hidden="1" xr:uid="{00000000-0005-0000-0000-0000A0610000}"/>
    <cellStyle name="Comma 2 125" xfId="25531" hidden="1" xr:uid="{00000000-0005-0000-0000-0000BE630000}"/>
    <cellStyle name="Comma 2 125" xfId="25804" hidden="1" xr:uid="{00000000-0005-0000-0000-0000CF640000}"/>
    <cellStyle name="Comma 2 125" xfId="26012" hidden="1" xr:uid="{00000000-0005-0000-0000-00009F650000}"/>
    <cellStyle name="Comma 2 125" xfId="26071" hidden="1" xr:uid="{00000000-0005-0000-0000-0000DA650000}"/>
    <cellStyle name="Comma 2 125" xfId="26684" hidden="1" xr:uid="{00000000-0005-0000-0000-00003F680000}"/>
    <cellStyle name="Comma 2 125" xfId="27225" hidden="1" xr:uid="{00000000-0005-0000-0000-00005C6A0000}"/>
    <cellStyle name="Comma 2 125" xfId="27498" hidden="1" xr:uid="{00000000-0005-0000-0000-00006D6B0000}"/>
    <cellStyle name="Comma 2 125" xfId="27706" hidden="1" xr:uid="{00000000-0005-0000-0000-00003D6C0000}"/>
    <cellStyle name="Comma 2 125" xfId="27762" hidden="1" xr:uid="{00000000-0005-0000-0000-0000756C0000}"/>
    <cellStyle name="Comma 2 125" xfId="28348" hidden="1" xr:uid="{00000000-0005-0000-0000-0000BF6E0000}"/>
    <cellStyle name="Comma 2 125" xfId="28886" hidden="1" xr:uid="{00000000-0005-0000-0000-0000D9700000}"/>
    <cellStyle name="Comma 2 125" xfId="29159" hidden="1" xr:uid="{00000000-0005-0000-0000-0000EA710000}"/>
    <cellStyle name="Comma 2 125" xfId="29367" hidden="1" xr:uid="{00000000-0005-0000-0000-0000BA720000}"/>
    <cellStyle name="Comma 2 125" xfId="29420" hidden="1" xr:uid="{00000000-0005-0000-0000-0000EF720000}"/>
    <cellStyle name="Comma 2 125" xfId="29984" hidden="1" xr:uid="{00000000-0005-0000-0000-000023750000}"/>
    <cellStyle name="Comma 2 125" xfId="30521" hidden="1" xr:uid="{00000000-0005-0000-0000-00003C770000}"/>
    <cellStyle name="Comma 2 125" xfId="30794" hidden="1" xr:uid="{00000000-0005-0000-0000-00004D780000}"/>
    <cellStyle name="Comma 2 125" xfId="31002" hidden="1" xr:uid="{00000000-0005-0000-0000-00001D790000}"/>
    <cellStyle name="Comma 2 125" xfId="31047" hidden="1" xr:uid="{00000000-0005-0000-0000-00004A790000}"/>
    <cellStyle name="Comma 2 125" xfId="31516" hidden="1" xr:uid="{00000000-0005-0000-0000-00001F7B0000}"/>
    <cellStyle name="Comma 2 125" xfId="32922" hidden="1" xr:uid="{1F28228F-7CDD-4D38-A596-784F8BBA4ECB}"/>
    <cellStyle name="Comma 2 125" xfId="33557" hidden="1" xr:uid="{3747A80D-386A-4236-AE3A-CB6C4D8174A0}"/>
    <cellStyle name="Comma 2 125" xfId="34094" hidden="1" xr:uid="{9F3BA3D4-2639-4F5A-BD11-D81A28DB369A}"/>
    <cellStyle name="Comma 2 125" xfId="34367" hidden="1" xr:uid="{AD4F047A-9B93-43BD-A05E-BE08176DA75E}"/>
    <cellStyle name="Comma 2 125" xfId="11062" hidden="1" xr:uid="{00000000-0005-0000-0000-0000392B0000}"/>
    <cellStyle name="Comma 2 125" xfId="11607" hidden="1" xr:uid="{00000000-0005-0000-0000-00005A2D0000}"/>
    <cellStyle name="Comma 2 125" xfId="11880" hidden="1" xr:uid="{00000000-0005-0000-0000-00006B2E0000}"/>
    <cellStyle name="Comma 2 125" xfId="12088" hidden="1" xr:uid="{00000000-0005-0000-0000-00003B2F0000}"/>
    <cellStyle name="Comma 2 125" xfId="12157" hidden="1" xr:uid="{00000000-0005-0000-0000-0000802F0000}"/>
    <cellStyle name="Comma 2 125" xfId="12818" hidden="1" xr:uid="{00000000-0005-0000-0000-000015320000}"/>
    <cellStyle name="Comma 2 125" xfId="13363" hidden="1" xr:uid="{00000000-0005-0000-0000-000036340000}"/>
    <cellStyle name="Comma 2 125" xfId="13636" hidden="1" xr:uid="{00000000-0005-0000-0000-000047350000}"/>
    <cellStyle name="Comma 2 125" xfId="13844" hidden="1" xr:uid="{00000000-0005-0000-0000-000017360000}"/>
    <cellStyle name="Comma 2 125" xfId="13913" hidden="1" xr:uid="{00000000-0005-0000-0000-00005C360000}"/>
    <cellStyle name="Comma 2 125" xfId="14574" hidden="1" xr:uid="{00000000-0005-0000-0000-0000F1380000}"/>
    <cellStyle name="Comma 2 125" xfId="15119" hidden="1" xr:uid="{00000000-0005-0000-0000-0000123B0000}"/>
    <cellStyle name="Comma 2 125" xfId="15392" hidden="1" xr:uid="{00000000-0005-0000-0000-0000233C0000}"/>
    <cellStyle name="Comma 2 125" xfId="15600" hidden="1" xr:uid="{00000000-0005-0000-0000-0000F33C0000}"/>
    <cellStyle name="Comma 2 125" xfId="15669" hidden="1" xr:uid="{00000000-0005-0000-0000-0000383D0000}"/>
    <cellStyle name="Comma 2 125" xfId="16327" hidden="1" xr:uid="{00000000-0005-0000-0000-0000CA3F0000}"/>
    <cellStyle name="Comma 2 125" xfId="16872" hidden="1" xr:uid="{00000000-0005-0000-0000-0000EB410000}"/>
    <cellStyle name="Comma 2 125" xfId="17145" hidden="1" xr:uid="{00000000-0005-0000-0000-0000FC420000}"/>
    <cellStyle name="Comma 2 125" xfId="17353" hidden="1" xr:uid="{00000000-0005-0000-0000-0000CC430000}"/>
    <cellStyle name="Comma 2 125" xfId="17421" hidden="1" xr:uid="{00000000-0005-0000-0000-000010440000}"/>
    <cellStyle name="Comma 2 125" xfId="18077" hidden="1" xr:uid="{00000000-0005-0000-0000-0000A0460000}"/>
    <cellStyle name="Comma 2 125" xfId="18622" hidden="1" xr:uid="{00000000-0005-0000-0000-0000C1480000}"/>
    <cellStyle name="Comma 2 125" xfId="6889" hidden="1" xr:uid="{00000000-0005-0000-0000-0000EC1A0000}"/>
    <cellStyle name="Comma 2 125" xfId="7550" hidden="1" xr:uid="{00000000-0005-0000-0000-0000811D0000}"/>
    <cellStyle name="Comma 2 125" xfId="8095" hidden="1" xr:uid="{00000000-0005-0000-0000-0000A21F0000}"/>
    <cellStyle name="Comma 2 125" xfId="8368" hidden="1" xr:uid="{00000000-0005-0000-0000-0000B3200000}"/>
    <cellStyle name="Comma 2 125" xfId="8576" hidden="1" xr:uid="{00000000-0005-0000-0000-000083210000}"/>
    <cellStyle name="Comma 2 125" xfId="8645" hidden="1" xr:uid="{00000000-0005-0000-0000-0000C8210000}"/>
    <cellStyle name="Comma 2 125" xfId="9306" hidden="1" xr:uid="{00000000-0005-0000-0000-00005D240000}"/>
    <cellStyle name="Comma 2 125" xfId="9851" hidden="1" xr:uid="{00000000-0005-0000-0000-00007E260000}"/>
    <cellStyle name="Comma 2 125" xfId="10124" hidden="1" xr:uid="{00000000-0005-0000-0000-00008F270000}"/>
    <cellStyle name="Comma 2 125" xfId="10332" hidden="1" xr:uid="{00000000-0005-0000-0000-00005F280000}"/>
    <cellStyle name="Comma 2 125" xfId="10401" hidden="1" xr:uid="{00000000-0005-0000-0000-0000A4280000}"/>
    <cellStyle name="Comma 2 125" xfId="4670" hidden="1" xr:uid="{00000000-0005-0000-0000-000041120000}"/>
    <cellStyle name="Comma 2 125" xfId="5331" hidden="1" xr:uid="{00000000-0005-0000-0000-0000D6140000}"/>
    <cellStyle name="Comma 2 125" xfId="5876" hidden="1" xr:uid="{00000000-0005-0000-0000-0000F7160000}"/>
    <cellStyle name="Comma 2 125" xfId="6149" hidden="1" xr:uid="{00000000-0005-0000-0000-000008180000}"/>
    <cellStyle name="Comma 2 125" xfId="6357" hidden="1" xr:uid="{00000000-0005-0000-0000-0000D8180000}"/>
    <cellStyle name="Comma 2 125" xfId="2074" hidden="1" xr:uid="{00000000-0005-0000-0000-00001D080000}"/>
    <cellStyle name="Comma 2 125" xfId="2347" hidden="1" xr:uid="{00000000-0005-0000-0000-00002E090000}"/>
    <cellStyle name="Comma 2 125" xfId="2555" hidden="1" xr:uid="{00000000-0005-0000-0000-0000FE090000}"/>
    <cellStyle name="Comma 2 125" xfId="1534" hidden="1" xr:uid="{00000000-0005-0000-0000-000001060000}"/>
    <cellStyle name="Comma 2 125" xfId="879" hidden="1" xr:uid="{00000000-0005-0000-0000-000072030000}"/>
    <cellStyle name="Comma 2 126" xfId="34578" hidden="1" xr:uid="{78649DC8-D6DB-4113-90CD-6CA81C74B2D0}"/>
    <cellStyle name="Comma 2 126" xfId="36684" hidden="1" xr:uid="{DCD15395-BDC9-42E1-9FE0-A161B11E3F88}"/>
    <cellStyle name="Comma 2 126" xfId="37345" hidden="1" xr:uid="{1B2F70EE-A76B-47E6-87B3-81DA5574BB60}"/>
    <cellStyle name="Comma 2 126" xfId="37889" hidden="1" xr:uid="{FE245B5E-AA72-448F-A492-6440F9E25BA4}"/>
    <cellStyle name="Comma 2 126" xfId="38162" hidden="1" xr:uid="{C5CC5E9D-367E-487C-BB2F-A7459BFA9C68}"/>
    <cellStyle name="Comma 2 126" xfId="38369" hidden="1" xr:uid="{9E5DF777-D3AA-4D25-827D-B21A8B017005}"/>
    <cellStyle name="Comma 2 126" xfId="38903" hidden="1" xr:uid="{54951559-EE4B-49E6-AA09-4EEE5127A470}"/>
    <cellStyle name="Comma 2 126" xfId="39564" hidden="1" xr:uid="{B546CC68-371B-4B84-BABC-EC468A9AB6F4}"/>
    <cellStyle name="Comma 2 126" xfId="40108" hidden="1" xr:uid="{8DC33BBF-2B15-4758-AB82-CAF2DC77451B}"/>
    <cellStyle name="Comma 2 126" xfId="40381" hidden="1" xr:uid="{E86937E9-85D8-4418-93F8-FCF66C8F221E}"/>
    <cellStyle name="Comma 2 126" xfId="40588" hidden="1" xr:uid="{9C67AD0C-F712-4600-A136-8D225B194BD3}"/>
    <cellStyle name="Comma 2 126" xfId="40659" hidden="1" xr:uid="{F51AF57C-B193-463F-AADA-C4C43C116F1A}"/>
    <cellStyle name="Comma 2 126" xfId="41320" hidden="1" xr:uid="{358DCC59-90F4-4F1C-A1E3-BD2970A02A99}"/>
    <cellStyle name="Comma 2 126" xfId="41864" hidden="1" xr:uid="{25A2BD60-CCB7-4CDF-93A9-6135C2DB4A4E}"/>
    <cellStyle name="Comma 2 126" xfId="42137" hidden="1" xr:uid="{07F5BC4D-2163-4E56-B4A0-BE8396A642B5}"/>
    <cellStyle name="Comma 2 126" xfId="42344" hidden="1" xr:uid="{F3298C02-E686-4A7E-BC30-3606F9F37188}"/>
    <cellStyle name="Comma 2 126" xfId="42415" hidden="1" xr:uid="{3150BB75-E2A5-42CE-A16D-A413C3FBCA77}"/>
    <cellStyle name="Comma 2 126" xfId="43076" hidden="1" xr:uid="{BBED3EEC-3FF2-4E16-B766-23D70286F1A2}"/>
    <cellStyle name="Comma 2 126" xfId="43620" hidden="1" xr:uid="{F27E1D6E-6508-41A2-B42E-18807BD2CB84}"/>
    <cellStyle name="Comma 2 126" xfId="43893" hidden="1" xr:uid="{56F79DB0-C2F7-403C-B630-AE098D471E02}"/>
    <cellStyle name="Comma 2 126" xfId="44100" hidden="1" xr:uid="{AA772E8A-E49B-4EDD-83AB-4D1F1F32A689}"/>
    <cellStyle name="Comma 2 126" xfId="44171" hidden="1" xr:uid="{56D56101-5906-4689-B7F8-796F61353054}"/>
    <cellStyle name="Comma 2 126" xfId="44832" hidden="1" xr:uid="{7367893F-3F0D-46E6-A792-47795F4B5821}"/>
    <cellStyle name="Comma 2 126" xfId="45376" hidden="1" xr:uid="{2E00073C-2973-46BD-9B3C-CFE757F97C90}"/>
    <cellStyle name="Comma 2 126" xfId="45649" hidden="1" xr:uid="{1130D2BB-CAB4-45C1-B758-8549ACAB9B3D}"/>
    <cellStyle name="Comma 2 126" xfId="45856" hidden="1" xr:uid="{622AAF03-A612-4BFE-9A71-E46ADC22888B}"/>
    <cellStyle name="Comma 2 126" xfId="45927" hidden="1" xr:uid="{7CBE2053-1669-4DEB-A2C8-7145444436EB}"/>
    <cellStyle name="Comma 2 126" xfId="46588" hidden="1" xr:uid="{875012DB-104D-4378-A1D0-766E54D8C37D}"/>
    <cellStyle name="Comma 2 126" xfId="47132" hidden="1" xr:uid="{8A1B8FA9-B0AB-48A5-B7DE-858DC52FF27C}"/>
    <cellStyle name="Comma 2 126" xfId="47405" hidden="1" xr:uid="{5F537BD8-A1A2-4783-81C9-6014569CCB0D}"/>
    <cellStyle name="Comma 2 126" xfId="47612" hidden="1" xr:uid="{C7663FB0-A822-467C-BB09-6127520BC041}"/>
    <cellStyle name="Comma 2 126" xfId="47683" hidden="1" xr:uid="{51FAF9A7-170B-4449-9C44-7E3C763F1E4E}"/>
    <cellStyle name="Comma 2 126" xfId="48341" hidden="1" xr:uid="{A774E2E4-C443-4025-BFA3-151A02533B4F}"/>
    <cellStyle name="Comma 2 126" xfId="48885" hidden="1" xr:uid="{C0E27063-BD4D-4F85-A09E-F64885EE6BE5}"/>
    <cellStyle name="Comma 2 126" xfId="49158" hidden="1" xr:uid="{166D8720-F481-4E8B-ABB8-B40C5222EA15}"/>
    <cellStyle name="Comma 2 126" xfId="49365" hidden="1" xr:uid="{BA87A0EB-C71E-4A76-AB74-E0D95F3AAA5E}"/>
    <cellStyle name="Comma 2 126" xfId="49435" hidden="1" xr:uid="{A985E53F-A611-4D93-9C4B-0C562E888CDC}"/>
    <cellStyle name="Comma 2 126" xfId="50091" hidden="1" xr:uid="{2EA09FFC-B255-4BCB-A9A1-93673B95D0BF}"/>
    <cellStyle name="Comma 2 126" xfId="50635" hidden="1" xr:uid="{81DA2D70-44DB-4E88-AC2D-8BA80186C8F8}"/>
    <cellStyle name="Comma 2 126" xfId="50908" hidden="1" xr:uid="{782EE42E-8795-4A17-A5D2-B3D5CEFE5D80}"/>
    <cellStyle name="Comma 2 126" xfId="51115" hidden="1" xr:uid="{27D5B877-D375-43BF-B037-9E0FE40A09D4}"/>
    <cellStyle name="Comma 2 126" xfId="51184" hidden="1" xr:uid="{0BE6AADD-3FF6-4E46-92FC-F12E83F6C6C1}"/>
    <cellStyle name="Comma 2 126" xfId="51835" hidden="1" xr:uid="{4A304413-6828-425C-9EB4-AB3B641254A4}"/>
    <cellStyle name="Comma 2 126" xfId="52379" hidden="1" xr:uid="{D2F70021-F25C-4AB9-B3F9-E9A17CAE74A1}"/>
    <cellStyle name="Comma 2 126" xfId="52652" hidden="1" xr:uid="{60597E28-E5B1-4F1C-9559-2DB9B5B1F3FB}"/>
    <cellStyle name="Comma 2 126" xfId="52859" hidden="1" xr:uid="{500A2750-4264-467C-88E1-2710A51F51E5}"/>
    <cellStyle name="Comma 2 126" xfId="52927" hidden="1" xr:uid="{88C061E1-1474-41AB-830A-F37F1D294C3F}"/>
    <cellStyle name="Comma 2 126" xfId="53569" hidden="1" xr:uid="{1029CB71-148F-49E4-8BCF-C5C85DF32D89}"/>
    <cellStyle name="Comma 2 126" xfId="54113" hidden="1" xr:uid="{D38B712D-EF80-40F6-B7A1-8BE9E7D36F95}"/>
    <cellStyle name="Comma 2 126" xfId="54386" hidden="1" xr:uid="{9AFD0C0F-DE19-4BEE-B018-934E8D4D3CA4}"/>
    <cellStyle name="Comma 2 126" xfId="54593" hidden="1" xr:uid="{B962AC36-9775-40C4-B3E3-D0D1ECABC131}"/>
    <cellStyle name="Comma 2 126" xfId="54657" hidden="1" xr:uid="{AD7718FA-8992-4809-ACB5-4DEEEA296BB3}"/>
    <cellStyle name="Comma 2 126" xfId="55295" hidden="1" xr:uid="{06EF8BA5-8A09-4516-A881-667ECA9EC739}"/>
    <cellStyle name="Comma 2 126" xfId="55837" hidden="1" xr:uid="{7D1E7F6E-2A70-4CD8-B821-04907F2C9EB1}"/>
    <cellStyle name="Comma 2 126" xfId="56110" hidden="1" xr:uid="{F56BD7F5-B76D-4DA2-8D91-4E6D5647B5B8}"/>
    <cellStyle name="Comma 2 126" xfId="56317" hidden="1" xr:uid="{68BBDDBC-445E-4046-AB6E-DA6E8EEEE23F}"/>
    <cellStyle name="Comma 2 126" xfId="56380" hidden="1" xr:uid="{1FED65D5-8AF9-4794-847E-7D46D0A5E73A}"/>
    <cellStyle name="Comma 2 126" xfId="57003" hidden="1" xr:uid="{24592176-2254-4CC3-84B9-27994480399A}"/>
    <cellStyle name="Comma 2 126" xfId="57544" hidden="1" xr:uid="{0F332F19-64B8-4143-8ADD-15B161B32EF5}"/>
    <cellStyle name="Comma 2 126" xfId="57817" hidden="1" xr:uid="{A384A759-7008-4D98-A30E-3365F5515C17}"/>
    <cellStyle name="Comma 2 126" xfId="58024" hidden="1" xr:uid="{40DFA8CC-EF06-41F4-977F-FE7E25093D85}"/>
    <cellStyle name="Comma 2 126" xfId="58084" hidden="1" xr:uid="{E38A0A9C-C1B9-4414-B6F1-21CB2C85B68C}"/>
    <cellStyle name="Comma 2 126" xfId="58698" hidden="1" xr:uid="{64A1BF37-3F6D-4450-A91C-1A3CAD33E282}"/>
    <cellStyle name="Comma 2 126" xfId="59238" hidden="1" xr:uid="{87CA74A4-8062-4F84-834C-350D6B401FBD}"/>
    <cellStyle name="Comma 2 126" xfId="59511" hidden="1" xr:uid="{C4B2A91C-764F-4A51-8E2A-65C3C4396EF8}"/>
    <cellStyle name="Comma 2 126" xfId="59718" hidden="1" xr:uid="{E96FA741-0880-4C0E-A3DA-B04E773B93EB}"/>
    <cellStyle name="Comma 2 126" xfId="59774" hidden="1" xr:uid="{4D1A6A5D-1538-4357-A2DF-D5A70DE413F5}"/>
    <cellStyle name="Comma 2 126" xfId="60362" hidden="1" xr:uid="{374BF3C9-FE7A-45AD-9368-F60018CB1098}"/>
    <cellStyle name="Comma 2 126" xfId="60899" hidden="1" xr:uid="{D718E934-ECE9-4A33-A5E0-BBB18624BF74}"/>
    <cellStyle name="Comma 2 126" xfId="61172" hidden="1" xr:uid="{257E0F0B-9677-43CA-98A1-5EDC36C83D3B}"/>
    <cellStyle name="Comma 2 126" xfId="61379" hidden="1" xr:uid="{6064E017-2B60-443C-AC1B-C4A253EF937C}"/>
    <cellStyle name="Comma 2 126" xfId="61432" hidden="1" xr:uid="{4454A047-A04A-4A69-A52F-C7452E2465A6}"/>
    <cellStyle name="Comma 2 126" xfId="61998" hidden="1" xr:uid="{A9355C7E-9A3F-478A-A64D-0C3137469400}"/>
    <cellStyle name="Comma 2 126" xfId="62534" hidden="1" xr:uid="{660C5A24-0F11-41BF-A6BA-5F2BFF280244}"/>
    <cellStyle name="Comma 2 126" xfId="62807" hidden="1" xr:uid="{50C0FEEA-1209-4484-9BB2-7C705F1C3EF4}"/>
    <cellStyle name="Comma 2 126" xfId="63014" hidden="1" xr:uid="{3943C4E7-0F02-4CFA-B0FB-3C3E54B36C4B}"/>
    <cellStyle name="Comma 2 126" xfId="63057" hidden="1" xr:uid="{21C30376-810E-47EF-B1DE-DA4BC6F2ACCD}"/>
    <cellStyle name="Comma 2 126" xfId="63528" hidden="1" xr:uid="{5F6FA82B-3674-4929-B685-4EC9C65414EF}"/>
    <cellStyle name="Comma 2 126" xfId="18899" hidden="1" xr:uid="{00000000-0005-0000-0000-0000D6490000}"/>
    <cellStyle name="Comma 2 126" xfId="19106" hidden="1" xr:uid="{00000000-0005-0000-0000-0000A54A0000}"/>
    <cellStyle name="Comma 2 126" xfId="19175" hidden="1" xr:uid="{00000000-0005-0000-0000-0000EA4A0000}"/>
    <cellStyle name="Comma 2 126" xfId="19826" hidden="1" xr:uid="{00000000-0005-0000-0000-0000754D0000}"/>
    <cellStyle name="Comma 2 126" xfId="20370" hidden="1" xr:uid="{00000000-0005-0000-0000-0000954F0000}"/>
    <cellStyle name="Comma 2 126" xfId="20643" hidden="1" xr:uid="{00000000-0005-0000-0000-0000A6500000}"/>
    <cellStyle name="Comma 2 126" xfId="20850" hidden="1" xr:uid="{00000000-0005-0000-0000-000075510000}"/>
    <cellStyle name="Comma 2 126" xfId="20918" hidden="1" xr:uid="{00000000-0005-0000-0000-0000B9510000}"/>
    <cellStyle name="Comma 2 126" xfId="21560" hidden="1" xr:uid="{00000000-0005-0000-0000-00003B540000}"/>
    <cellStyle name="Comma 2 126" xfId="22104" hidden="1" xr:uid="{00000000-0005-0000-0000-00005B560000}"/>
    <cellStyle name="Comma 2 126" xfId="22377" hidden="1" xr:uid="{00000000-0005-0000-0000-00006C570000}"/>
    <cellStyle name="Comma 2 126" xfId="22584" hidden="1" xr:uid="{00000000-0005-0000-0000-00003B580000}"/>
    <cellStyle name="Comma 2 126" xfId="22648" hidden="1" xr:uid="{00000000-0005-0000-0000-00007B580000}"/>
    <cellStyle name="Comma 2 126" xfId="23286" hidden="1" xr:uid="{00000000-0005-0000-0000-0000F95A0000}"/>
    <cellStyle name="Comma 2 126" xfId="23828" hidden="1" xr:uid="{00000000-0005-0000-0000-0000175D0000}"/>
    <cellStyle name="Comma 2 126" xfId="24101" hidden="1" xr:uid="{00000000-0005-0000-0000-0000285E0000}"/>
    <cellStyle name="Comma 2 126" xfId="24308" hidden="1" xr:uid="{00000000-0005-0000-0000-0000F75E0000}"/>
    <cellStyle name="Comma 2 126" xfId="24371" hidden="1" xr:uid="{00000000-0005-0000-0000-0000365F0000}"/>
    <cellStyle name="Comma 2 126" xfId="24994" hidden="1" xr:uid="{00000000-0005-0000-0000-0000A5610000}"/>
    <cellStyle name="Comma 2 126" xfId="25535" hidden="1" xr:uid="{00000000-0005-0000-0000-0000C2630000}"/>
    <cellStyle name="Comma 2 126" xfId="25808" hidden="1" xr:uid="{00000000-0005-0000-0000-0000D3640000}"/>
    <cellStyle name="Comma 2 126" xfId="26015" hidden="1" xr:uid="{00000000-0005-0000-0000-0000A2650000}"/>
    <cellStyle name="Comma 2 126" xfId="26075" hidden="1" xr:uid="{00000000-0005-0000-0000-0000DE650000}"/>
    <cellStyle name="Comma 2 126" xfId="26689" hidden="1" xr:uid="{00000000-0005-0000-0000-000044680000}"/>
    <cellStyle name="Comma 2 126" xfId="27229" hidden="1" xr:uid="{00000000-0005-0000-0000-0000606A0000}"/>
    <cellStyle name="Comma 2 126" xfId="27502" hidden="1" xr:uid="{00000000-0005-0000-0000-0000716B0000}"/>
    <cellStyle name="Comma 2 126" xfId="27709" hidden="1" xr:uid="{00000000-0005-0000-0000-0000406C0000}"/>
    <cellStyle name="Comma 2 126" xfId="27765" hidden="1" xr:uid="{00000000-0005-0000-0000-0000786C0000}"/>
    <cellStyle name="Comma 2 126" xfId="28353" hidden="1" xr:uid="{00000000-0005-0000-0000-0000C46E0000}"/>
    <cellStyle name="Comma 2 126" xfId="28890" hidden="1" xr:uid="{00000000-0005-0000-0000-0000DD700000}"/>
    <cellStyle name="Comma 2 126" xfId="29163" hidden="1" xr:uid="{00000000-0005-0000-0000-0000EE710000}"/>
    <cellStyle name="Comma 2 126" xfId="29370" hidden="1" xr:uid="{00000000-0005-0000-0000-0000BD720000}"/>
    <cellStyle name="Comma 2 126" xfId="29423" hidden="1" xr:uid="{00000000-0005-0000-0000-0000F2720000}"/>
    <cellStyle name="Comma 2 126" xfId="29989" hidden="1" xr:uid="{00000000-0005-0000-0000-000028750000}"/>
    <cellStyle name="Comma 2 126" xfId="30525" hidden="1" xr:uid="{00000000-0005-0000-0000-000040770000}"/>
    <cellStyle name="Comma 2 126" xfId="30798" hidden="1" xr:uid="{00000000-0005-0000-0000-000051780000}"/>
    <cellStyle name="Comma 2 126" xfId="31005" hidden="1" xr:uid="{00000000-0005-0000-0000-000020790000}"/>
    <cellStyle name="Comma 2 126" xfId="31048" hidden="1" xr:uid="{00000000-0005-0000-0000-00004B790000}"/>
    <cellStyle name="Comma 2 126" xfId="31519" hidden="1" xr:uid="{00000000-0005-0000-0000-0000227B0000}"/>
    <cellStyle name="Comma 2 126" xfId="32927" hidden="1" xr:uid="{1B5F621A-5746-4F74-82EB-BE244AA7B0C3}"/>
    <cellStyle name="Comma 2 126" xfId="33562" hidden="1" xr:uid="{C9CE69A4-060F-4874-8184-7DE83CD39447}"/>
    <cellStyle name="Comma 2 126" xfId="34098" hidden="1" xr:uid="{BBA457FF-D320-4BE9-8D06-4F4813E64BA0}"/>
    <cellStyle name="Comma 2 126" xfId="34371" hidden="1" xr:uid="{1CFEB5EE-69DD-4D8C-9AA1-2AFE93A23765}"/>
    <cellStyle name="Comma 2 126" xfId="11067" hidden="1" xr:uid="{00000000-0005-0000-0000-00003E2B0000}"/>
    <cellStyle name="Comma 2 126" xfId="11611" hidden="1" xr:uid="{00000000-0005-0000-0000-00005E2D0000}"/>
    <cellStyle name="Comma 2 126" xfId="11884" hidden="1" xr:uid="{00000000-0005-0000-0000-00006F2E0000}"/>
    <cellStyle name="Comma 2 126" xfId="12091" hidden="1" xr:uid="{00000000-0005-0000-0000-00003E2F0000}"/>
    <cellStyle name="Comma 2 126" xfId="12162" hidden="1" xr:uid="{00000000-0005-0000-0000-0000852F0000}"/>
    <cellStyle name="Comma 2 126" xfId="12823" hidden="1" xr:uid="{00000000-0005-0000-0000-00001A320000}"/>
    <cellStyle name="Comma 2 126" xfId="13367" hidden="1" xr:uid="{00000000-0005-0000-0000-00003A340000}"/>
    <cellStyle name="Comma 2 126" xfId="13640" hidden="1" xr:uid="{00000000-0005-0000-0000-00004B350000}"/>
    <cellStyle name="Comma 2 126" xfId="13847" hidden="1" xr:uid="{00000000-0005-0000-0000-00001A360000}"/>
    <cellStyle name="Comma 2 126" xfId="13918" hidden="1" xr:uid="{00000000-0005-0000-0000-000061360000}"/>
    <cellStyle name="Comma 2 126" xfId="14579" hidden="1" xr:uid="{00000000-0005-0000-0000-0000F6380000}"/>
    <cellStyle name="Comma 2 126" xfId="15123" hidden="1" xr:uid="{00000000-0005-0000-0000-0000163B0000}"/>
    <cellStyle name="Comma 2 126" xfId="15396" hidden="1" xr:uid="{00000000-0005-0000-0000-0000273C0000}"/>
    <cellStyle name="Comma 2 126" xfId="15603" hidden="1" xr:uid="{00000000-0005-0000-0000-0000F63C0000}"/>
    <cellStyle name="Comma 2 126" xfId="15674" hidden="1" xr:uid="{00000000-0005-0000-0000-00003D3D0000}"/>
    <cellStyle name="Comma 2 126" xfId="16332" hidden="1" xr:uid="{00000000-0005-0000-0000-0000CF3F0000}"/>
    <cellStyle name="Comma 2 126" xfId="16876" hidden="1" xr:uid="{00000000-0005-0000-0000-0000EF410000}"/>
    <cellStyle name="Comma 2 126" xfId="17149" hidden="1" xr:uid="{00000000-0005-0000-0000-000000430000}"/>
    <cellStyle name="Comma 2 126" xfId="17356" hidden="1" xr:uid="{00000000-0005-0000-0000-0000CF430000}"/>
    <cellStyle name="Comma 2 126" xfId="17426" hidden="1" xr:uid="{00000000-0005-0000-0000-000015440000}"/>
    <cellStyle name="Comma 2 126" xfId="18082" hidden="1" xr:uid="{00000000-0005-0000-0000-0000A5460000}"/>
    <cellStyle name="Comma 2 126" xfId="18626" hidden="1" xr:uid="{00000000-0005-0000-0000-0000C5480000}"/>
    <cellStyle name="Comma 2 126" xfId="6894" hidden="1" xr:uid="{00000000-0005-0000-0000-0000F11A0000}"/>
    <cellStyle name="Comma 2 126" xfId="7555" hidden="1" xr:uid="{00000000-0005-0000-0000-0000861D0000}"/>
    <cellStyle name="Comma 2 126" xfId="8099" hidden="1" xr:uid="{00000000-0005-0000-0000-0000A61F0000}"/>
    <cellStyle name="Comma 2 126" xfId="8372" hidden="1" xr:uid="{00000000-0005-0000-0000-0000B7200000}"/>
    <cellStyle name="Comma 2 126" xfId="8579" hidden="1" xr:uid="{00000000-0005-0000-0000-000086210000}"/>
    <cellStyle name="Comma 2 126" xfId="8650" hidden="1" xr:uid="{00000000-0005-0000-0000-0000CD210000}"/>
    <cellStyle name="Comma 2 126" xfId="9311" hidden="1" xr:uid="{00000000-0005-0000-0000-000062240000}"/>
    <cellStyle name="Comma 2 126" xfId="9855" hidden="1" xr:uid="{00000000-0005-0000-0000-000082260000}"/>
    <cellStyle name="Comma 2 126" xfId="10128" hidden="1" xr:uid="{00000000-0005-0000-0000-000093270000}"/>
    <cellStyle name="Comma 2 126" xfId="10335" hidden="1" xr:uid="{00000000-0005-0000-0000-000062280000}"/>
    <cellStyle name="Comma 2 126" xfId="10406" hidden="1" xr:uid="{00000000-0005-0000-0000-0000A9280000}"/>
    <cellStyle name="Comma 2 126" xfId="4675" hidden="1" xr:uid="{00000000-0005-0000-0000-000046120000}"/>
    <cellStyle name="Comma 2 126" xfId="5336" hidden="1" xr:uid="{00000000-0005-0000-0000-0000DB140000}"/>
    <cellStyle name="Comma 2 126" xfId="5880" hidden="1" xr:uid="{00000000-0005-0000-0000-0000FB160000}"/>
    <cellStyle name="Comma 2 126" xfId="6153" hidden="1" xr:uid="{00000000-0005-0000-0000-00000C180000}"/>
    <cellStyle name="Comma 2 126" xfId="6360" hidden="1" xr:uid="{00000000-0005-0000-0000-0000DB180000}"/>
    <cellStyle name="Comma 2 126" xfId="2078" hidden="1" xr:uid="{00000000-0005-0000-0000-000021080000}"/>
    <cellStyle name="Comma 2 126" xfId="2351" hidden="1" xr:uid="{00000000-0005-0000-0000-000032090000}"/>
    <cellStyle name="Comma 2 126" xfId="2558" hidden="1" xr:uid="{00000000-0005-0000-0000-0000010A0000}"/>
    <cellStyle name="Comma 2 126" xfId="1539" hidden="1" xr:uid="{00000000-0005-0000-0000-000006060000}"/>
    <cellStyle name="Comma 2 126" xfId="884" hidden="1" xr:uid="{00000000-0005-0000-0000-000077030000}"/>
    <cellStyle name="Comma 2 127" xfId="36687" hidden="1" xr:uid="{B478B7B5-B2AC-4A03-860A-A5DDAB281CFE}"/>
    <cellStyle name="Comma 2 127" xfId="37348" hidden="1" xr:uid="{9A9350CD-E1C5-4550-B1DE-4F03D7DFCD74}"/>
    <cellStyle name="Comma 2 127" xfId="37891" hidden="1" xr:uid="{37272338-149F-4D18-96FC-EE33CF6BEA8D}"/>
    <cellStyle name="Comma 2 127" xfId="38164" hidden="1" xr:uid="{D5885B96-EFB7-4789-99DC-01F9B4E5A000}"/>
    <cellStyle name="Comma 2 127" xfId="38371" hidden="1" xr:uid="{F3383B2A-E873-415D-889A-C98E98AA3B8F}"/>
    <cellStyle name="Comma 2 127" xfId="38906" hidden="1" xr:uid="{D2A8002E-8DCD-45BF-BDB6-7B8493A1788E}"/>
    <cellStyle name="Comma 2 127" xfId="39567" hidden="1" xr:uid="{73530052-04FF-4BDA-BBDD-F09D8EDDAC07}"/>
    <cellStyle name="Comma 2 127" xfId="40110" hidden="1" xr:uid="{14BFFBAF-E856-4E67-B0E9-FABA1CA1179A}"/>
    <cellStyle name="Comma 2 127" xfId="40383" hidden="1" xr:uid="{29F70D8B-1C5E-4824-95FE-5989DF1B1F5A}"/>
    <cellStyle name="Comma 2 127" xfId="40590" hidden="1" xr:uid="{9F0EFF73-EB49-4496-A85A-280163B640F1}"/>
    <cellStyle name="Comma 2 127" xfId="40662" hidden="1" xr:uid="{5F642352-0609-43F3-AABF-88882C1D575A}"/>
    <cellStyle name="Comma 2 127" xfId="41323" hidden="1" xr:uid="{DE739F94-63E9-4B73-8C6B-2F32CA4E8CB9}"/>
    <cellStyle name="Comma 2 127" xfId="41866" hidden="1" xr:uid="{0E9E3287-84A6-48FC-BF26-9CC9675816DE}"/>
    <cellStyle name="Comma 2 127" xfId="42139" hidden="1" xr:uid="{7A7F532E-20ED-41F5-B395-9B7C0301F91E}"/>
    <cellStyle name="Comma 2 127" xfId="42346" hidden="1" xr:uid="{4B8DC902-6C6D-4269-B016-A8B3DB18046F}"/>
    <cellStyle name="Comma 2 127" xfId="42418" hidden="1" xr:uid="{EFA1D1DF-B759-43CB-9FDF-7A44F431B42A}"/>
    <cellStyle name="Comma 2 127" xfId="43079" hidden="1" xr:uid="{92F5C340-077F-4A0A-838F-50149166F8B9}"/>
    <cellStyle name="Comma 2 127" xfId="43622" hidden="1" xr:uid="{90217E64-FCB3-4C62-A943-EE34CF684F08}"/>
    <cellStyle name="Comma 2 127" xfId="43895" hidden="1" xr:uid="{31E10561-4040-46B7-BD8A-161516459170}"/>
    <cellStyle name="Comma 2 127" xfId="44102" hidden="1" xr:uid="{339B537E-1070-42D4-ABA8-C9AC32B36A67}"/>
    <cellStyle name="Comma 2 127" xfId="44174" hidden="1" xr:uid="{6DFBC68B-CB35-4058-863B-62D62F506C78}"/>
    <cellStyle name="Comma 2 127" xfId="44835" hidden="1" xr:uid="{1681609A-75CF-4B7B-B677-BDA8B26B1D51}"/>
    <cellStyle name="Comma 2 127" xfId="45378" hidden="1" xr:uid="{F635C4F0-7FF6-4DB5-B8F2-9529F6433EB2}"/>
    <cellStyle name="Comma 2 127" xfId="45651" hidden="1" xr:uid="{D28B3628-C332-455C-9E86-67E7543827F5}"/>
    <cellStyle name="Comma 2 127" xfId="45858" hidden="1" xr:uid="{28E044CA-9840-4569-8F29-71C926E36C05}"/>
    <cellStyle name="Comma 2 127" xfId="45930" hidden="1" xr:uid="{36BF4523-C276-4F69-B409-993FC4D02D72}"/>
    <cellStyle name="Comma 2 127" xfId="46591" hidden="1" xr:uid="{E45F4FDF-1B49-47D6-ADF1-46DCF73FB56C}"/>
    <cellStyle name="Comma 2 127" xfId="47134" hidden="1" xr:uid="{037BAE01-2567-4F30-A1C6-1204B3052E23}"/>
    <cellStyle name="Comma 2 127" xfId="47407" hidden="1" xr:uid="{F1259CA9-FA79-43E0-8420-201996DD63DE}"/>
    <cellStyle name="Comma 2 127" xfId="47614" hidden="1" xr:uid="{556F9C1C-F8D4-4062-AF08-713AD75577A6}"/>
    <cellStyle name="Comma 2 127" xfId="47686" hidden="1" xr:uid="{5C42C35D-9FEA-4282-95ED-6593C804F2F0}"/>
    <cellStyle name="Comma 2 127" xfId="48344" hidden="1" xr:uid="{65DB2824-AE54-40E9-ACEF-9F6E8A552851}"/>
    <cellStyle name="Comma 2 127" xfId="48887" hidden="1" xr:uid="{6C5F724A-6930-498D-9CFF-FA021433EF45}"/>
    <cellStyle name="Comma 2 127" xfId="49160" hidden="1" xr:uid="{4E81BADD-23AF-4352-9B9A-2E4A6F6A42A6}"/>
    <cellStyle name="Comma 2 127" xfId="49367" hidden="1" xr:uid="{C2367E6E-09B9-4A96-B15B-6233D0E73F1D}"/>
    <cellStyle name="Comma 2 127" xfId="49438" hidden="1" xr:uid="{EA44BE91-DED1-45C8-8E99-6125BE624ADE}"/>
    <cellStyle name="Comma 2 127" xfId="50094" hidden="1" xr:uid="{3FE98160-3C2F-4011-80CC-91F9D8F4B63A}"/>
    <cellStyle name="Comma 2 127" xfId="50637" hidden="1" xr:uid="{D4B6DF38-5C70-47F0-8AC4-44FBF47C1173}"/>
    <cellStyle name="Comma 2 127" xfId="50910" hidden="1" xr:uid="{78A509D2-C965-4B85-9457-98056290279A}"/>
    <cellStyle name="Comma 2 127" xfId="51117" hidden="1" xr:uid="{7DA36CA1-EEBD-4DBF-9360-4A8C5C83B389}"/>
    <cellStyle name="Comma 2 127" xfId="51187" hidden="1" xr:uid="{A1183F8E-25E6-4D17-A96C-850458BB1434}"/>
    <cellStyle name="Comma 2 127" xfId="51838" hidden="1" xr:uid="{E4B74D1F-E977-41EF-8628-A735A75274A1}"/>
    <cellStyle name="Comma 2 127" xfId="52381" hidden="1" xr:uid="{E401AEDC-671A-49B8-8B4B-469B030EBBC9}"/>
    <cellStyle name="Comma 2 127" xfId="52654" hidden="1" xr:uid="{67B92A6B-0AD8-47B0-951F-9A42E010C4C8}"/>
    <cellStyle name="Comma 2 127" xfId="52861" hidden="1" xr:uid="{4D778C70-67F2-4D67-9D11-B98353C272D7}"/>
    <cellStyle name="Comma 2 127" xfId="52930" hidden="1" xr:uid="{D5DE8ECC-A850-4485-97FE-A674194E970D}"/>
    <cellStyle name="Comma 2 127" xfId="53572" hidden="1" xr:uid="{4677F9AD-B4AE-4A43-AE4E-6859EECFDE0F}"/>
    <cellStyle name="Comma 2 127" xfId="54115" hidden="1" xr:uid="{39BE5848-B580-46D5-BAC9-EF3E7ED3359B}"/>
    <cellStyle name="Comma 2 127" xfId="54388" hidden="1" xr:uid="{3885BC3C-A47B-4801-B1C3-ECC15B841C2B}"/>
    <cellStyle name="Comma 2 127" xfId="54595" hidden="1" xr:uid="{2593681D-79A7-4D06-A1F3-B8BCF69715B1}"/>
    <cellStyle name="Comma 2 127" xfId="54660" hidden="1" xr:uid="{D05C20D8-C409-41BB-A607-2C103039E50B}"/>
    <cellStyle name="Comma 2 127" xfId="55298" hidden="1" xr:uid="{F85FE940-3368-41DF-AB33-612EC8483882}"/>
    <cellStyle name="Comma 2 127" xfId="55839" hidden="1" xr:uid="{3023D581-4987-442E-B701-9ED005C48F27}"/>
    <cellStyle name="Comma 2 127" xfId="56112" hidden="1" xr:uid="{3E09785D-1B82-4AA4-ACA1-1E6F8A5B57B5}"/>
    <cellStyle name="Comma 2 127" xfId="56319" hidden="1" xr:uid="{1EB79F96-3F44-4F6F-BB8F-E2F9D93CC04C}"/>
    <cellStyle name="Comma 2 127" xfId="56383" hidden="1" xr:uid="{B379221F-4A0C-473C-BE49-944A7416508D}"/>
    <cellStyle name="Comma 2 127" xfId="57006" hidden="1" xr:uid="{2ACEDC92-0D97-422B-BCD5-D86E75AF3447}"/>
    <cellStyle name="Comma 2 127" xfId="57546" hidden="1" xr:uid="{207F0D17-9243-4C70-BC9A-1687A9EFADFE}"/>
    <cellStyle name="Comma 2 127" xfId="57819" hidden="1" xr:uid="{64D08A7E-7CF5-48CE-9D97-E2F3B650B0F8}"/>
    <cellStyle name="Comma 2 127" xfId="58026" hidden="1" xr:uid="{22A23B6F-50D4-4434-8AF3-2093A8FDD777}"/>
    <cellStyle name="Comma 2 127" xfId="58087" hidden="1" xr:uid="{1D34A698-398A-4F8F-8F7C-EFA86566A56A}"/>
    <cellStyle name="Comma 2 127" xfId="58701" hidden="1" xr:uid="{04DA3505-6A5B-4D0D-83DC-A2C96183959C}"/>
    <cellStyle name="Comma 2 127" xfId="59240" hidden="1" xr:uid="{28F57D36-A9FE-4014-9DA6-ED932ACCFDEE}"/>
    <cellStyle name="Comma 2 127" xfId="59513" hidden="1" xr:uid="{67AFEE32-24BA-4A64-85B5-B6CEBC42C77D}"/>
    <cellStyle name="Comma 2 127" xfId="59720" hidden="1" xr:uid="{37CDF870-1408-4407-BB89-52F96022829F}"/>
    <cellStyle name="Comma 2 127" xfId="59777" hidden="1" xr:uid="{88C3B186-708D-452D-8DD6-81340B154B08}"/>
    <cellStyle name="Comma 2 127" xfId="60365" hidden="1" xr:uid="{023F2B35-BDF6-41A9-A417-866769CEDF8B}"/>
    <cellStyle name="Comma 2 127" xfId="60901" hidden="1" xr:uid="{82F42F18-4A92-493C-9089-B4F110F3E350}"/>
    <cellStyle name="Comma 2 127" xfId="61174" hidden="1" xr:uid="{981E0D1D-3DCC-432A-B414-F4B7057BA2B9}"/>
    <cellStyle name="Comma 2 127" xfId="61381" hidden="1" xr:uid="{44CC23DF-31CC-4511-95FF-56A3370BA48E}"/>
    <cellStyle name="Comma 2 127" xfId="61434" hidden="1" xr:uid="{F7DB64EA-0DF0-4E80-B265-C3149F878F7F}"/>
    <cellStyle name="Comma 2 127" xfId="62001" hidden="1" xr:uid="{B9CA67D2-4E29-4CC5-8A7D-8240D0A79401}"/>
    <cellStyle name="Comma 2 127" xfId="62536" hidden="1" xr:uid="{E95F9C2D-CD94-4907-BDCC-46AABC0E03C4}"/>
    <cellStyle name="Comma 2 127" xfId="62809" hidden="1" xr:uid="{BDD831CA-CF74-4AB0-9CD6-253B7E285A32}"/>
    <cellStyle name="Comma 2 127" xfId="63016" hidden="1" xr:uid="{C15D2B87-973F-40E2-925D-C3DAE9AD7CFA}"/>
    <cellStyle name="Comma 2 127" xfId="63058" hidden="1" xr:uid="{1A55512E-7251-4F8C-AC4E-A787D8FF2626}"/>
    <cellStyle name="Comma 2 127" xfId="63530" hidden="1" xr:uid="{3EF6A15D-480C-40AC-9B9A-E62553C6C2CF}"/>
    <cellStyle name="Comma 2 127" xfId="18901" hidden="1" xr:uid="{00000000-0005-0000-0000-0000D8490000}"/>
    <cellStyle name="Comma 2 127" xfId="19108" hidden="1" xr:uid="{00000000-0005-0000-0000-0000A74A0000}"/>
    <cellStyle name="Comma 2 127" xfId="19178" hidden="1" xr:uid="{00000000-0005-0000-0000-0000ED4A0000}"/>
    <cellStyle name="Comma 2 127" xfId="19829" hidden="1" xr:uid="{00000000-0005-0000-0000-0000784D0000}"/>
    <cellStyle name="Comma 2 127" xfId="20372" hidden="1" xr:uid="{00000000-0005-0000-0000-0000974F0000}"/>
    <cellStyle name="Comma 2 127" xfId="20645" hidden="1" xr:uid="{00000000-0005-0000-0000-0000A8500000}"/>
    <cellStyle name="Comma 2 127" xfId="20852" hidden="1" xr:uid="{00000000-0005-0000-0000-000077510000}"/>
    <cellStyle name="Comma 2 127" xfId="20921" hidden="1" xr:uid="{00000000-0005-0000-0000-0000BC510000}"/>
    <cellStyle name="Comma 2 127" xfId="21563" hidden="1" xr:uid="{00000000-0005-0000-0000-00003E540000}"/>
    <cellStyle name="Comma 2 127" xfId="22106" hidden="1" xr:uid="{00000000-0005-0000-0000-00005D560000}"/>
    <cellStyle name="Comma 2 127" xfId="22379" hidden="1" xr:uid="{00000000-0005-0000-0000-00006E570000}"/>
    <cellStyle name="Comma 2 127" xfId="22586" hidden="1" xr:uid="{00000000-0005-0000-0000-00003D580000}"/>
    <cellStyle name="Comma 2 127" xfId="22651" hidden="1" xr:uid="{00000000-0005-0000-0000-00007E580000}"/>
    <cellStyle name="Comma 2 127" xfId="23289" hidden="1" xr:uid="{00000000-0005-0000-0000-0000FC5A0000}"/>
    <cellStyle name="Comma 2 127" xfId="23830" hidden="1" xr:uid="{00000000-0005-0000-0000-0000195D0000}"/>
    <cellStyle name="Comma 2 127" xfId="24103" hidden="1" xr:uid="{00000000-0005-0000-0000-00002A5E0000}"/>
    <cellStyle name="Comma 2 127" xfId="24310" hidden="1" xr:uid="{00000000-0005-0000-0000-0000F95E0000}"/>
    <cellStyle name="Comma 2 127" xfId="24374" hidden="1" xr:uid="{00000000-0005-0000-0000-0000395F0000}"/>
    <cellStyle name="Comma 2 127" xfId="24997" hidden="1" xr:uid="{00000000-0005-0000-0000-0000A8610000}"/>
    <cellStyle name="Comma 2 127" xfId="25537" hidden="1" xr:uid="{00000000-0005-0000-0000-0000C4630000}"/>
    <cellStyle name="Comma 2 127" xfId="25810" hidden="1" xr:uid="{00000000-0005-0000-0000-0000D5640000}"/>
    <cellStyle name="Comma 2 127" xfId="26017" hidden="1" xr:uid="{00000000-0005-0000-0000-0000A4650000}"/>
    <cellStyle name="Comma 2 127" xfId="26078" hidden="1" xr:uid="{00000000-0005-0000-0000-0000E1650000}"/>
    <cellStyle name="Comma 2 127" xfId="26692" hidden="1" xr:uid="{00000000-0005-0000-0000-000047680000}"/>
    <cellStyle name="Comma 2 127" xfId="27231" hidden="1" xr:uid="{00000000-0005-0000-0000-0000626A0000}"/>
    <cellStyle name="Comma 2 127" xfId="27504" hidden="1" xr:uid="{00000000-0005-0000-0000-0000736B0000}"/>
    <cellStyle name="Comma 2 127" xfId="27711" hidden="1" xr:uid="{00000000-0005-0000-0000-0000426C0000}"/>
    <cellStyle name="Comma 2 127" xfId="27768" hidden="1" xr:uid="{00000000-0005-0000-0000-00007B6C0000}"/>
    <cellStyle name="Comma 2 127" xfId="28356" hidden="1" xr:uid="{00000000-0005-0000-0000-0000C76E0000}"/>
    <cellStyle name="Comma 2 127" xfId="28892" hidden="1" xr:uid="{00000000-0005-0000-0000-0000DF700000}"/>
    <cellStyle name="Comma 2 127" xfId="29165" hidden="1" xr:uid="{00000000-0005-0000-0000-0000F0710000}"/>
    <cellStyle name="Comma 2 127" xfId="29372" hidden="1" xr:uid="{00000000-0005-0000-0000-0000BF720000}"/>
    <cellStyle name="Comma 2 127" xfId="29425" hidden="1" xr:uid="{00000000-0005-0000-0000-0000F4720000}"/>
    <cellStyle name="Comma 2 127" xfId="29992" hidden="1" xr:uid="{00000000-0005-0000-0000-00002B750000}"/>
    <cellStyle name="Comma 2 127" xfId="30527" hidden="1" xr:uid="{00000000-0005-0000-0000-000042770000}"/>
    <cellStyle name="Comma 2 127" xfId="30800" hidden="1" xr:uid="{00000000-0005-0000-0000-000053780000}"/>
    <cellStyle name="Comma 2 127" xfId="31007" hidden="1" xr:uid="{00000000-0005-0000-0000-000022790000}"/>
    <cellStyle name="Comma 2 127" xfId="31049" hidden="1" xr:uid="{00000000-0005-0000-0000-00004C790000}"/>
    <cellStyle name="Comma 2 127" xfId="31521" hidden="1" xr:uid="{00000000-0005-0000-0000-0000247B0000}"/>
    <cellStyle name="Comma 2 127" xfId="32930" hidden="1" xr:uid="{7834E79B-DC34-465D-A77F-A9B24C23362F}"/>
    <cellStyle name="Comma 2 127" xfId="33565" hidden="1" xr:uid="{B8302AE8-BBCA-4926-9A19-59FAF1224DA3}"/>
    <cellStyle name="Comma 2 127" xfId="34100" hidden="1" xr:uid="{B025D5E8-87E0-4D05-BC8E-2BC70F148E29}"/>
    <cellStyle name="Comma 2 127" xfId="34373" hidden="1" xr:uid="{B2EEBD2B-AED8-49AB-B819-DB5C421F53BC}"/>
    <cellStyle name="Comma 2 127" xfId="34580" hidden="1" xr:uid="{1904F1F5-1F13-46B1-A048-32546C0F7F5B}"/>
    <cellStyle name="Comma 2 127" xfId="11070" hidden="1" xr:uid="{00000000-0005-0000-0000-0000412B0000}"/>
    <cellStyle name="Comma 2 127" xfId="11613" hidden="1" xr:uid="{00000000-0005-0000-0000-0000602D0000}"/>
    <cellStyle name="Comma 2 127" xfId="11886" hidden="1" xr:uid="{00000000-0005-0000-0000-0000712E0000}"/>
    <cellStyle name="Comma 2 127" xfId="12093" hidden="1" xr:uid="{00000000-0005-0000-0000-0000402F0000}"/>
    <cellStyle name="Comma 2 127" xfId="12165" hidden="1" xr:uid="{00000000-0005-0000-0000-0000882F0000}"/>
    <cellStyle name="Comma 2 127" xfId="12826" hidden="1" xr:uid="{00000000-0005-0000-0000-00001D320000}"/>
    <cellStyle name="Comma 2 127" xfId="13369" hidden="1" xr:uid="{00000000-0005-0000-0000-00003C340000}"/>
    <cellStyle name="Comma 2 127" xfId="13642" hidden="1" xr:uid="{00000000-0005-0000-0000-00004D350000}"/>
    <cellStyle name="Comma 2 127" xfId="13849" hidden="1" xr:uid="{00000000-0005-0000-0000-00001C360000}"/>
    <cellStyle name="Comma 2 127" xfId="13921" hidden="1" xr:uid="{00000000-0005-0000-0000-000064360000}"/>
    <cellStyle name="Comma 2 127" xfId="14582" hidden="1" xr:uid="{00000000-0005-0000-0000-0000F9380000}"/>
    <cellStyle name="Comma 2 127" xfId="15125" hidden="1" xr:uid="{00000000-0005-0000-0000-0000183B0000}"/>
    <cellStyle name="Comma 2 127" xfId="15398" hidden="1" xr:uid="{00000000-0005-0000-0000-0000293C0000}"/>
    <cellStyle name="Comma 2 127" xfId="15605" hidden="1" xr:uid="{00000000-0005-0000-0000-0000F83C0000}"/>
    <cellStyle name="Comma 2 127" xfId="15677" hidden="1" xr:uid="{00000000-0005-0000-0000-0000403D0000}"/>
    <cellStyle name="Comma 2 127" xfId="16335" hidden="1" xr:uid="{00000000-0005-0000-0000-0000D23F0000}"/>
    <cellStyle name="Comma 2 127" xfId="16878" hidden="1" xr:uid="{00000000-0005-0000-0000-0000F1410000}"/>
    <cellStyle name="Comma 2 127" xfId="17151" hidden="1" xr:uid="{00000000-0005-0000-0000-000002430000}"/>
    <cellStyle name="Comma 2 127" xfId="17358" hidden="1" xr:uid="{00000000-0005-0000-0000-0000D1430000}"/>
    <cellStyle name="Comma 2 127" xfId="17429" hidden="1" xr:uid="{00000000-0005-0000-0000-000018440000}"/>
    <cellStyle name="Comma 2 127" xfId="18085" hidden="1" xr:uid="{00000000-0005-0000-0000-0000A8460000}"/>
    <cellStyle name="Comma 2 127" xfId="18628" hidden="1" xr:uid="{00000000-0005-0000-0000-0000C7480000}"/>
    <cellStyle name="Comma 2 127" xfId="6897" hidden="1" xr:uid="{00000000-0005-0000-0000-0000F41A0000}"/>
    <cellStyle name="Comma 2 127" xfId="7558" hidden="1" xr:uid="{00000000-0005-0000-0000-0000891D0000}"/>
    <cellStyle name="Comma 2 127" xfId="8101" hidden="1" xr:uid="{00000000-0005-0000-0000-0000A81F0000}"/>
    <cellStyle name="Comma 2 127" xfId="8374" hidden="1" xr:uid="{00000000-0005-0000-0000-0000B9200000}"/>
    <cellStyle name="Comma 2 127" xfId="8581" hidden="1" xr:uid="{00000000-0005-0000-0000-000088210000}"/>
    <cellStyle name="Comma 2 127" xfId="8653" hidden="1" xr:uid="{00000000-0005-0000-0000-0000D0210000}"/>
    <cellStyle name="Comma 2 127" xfId="9314" hidden="1" xr:uid="{00000000-0005-0000-0000-000065240000}"/>
    <cellStyle name="Comma 2 127" xfId="9857" hidden="1" xr:uid="{00000000-0005-0000-0000-000084260000}"/>
    <cellStyle name="Comma 2 127" xfId="10130" hidden="1" xr:uid="{00000000-0005-0000-0000-000095270000}"/>
    <cellStyle name="Comma 2 127" xfId="10337" hidden="1" xr:uid="{00000000-0005-0000-0000-000064280000}"/>
    <cellStyle name="Comma 2 127" xfId="10409" hidden="1" xr:uid="{00000000-0005-0000-0000-0000AC280000}"/>
    <cellStyle name="Comma 2 127" xfId="4678" hidden="1" xr:uid="{00000000-0005-0000-0000-000049120000}"/>
    <cellStyle name="Comma 2 127" xfId="5339" hidden="1" xr:uid="{00000000-0005-0000-0000-0000DE140000}"/>
    <cellStyle name="Comma 2 127" xfId="5882" hidden="1" xr:uid="{00000000-0005-0000-0000-0000FD160000}"/>
    <cellStyle name="Comma 2 127" xfId="6155" hidden="1" xr:uid="{00000000-0005-0000-0000-00000E180000}"/>
    <cellStyle name="Comma 2 127" xfId="6362" hidden="1" xr:uid="{00000000-0005-0000-0000-0000DD180000}"/>
    <cellStyle name="Comma 2 127" xfId="2080" hidden="1" xr:uid="{00000000-0005-0000-0000-000023080000}"/>
    <cellStyle name="Comma 2 127" xfId="2353" hidden="1" xr:uid="{00000000-0005-0000-0000-000034090000}"/>
    <cellStyle name="Comma 2 127" xfId="2560" hidden="1" xr:uid="{00000000-0005-0000-0000-0000030A0000}"/>
    <cellStyle name="Comma 2 127" xfId="1542" hidden="1" xr:uid="{00000000-0005-0000-0000-000009060000}"/>
    <cellStyle name="Comma 2 127" xfId="887" hidden="1" xr:uid="{00000000-0005-0000-0000-00007A030000}"/>
    <cellStyle name="Comma 2 128" xfId="36691" hidden="1" xr:uid="{EE3BCDC2-652D-4F71-96AC-08063162F720}"/>
    <cellStyle name="Comma 2 128" xfId="37352" hidden="1" xr:uid="{90180EE1-67B5-498D-9EF0-6C707E96C3D8}"/>
    <cellStyle name="Comma 2 128" xfId="37894" hidden="1" xr:uid="{F3DEA477-1C20-47D3-BA0F-A860A6CAAE00}"/>
    <cellStyle name="Comma 2 128" xfId="38167" hidden="1" xr:uid="{F6AF460A-EFAA-43E4-9885-B4D4A318B411}"/>
    <cellStyle name="Comma 2 128" xfId="38373" hidden="1" xr:uid="{49C80784-6BC1-465D-BB40-F7EC78514629}"/>
    <cellStyle name="Comma 2 128" xfId="38910" hidden="1" xr:uid="{D0923CF0-8FB4-4A1D-8106-638BD497EE30}"/>
    <cellStyle name="Comma 2 128" xfId="39571" hidden="1" xr:uid="{278D730D-236F-4073-A479-7375D6C38F79}"/>
    <cellStyle name="Comma 2 128" xfId="40113" hidden="1" xr:uid="{F28BDD3D-FAEA-480D-8639-E9A20CEBFFAD}"/>
    <cellStyle name="Comma 2 128" xfId="40386" hidden="1" xr:uid="{F1A8D6D6-85C3-4F80-90A7-8DCEFE221F01}"/>
    <cellStyle name="Comma 2 128" xfId="40592" hidden="1" xr:uid="{B9362C10-BF41-4FFD-B8CF-64506F87A0F1}"/>
    <cellStyle name="Comma 2 128" xfId="40666" hidden="1" xr:uid="{6939774C-2B19-4097-A961-0381FCA3984B}"/>
    <cellStyle name="Comma 2 128" xfId="41327" hidden="1" xr:uid="{088486D6-6BF2-48C7-B176-6FD978F39DD1}"/>
    <cellStyle name="Comma 2 128" xfId="41869" hidden="1" xr:uid="{A38A5864-70FB-4965-908A-C355049CCABF}"/>
    <cellStyle name="Comma 2 128" xfId="42142" hidden="1" xr:uid="{F32D90BC-3498-456B-92B9-9C73F6F94891}"/>
    <cellStyle name="Comma 2 128" xfId="42348" hidden="1" xr:uid="{855E119B-9FFB-4A31-8EC3-683B6E6361A7}"/>
    <cellStyle name="Comma 2 128" xfId="42422" hidden="1" xr:uid="{3D141294-5774-4892-97A9-BC97DCC53AC7}"/>
    <cellStyle name="Comma 2 128" xfId="43083" hidden="1" xr:uid="{3BF8626B-5E67-4D8F-BEF9-B73F05999273}"/>
    <cellStyle name="Comma 2 128" xfId="43625" hidden="1" xr:uid="{2CAEF95F-223F-41A5-8B23-F5D57C861ED6}"/>
    <cellStyle name="Comma 2 128" xfId="43898" hidden="1" xr:uid="{332CE987-4612-480D-A85E-78C535798334}"/>
    <cellStyle name="Comma 2 128" xfId="44104" hidden="1" xr:uid="{C716A5E6-3B3E-4B82-8E85-FC3C12F69F6B}"/>
    <cellStyle name="Comma 2 128" xfId="44178" hidden="1" xr:uid="{DEEE4AEA-B5BC-4607-BED0-F76A7FBB5E7B}"/>
    <cellStyle name="Comma 2 128" xfId="44839" hidden="1" xr:uid="{B19F86C5-009D-49AE-8AA3-5E8887919413}"/>
    <cellStyle name="Comma 2 128" xfId="45381" hidden="1" xr:uid="{A043D616-6020-4A28-AC58-3E3CFA531506}"/>
    <cellStyle name="Comma 2 128" xfId="45654" hidden="1" xr:uid="{8BBEF86D-8C7A-4F7F-9205-F08CFBA0F84C}"/>
    <cellStyle name="Comma 2 128" xfId="45860" hidden="1" xr:uid="{7E7B85B4-4451-43C3-B0E6-02ECE37D0BDD}"/>
    <cellStyle name="Comma 2 128" xfId="45934" hidden="1" xr:uid="{A2070CDB-3258-4A4A-9023-4C60C41F37ED}"/>
    <cellStyle name="Comma 2 128" xfId="46595" hidden="1" xr:uid="{72B92449-4D98-4516-AB08-82A2792F479C}"/>
    <cellStyle name="Comma 2 128" xfId="47137" hidden="1" xr:uid="{68C32A58-4289-4130-99E3-48C62F6FAF5E}"/>
    <cellStyle name="Comma 2 128" xfId="47410" hidden="1" xr:uid="{E08432D2-642C-49A8-9097-AC357E59BD51}"/>
    <cellStyle name="Comma 2 128" xfId="47616" hidden="1" xr:uid="{091D0DFE-09AE-412E-ABFF-34C14048E648}"/>
    <cellStyle name="Comma 2 128" xfId="47690" hidden="1" xr:uid="{879A7842-2FE6-4BE2-A860-DB485932B16C}"/>
    <cellStyle name="Comma 2 128" xfId="48348" hidden="1" xr:uid="{D574F27B-E1E5-4B16-BDBA-3E55A309BDAB}"/>
    <cellStyle name="Comma 2 128" xfId="48890" hidden="1" xr:uid="{549DC1B9-AEA5-49E7-A862-E154536AB3DF}"/>
    <cellStyle name="Comma 2 128" xfId="49163" hidden="1" xr:uid="{74FE9106-CDF9-4C9E-82ED-42BBF17AF0CA}"/>
    <cellStyle name="Comma 2 128" xfId="49369" hidden="1" xr:uid="{4E6BD010-A17E-44A4-9D7C-3F3BF46E17B5}"/>
    <cellStyle name="Comma 2 128" xfId="49442" hidden="1" xr:uid="{EACE3BC5-9118-4235-95DB-265490CA6C2B}"/>
    <cellStyle name="Comma 2 128" xfId="50098" hidden="1" xr:uid="{D16499B8-EC4E-4730-884B-9007A7B41634}"/>
    <cellStyle name="Comma 2 128" xfId="50640" hidden="1" xr:uid="{717DEC94-CF3D-46AC-AB9E-C159C4FC884B}"/>
    <cellStyle name="Comma 2 128" xfId="50913" hidden="1" xr:uid="{585B88B4-5DC6-4365-8A6E-B410C264370D}"/>
    <cellStyle name="Comma 2 128" xfId="51119" hidden="1" xr:uid="{232D3344-D2ED-4D12-A6FB-09B222B492BB}"/>
    <cellStyle name="Comma 2 128" xfId="51191" hidden="1" xr:uid="{E4C465F4-F8B0-47D7-93E9-3E3451B205DB}"/>
    <cellStyle name="Comma 2 128" xfId="51842" hidden="1" xr:uid="{6C945613-1FAF-4C7E-8B45-A9D325D4DC87}"/>
    <cellStyle name="Comma 2 128" xfId="52384" hidden="1" xr:uid="{1BA9B2FE-3548-43FE-AAB7-DDEFA2BCE7F3}"/>
    <cellStyle name="Comma 2 128" xfId="52657" hidden="1" xr:uid="{756C7DE8-3969-469E-84F0-73C8326DAC0D}"/>
    <cellStyle name="Comma 2 128" xfId="52863" hidden="1" xr:uid="{9B77C344-6F57-43C3-B753-BA5E9309870A}"/>
    <cellStyle name="Comma 2 128" xfId="52934" hidden="1" xr:uid="{3F74E8A5-50FA-48E6-8187-044B0A95BD40}"/>
    <cellStyle name="Comma 2 128" xfId="53576" hidden="1" xr:uid="{30DFD237-FD1D-4B26-AB2A-2EE438BBC665}"/>
    <cellStyle name="Comma 2 128" xfId="54118" hidden="1" xr:uid="{8E94410A-C5C3-4032-96FA-06E74369BC5B}"/>
    <cellStyle name="Comma 2 128" xfId="54391" hidden="1" xr:uid="{9EBFF92B-AE9B-48D0-83D5-15D6A0FFA7B4}"/>
    <cellStyle name="Comma 2 128" xfId="54597" hidden="1" xr:uid="{2CF0392A-8864-49AC-9F26-7B1F0B92DB3D}"/>
    <cellStyle name="Comma 2 128" xfId="54664" hidden="1" xr:uid="{501005F0-B451-4453-A65B-ACC5178465CB}"/>
    <cellStyle name="Comma 2 128" xfId="55302" hidden="1" xr:uid="{B1B8121A-4D9F-4807-AA16-1BA9B62F123A}"/>
    <cellStyle name="Comma 2 128" xfId="55842" hidden="1" xr:uid="{855C54C6-07E0-4160-A6EF-C0443F185CB4}"/>
    <cellStyle name="Comma 2 128" xfId="56115" hidden="1" xr:uid="{3A4A523F-3EF1-4FD6-A963-2B45D0197821}"/>
    <cellStyle name="Comma 2 128" xfId="56321" hidden="1" xr:uid="{02EF7682-9DCB-467A-8AD6-8D056EA1F0BD}"/>
    <cellStyle name="Comma 2 128" xfId="56387" hidden="1" xr:uid="{185E6C84-6E0E-4C89-BB49-96E753694DCA}"/>
    <cellStyle name="Comma 2 128" xfId="57010" hidden="1" xr:uid="{B225CBE7-E406-4BA0-8B12-DF83D871B8C9}"/>
    <cellStyle name="Comma 2 128" xfId="57549" hidden="1" xr:uid="{97572B4D-8DE0-4A82-A782-D801FDEA2D7F}"/>
    <cellStyle name="Comma 2 128" xfId="57822" hidden="1" xr:uid="{7D1F9D77-42A5-4853-A397-170AB07DAE16}"/>
    <cellStyle name="Comma 2 128" xfId="58028" hidden="1" xr:uid="{1B151CB3-4F6A-440B-B4DF-DAED4B685726}"/>
    <cellStyle name="Comma 2 128" xfId="58091" hidden="1" xr:uid="{EA7BFDC5-B5EF-42FB-84B5-D6EFCFAD0175}"/>
    <cellStyle name="Comma 2 128" xfId="58705" hidden="1" xr:uid="{9143E06C-6B08-4E0C-A809-1F4EC8060F19}"/>
    <cellStyle name="Comma 2 128" xfId="59243" hidden="1" xr:uid="{681FAE5B-E2D7-446D-B190-716A2F29C954}"/>
    <cellStyle name="Comma 2 128" xfId="59516" hidden="1" xr:uid="{7DC3C39D-3199-4301-8A74-7D84201A65E8}"/>
    <cellStyle name="Comma 2 128" xfId="59722" hidden="1" xr:uid="{4F816BA2-2382-474F-99B5-049750E92553}"/>
    <cellStyle name="Comma 2 128" xfId="59780" hidden="1" xr:uid="{06E90EDC-C294-487A-BAAF-B8E2132609C5}"/>
    <cellStyle name="Comma 2 128" xfId="60369" hidden="1" xr:uid="{9B7B1582-F61B-4B1D-BC68-8D81497733CC}"/>
    <cellStyle name="Comma 2 128" xfId="60904" hidden="1" xr:uid="{6DC1C71A-922B-4EB4-9FCA-73B0FE2BE0F2}"/>
    <cellStyle name="Comma 2 128" xfId="61177" hidden="1" xr:uid="{1C86F1AE-0847-4745-92CB-5108A7B99257}"/>
    <cellStyle name="Comma 2 128" xfId="61383" hidden="1" xr:uid="{56C550BE-5BEA-4BCD-8FD7-8B74AB51EC94}"/>
    <cellStyle name="Comma 2 128" xfId="61437" hidden="1" xr:uid="{128B4BEF-5A10-4523-A12F-04F9E3ACB3C9}"/>
    <cellStyle name="Comma 2 128" xfId="62004" hidden="1" xr:uid="{945C8352-AB0E-4C3D-A3AC-2A8060BE75AB}"/>
    <cellStyle name="Comma 2 128" xfId="62539" hidden="1" xr:uid="{0285C4FC-564E-49A6-8B26-2080423D2574}"/>
    <cellStyle name="Comma 2 128" xfId="62812" hidden="1" xr:uid="{77FFE4A8-AF01-4985-9D4D-C18695429ED9}"/>
    <cellStyle name="Comma 2 128" xfId="63018" hidden="1" xr:uid="{D05A8D52-2BA1-45DC-88D0-36EDD6E02396}"/>
    <cellStyle name="Comma 2 128" xfId="63059" hidden="1" xr:uid="{E48AAD3A-156E-432E-97BA-E6C2A0F16AD0}"/>
    <cellStyle name="Comma 2 128" xfId="63533" hidden="1" xr:uid="{BBFECC1E-7191-4A2D-94BB-1243915CE2BD}"/>
    <cellStyle name="Comma 2 128" xfId="18904" hidden="1" xr:uid="{00000000-0005-0000-0000-0000DB490000}"/>
    <cellStyle name="Comma 2 128" xfId="19110" hidden="1" xr:uid="{00000000-0005-0000-0000-0000A94A0000}"/>
    <cellStyle name="Comma 2 128" xfId="19182" hidden="1" xr:uid="{00000000-0005-0000-0000-0000F14A0000}"/>
    <cellStyle name="Comma 2 128" xfId="19833" hidden="1" xr:uid="{00000000-0005-0000-0000-00007C4D0000}"/>
    <cellStyle name="Comma 2 128" xfId="20375" hidden="1" xr:uid="{00000000-0005-0000-0000-00009A4F0000}"/>
    <cellStyle name="Comma 2 128" xfId="20648" hidden="1" xr:uid="{00000000-0005-0000-0000-0000AB500000}"/>
    <cellStyle name="Comma 2 128" xfId="20854" hidden="1" xr:uid="{00000000-0005-0000-0000-000079510000}"/>
    <cellStyle name="Comma 2 128" xfId="20925" hidden="1" xr:uid="{00000000-0005-0000-0000-0000C0510000}"/>
    <cellStyle name="Comma 2 128" xfId="21567" hidden="1" xr:uid="{00000000-0005-0000-0000-000042540000}"/>
    <cellStyle name="Comma 2 128" xfId="22109" hidden="1" xr:uid="{00000000-0005-0000-0000-000060560000}"/>
    <cellStyle name="Comma 2 128" xfId="22382" hidden="1" xr:uid="{00000000-0005-0000-0000-000071570000}"/>
    <cellStyle name="Comma 2 128" xfId="22588" hidden="1" xr:uid="{00000000-0005-0000-0000-00003F580000}"/>
    <cellStyle name="Comma 2 128" xfId="22655" hidden="1" xr:uid="{00000000-0005-0000-0000-000082580000}"/>
    <cellStyle name="Comma 2 128" xfId="23293" hidden="1" xr:uid="{00000000-0005-0000-0000-0000005B0000}"/>
    <cellStyle name="Comma 2 128" xfId="23833" hidden="1" xr:uid="{00000000-0005-0000-0000-00001C5D0000}"/>
    <cellStyle name="Comma 2 128" xfId="24106" hidden="1" xr:uid="{00000000-0005-0000-0000-00002D5E0000}"/>
    <cellStyle name="Comma 2 128" xfId="24312" hidden="1" xr:uid="{00000000-0005-0000-0000-0000FB5E0000}"/>
    <cellStyle name="Comma 2 128" xfId="24378" hidden="1" xr:uid="{00000000-0005-0000-0000-00003D5F0000}"/>
    <cellStyle name="Comma 2 128" xfId="25001" hidden="1" xr:uid="{00000000-0005-0000-0000-0000AC610000}"/>
    <cellStyle name="Comma 2 128" xfId="25540" hidden="1" xr:uid="{00000000-0005-0000-0000-0000C7630000}"/>
    <cellStyle name="Comma 2 128" xfId="25813" hidden="1" xr:uid="{00000000-0005-0000-0000-0000D8640000}"/>
    <cellStyle name="Comma 2 128" xfId="26019" hidden="1" xr:uid="{00000000-0005-0000-0000-0000A6650000}"/>
    <cellStyle name="Comma 2 128" xfId="26082" hidden="1" xr:uid="{00000000-0005-0000-0000-0000E5650000}"/>
    <cellStyle name="Comma 2 128" xfId="26696" hidden="1" xr:uid="{00000000-0005-0000-0000-00004B680000}"/>
    <cellStyle name="Comma 2 128" xfId="27234" hidden="1" xr:uid="{00000000-0005-0000-0000-0000656A0000}"/>
    <cellStyle name="Comma 2 128" xfId="27507" hidden="1" xr:uid="{00000000-0005-0000-0000-0000766B0000}"/>
    <cellStyle name="Comma 2 128" xfId="27713" hidden="1" xr:uid="{00000000-0005-0000-0000-0000446C0000}"/>
    <cellStyle name="Comma 2 128" xfId="27771" hidden="1" xr:uid="{00000000-0005-0000-0000-00007E6C0000}"/>
    <cellStyle name="Comma 2 128" xfId="28360" hidden="1" xr:uid="{00000000-0005-0000-0000-0000CB6E0000}"/>
    <cellStyle name="Comma 2 128" xfId="28895" hidden="1" xr:uid="{00000000-0005-0000-0000-0000E2700000}"/>
    <cellStyle name="Comma 2 128" xfId="29168" hidden="1" xr:uid="{00000000-0005-0000-0000-0000F3710000}"/>
    <cellStyle name="Comma 2 128" xfId="29374" hidden="1" xr:uid="{00000000-0005-0000-0000-0000C1720000}"/>
    <cellStyle name="Comma 2 128" xfId="29428" hidden="1" xr:uid="{00000000-0005-0000-0000-0000F7720000}"/>
    <cellStyle name="Comma 2 128" xfId="29995" hidden="1" xr:uid="{00000000-0005-0000-0000-00002E750000}"/>
    <cellStyle name="Comma 2 128" xfId="30530" hidden="1" xr:uid="{00000000-0005-0000-0000-000045770000}"/>
    <cellStyle name="Comma 2 128" xfId="30803" hidden="1" xr:uid="{00000000-0005-0000-0000-000056780000}"/>
    <cellStyle name="Comma 2 128" xfId="31009" hidden="1" xr:uid="{00000000-0005-0000-0000-000024790000}"/>
    <cellStyle name="Comma 2 128" xfId="31050" hidden="1" xr:uid="{00000000-0005-0000-0000-00004D790000}"/>
    <cellStyle name="Comma 2 128" xfId="31524" hidden="1" xr:uid="{00000000-0005-0000-0000-0000277B0000}"/>
    <cellStyle name="Comma 2 128" xfId="32934" hidden="1" xr:uid="{3FAA079C-4C32-464B-95B3-2F282B474A04}"/>
    <cellStyle name="Comma 2 128" xfId="33569" hidden="1" xr:uid="{1E7CD0CF-B17A-4BA7-A1AE-BB2475C567B5}"/>
    <cellStyle name="Comma 2 128" xfId="34103" hidden="1" xr:uid="{3B5B8786-B187-4FB7-B144-59F5CACF5229}"/>
    <cellStyle name="Comma 2 128" xfId="34376" hidden="1" xr:uid="{04CA7147-82B1-49F8-91E6-260661662B56}"/>
    <cellStyle name="Comma 2 128" xfId="34582" hidden="1" xr:uid="{48879863-1B5D-42CA-8CFF-BF97346A7070}"/>
    <cellStyle name="Comma 2 128" xfId="11074" hidden="1" xr:uid="{00000000-0005-0000-0000-0000452B0000}"/>
    <cellStyle name="Comma 2 128" xfId="11616" hidden="1" xr:uid="{00000000-0005-0000-0000-0000632D0000}"/>
    <cellStyle name="Comma 2 128" xfId="11889" hidden="1" xr:uid="{00000000-0005-0000-0000-0000742E0000}"/>
    <cellStyle name="Comma 2 128" xfId="12095" hidden="1" xr:uid="{00000000-0005-0000-0000-0000422F0000}"/>
    <cellStyle name="Comma 2 128" xfId="12169" hidden="1" xr:uid="{00000000-0005-0000-0000-00008C2F0000}"/>
    <cellStyle name="Comma 2 128" xfId="12830" hidden="1" xr:uid="{00000000-0005-0000-0000-000021320000}"/>
    <cellStyle name="Comma 2 128" xfId="13372" hidden="1" xr:uid="{00000000-0005-0000-0000-00003F340000}"/>
    <cellStyle name="Comma 2 128" xfId="13645" hidden="1" xr:uid="{00000000-0005-0000-0000-000050350000}"/>
    <cellStyle name="Comma 2 128" xfId="13851" hidden="1" xr:uid="{00000000-0005-0000-0000-00001E360000}"/>
    <cellStyle name="Comma 2 128" xfId="13925" hidden="1" xr:uid="{00000000-0005-0000-0000-000068360000}"/>
    <cellStyle name="Comma 2 128" xfId="14586" hidden="1" xr:uid="{00000000-0005-0000-0000-0000FD380000}"/>
    <cellStyle name="Comma 2 128" xfId="15128" hidden="1" xr:uid="{00000000-0005-0000-0000-00001B3B0000}"/>
    <cellStyle name="Comma 2 128" xfId="15401" hidden="1" xr:uid="{00000000-0005-0000-0000-00002C3C0000}"/>
    <cellStyle name="Comma 2 128" xfId="15607" hidden="1" xr:uid="{00000000-0005-0000-0000-0000FA3C0000}"/>
    <cellStyle name="Comma 2 128" xfId="15681" hidden="1" xr:uid="{00000000-0005-0000-0000-0000443D0000}"/>
    <cellStyle name="Comma 2 128" xfId="16339" hidden="1" xr:uid="{00000000-0005-0000-0000-0000D63F0000}"/>
    <cellStyle name="Comma 2 128" xfId="16881" hidden="1" xr:uid="{00000000-0005-0000-0000-0000F4410000}"/>
    <cellStyle name="Comma 2 128" xfId="17154" hidden="1" xr:uid="{00000000-0005-0000-0000-000005430000}"/>
    <cellStyle name="Comma 2 128" xfId="17360" hidden="1" xr:uid="{00000000-0005-0000-0000-0000D3430000}"/>
    <cellStyle name="Comma 2 128" xfId="17433" hidden="1" xr:uid="{00000000-0005-0000-0000-00001C440000}"/>
    <cellStyle name="Comma 2 128" xfId="18089" hidden="1" xr:uid="{00000000-0005-0000-0000-0000AC460000}"/>
    <cellStyle name="Comma 2 128" xfId="18631" hidden="1" xr:uid="{00000000-0005-0000-0000-0000CA480000}"/>
    <cellStyle name="Comma 2 128" xfId="6901" hidden="1" xr:uid="{00000000-0005-0000-0000-0000F81A0000}"/>
    <cellStyle name="Comma 2 128" xfId="7562" hidden="1" xr:uid="{00000000-0005-0000-0000-00008D1D0000}"/>
    <cellStyle name="Comma 2 128" xfId="8104" hidden="1" xr:uid="{00000000-0005-0000-0000-0000AB1F0000}"/>
    <cellStyle name="Comma 2 128" xfId="8377" hidden="1" xr:uid="{00000000-0005-0000-0000-0000BC200000}"/>
    <cellStyle name="Comma 2 128" xfId="8583" hidden="1" xr:uid="{00000000-0005-0000-0000-00008A210000}"/>
    <cellStyle name="Comma 2 128" xfId="8657" hidden="1" xr:uid="{00000000-0005-0000-0000-0000D4210000}"/>
    <cellStyle name="Comma 2 128" xfId="9318" hidden="1" xr:uid="{00000000-0005-0000-0000-000069240000}"/>
    <cellStyle name="Comma 2 128" xfId="9860" hidden="1" xr:uid="{00000000-0005-0000-0000-000087260000}"/>
    <cellStyle name="Comma 2 128" xfId="10133" hidden="1" xr:uid="{00000000-0005-0000-0000-000098270000}"/>
    <cellStyle name="Comma 2 128" xfId="10339" hidden="1" xr:uid="{00000000-0005-0000-0000-000066280000}"/>
    <cellStyle name="Comma 2 128" xfId="10413" hidden="1" xr:uid="{00000000-0005-0000-0000-0000B0280000}"/>
    <cellStyle name="Comma 2 128" xfId="4682" hidden="1" xr:uid="{00000000-0005-0000-0000-00004D120000}"/>
    <cellStyle name="Comma 2 128" xfId="5343" hidden="1" xr:uid="{00000000-0005-0000-0000-0000E2140000}"/>
    <cellStyle name="Comma 2 128" xfId="5885" hidden="1" xr:uid="{00000000-0005-0000-0000-000000170000}"/>
    <cellStyle name="Comma 2 128" xfId="6158" hidden="1" xr:uid="{00000000-0005-0000-0000-000011180000}"/>
    <cellStyle name="Comma 2 128" xfId="6364" hidden="1" xr:uid="{00000000-0005-0000-0000-0000DF180000}"/>
    <cellStyle name="Comma 2 128" xfId="2083" hidden="1" xr:uid="{00000000-0005-0000-0000-000026080000}"/>
    <cellStyle name="Comma 2 128" xfId="2356" hidden="1" xr:uid="{00000000-0005-0000-0000-000037090000}"/>
    <cellStyle name="Comma 2 128" xfId="2562" hidden="1" xr:uid="{00000000-0005-0000-0000-0000050A0000}"/>
    <cellStyle name="Comma 2 128" xfId="1546" hidden="1" xr:uid="{00000000-0005-0000-0000-00000D060000}"/>
    <cellStyle name="Comma 2 128" xfId="891" hidden="1" xr:uid="{00000000-0005-0000-0000-00007E030000}"/>
    <cellStyle name="Comma 2 129" xfId="36695" hidden="1" xr:uid="{943239AE-65AA-4176-ADC2-3802377DF59E}"/>
    <cellStyle name="Comma 2 129" xfId="37356" hidden="1" xr:uid="{5337A6FD-D530-43EA-B979-B18D30F4B285}"/>
    <cellStyle name="Comma 2 129" xfId="37897" hidden="1" xr:uid="{3EB46F72-9284-4E20-9612-56BD16BB23AD}"/>
    <cellStyle name="Comma 2 129" xfId="38170" hidden="1" xr:uid="{00B9443E-DF63-4427-995B-202B26BFAE76}"/>
    <cellStyle name="Comma 2 129" xfId="38376" hidden="1" xr:uid="{E73D949D-F650-473B-A7D5-4AF73CF53E70}"/>
    <cellStyle name="Comma 2 129" xfId="38914" hidden="1" xr:uid="{55AB5A59-C822-483D-9EC1-B2D35B8C7A44}"/>
    <cellStyle name="Comma 2 129" xfId="39575" hidden="1" xr:uid="{7E719909-A01C-4598-B2F9-395BA15EC8DD}"/>
    <cellStyle name="Comma 2 129" xfId="40116" hidden="1" xr:uid="{5A80C455-7D1B-4761-A8CC-308D35444711}"/>
    <cellStyle name="Comma 2 129" xfId="40389" hidden="1" xr:uid="{CE77CB14-580D-4869-A4B6-D8F2B3E03419}"/>
    <cellStyle name="Comma 2 129" xfId="40595" hidden="1" xr:uid="{287C9F11-CBD9-4571-9C96-096401A345C3}"/>
    <cellStyle name="Comma 2 129" xfId="40670" hidden="1" xr:uid="{7F44636E-0EB4-4B38-8F5F-F6A59D7784C8}"/>
    <cellStyle name="Comma 2 129" xfId="41331" hidden="1" xr:uid="{B5B4FE35-8269-4357-A9CF-289F67611931}"/>
    <cellStyle name="Comma 2 129" xfId="41872" hidden="1" xr:uid="{48CF4F72-AB2F-4890-90F1-AA2C426EB553}"/>
    <cellStyle name="Comma 2 129" xfId="42145" hidden="1" xr:uid="{D358ABBD-E1A2-462C-A0B8-E5A737B25173}"/>
    <cellStyle name="Comma 2 129" xfId="42351" hidden="1" xr:uid="{1AD2658F-8149-4F98-859D-DCDE82540419}"/>
    <cellStyle name="Comma 2 129" xfId="42426" hidden="1" xr:uid="{5BDE31F0-EC08-4313-9EF9-D98135139AE2}"/>
    <cellStyle name="Comma 2 129" xfId="43087" hidden="1" xr:uid="{081DD680-3DEC-49F6-8FF8-8B27A4414CDD}"/>
    <cellStyle name="Comma 2 129" xfId="43628" hidden="1" xr:uid="{3208FCFC-A3B9-484C-92AB-60BE11788AED}"/>
    <cellStyle name="Comma 2 129" xfId="43901" hidden="1" xr:uid="{E7B7A4D6-9579-4E12-B524-1061DFDE84FC}"/>
    <cellStyle name="Comma 2 129" xfId="44107" hidden="1" xr:uid="{326F1C87-BD94-43B8-A31D-D0875EB7C079}"/>
    <cellStyle name="Comma 2 129" xfId="44182" hidden="1" xr:uid="{671F87D8-8252-4A44-AA1B-7325E357CB31}"/>
    <cellStyle name="Comma 2 129" xfId="44843" hidden="1" xr:uid="{0C8282A3-DBE2-4403-8C45-748A5E856CFB}"/>
    <cellStyle name="Comma 2 129" xfId="45384" hidden="1" xr:uid="{8F62291E-3AC8-4103-B100-A29047A9D2A5}"/>
    <cellStyle name="Comma 2 129" xfId="45657" hidden="1" xr:uid="{09DBDA1C-30A7-40A8-8060-2C06ADB5738D}"/>
    <cellStyle name="Comma 2 129" xfId="45863" hidden="1" xr:uid="{DD0DB27C-F9D4-433D-B2F5-0FB2B0516155}"/>
    <cellStyle name="Comma 2 129" xfId="45938" hidden="1" xr:uid="{3012481A-562B-4178-8722-76750E434FE7}"/>
    <cellStyle name="Comma 2 129" xfId="46599" hidden="1" xr:uid="{6385E3B4-D30E-4FBF-81CE-F109505A67F2}"/>
    <cellStyle name="Comma 2 129" xfId="47140" hidden="1" xr:uid="{CD93B6DE-503C-41FD-AE23-A38EA8B02361}"/>
    <cellStyle name="Comma 2 129" xfId="47413" hidden="1" xr:uid="{C2FD0C6C-4420-432D-89CA-7A43C4A29706}"/>
    <cellStyle name="Comma 2 129" xfId="47619" hidden="1" xr:uid="{CB27B33F-FA17-4137-8DDC-A034621747C9}"/>
    <cellStyle name="Comma 2 129" xfId="47694" hidden="1" xr:uid="{8152F8EB-7495-43A5-96F9-2DAC30C2EA6C}"/>
    <cellStyle name="Comma 2 129" xfId="48352" hidden="1" xr:uid="{1B4ECB14-E8F7-4B2F-A6AC-A9E3804BBA08}"/>
    <cellStyle name="Comma 2 129" xfId="48893" hidden="1" xr:uid="{488B203D-9682-4608-BC30-287A3D9C6E01}"/>
    <cellStyle name="Comma 2 129" xfId="49166" hidden="1" xr:uid="{E8CFEFD4-53DE-4A9C-BFCC-A0D627084728}"/>
    <cellStyle name="Comma 2 129" xfId="49372" hidden="1" xr:uid="{CA0850DE-E570-4C7C-8BF3-EB96B65BA9CC}"/>
    <cellStyle name="Comma 2 129" xfId="49446" hidden="1" xr:uid="{2C1ED3C9-B13A-461B-A45F-A0DAC28F32CC}"/>
    <cellStyle name="Comma 2 129" xfId="50102" hidden="1" xr:uid="{22112EDA-29E8-43A7-9BFD-321E0EE837CF}"/>
    <cellStyle name="Comma 2 129" xfId="50643" hidden="1" xr:uid="{1E5A3E8B-8473-411D-B7A7-AE09485626C6}"/>
    <cellStyle name="Comma 2 129" xfId="50916" hidden="1" xr:uid="{B9047EBD-B141-437C-9D3A-92BA0AFE16AD}"/>
    <cellStyle name="Comma 2 129" xfId="51122" hidden="1" xr:uid="{0F12CD48-F256-4C81-B407-E2BD17A31280}"/>
    <cellStyle name="Comma 2 129" xfId="51195" hidden="1" xr:uid="{22C46F60-5252-4369-805D-99529F6BFBE0}"/>
    <cellStyle name="Comma 2 129" xfId="51846" hidden="1" xr:uid="{E85089CB-9B9D-481F-A23C-464DE0C2BB4A}"/>
    <cellStyle name="Comma 2 129" xfId="52387" hidden="1" xr:uid="{03B548EC-2EE7-4FDF-96EE-A0414AD65554}"/>
    <cellStyle name="Comma 2 129" xfId="52660" hidden="1" xr:uid="{51855D1D-7930-4450-A4B7-A392086A60C5}"/>
    <cellStyle name="Comma 2 129" xfId="52866" hidden="1" xr:uid="{C7E1CBDE-65BB-4988-8A73-3950E49F5CC3}"/>
    <cellStyle name="Comma 2 129" xfId="52938" hidden="1" xr:uid="{4F08F8BD-BD9C-477F-80D5-8113D33E1159}"/>
    <cellStyle name="Comma 2 129" xfId="53580" hidden="1" xr:uid="{1E5F5BF1-1C69-4BBF-9A61-BAA4D040D593}"/>
    <cellStyle name="Comma 2 129" xfId="54121" hidden="1" xr:uid="{49465D2A-13E2-4919-B306-11FC8C5ED3D3}"/>
    <cellStyle name="Comma 2 129" xfId="54394" hidden="1" xr:uid="{CDED547B-B25E-4F45-B699-2DD2749D7D64}"/>
    <cellStyle name="Comma 2 129" xfId="54600" hidden="1" xr:uid="{B4446E43-9AEF-498B-80F8-0CBAEECFCD50}"/>
    <cellStyle name="Comma 2 129" xfId="54668" hidden="1" xr:uid="{72DEB9D7-C320-418D-BC09-F192867A9C9D}"/>
    <cellStyle name="Comma 2 129" xfId="55306" hidden="1" xr:uid="{85AFC6E6-D99D-45BB-943E-E5F1D0429023}"/>
    <cellStyle name="Comma 2 129" xfId="55845" hidden="1" xr:uid="{54306936-2070-47E3-AFFF-46FF956EA4C5}"/>
    <cellStyle name="Comma 2 129" xfId="56118" hidden="1" xr:uid="{6BCFED11-2F7C-4CEB-9FCA-DBEF8B186F77}"/>
    <cellStyle name="Comma 2 129" xfId="56324" hidden="1" xr:uid="{2FF4B917-66FF-4E30-8C0B-FF7E8EB734A3}"/>
    <cellStyle name="Comma 2 129" xfId="56391" hidden="1" xr:uid="{4DF1F4B1-6C47-40D2-9525-2F41020704C8}"/>
    <cellStyle name="Comma 2 129" xfId="57014" hidden="1" xr:uid="{3D037D0A-6A02-4363-9507-9EB335266321}"/>
    <cellStyle name="Comma 2 129" xfId="57552" hidden="1" xr:uid="{93FF9483-8503-467A-BECC-985679847886}"/>
    <cellStyle name="Comma 2 129" xfId="57825" hidden="1" xr:uid="{DEC20BFF-BFE0-4FA4-A60C-293D7AB4FA87}"/>
    <cellStyle name="Comma 2 129" xfId="58031" hidden="1" xr:uid="{EF9485F0-95A3-4E9B-B1F8-8F23D5CD046C}"/>
    <cellStyle name="Comma 2 129" xfId="58095" hidden="1" xr:uid="{2CD318AC-C064-4054-B05F-DF06313EC676}"/>
    <cellStyle name="Comma 2 129" xfId="58709" hidden="1" xr:uid="{A4CB996F-08F2-41ED-888F-E06630945B68}"/>
    <cellStyle name="Comma 2 129" xfId="59246" hidden="1" xr:uid="{2906575F-33CA-4C06-A9BF-27964AFF216B}"/>
    <cellStyle name="Comma 2 129" xfId="59519" hidden="1" xr:uid="{6850A84F-BEF8-4E84-A9BC-898439CE770B}"/>
    <cellStyle name="Comma 2 129" xfId="59725" hidden="1" xr:uid="{BC26FD39-BABD-499E-8D63-9F83651F7B10}"/>
    <cellStyle name="Comma 2 129" xfId="59784" hidden="1" xr:uid="{2FCBFFAD-C73A-4C18-91A9-25EDDAAE91B1}"/>
    <cellStyle name="Comma 2 129" xfId="60373" hidden="1" xr:uid="{F1A38F82-9CDA-4D91-BD46-52BA12787F38}"/>
    <cellStyle name="Comma 2 129" xfId="60907" hidden="1" xr:uid="{3C0490C1-5A76-46A9-916B-2E62670244B4}"/>
    <cellStyle name="Comma 2 129" xfId="61180" hidden="1" xr:uid="{ACA6A731-9D61-435F-BCBE-22A548D41F83}"/>
    <cellStyle name="Comma 2 129" xfId="61386" hidden="1" xr:uid="{02B531E3-F50A-4DA3-8345-AE74F7099B7F}"/>
    <cellStyle name="Comma 2 129" xfId="61440" hidden="1" xr:uid="{BC701262-923B-42B3-AF01-4E130CFDB39C}"/>
    <cellStyle name="Comma 2 129" xfId="62008" hidden="1" xr:uid="{A57320EB-67F8-4FAC-95AE-97B74F9A67EC}"/>
    <cellStyle name="Comma 2 129" xfId="62542" hidden="1" xr:uid="{49D70DFE-2DE5-4454-A912-94E566068243}"/>
    <cellStyle name="Comma 2 129" xfId="62815" hidden="1" xr:uid="{B8C525FC-4EF3-4AC4-B2D2-334306E4AE52}"/>
    <cellStyle name="Comma 2 129" xfId="63021" hidden="1" xr:uid="{96A64385-ADE2-4733-937B-6FFA41CB3CD4}"/>
    <cellStyle name="Comma 2 129" xfId="63060" hidden="1" xr:uid="{E187A457-A733-4AD4-B443-386C10D6ADBD}"/>
    <cellStyle name="Comma 2 129" xfId="63535" hidden="1" xr:uid="{2774A2DE-6F5C-4AF1-B02B-46B4B5CF5687}"/>
    <cellStyle name="Comma 2 129" xfId="18907" hidden="1" xr:uid="{00000000-0005-0000-0000-0000DE490000}"/>
    <cellStyle name="Comma 2 129" xfId="19113" hidden="1" xr:uid="{00000000-0005-0000-0000-0000AC4A0000}"/>
    <cellStyle name="Comma 2 129" xfId="19186" hidden="1" xr:uid="{00000000-0005-0000-0000-0000F54A0000}"/>
    <cellStyle name="Comma 2 129" xfId="19837" hidden="1" xr:uid="{00000000-0005-0000-0000-0000804D0000}"/>
    <cellStyle name="Comma 2 129" xfId="20378" hidden="1" xr:uid="{00000000-0005-0000-0000-00009D4F0000}"/>
    <cellStyle name="Comma 2 129" xfId="20651" hidden="1" xr:uid="{00000000-0005-0000-0000-0000AE500000}"/>
    <cellStyle name="Comma 2 129" xfId="20857" hidden="1" xr:uid="{00000000-0005-0000-0000-00007C510000}"/>
    <cellStyle name="Comma 2 129" xfId="20929" hidden="1" xr:uid="{00000000-0005-0000-0000-0000C4510000}"/>
    <cellStyle name="Comma 2 129" xfId="21571" hidden="1" xr:uid="{00000000-0005-0000-0000-000046540000}"/>
    <cellStyle name="Comma 2 129" xfId="22112" hidden="1" xr:uid="{00000000-0005-0000-0000-000063560000}"/>
    <cellStyle name="Comma 2 129" xfId="22385" hidden="1" xr:uid="{00000000-0005-0000-0000-000074570000}"/>
    <cellStyle name="Comma 2 129" xfId="22591" hidden="1" xr:uid="{00000000-0005-0000-0000-000042580000}"/>
    <cellStyle name="Comma 2 129" xfId="22659" hidden="1" xr:uid="{00000000-0005-0000-0000-000086580000}"/>
    <cellStyle name="Comma 2 129" xfId="23297" hidden="1" xr:uid="{00000000-0005-0000-0000-0000045B0000}"/>
    <cellStyle name="Comma 2 129" xfId="23836" hidden="1" xr:uid="{00000000-0005-0000-0000-00001F5D0000}"/>
    <cellStyle name="Comma 2 129" xfId="24109" hidden="1" xr:uid="{00000000-0005-0000-0000-0000305E0000}"/>
    <cellStyle name="Comma 2 129" xfId="24315" hidden="1" xr:uid="{00000000-0005-0000-0000-0000FE5E0000}"/>
    <cellStyle name="Comma 2 129" xfId="24382" hidden="1" xr:uid="{00000000-0005-0000-0000-0000415F0000}"/>
    <cellStyle name="Comma 2 129" xfId="25005" hidden="1" xr:uid="{00000000-0005-0000-0000-0000B0610000}"/>
    <cellStyle name="Comma 2 129" xfId="25543" hidden="1" xr:uid="{00000000-0005-0000-0000-0000CA630000}"/>
    <cellStyle name="Comma 2 129" xfId="25816" hidden="1" xr:uid="{00000000-0005-0000-0000-0000DB640000}"/>
    <cellStyle name="Comma 2 129" xfId="26022" hidden="1" xr:uid="{00000000-0005-0000-0000-0000A9650000}"/>
    <cellStyle name="Comma 2 129" xfId="26086" hidden="1" xr:uid="{00000000-0005-0000-0000-0000E9650000}"/>
    <cellStyle name="Comma 2 129" xfId="26700" hidden="1" xr:uid="{00000000-0005-0000-0000-00004F680000}"/>
    <cellStyle name="Comma 2 129" xfId="27237" hidden="1" xr:uid="{00000000-0005-0000-0000-0000686A0000}"/>
    <cellStyle name="Comma 2 129" xfId="27510" hidden="1" xr:uid="{00000000-0005-0000-0000-0000796B0000}"/>
    <cellStyle name="Comma 2 129" xfId="27716" hidden="1" xr:uid="{00000000-0005-0000-0000-0000476C0000}"/>
    <cellStyle name="Comma 2 129" xfId="27775" hidden="1" xr:uid="{00000000-0005-0000-0000-0000826C0000}"/>
    <cellStyle name="Comma 2 129" xfId="28364" hidden="1" xr:uid="{00000000-0005-0000-0000-0000CF6E0000}"/>
    <cellStyle name="Comma 2 129" xfId="28898" hidden="1" xr:uid="{00000000-0005-0000-0000-0000E5700000}"/>
    <cellStyle name="Comma 2 129" xfId="29171" hidden="1" xr:uid="{00000000-0005-0000-0000-0000F6710000}"/>
    <cellStyle name="Comma 2 129" xfId="29377" hidden="1" xr:uid="{00000000-0005-0000-0000-0000C4720000}"/>
    <cellStyle name="Comma 2 129" xfId="29431" hidden="1" xr:uid="{00000000-0005-0000-0000-0000FA720000}"/>
    <cellStyle name="Comma 2 129" xfId="29999" hidden="1" xr:uid="{00000000-0005-0000-0000-000032750000}"/>
    <cellStyle name="Comma 2 129" xfId="30533" hidden="1" xr:uid="{00000000-0005-0000-0000-000048770000}"/>
    <cellStyle name="Comma 2 129" xfId="30806" hidden="1" xr:uid="{00000000-0005-0000-0000-000059780000}"/>
    <cellStyle name="Comma 2 129" xfId="31012" hidden="1" xr:uid="{00000000-0005-0000-0000-000027790000}"/>
    <cellStyle name="Comma 2 129" xfId="31051" hidden="1" xr:uid="{00000000-0005-0000-0000-00004E790000}"/>
    <cellStyle name="Comma 2 129" xfId="31526" hidden="1" xr:uid="{00000000-0005-0000-0000-0000297B0000}"/>
    <cellStyle name="Comma 2 129" xfId="32938" hidden="1" xr:uid="{BC5B7994-DEDB-4B0B-9FE6-C1227C7A5A36}"/>
    <cellStyle name="Comma 2 129" xfId="33573" hidden="1" xr:uid="{407510FD-8A2D-4A66-9E7A-9032BC85D592}"/>
    <cellStyle name="Comma 2 129" xfId="34106" hidden="1" xr:uid="{906C5BFD-A794-4065-877A-0B5628A1EB16}"/>
    <cellStyle name="Comma 2 129" xfId="34379" hidden="1" xr:uid="{7E7B5AED-89E3-4D87-827B-D09820EC1FA6}"/>
    <cellStyle name="Comma 2 129" xfId="34585" hidden="1" xr:uid="{E19F54D9-73B2-4476-8BE9-8D6EC4D26EA4}"/>
    <cellStyle name="Comma 2 129" xfId="11078" hidden="1" xr:uid="{00000000-0005-0000-0000-0000492B0000}"/>
    <cellStyle name="Comma 2 129" xfId="11619" hidden="1" xr:uid="{00000000-0005-0000-0000-0000662D0000}"/>
    <cellStyle name="Comma 2 129" xfId="11892" hidden="1" xr:uid="{00000000-0005-0000-0000-0000772E0000}"/>
    <cellStyle name="Comma 2 129" xfId="12098" hidden="1" xr:uid="{00000000-0005-0000-0000-0000452F0000}"/>
    <cellStyle name="Comma 2 129" xfId="12173" hidden="1" xr:uid="{00000000-0005-0000-0000-0000902F0000}"/>
    <cellStyle name="Comma 2 129" xfId="12834" hidden="1" xr:uid="{00000000-0005-0000-0000-000025320000}"/>
    <cellStyle name="Comma 2 129" xfId="13375" hidden="1" xr:uid="{00000000-0005-0000-0000-000042340000}"/>
    <cellStyle name="Comma 2 129" xfId="13648" hidden="1" xr:uid="{00000000-0005-0000-0000-000053350000}"/>
    <cellStyle name="Comma 2 129" xfId="13854" hidden="1" xr:uid="{00000000-0005-0000-0000-000021360000}"/>
    <cellStyle name="Comma 2 129" xfId="13929" hidden="1" xr:uid="{00000000-0005-0000-0000-00006C360000}"/>
    <cellStyle name="Comma 2 129" xfId="14590" hidden="1" xr:uid="{00000000-0005-0000-0000-000001390000}"/>
    <cellStyle name="Comma 2 129" xfId="15131" hidden="1" xr:uid="{00000000-0005-0000-0000-00001E3B0000}"/>
    <cellStyle name="Comma 2 129" xfId="15404" hidden="1" xr:uid="{00000000-0005-0000-0000-00002F3C0000}"/>
    <cellStyle name="Comma 2 129" xfId="15610" hidden="1" xr:uid="{00000000-0005-0000-0000-0000FD3C0000}"/>
    <cellStyle name="Comma 2 129" xfId="15685" hidden="1" xr:uid="{00000000-0005-0000-0000-0000483D0000}"/>
    <cellStyle name="Comma 2 129" xfId="16343" hidden="1" xr:uid="{00000000-0005-0000-0000-0000DA3F0000}"/>
    <cellStyle name="Comma 2 129" xfId="16884" hidden="1" xr:uid="{00000000-0005-0000-0000-0000F7410000}"/>
    <cellStyle name="Comma 2 129" xfId="17157" hidden="1" xr:uid="{00000000-0005-0000-0000-000008430000}"/>
    <cellStyle name="Comma 2 129" xfId="17363" hidden="1" xr:uid="{00000000-0005-0000-0000-0000D6430000}"/>
    <cellStyle name="Comma 2 129" xfId="17437" hidden="1" xr:uid="{00000000-0005-0000-0000-000020440000}"/>
    <cellStyle name="Comma 2 129" xfId="18093" hidden="1" xr:uid="{00000000-0005-0000-0000-0000B0460000}"/>
    <cellStyle name="Comma 2 129" xfId="18634" hidden="1" xr:uid="{00000000-0005-0000-0000-0000CD480000}"/>
    <cellStyle name="Comma 2 129" xfId="6905" hidden="1" xr:uid="{00000000-0005-0000-0000-0000FC1A0000}"/>
    <cellStyle name="Comma 2 129" xfId="7566" hidden="1" xr:uid="{00000000-0005-0000-0000-0000911D0000}"/>
    <cellStyle name="Comma 2 129" xfId="8107" hidden="1" xr:uid="{00000000-0005-0000-0000-0000AE1F0000}"/>
    <cellStyle name="Comma 2 129" xfId="8380" hidden="1" xr:uid="{00000000-0005-0000-0000-0000BF200000}"/>
    <cellStyle name="Comma 2 129" xfId="8586" hidden="1" xr:uid="{00000000-0005-0000-0000-00008D210000}"/>
    <cellStyle name="Comma 2 129" xfId="8661" hidden="1" xr:uid="{00000000-0005-0000-0000-0000D8210000}"/>
    <cellStyle name="Comma 2 129" xfId="9322" hidden="1" xr:uid="{00000000-0005-0000-0000-00006D240000}"/>
    <cellStyle name="Comma 2 129" xfId="9863" hidden="1" xr:uid="{00000000-0005-0000-0000-00008A260000}"/>
    <cellStyle name="Comma 2 129" xfId="10136" hidden="1" xr:uid="{00000000-0005-0000-0000-00009B270000}"/>
    <cellStyle name="Comma 2 129" xfId="10342" hidden="1" xr:uid="{00000000-0005-0000-0000-000069280000}"/>
    <cellStyle name="Comma 2 129" xfId="10417" hidden="1" xr:uid="{00000000-0005-0000-0000-0000B4280000}"/>
    <cellStyle name="Comma 2 129" xfId="4686" hidden="1" xr:uid="{00000000-0005-0000-0000-000051120000}"/>
    <cellStyle name="Comma 2 129" xfId="5347" hidden="1" xr:uid="{00000000-0005-0000-0000-0000E6140000}"/>
    <cellStyle name="Comma 2 129" xfId="5888" hidden="1" xr:uid="{00000000-0005-0000-0000-000003170000}"/>
    <cellStyle name="Comma 2 129" xfId="6161" hidden="1" xr:uid="{00000000-0005-0000-0000-000014180000}"/>
    <cellStyle name="Comma 2 129" xfId="6367" hidden="1" xr:uid="{00000000-0005-0000-0000-0000E2180000}"/>
    <cellStyle name="Comma 2 129" xfId="2086" hidden="1" xr:uid="{00000000-0005-0000-0000-000029080000}"/>
    <cellStyle name="Comma 2 129" xfId="2359" hidden="1" xr:uid="{00000000-0005-0000-0000-00003A090000}"/>
    <cellStyle name="Comma 2 129" xfId="2565" hidden="1" xr:uid="{00000000-0005-0000-0000-0000080A0000}"/>
    <cellStyle name="Comma 2 129" xfId="1550" hidden="1" xr:uid="{00000000-0005-0000-0000-000011060000}"/>
    <cellStyle name="Comma 2 129" xfId="895" hidden="1" xr:uid="{00000000-0005-0000-0000-000082030000}"/>
    <cellStyle name="Comma 2 13" xfId="18184" hidden="1" xr:uid="{00000000-0005-0000-0000-00000B470000}"/>
    <cellStyle name="Comma 2 13" xfId="18537" hidden="1" xr:uid="{00000000-0005-0000-0000-00006C480000}"/>
    <cellStyle name="Comma 2 13" xfId="19359" hidden="1" xr:uid="{00000000-0005-0000-0000-0000A24B0000}"/>
    <cellStyle name="Comma 2 13" xfId="19657" hidden="1" xr:uid="{00000000-0005-0000-0000-0000CC4C0000}"/>
    <cellStyle name="Comma 2 13" xfId="19928" hidden="1" xr:uid="{00000000-0005-0000-0000-0000DB4D0000}"/>
    <cellStyle name="Comma 2 13" xfId="20281" hidden="1" xr:uid="{00000000-0005-0000-0000-00003C4F0000}"/>
    <cellStyle name="Comma 2 13" xfId="20563" hidden="1" xr:uid="{00000000-0005-0000-0000-000056500000}"/>
    <cellStyle name="Comma 2 13" xfId="21097" hidden="1" xr:uid="{00000000-0005-0000-0000-00006C520000}"/>
    <cellStyle name="Comma 2 13" xfId="21393" hidden="1" xr:uid="{00000000-0005-0000-0000-000094530000}"/>
    <cellStyle name="Comma 2 13" xfId="21662" hidden="1" xr:uid="{00000000-0005-0000-0000-0000A1540000}"/>
    <cellStyle name="Comma 2 13" xfId="22015" hidden="1" xr:uid="{00000000-0005-0000-0000-000002560000}"/>
    <cellStyle name="Comma 2 13" xfId="22297" hidden="1" xr:uid="{00000000-0005-0000-0000-00001C570000}"/>
    <cellStyle name="Comma 2 13" xfId="22825" hidden="1" xr:uid="{00000000-0005-0000-0000-00002C590000}"/>
    <cellStyle name="Comma 2 13" xfId="23121" hidden="1" xr:uid="{00000000-0005-0000-0000-0000545A0000}"/>
    <cellStyle name="Comma 2 13" xfId="23386" hidden="1" xr:uid="{00000000-0005-0000-0000-00005D5B0000}"/>
    <cellStyle name="Comma 2 13" xfId="23739" hidden="1" xr:uid="{00000000-0005-0000-0000-0000BE5C0000}"/>
    <cellStyle name="Comma 2 13" xfId="24021" hidden="1" xr:uid="{00000000-0005-0000-0000-0000D85D0000}"/>
    <cellStyle name="Comma 2 13" xfId="24538" hidden="1" xr:uid="{00000000-0005-0000-0000-0000DD5F0000}"/>
    <cellStyle name="Comma 2 13" xfId="24834" hidden="1" xr:uid="{00000000-0005-0000-0000-000005610000}"/>
    <cellStyle name="Comma 2 13" xfId="25093" hidden="1" xr:uid="{00000000-0005-0000-0000-000008620000}"/>
    <cellStyle name="Comma 2 13" xfId="25446" hidden="1" xr:uid="{00000000-0005-0000-0000-000069630000}"/>
    <cellStyle name="Comma 2 13" xfId="25728" hidden="1" xr:uid="{00000000-0005-0000-0000-000083640000}"/>
    <cellStyle name="Comma 2 13" xfId="26235" hidden="1" xr:uid="{00000000-0005-0000-0000-00007E660000}"/>
    <cellStyle name="Comma 2 13" xfId="26531" hidden="1" xr:uid="{00000000-0005-0000-0000-0000A6670000}"/>
    <cellStyle name="Comma 2 13" xfId="26787" hidden="1" xr:uid="{00000000-0005-0000-0000-0000A6680000}"/>
    <cellStyle name="Comma 2 13" xfId="27140" hidden="1" xr:uid="{00000000-0005-0000-0000-0000076A0000}"/>
    <cellStyle name="Comma 2 13" xfId="27422" hidden="1" xr:uid="{00000000-0005-0000-0000-0000216B0000}"/>
    <cellStyle name="Comma 2 13" xfId="27912" hidden="1" xr:uid="{00000000-0005-0000-0000-00000B6D0000}"/>
    <cellStyle name="Comma 2 13" xfId="28204" hidden="1" xr:uid="{00000000-0005-0000-0000-00002F6E0000}"/>
    <cellStyle name="Comma 2 13" xfId="28448" hidden="1" xr:uid="{00000000-0005-0000-0000-0000236F0000}"/>
    <cellStyle name="Comma 2 13" xfId="28801" hidden="1" xr:uid="{00000000-0005-0000-0000-000084700000}"/>
    <cellStyle name="Comma 2 13" xfId="29083" hidden="1" xr:uid="{00000000-0005-0000-0000-00009E710000}"/>
    <cellStyle name="Comma 2 13" xfId="29559" hidden="1" xr:uid="{00000000-0005-0000-0000-00007A730000}"/>
    <cellStyle name="Comma 2 13" xfId="29846" hidden="1" xr:uid="{00000000-0005-0000-0000-000099740000}"/>
    <cellStyle name="Comma 2 13" xfId="30083" hidden="1" xr:uid="{00000000-0005-0000-0000-000086750000}"/>
    <cellStyle name="Comma 2 13" xfId="30436" hidden="1" xr:uid="{00000000-0005-0000-0000-0000E7760000}"/>
    <cellStyle name="Comma 2 13" xfId="30718" hidden="1" xr:uid="{00000000-0005-0000-0000-000001780000}"/>
    <cellStyle name="Comma 2 13" xfId="31143" hidden="1" xr:uid="{00000000-0005-0000-0000-0000AA790000}"/>
    <cellStyle name="Comma 2 13" xfId="31605" hidden="1" xr:uid="{00000000-0005-0000-0000-0000787B0000}"/>
    <cellStyle name="Comma 2 13" xfId="31947" hidden="1" xr:uid="{00000000-0005-0000-0000-0000CE7C0000}"/>
    <cellStyle name="Comma 2 13" xfId="18819" hidden="1" xr:uid="{00000000-0005-0000-0000-000086490000}"/>
    <cellStyle name="Comma 2 13" xfId="10599" hidden="1" xr:uid="{00000000-0005-0000-0000-00006A290000}"/>
    <cellStyle name="Comma 2 13" xfId="10898" hidden="1" xr:uid="{00000000-0005-0000-0000-0000952A0000}"/>
    <cellStyle name="Comma 2 13" xfId="11169" hidden="1" xr:uid="{00000000-0005-0000-0000-0000A42B0000}"/>
    <cellStyle name="Comma 2 13" xfId="11522" hidden="1" xr:uid="{00000000-0005-0000-0000-0000052D0000}"/>
    <cellStyle name="Comma 2 13" xfId="11804" hidden="1" xr:uid="{00000000-0005-0000-0000-00001F2E0000}"/>
    <cellStyle name="Comma 2 13" xfId="12355" hidden="1" xr:uid="{00000000-0005-0000-0000-000046300000}"/>
    <cellStyle name="Comma 2 13" xfId="12654" hidden="1" xr:uid="{00000000-0005-0000-0000-000071310000}"/>
    <cellStyle name="Comma 2 13" xfId="12925" hidden="1" xr:uid="{00000000-0005-0000-0000-000080320000}"/>
    <cellStyle name="Comma 2 13" xfId="13278" hidden="1" xr:uid="{00000000-0005-0000-0000-0000E1330000}"/>
    <cellStyle name="Comma 2 13" xfId="13560" hidden="1" xr:uid="{00000000-0005-0000-0000-0000FB340000}"/>
    <cellStyle name="Comma 2 13" xfId="14111" hidden="1" xr:uid="{00000000-0005-0000-0000-000022370000}"/>
    <cellStyle name="Comma 2 13" xfId="14410" hidden="1" xr:uid="{00000000-0005-0000-0000-00004D380000}"/>
    <cellStyle name="Comma 2 13" xfId="14681" hidden="1" xr:uid="{00000000-0005-0000-0000-00005C390000}"/>
    <cellStyle name="Comma 2 13" xfId="15034" hidden="1" xr:uid="{00000000-0005-0000-0000-0000BD3A0000}"/>
    <cellStyle name="Comma 2 13" xfId="15316" hidden="1" xr:uid="{00000000-0005-0000-0000-0000D73B0000}"/>
    <cellStyle name="Comma 2 13" xfId="15864" hidden="1" xr:uid="{00000000-0005-0000-0000-0000FB3D0000}"/>
    <cellStyle name="Comma 2 13" xfId="16163" hidden="1" xr:uid="{00000000-0005-0000-0000-0000263F0000}"/>
    <cellStyle name="Comma 2 13" xfId="16434" hidden="1" xr:uid="{00000000-0005-0000-0000-000035400000}"/>
    <cellStyle name="Comma 2 13" xfId="16787" hidden="1" xr:uid="{00000000-0005-0000-0000-000096410000}"/>
    <cellStyle name="Comma 2 13" xfId="17069" hidden="1" xr:uid="{00000000-0005-0000-0000-0000B0420000}"/>
    <cellStyle name="Comma 2 13" xfId="17614" hidden="1" xr:uid="{00000000-0005-0000-0000-0000D1440000}"/>
    <cellStyle name="Comma 2 13" xfId="17913" hidden="1" xr:uid="{00000000-0005-0000-0000-0000FC450000}"/>
    <cellStyle name="Comma 2 13" xfId="6426" hidden="1" xr:uid="{00000000-0005-0000-0000-00001D190000}"/>
    <cellStyle name="Comma 2 13" xfId="7087" hidden="1" xr:uid="{00000000-0005-0000-0000-0000B21B0000}"/>
    <cellStyle name="Comma 2 13" xfId="7386" hidden="1" xr:uid="{00000000-0005-0000-0000-0000DD1C0000}"/>
    <cellStyle name="Comma 2 13" xfId="7657" hidden="1" xr:uid="{00000000-0005-0000-0000-0000EC1D0000}"/>
    <cellStyle name="Comma 2 13" xfId="8010" hidden="1" xr:uid="{00000000-0005-0000-0000-00004D1F0000}"/>
    <cellStyle name="Comma 2 13" xfId="8292" hidden="1" xr:uid="{00000000-0005-0000-0000-000067200000}"/>
    <cellStyle name="Comma 2 13" xfId="8843" hidden="1" xr:uid="{00000000-0005-0000-0000-00008E220000}"/>
    <cellStyle name="Comma 2 13" xfId="9142" hidden="1" xr:uid="{00000000-0005-0000-0000-0000B9230000}"/>
    <cellStyle name="Comma 2 13" xfId="9413" hidden="1" xr:uid="{00000000-0005-0000-0000-0000C8240000}"/>
    <cellStyle name="Comma 2 13" xfId="9766" hidden="1" xr:uid="{00000000-0005-0000-0000-000029260000}"/>
    <cellStyle name="Comma 2 13" xfId="10048" hidden="1" xr:uid="{00000000-0005-0000-0000-000043270000}"/>
    <cellStyle name="Comma 2 13" xfId="4207" hidden="1" xr:uid="{00000000-0005-0000-0000-000072100000}"/>
    <cellStyle name="Comma 2 13" xfId="4868" hidden="1" xr:uid="{00000000-0005-0000-0000-000007130000}"/>
    <cellStyle name="Comma 2 13" xfId="5438" hidden="1" xr:uid="{00000000-0005-0000-0000-000041150000}"/>
    <cellStyle name="Comma 2 13" xfId="5791" hidden="1" xr:uid="{00000000-0005-0000-0000-0000A2160000}"/>
    <cellStyle name="Comma 2 13" xfId="6073" hidden="1" xr:uid="{00000000-0005-0000-0000-0000BC170000}"/>
    <cellStyle name="Comma 2 13" xfId="1641" hidden="1" xr:uid="{00000000-0005-0000-0000-00006C060000}"/>
    <cellStyle name="Comma 2 13" xfId="1989" hidden="1" xr:uid="{00000000-0005-0000-0000-0000C8070000}"/>
    <cellStyle name="Comma 2 13" xfId="2271" hidden="1" xr:uid="{00000000-0005-0000-0000-0000E2080000}"/>
    <cellStyle name="Comma 2 13" xfId="1075" hidden="1" xr:uid="{00000000-0005-0000-0000-000036040000}"/>
    <cellStyle name="Comma 2 13" xfId="416" hidden="1" xr:uid="{00000000-0005-0000-0000-0000A3010000}"/>
    <cellStyle name="Comma 2 13" xfId="32157" xr:uid="{00000000-0005-0000-0000-0000A07D0000}"/>
    <cellStyle name="Comma 2 13 2" xfId="32018" xr:uid="{00000000-0005-0000-0000-0000157D0000}"/>
    <cellStyle name="Comma 2 13 2 2" xfId="64026" xr:uid="{439BC454-7009-475D-9262-C0C76667099C}"/>
    <cellStyle name="Comma 2 13 3" xfId="50546" hidden="1" xr:uid="{1D4B6B16-8244-478C-A1CE-FFFDB32E3A18}"/>
    <cellStyle name="Comma 2 13 3" xfId="50828" hidden="1" xr:uid="{687E1D71-517C-414F-A80E-3AFC5B73FA8C}"/>
    <cellStyle name="Comma 2 13 3" xfId="51368" hidden="1" xr:uid="{530F9B48-C85A-4D77-8CC7-94D4D2803E80}"/>
    <cellStyle name="Comma 2 13 3" xfId="51666" hidden="1" xr:uid="{40F4270F-8B10-482A-8AAE-F44E264E17C6}"/>
    <cellStyle name="Comma 2 13 3" xfId="51937" hidden="1" xr:uid="{1D90A4D9-DFE4-4C8E-9090-CC9804199574}"/>
    <cellStyle name="Comma 2 13 3" xfId="52290" hidden="1" xr:uid="{2F902D4D-457A-4E75-B2D8-0D5BE9F07249}"/>
    <cellStyle name="Comma 2 13 3" xfId="52572" hidden="1" xr:uid="{65CB256A-5BF9-4070-842B-DDEC559DF64E}"/>
    <cellStyle name="Comma 2 13 3" xfId="53106" hidden="1" xr:uid="{8B63E49F-B42F-42CC-968C-32A3DACFEFBD}"/>
    <cellStyle name="Comma 2 13 3" xfId="53402" hidden="1" xr:uid="{7CBFAB13-9C8F-4B24-9D13-FD02985E2445}"/>
    <cellStyle name="Comma 2 13 3" xfId="53671" hidden="1" xr:uid="{D9408EBD-44EF-4819-9C3B-59B5A1E3571E}"/>
    <cellStyle name="Comma 2 13 3" xfId="54024" hidden="1" xr:uid="{567E5FA3-6CF7-498E-B070-C77636518662}"/>
    <cellStyle name="Comma 2 13 3" xfId="54306" hidden="1" xr:uid="{3219C4EF-3836-4E12-9561-247D338FF9AD}"/>
    <cellStyle name="Comma 2 13 3" xfId="54834" hidden="1" xr:uid="{36FBDDDF-339A-4E67-8E3A-BAA27B912CB3}"/>
    <cellStyle name="Comma 2 13 3" xfId="55130" hidden="1" xr:uid="{2E4A8001-F240-4F93-8781-76070F14BA26}"/>
    <cellStyle name="Comma 2 13 3" xfId="55395" hidden="1" xr:uid="{D1EF9BF2-6D99-41E5-A816-5949B73FD0C0}"/>
    <cellStyle name="Comma 2 13 3" xfId="55748" hidden="1" xr:uid="{FD490336-C17A-4233-AD97-FFA9DEB07815}"/>
    <cellStyle name="Comma 2 13 3" xfId="56030" hidden="1" xr:uid="{4B9EEF9D-DF60-481B-AC5D-819F6D6996F8}"/>
    <cellStyle name="Comma 2 13 3" xfId="56547" hidden="1" xr:uid="{F976C32D-AFC1-46A0-9053-6A923C4E1A39}"/>
    <cellStyle name="Comma 2 13 3" xfId="56843" hidden="1" xr:uid="{453F5468-5BD3-4C94-B9E7-44F418F5656F}"/>
    <cellStyle name="Comma 2 13 3" xfId="57102" hidden="1" xr:uid="{99CA5A5D-99E5-4821-ADC1-F5DC6844A528}"/>
    <cellStyle name="Comma 2 13 3" xfId="57455" hidden="1" xr:uid="{D8D9E263-71F1-4D7F-A3FC-64433F1DA977}"/>
    <cellStyle name="Comma 2 13 3" xfId="57737" hidden="1" xr:uid="{D6C579F9-2698-4F98-8285-7C2E32BEE3FD}"/>
    <cellStyle name="Comma 2 13 3" xfId="58244" hidden="1" xr:uid="{C241BD4B-DCEA-49BE-819E-D0B0C3859F0A}"/>
    <cellStyle name="Comma 2 13 3" xfId="58540" hidden="1" xr:uid="{DB681C87-87C5-472A-BF30-F58FF207B29B}"/>
    <cellStyle name="Comma 2 13 3" xfId="58796" hidden="1" xr:uid="{7B21F4CF-3BA3-4E0F-8ACB-F0E90A44E363}"/>
    <cellStyle name="Comma 2 13 3" xfId="59149" hidden="1" xr:uid="{95CFCC64-AAD5-4A82-80A4-493E5F49AAFC}"/>
    <cellStyle name="Comma 2 13 3" xfId="59431" hidden="1" xr:uid="{94DE33D9-C4C2-459B-8D3F-F18AE3E9F985}"/>
    <cellStyle name="Comma 2 13 3" xfId="59921" hidden="1" xr:uid="{F98758EF-FB37-48CB-AF95-4E4B975DEC26}"/>
    <cellStyle name="Comma 2 13 3" xfId="60213" hidden="1" xr:uid="{43D86FCB-1034-45D8-ABE8-088001B464A5}"/>
    <cellStyle name="Comma 2 13 3" xfId="60457" hidden="1" xr:uid="{6A0ECD3E-DB17-4BC4-8BE1-B5EA96B1D7E4}"/>
    <cellStyle name="Comma 2 13 3" xfId="60810" hidden="1" xr:uid="{740733C6-310D-42EC-BBFC-DFDFDE35E4DE}"/>
    <cellStyle name="Comma 2 13 3" xfId="61092" hidden="1" xr:uid="{325C5825-7BEA-43C4-ACBA-E5792DE4EADA}"/>
    <cellStyle name="Comma 2 13 3" xfId="61568" hidden="1" xr:uid="{F300CB09-550F-4FB2-AEDD-B0B478CD5F98}"/>
    <cellStyle name="Comma 2 13 3" xfId="61855" hidden="1" xr:uid="{4A73D578-C93F-4E05-88BD-5B34D0C794DC}"/>
    <cellStyle name="Comma 2 13 3" xfId="62092" hidden="1" xr:uid="{A0D76C16-E2E2-46DE-A576-FE74C844AC97}"/>
    <cellStyle name="Comma 2 13 3" xfId="62445" hidden="1" xr:uid="{9C037532-BE9E-400C-928C-7CEBA02C30FA}"/>
    <cellStyle name="Comma 2 13 3" xfId="62727" hidden="1" xr:uid="{B9D779CF-4774-4FBE-BF92-7ED7F03C2E4A}"/>
    <cellStyle name="Comma 2 13 3" xfId="63152" hidden="1" xr:uid="{A2011810-0468-4527-A449-1FFAC8B37816}"/>
    <cellStyle name="Comma 2 13 3" xfId="63614" hidden="1" xr:uid="{BA3155C2-0E09-4946-88E5-B458E2B647B0}"/>
    <cellStyle name="Comma 2 13 3" xfId="63956" hidden="1" xr:uid="{502C151E-F8CD-499F-A262-3A7EC1E717FD}"/>
    <cellStyle name="Comma 2 13 3" xfId="42907" hidden="1" xr:uid="{DD210211-4C33-4248-A81D-CF1E35F74C49}"/>
    <cellStyle name="Comma 2 13 3" xfId="43178" hidden="1" xr:uid="{71B2818D-C0AE-4181-ACF5-C56A9E06209B}"/>
    <cellStyle name="Comma 2 13 3" xfId="43531" hidden="1" xr:uid="{79A76159-D806-4DF4-9E64-951318C189DB}"/>
    <cellStyle name="Comma 2 13 3" xfId="43813" hidden="1" xr:uid="{B63B0B54-6B07-480F-9EBA-BE08B9A86701}"/>
    <cellStyle name="Comma 2 13 3" xfId="44364" hidden="1" xr:uid="{3D549E28-981E-4A73-B111-4527CA161270}"/>
    <cellStyle name="Comma 2 13 3" xfId="44663" hidden="1" xr:uid="{EBBA34F4-9718-47BA-B107-B7BB70E78FDC}"/>
    <cellStyle name="Comma 2 13 3" xfId="44934" hidden="1" xr:uid="{ADFE1E4C-1C96-4D64-9F90-C801C1BDF203}"/>
    <cellStyle name="Comma 2 13 3" xfId="45287" hidden="1" xr:uid="{2BFF0FF6-0509-41FF-9A7D-158AC45DBA3E}"/>
    <cellStyle name="Comma 2 13 3" xfId="45569" hidden="1" xr:uid="{37EEB2FF-134B-422C-A05C-04320A1183FD}"/>
    <cellStyle name="Comma 2 13 3" xfId="46120" hidden="1" xr:uid="{45B7BD8A-C122-4658-94A4-D6888BBD97C0}"/>
    <cellStyle name="Comma 2 13 3" xfId="46419" hidden="1" xr:uid="{ED182102-4B89-4A82-872E-25E7220990A8}"/>
    <cellStyle name="Comma 2 13 3" xfId="46690" hidden="1" xr:uid="{E8DA62B9-FBC0-4D29-A65F-5D311FE4CB2C}"/>
    <cellStyle name="Comma 2 13 3" xfId="47043" hidden="1" xr:uid="{D6828E3F-5453-4652-A58C-B812B0DB770A}"/>
    <cellStyle name="Comma 2 13 3" xfId="47325" hidden="1" xr:uid="{726F638C-D77A-4040-B33E-E02AEC1412BA}"/>
    <cellStyle name="Comma 2 13 3" xfId="47873" hidden="1" xr:uid="{BF71D542-1F42-47F6-80E5-4EEFB9007CA6}"/>
    <cellStyle name="Comma 2 13 3" xfId="48172" hidden="1" xr:uid="{6A9A7F4B-635E-4739-A21A-5516F309B9BE}"/>
    <cellStyle name="Comma 2 13 3" xfId="48443" hidden="1" xr:uid="{E4995190-263A-4F4B-972B-2D7891B24639}"/>
    <cellStyle name="Comma 2 13 3" xfId="48796" hidden="1" xr:uid="{06D7A928-3F43-48D9-88E5-326DB8178999}"/>
    <cellStyle name="Comma 2 13 3" xfId="49078" hidden="1" xr:uid="{2C8ED78C-21A4-454A-A595-551B951FA76B}"/>
    <cellStyle name="Comma 2 13 3" xfId="49623" hidden="1" xr:uid="{0A8B3184-3D1A-432E-B203-01FC1E76BD25}"/>
    <cellStyle name="Comma 2 13 3" xfId="49922" hidden="1" xr:uid="{F57B80EC-C417-4C59-B958-967D60289A2D}"/>
    <cellStyle name="Comma 2 13 3" xfId="50193" hidden="1" xr:uid="{B0A401B7-F3E5-4120-93C9-1B8BF8796C0B}"/>
    <cellStyle name="Comma 2 13 3" xfId="39096" hidden="1" xr:uid="{95D1577E-2A2F-44A1-9939-04C0057C9D23}"/>
    <cellStyle name="Comma 2 13 3" xfId="39395" hidden="1" xr:uid="{34510D3F-1EE4-433B-99CE-B96A9C022829}"/>
    <cellStyle name="Comma 2 13 3" xfId="39666" hidden="1" xr:uid="{044FDADD-C71D-4CC6-805E-0DF0DC73DB84}"/>
    <cellStyle name="Comma 2 13 3" xfId="40019" hidden="1" xr:uid="{396816A2-A0A3-43C8-9652-A10ADEE937E6}"/>
    <cellStyle name="Comma 2 13 3" xfId="40301" hidden="1" xr:uid="{CEAB9867-1180-4F66-B6E0-91E4B1DBA143}"/>
    <cellStyle name="Comma 2 13 3" xfId="40852" hidden="1" xr:uid="{2666E0E8-8871-4AC8-970D-234778D33F29}"/>
    <cellStyle name="Comma 2 13 3" xfId="41151" hidden="1" xr:uid="{3A1E92B8-00B5-451C-B94D-B1D096C6CFD5}"/>
    <cellStyle name="Comma 2 13 3" xfId="41422" hidden="1" xr:uid="{D3531C5C-C72C-45EA-998A-7847A135ED31}"/>
    <cellStyle name="Comma 2 13 3" xfId="41775" hidden="1" xr:uid="{CA17070B-8408-4F68-BA13-4945054EBDCF}"/>
    <cellStyle name="Comma 2 13 3" xfId="42057" hidden="1" xr:uid="{620F0AC0-D626-4F5B-91D4-DB598E511188}"/>
    <cellStyle name="Comma 2 13 3" xfId="42608" hidden="1" xr:uid="{F3D1861F-D47D-4C48-9A6B-810DF35B1739}"/>
    <cellStyle name="Comma 2 13 3" xfId="36216" hidden="1" xr:uid="{2A3CECC2-4084-4C0B-B95E-19BBD6BA8F3A}"/>
    <cellStyle name="Comma 2 13 3" xfId="36877" hidden="1" xr:uid="{14A8B169-1267-4C96-9A5B-16281FC13D8F}"/>
    <cellStyle name="Comma 2 13 3" xfId="37447" hidden="1" xr:uid="{9CED25F0-99A0-4474-86CF-5296CED7CA12}"/>
    <cellStyle name="Comma 2 13 3" xfId="37800" hidden="1" xr:uid="{8FF79D23-E966-4353-8B5D-F91206F578ED}"/>
    <cellStyle name="Comma 2 13 3" xfId="38082" hidden="1" xr:uid="{BF00272B-DEF1-4C97-B82E-8CD9BE89D4C9}"/>
    <cellStyle name="Comma 2 13 3" xfId="38435" hidden="1" xr:uid="{3A5DA807-1B46-46E8-9010-1276168A92EE}"/>
    <cellStyle name="Comma 2 13 3" xfId="33664" hidden="1" xr:uid="{883BA70E-88FB-4FE9-92AE-AB5B4AA0B05E}"/>
    <cellStyle name="Comma 2 13 3" xfId="34009" hidden="1" xr:uid="{D5D3A994-387C-4815-878C-D4EFF3D7582D}"/>
    <cellStyle name="Comma 2 13 3" xfId="34291" hidden="1" xr:uid="{1FD08FE7-6FE0-4EBF-ADD7-83231365229F}"/>
    <cellStyle name="Comma 2 13 3" xfId="33101" hidden="1" xr:uid="{EA7C8A39-67FB-4365-B9F6-6E05F93D956C}"/>
    <cellStyle name="Comma 2 13 3" xfId="32459" hidden="1" xr:uid="{B852E60A-88F0-47E9-A89E-353849A6827D}"/>
    <cellStyle name="Comma 2 13 3" xfId="64164" xr:uid="{1AC54D3F-12D0-46B4-A93D-42DE27BA79B8}"/>
    <cellStyle name="Comma 2 130" xfId="37360" hidden="1" xr:uid="{51876E67-5E9F-4782-AE3C-2D7B81942E43}"/>
    <cellStyle name="Comma 2 130" xfId="37900" hidden="1" xr:uid="{21062BF3-E043-4A9C-B7E0-E087934CD282}"/>
    <cellStyle name="Comma 2 130" xfId="38173" hidden="1" xr:uid="{ACC2FF7C-CA95-4066-9714-803BA65BC856}"/>
    <cellStyle name="Comma 2 130" xfId="38378" hidden="1" xr:uid="{AAE309A4-4EFB-4691-8E6F-EDC5028B14C5}"/>
    <cellStyle name="Comma 2 130" xfId="38918" hidden="1" xr:uid="{27C61AC6-9D70-4FFF-A037-8D546D4492CC}"/>
    <cellStyle name="Comma 2 130" xfId="39579" hidden="1" xr:uid="{2044397A-A570-44FA-A02A-B4AE96EECF81}"/>
    <cellStyle name="Comma 2 130" xfId="40119" hidden="1" xr:uid="{CE2AB265-12A1-496D-9719-18055F7EFF55}"/>
    <cellStyle name="Comma 2 130" xfId="40392" hidden="1" xr:uid="{22C1875E-0D4C-4A0A-AABE-A0470D9D6FA2}"/>
    <cellStyle name="Comma 2 130" xfId="40597" hidden="1" xr:uid="{B636D5EA-5D45-4B7E-A4FD-B5CA23D6AE17}"/>
    <cellStyle name="Comma 2 130" xfId="40674" hidden="1" xr:uid="{3F50AA36-2830-44FE-A1C4-524CDA92ED50}"/>
    <cellStyle name="Comma 2 130" xfId="41335" hidden="1" xr:uid="{C45ECDF3-628F-426F-BE43-18BCB26ABC52}"/>
    <cellStyle name="Comma 2 130" xfId="41875" hidden="1" xr:uid="{6F553FC2-51EE-49F5-ABF8-4A2759BDC29B}"/>
    <cellStyle name="Comma 2 130" xfId="42148" hidden="1" xr:uid="{5527D144-D695-455A-9394-FE3CCB4BCDB6}"/>
    <cellStyle name="Comma 2 130" xfId="42353" hidden="1" xr:uid="{F2193395-FE06-418A-B80F-AD75A8910FEF}"/>
    <cellStyle name="Comma 2 130" xfId="42430" hidden="1" xr:uid="{5820B403-83FB-4AC3-B11A-6C1AAD0399A1}"/>
    <cellStyle name="Comma 2 130" xfId="43091" hidden="1" xr:uid="{E7DFE3BC-6B77-4F0B-AA60-6D00B5165EEA}"/>
    <cellStyle name="Comma 2 130" xfId="43631" hidden="1" xr:uid="{0C1BAB0D-9155-4FC1-A078-FACE41F9E2D8}"/>
    <cellStyle name="Comma 2 130" xfId="43904" hidden="1" xr:uid="{D7034801-8ABF-475B-AADC-7196C5AE7B61}"/>
    <cellStyle name="Comma 2 130" xfId="44109" hidden="1" xr:uid="{FD56AE47-577A-46EA-9C2A-1D25FF3C8E60}"/>
    <cellStyle name="Comma 2 130" xfId="44186" hidden="1" xr:uid="{2069804D-184E-487F-B9A9-C7BEC0F14248}"/>
    <cellStyle name="Comma 2 130" xfId="44847" hidden="1" xr:uid="{DCA322A4-1545-4BD4-95E8-549FEB149B88}"/>
    <cellStyle name="Comma 2 130" xfId="45387" hidden="1" xr:uid="{B5899F1F-3A83-4E4D-BE8C-681582154E0D}"/>
    <cellStyle name="Comma 2 130" xfId="45660" hidden="1" xr:uid="{014F3F4D-05D9-4E64-816D-141B5A2AC1E6}"/>
    <cellStyle name="Comma 2 130" xfId="45865" hidden="1" xr:uid="{459208FC-A3DD-4BF2-AB84-F1AB645FD87A}"/>
    <cellStyle name="Comma 2 130" xfId="45942" hidden="1" xr:uid="{916A47E5-704A-4BA0-B39B-0F0565CB5966}"/>
    <cellStyle name="Comma 2 130" xfId="46603" hidden="1" xr:uid="{86E656BC-8319-4C96-A86B-A260F9B08768}"/>
    <cellStyle name="Comma 2 130" xfId="47143" hidden="1" xr:uid="{C26117DA-E051-4E9C-B7B7-4A528977C0B2}"/>
    <cellStyle name="Comma 2 130" xfId="47416" hidden="1" xr:uid="{3BC3A453-1BD3-48E9-91F2-60C465C866A2}"/>
    <cellStyle name="Comma 2 130" xfId="47621" hidden="1" xr:uid="{ADAD99A0-1F9B-4E20-BFF4-6E64C0614494}"/>
    <cellStyle name="Comma 2 130" xfId="47698" hidden="1" xr:uid="{35C751B1-252B-4B14-A82D-66ACA6389F30}"/>
    <cellStyle name="Comma 2 130" xfId="48356" hidden="1" xr:uid="{19CCDDB5-F8AC-48F1-8659-4250ED910D06}"/>
    <cellStyle name="Comma 2 130" xfId="48896" hidden="1" xr:uid="{ECF6D69F-1707-4267-9950-565C69083918}"/>
    <cellStyle name="Comma 2 130" xfId="49169" hidden="1" xr:uid="{B87D3FA0-568A-4CD1-9187-C9EBF76B460D}"/>
    <cellStyle name="Comma 2 130" xfId="49374" hidden="1" xr:uid="{586D4445-6D0A-4712-820A-2C005FEF20DF}"/>
    <cellStyle name="Comma 2 130" xfId="49450" hidden="1" xr:uid="{D5F9A984-648F-4FC5-BA05-51280647E5F5}"/>
    <cellStyle name="Comma 2 130" xfId="50106" hidden="1" xr:uid="{215636EF-6092-4E2F-94CA-AE51BDAC5011}"/>
    <cellStyle name="Comma 2 130" xfId="50646" hidden="1" xr:uid="{6F8A8C9A-24D5-4BAC-94A5-83616F8C448E}"/>
    <cellStyle name="Comma 2 130" xfId="50919" hidden="1" xr:uid="{DF651E2E-A048-463D-8F84-66DB94E50129}"/>
    <cellStyle name="Comma 2 130" xfId="51124" hidden="1" xr:uid="{292E5B0A-EA49-453D-9913-8015324D4A67}"/>
    <cellStyle name="Comma 2 130" xfId="51199" hidden="1" xr:uid="{17CAB34D-408C-4DE0-B4D7-20FC9DCF92EE}"/>
    <cellStyle name="Comma 2 130" xfId="51850" hidden="1" xr:uid="{8B3F9F54-0534-45B2-9138-37D396806CB5}"/>
    <cellStyle name="Comma 2 130" xfId="52390" hidden="1" xr:uid="{1361E884-51EE-46D7-8BBC-77FCD395A859}"/>
    <cellStyle name="Comma 2 130" xfId="52663" hidden="1" xr:uid="{10C71C42-677A-4658-98A4-6DA8E9074223}"/>
    <cellStyle name="Comma 2 130" xfId="52868" hidden="1" xr:uid="{9107761E-8D3E-46FC-800F-ADD167451C17}"/>
    <cellStyle name="Comma 2 130" xfId="52942" hidden="1" xr:uid="{8A3D581D-27BA-4CA2-A898-2215B43A9417}"/>
    <cellStyle name="Comma 2 130" xfId="53584" hidden="1" xr:uid="{7479DB7F-3DA2-450D-B807-A56C034A09AB}"/>
    <cellStyle name="Comma 2 130" xfId="54124" hidden="1" xr:uid="{5265C290-1B94-428D-95AC-F5896CA160FA}"/>
    <cellStyle name="Comma 2 130" xfId="54397" hidden="1" xr:uid="{9D74911D-1FAE-4A94-90C9-D0E4E4C50F78}"/>
    <cellStyle name="Comma 2 130" xfId="54602" hidden="1" xr:uid="{874395BF-BEF6-4EAB-ADEA-8EB82067A21B}"/>
    <cellStyle name="Comma 2 130" xfId="54672" hidden="1" xr:uid="{BF3A1F9D-07C1-4780-876D-32B77989B376}"/>
    <cellStyle name="Comma 2 130" xfId="55310" hidden="1" xr:uid="{7E5BCFAB-47A1-4FFC-8016-B621AF6E05DE}"/>
    <cellStyle name="Comma 2 130" xfId="55848" hidden="1" xr:uid="{4E705C3F-B9C9-494D-8419-5D3375653282}"/>
    <cellStyle name="Comma 2 130" xfId="56121" hidden="1" xr:uid="{18D20436-90E6-4CB4-A72E-37293BBB446E}"/>
    <cellStyle name="Comma 2 130" xfId="56326" hidden="1" xr:uid="{8C9A2BD1-7806-4E6E-8C2C-320DE0EEFC50}"/>
    <cellStyle name="Comma 2 130" xfId="56395" hidden="1" xr:uid="{E7613EAA-20F4-44DB-AF63-93F32C106F55}"/>
    <cellStyle name="Comma 2 130" xfId="57018" hidden="1" xr:uid="{5FFC8F85-306C-49EE-9451-DFB303ACA477}"/>
    <cellStyle name="Comma 2 130" xfId="57555" hidden="1" xr:uid="{70677594-CAA1-4568-B603-DC259BE4C510}"/>
    <cellStyle name="Comma 2 130" xfId="57828" hidden="1" xr:uid="{DB367025-9340-4A6C-A4F5-1E20A8F0FECE}"/>
    <cellStyle name="Comma 2 130" xfId="58033" hidden="1" xr:uid="{B72B80DB-ECF2-49C8-ADE0-622D1FABB3F2}"/>
    <cellStyle name="Comma 2 130" xfId="58099" hidden="1" xr:uid="{0A61A9B5-1601-476C-9752-C2B9CC838BA0}"/>
    <cellStyle name="Comma 2 130" xfId="58713" hidden="1" xr:uid="{886FC431-A3CE-40B9-8F6E-A0DF3F630938}"/>
    <cellStyle name="Comma 2 130" xfId="59249" hidden="1" xr:uid="{B9A08E5D-1A58-4186-9E61-1409C063DBDF}"/>
    <cellStyle name="Comma 2 130" xfId="59522" hidden="1" xr:uid="{143AE48F-267F-470E-A2CE-6891E9BBA934}"/>
    <cellStyle name="Comma 2 130" xfId="59727" hidden="1" xr:uid="{4F316309-D75D-4AB2-B70A-FCCA237264D2}"/>
    <cellStyle name="Comma 2 130" xfId="59788" hidden="1" xr:uid="{6D816445-93C1-44AB-B220-31D5F93650D4}"/>
    <cellStyle name="Comma 2 130" xfId="60377" hidden="1" xr:uid="{96C9D6D3-AC3E-4568-B678-8EA1F0B504A4}"/>
    <cellStyle name="Comma 2 130" xfId="60910" hidden="1" xr:uid="{1767CCD0-2B51-4D2E-B995-449DA72E39D9}"/>
    <cellStyle name="Comma 2 130" xfId="61183" hidden="1" xr:uid="{8D5F0D6C-76E7-4CBA-B8CA-788B1DE1D1F2}"/>
    <cellStyle name="Comma 2 130" xfId="61388" hidden="1" xr:uid="{EB0DEEB1-B626-4D9B-ABB1-834FEFE8C34C}"/>
    <cellStyle name="Comma 2 130" xfId="61443" hidden="1" xr:uid="{6FDB4B00-AB61-4975-AEC6-6EFC9C85EC50}"/>
    <cellStyle name="Comma 2 130" xfId="62012" hidden="1" xr:uid="{9C7ED5C9-0105-4B1F-A327-45A159CB73F3}"/>
    <cellStyle name="Comma 2 130" xfId="62545" hidden="1" xr:uid="{DA50A14F-F774-4652-B20E-2163B08BD7E6}"/>
    <cellStyle name="Comma 2 130" xfId="62818" hidden="1" xr:uid="{07590807-69E7-4D14-B928-820BBC1C8A6C}"/>
    <cellStyle name="Comma 2 130" xfId="63023" hidden="1" xr:uid="{1ECD62B6-D39B-4A26-853A-7EFBE5B82496}"/>
    <cellStyle name="Comma 2 130" xfId="63062" hidden="1" xr:uid="{7D5F9DE0-3D6A-48A6-918B-532A826C381A}"/>
    <cellStyle name="Comma 2 130" xfId="63539" hidden="1" xr:uid="{BB92783A-076D-493D-BAA9-AD87AF9CCC24}"/>
    <cellStyle name="Comma 2 130" xfId="19115" hidden="1" xr:uid="{00000000-0005-0000-0000-0000AE4A0000}"/>
    <cellStyle name="Comma 2 130" xfId="19190" hidden="1" xr:uid="{00000000-0005-0000-0000-0000F94A0000}"/>
    <cellStyle name="Comma 2 130" xfId="19841" hidden="1" xr:uid="{00000000-0005-0000-0000-0000844D0000}"/>
    <cellStyle name="Comma 2 130" xfId="20381" hidden="1" xr:uid="{00000000-0005-0000-0000-0000A04F0000}"/>
    <cellStyle name="Comma 2 130" xfId="20654" hidden="1" xr:uid="{00000000-0005-0000-0000-0000B1500000}"/>
    <cellStyle name="Comma 2 130" xfId="20859" hidden="1" xr:uid="{00000000-0005-0000-0000-00007E510000}"/>
    <cellStyle name="Comma 2 130" xfId="20933" hidden="1" xr:uid="{00000000-0005-0000-0000-0000C8510000}"/>
    <cellStyle name="Comma 2 130" xfId="21575" hidden="1" xr:uid="{00000000-0005-0000-0000-00004A540000}"/>
    <cellStyle name="Comma 2 130" xfId="22115" hidden="1" xr:uid="{00000000-0005-0000-0000-000066560000}"/>
    <cellStyle name="Comma 2 130" xfId="22388" hidden="1" xr:uid="{00000000-0005-0000-0000-000077570000}"/>
    <cellStyle name="Comma 2 130" xfId="22593" hidden="1" xr:uid="{00000000-0005-0000-0000-000044580000}"/>
    <cellStyle name="Comma 2 130" xfId="22663" hidden="1" xr:uid="{00000000-0005-0000-0000-00008A580000}"/>
    <cellStyle name="Comma 2 130" xfId="23301" hidden="1" xr:uid="{00000000-0005-0000-0000-0000085B0000}"/>
    <cellStyle name="Comma 2 130" xfId="23839" hidden="1" xr:uid="{00000000-0005-0000-0000-0000225D0000}"/>
    <cellStyle name="Comma 2 130" xfId="24112" hidden="1" xr:uid="{00000000-0005-0000-0000-0000335E0000}"/>
    <cellStyle name="Comma 2 130" xfId="24317" hidden="1" xr:uid="{00000000-0005-0000-0000-0000005F0000}"/>
    <cellStyle name="Comma 2 130" xfId="24386" hidden="1" xr:uid="{00000000-0005-0000-0000-0000455F0000}"/>
    <cellStyle name="Comma 2 130" xfId="25009" hidden="1" xr:uid="{00000000-0005-0000-0000-0000B4610000}"/>
    <cellStyle name="Comma 2 130" xfId="25546" hidden="1" xr:uid="{00000000-0005-0000-0000-0000CD630000}"/>
    <cellStyle name="Comma 2 130" xfId="25819" hidden="1" xr:uid="{00000000-0005-0000-0000-0000DE640000}"/>
    <cellStyle name="Comma 2 130" xfId="26024" hidden="1" xr:uid="{00000000-0005-0000-0000-0000AB650000}"/>
    <cellStyle name="Comma 2 130" xfId="26090" hidden="1" xr:uid="{00000000-0005-0000-0000-0000ED650000}"/>
    <cellStyle name="Comma 2 130" xfId="26704" hidden="1" xr:uid="{00000000-0005-0000-0000-000053680000}"/>
    <cellStyle name="Comma 2 130" xfId="27240" hidden="1" xr:uid="{00000000-0005-0000-0000-00006B6A0000}"/>
    <cellStyle name="Comma 2 130" xfId="27513" hidden="1" xr:uid="{00000000-0005-0000-0000-00007C6B0000}"/>
    <cellStyle name="Comma 2 130" xfId="27718" hidden="1" xr:uid="{00000000-0005-0000-0000-0000496C0000}"/>
    <cellStyle name="Comma 2 130" xfId="27779" hidden="1" xr:uid="{00000000-0005-0000-0000-0000866C0000}"/>
    <cellStyle name="Comma 2 130" xfId="28368" hidden="1" xr:uid="{00000000-0005-0000-0000-0000D36E0000}"/>
    <cellStyle name="Comma 2 130" xfId="28901" hidden="1" xr:uid="{00000000-0005-0000-0000-0000E8700000}"/>
    <cellStyle name="Comma 2 130" xfId="29174" hidden="1" xr:uid="{00000000-0005-0000-0000-0000F9710000}"/>
    <cellStyle name="Comma 2 130" xfId="29379" hidden="1" xr:uid="{00000000-0005-0000-0000-0000C6720000}"/>
    <cellStyle name="Comma 2 130" xfId="29434" hidden="1" xr:uid="{00000000-0005-0000-0000-0000FD720000}"/>
    <cellStyle name="Comma 2 130" xfId="30003" hidden="1" xr:uid="{00000000-0005-0000-0000-000036750000}"/>
    <cellStyle name="Comma 2 130" xfId="30536" hidden="1" xr:uid="{00000000-0005-0000-0000-00004B770000}"/>
    <cellStyle name="Comma 2 130" xfId="30809" hidden="1" xr:uid="{00000000-0005-0000-0000-00005C780000}"/>
    <cellStyle name="Comma 2 130" xfId="31014" hidden="1" xr:uid="{00000000-0005-0000-0000-000029790000}"/>
    <cellStyle name="Comma 2 130" xfId="31053" hidden="1" xr:uid="{00000000-0005-0000-0000-000050790000}"/>
    <cellStyle name="Comma 2 130" xfId="31530" hidden="1" xr:uid="{00000000-0005-0000-0000-00002D7B0000}"/>
    <cellStyle name="Comma 2 130" xfId="32942" hidden="1" xr:uid="{90A59504-8060-4D49-99FE-25E8BB0A7F91}"/>
    <cellStyle name="Comma 2 130" xfId="33577" hidden="1" xr:uid="{21C0A1D4-5C1D-46DA-B94C-6E3964328739}"/>
    <cellStyle name="Comma 2 130" xfId="34109" hidden="1" xr:uid="{EF5B0D84-1F0D-485E-89A3-62AF55C5C033}"/>
    <cellStyle name="Comma 2 130" xfId="34382" hidden="1" xr:uid="{094478C6-7ED2-47BC-9369-7364CB5F95B5}"/>
    <cellStyle name="Comma 2 130" xfId="34587" hidden="1" xr:uid="{E96004E2-172C-439E-A67D-5DAC414CAF8A}"/>
    <cellStyle name="Comma 2 130" xfId="36699" hidden="1" xr:uid="{E24366E1-FD92-469C-86CF-5590374621D4}"/>
    <cellStyle name="Comma 2 130" xfId="11622" hidden="1" xr:uid="{00000000-0005-0000-0000-0000692D0000}"/>
    <cellStyle name="Comma 2 130" xfId="11895" hidden="1" xr:uid="{00000000-0005-0000-0000-00007A2E0000}"/>
    <cellStyle name="Comma 2 130" xfId="12100" hidden="1" xr:uid="{00000000-0005-0000-0000-0000472F0000}"/>
    <cellStyle name="Comma 2 130" xfId="12177" hidden="1" xr:uid="{00000000-0005-0000-0000-0000942F0000}"/>
    <cellStyle name="Comma 2 130" xfId="12838" hidden="1" xr:uid="{00000000-0005-0000-0000-000029320000}"/>
    <cellStyle name="Comma 2 130" xfId="13378" hidden="1" xr:uid="{00000000-0005-0000-0000-000045340000}"/>
    <cellStyle name="Comma 2 130" xfId="13651" hidden="1" xr:uid="{00000000-0005-0000-0000-000056350000}"/>
    <cellStyle name="Comma 2 130" xfId="13856" hidden="1" xr:uid="{00000000-0005-0000-0000-000023360000}"/>
    <cellStyle name="Comma 2 130" xfId="13933" hidden="1" xr:uid="{00000000-0005-0000-0000-000070360000}"/>
    <cellStyle name="Comma 2 130" xfId="14594" hidden="1" xr:uid="{00000000-0005-0000-0000-000005390000}"/>
    <cellStyle name="Comma 2 130" xfId="15134" hidden="1" xr:uid="{00000000-0005-0000-0000-0000213B0000}"/>
    <cellStyle name="Comma 2 130" xfId="15407" hidden="1" xr:uid="{00000000-0005-0000-0000-0000323C0000}"/>
    <cellStyle name="Comma 2 130" xfId="15612" hidden="1" xr:uid="{00000000-0005-0000-0000-0000FF3C0000}"/>
    <cellStyle name="Comma 2 130" xfId="15689" hidden="1" xr:uid="{00000000-0005-0000-0000-00004C3D0000}"/>
    <cellStyle name="Comma 2 130" xfId="16347" hidden="1" xr:uid="{00000000-0005-0000-0000-0000DE3F0000}"/>
    <cellStyle name="Comma 2 130" xfId="16887" hidden="1" xr:uid="{00000000-0005-0000-0000-0000FA410000}"/>
    <cellStyle name="Comma 2 130" xfId="17160" hidden="1" xr:uid="{00000000-0005-0000-0000-00000B430000}"/>
    <cellStyle name="Comma 2 130" xfId="17365" hidden="1" xr:uid="{00000000-0005-0000-0000-0000D8430000}"/>
    <cellStyle name="Comma 2 130" xfId="17441" hidden="1" xr:uid="{00000000-0005-0000-0000-000024440000}"/>
    <cellStyle name="Comma 2 130" xfId="18097" hidden="1" xr:uid="{00000000-0005-0000-0000-0000B4460000}"/>
    <cellStyle name="Comma 2 130" xfId="18637" hidden="1" xr:uid="{00000000-0005-0000-0000-0000D0480000}"/>
    <cellStyle name="Comma 2 130" xfId="18910" hidden="1" xr:uid="{00000000-0005-0000-0000-0000E1490000}"/>
    <cellStyle name="Comma 2 130" xfId="7570" hidden="1" xr:uid="{00000000-0005-0000-0000-0000951D0000}"/>
    <cellStyle name="Comma 2 130" xfId="8110" hidden="1" xr:uid="{00000000-0005-0000-0000-0000B11F0000}"/>
    <cellStyle name="Comma 2 130" xfId="8383" hidden="1" xr:uid="{00000000-0005-0000-0000-0000C2200000}"/>
    <cellStyle name="Comma 2 130" xfId="8588" hidden="1" xr:uid="{00000000-0005-0000-0000-00008F210000}"/>
    <cellStyle name="Comma 2 130" xfId="8665" hidden="1" xr:uid="{00000000-0005-0000-0000-0000DC210000}"/>
    <cellStyle name="Comma 2 130" xfId="9326" hidden="1" xr:uid="{00000000-0005-0000-0000-000071240000}"/>
    <cellStyle name="Comma 2 130" xfId="9866" hidden="1" xr:uid="{00000000-0005-0000-0000-00008D260000}"/>
    <cellStyle name="Comma 2 130" xfId="10139" hidden="1" xr:uid="{00000000-0005-0000-0000-00009E270000}"/>
    <cellStyle name="Comma 2 130" xfId="10344" hidden="1" xr:uid="{00000000-0005-0000-0000-00006B280000}"/>
    <cellStyle name="Comma 2 130" xfId="10421" hidden="1" xr:uid="{00000000-0005-0000-0000-0000B8280000}"/>
    <cellStyle name="Comma 2 130" xfId="11082" hidden="1" xr:uid="{00000000-0005-0000-0000-00004D2B0000}"/>
    <cellStyle name="Comma 2 130" xfId="4690" hidden="1" xr:uid="{00000000-0005-0000-0000-000055120000}"/>
    <cellStyle name="Comma 2 130" xfId="5351" hidden="1" xr:uid="{00000000-0005-0000-0000-0000EA140000}"/>
    <cellStyle name="Comma 2 130" xfId="5891" hidden="1" xr:uid="{00000000-0005-0000-0000-000006170000}"/>
    <cellStyle name="Comma 2 130" xfId="6164" hidden="1" xr:uid="{00000000-0005-0000-0000-000017180000}"/>
    <cellStyle name="Comma 2 130" xfId="6369" hidden="1" xr:uid="{00000000-0005-0000-0000-0000E4180000}"/>
    <cellStyle name="Comma 2 130" xfId="6909" hidden="1" xr:uid="{00000000-0005-0000-0000-0000001B0000}"/>
    <cellStyle name="Comma 2 130" xfId="2089" hidden="1" xr:uid="{00000000-0005-0000-0000-00002C080000}"/>
    <cellStyle name="Comma 2 130" xfId="2362" hidden="1" xr:uid="{00000000-0005-0000-0000-00003D090000}"/>
    <cellStyle name="Comma 2 130" xfId="2567" hidden="1" xr:uid="{00000000-0005-0000-0000-00000A0A0000}"/>
    <cellStyle name="Comma 2 130" xfId="1554" hidden="1" xr:uid="{00000000-0005-0000-0000-000015060000}"/>
    <cellStyle name="Comma 2 130" xfId="899" hidden="1" xr:uid="{00000000-0005-0000-0000-000086030000}"/>
    <cellStyle name="Comma 2 131" xfId="37365" hidden="1" xr:uid="{F0AD89B8-1508-4D38-8ABB-E8FB789D373A}"/>
    <cellStyle name="Comma 2 131" xfId="37904" hidden="1" xr:uid="{3B582E6E-94A5-4DB4-B8E3-E1C54595028A}"/>
    <cellStyle name="Comma 2 131" xfId="38176" hidden="1" xr:uid="{71829BA8-9D6F-4604-B0AE-2D43E516CB3B}"/>
    <cellStyle name="Comma 2 131" xfId="38381" hidden="1" xr:uid="{61379CBA-CE61-42E9-947F-A1B5CAD38472}"/>
    <cellStyle name="Comma 2 131" xfId="38923" hidden="1" xr:uid="{1C6C7ACD-8C5C-46AA-8231-ABE54E59CD28}"/>
    <cellStyle name="Comma 2 131" xfId="39584" hidden="1" xr:uid="{49CFF980-C07D-4389-ACF1-29ED0E0D0BE4}"/>
    <cellStyle name="Comma 2 131" xfId="40123" hidden="1" xr:uid="{8906C9B5-DC34-443B-82DE-C0693962E868}"/>
    <cellStyle name="Comma 2 131" xfId="40395" hidden="1" xr:uid="{1EE06195-B6F2-4769-BC55-AE387F61CD43}"/>
    <cellStyle name="Comma 2 131" xfId="40600" hidden="1" xr:uid="{3B6D027B-F749-46DB-B20E-17A99F33F65B}"/>
    <cellStyle name="Comma 2 131" xfId="40679" hidden="1" xr:uid="{1F892801-093D-449F-A5C3-FAA13C490A80}"/>
    <cellStyle name="Comma 2 131" xfId="41340" hidden="1" xr:uid="{23444E74-8F10-493F-B573-DED551FDF28A}"/>
    <cellStyle name="Comma 2 131" xfId="41879" hidden="1" xr:uid="{6CA483F5-A5C3-43C2-806B-CE5C6A04715A}"/>
    <cellStyle name="Comma 2 131" xfId="42151" hidden="1" xr:uid="{BF564551-CE48-480B-ACC1-E25865C5C5FF}"/>
    <cellStyle name="Comma 2 131" xfId="42356" hidden="1" xr:uid="{D9E11554-F0DF-455E-A151-9711F2ADB22B}"/>
    <cellStyle name="Comma 2 131" xfId="42435" hidden="1" xr:uid="{55954BD9-5694-49F4-A0BE-DEF10FFC98DF}"/>
    <cellStyle name="Comma 2 131" xfId="43096" hidden="1" xr:uid="{4F968CB5-5412-4034-B033-4B8CED41BFB2}"/>
    <cellStyle name="Comma 2 131" xfId="43635" hidden="1" xr:uid="{F93A8DD7-B3D6-40E6-A4B8-FA8AC4E6C381}"/>
    <cellStyle name="Comma 2 131" xfId="43907" hidden="1" xr:uid="{1165DFB8-8ABF-4FBF-8DF7-B0BD38F10B45}"/>
    <cellStyle name="Comma 2 131" xfId="44112" hidden="1" xr:uid="{208ABAAB-3385-4768-8E82-16623158D0A0}"/>
    <cellStyle name="Comma 2 131" xfId="44191" hidden="1" xr:uid="{73B97A14-3507-486D-82C8-1E3D166DBE92}"/>
    <cellStyle name="Comma 2 131" xfId="44852" hidden="1" xr:uid="{27CFC68D-82F3-4DED-8F92-7A9A495B197F}"/>
    <cellStyle name="Comma 2 131" xfId="45391" hidden="1" xr:uid="{10B6ACBF-52EC-4FA5-9B1E-2EAD98A92822}"/>
    <cellStyle name="Comma 2 131" xfId="45663" hidden="1" xr:uid="{1DC93B2E-128C-40AB-8014-95A4169D3856}"/>
    <cellStyle name="Comma 2 131" xfId="45868" hidden="1" xr:uid="{1FC89B68-C02B-410D-957E-ECABDBEBBBBB}"/>
    <cellStyle name="Comma 2 131" xfId="45947" hidden="1" xr:uid="{C2DA6C67-6018-4C89-979B-8422BA0EB82A}"/>
    <cellStyle name="Comma 2 131" xfId="46608" hidden="1" xr:uid="{9007723B-4846-44B1-AB36-22294BEE04C6}"/>
    <cellStyle name="Comma 2 131" xfId="47147" hidden="1" xr:uid="{A518AB36-92F1-4BD7-9C47-29A4C48358FB}"/>
    <cellStyle name="Comma 2 131" xfId="47419" hidden="1" xr:uid="{12805B1F-9E7B-4D7C-817B-C2BF007B4703}"/>
    <cellStyle name="Comma 2 131" xfId="47624" hidden="1" xr:uid="{5825FCA6-681D-48F1-A5E1-8A3E8ACC52C3}"/>
    <cellStyle name="Comma 2 131" xfId="47703" hidden="1" xr:uid="{1890B0D9-21F0-456D-9F18-0E300BEB0960}"/>
    <cellStyle name="Comma 2 131" xfId="48361" hidden="1" xr:uid="{7B687A4C-6F98-4E07-A6C9-9137C6FC953C}"/>
    <cellStyle name="Comma 2 131" xfId="48900" hidden="1" xr:uid="{11CA9BD2-9D42-490E-A229-BA9659373EBA}"/>
    <cellStyle name="Comma 2 131" xfId="49172" hidden="1" xr:uid="{9853E17B-B1C1-4C03-92F4-4E5FF289CB0E}"/>
    <cellStyle name="Comma 2 131" xfId="49377" hidden="1" xr:uid="{571EEE01-3459-49A7-B223-D48FDFEA58BA}"/>
    <cellStyle name="Comma 2 131" xfId="49455" hidden="1" xr:uid="{DE33544B-B8EB-48C0-8754-E0D6FBAC5DB4}"/>
    <cellStyle name="Comma 2 131" xfId="50111" hidden="1" xr:uid="{05EF9B59-F52F-4F8B-89E5-F6A1CC367AA9}"/>
    <cellStyle name="Comma 2 131" xfId="50650" hidden="1" xr:uid="{6CC4E3B4-688C-4743-9420-E7490881C88E}"/>
    <cellStyle name="Comma 2 131" xfId="50922" hidden="1" xr:uid="{4738026E-919E-4D14-A9D0-1F1BE3CF1642}"/>
    <cellStyle name="Comma 2 131" xfId="51127" hidden="1" xr:uid="{93D45A80-E45C-4464-8F1F-4CCCB45E61D7}"/>
    <cellStyle name="Comma 2 131" xfId="51204" hidden="1" xr:uid="{77E9A4DA-C0BB-4812-A281-15D14DCF2762}"/>
    <cellStyle name="Comma 2 131" xfId="51855" hidden="1" xr:uid="{93251D04-763D-4319-BB2B-47BBF24AEEB3}"/>
    <cellStyle name="Comma 2 131" xfId="52394" hidden="1" xr:uid="{157A807B-4DCC-49EC-A83E-C4E34FA90D77}"/>
    <cellStyle name="Comma 2 131" xfId="52666" hidden="1" xr:uid="{147B9FBF-41C7-49EC-B4EC-B877C9890F6C}"/>
    <cellStyle name="Comma 2 131" xfId="52871" hidden="1" xr:uid="{FC97ED3D-0A13-49BE-ACCF-536466B56E71}"/>
    <cellStyle name="Comma 2 131" xfId="52947" hidden="1" xr:uid="{9FC38B1D-FE1F-4F26-B7FF-F68A21440833}"/>
    <cellStyle name="Comma 2 131" xfId="53589" hidden="1" xr:uid="{B20CBE86-6FB8-4A58-9889-A4A40FDE1A63}"/>
    <cellStyle name="Comma 2 131" xfId="54128" hidden="1" xr:uid="{4FC09136-D6E1-4D03-A51E-DB11ADD51799}"/>
    <cellStyle name="Comma 2 131" xfId="54400" hidden="1" xr:uid="{BE666AA1-7E36-4023-A95E-BDF008BFB1AA}"/>
    <cellStyle name="Comma 2 131" xfId="54605" hidden="1" xr:uid="{CB5F6240-DF57-4448-AC1A-11B0712DE708}"/>
    <cellStyle name="Comma 2 131" xfId="54677" hidden="1" xr:uid="{8209A669-1F0B-4377-AA86-59391AB82055}"/>
    <cellStyle name="Comma 2 131" xfId="55315" hidden="1" xr:uid="{08DE93AC-6A3E-4B98-B67B-CAA2CBA68C87}"/>
    <cellStyle name="Comma 2 131" xfId="55852" hidden="1" xr:uid="{5B6156C7-1A87-4575-9CCA-9ECD123B078C}"/>
    <cellStyle name="Comma 2 131" xfId="56124" hidden="1" xr:uid="{1C9620A7-1A60-488E-A1BC-3DA23E2471F1}"/>
    <cellStyle name="Comma 2 131" xfId="56329" hidden="1" xr:uid="{FADC3C3D-5DB8-4487-93ED-6E5A1CD2CA30}"/>
    <cellStyle name="Comma 2 131" xfId="56400" hidden="1" xr:uid="{413222E3-1FB0-43DE-8320-EE1088B739F4}"/>
    <cellStyle name="Comma 2 131" xfId="57023" hidden="1" xr:uid="{9A2CA222-A537-470A-9ADF-667FCA273CE5}"/>
    <cellStyle name="Comma 2 131" xfId="57559" hidden="1" xr:uid="{C57ADD07-C56C-4560-A9D2-A308AF1396EA}"/>
    <cellStyle name="Comma 2 131" xfId="57831" hidden="1" xr:uid="{411886C2-97DC-481F-835C-D873583FB2C5}"/>
    <cellStyle name="Comma 2 131" xfId="58036" hidden="1" xr:uid="{07416595-51E2-45C2-8D02-D36FD4BDBDCB}"/>
    <cellStyle name="Comma 2 131" xfId="58103" hidden="1" xr:uid="{B74CDCAF-0E31-4F1F-A92E-4F6FD9342B83}"/>
    <cellStyle name="Comma 2 131" xfId="58718" hidden="1" xr:uid="{21ADE973-116F-49AC-916A-EE7EAA6DDBEC}"/>
    <cellStyle name="Comma 2 131" xfId="59253" hidden="1" xr:uid="{9F421684-872B-41BB-B2FA-4EAF2DF113D4}"/>
    <cellStyle name="Comma 2 131" xfId="59525" hidden="1" xr:uid="{F0394434-82E2-41A4-92FA-495433EC7CC7}"/>
    <cellStyle name="Comma 2 131" xfId="59730" hidden="1" xr:uid="{25FF8817-4F1A-40DC-8ECC-AFFA4BCC2DA6}"/>
    <cellStyle name="Comma 2 131" xfId="59792" hidden="1" xr:uid="{0568B3F2-4DD9-412C-B57C-AD941A03CF62}"/>
    <cellStyle name="Comma 2 131" xfId="60382" hidden="1" xr:uid="{7F7A23B4-316F-44DD-B51D-294206A273ED}"/>
    <cellStyle name="Comma 2 131" xfId="60914" hidden="1" xr:uid="{936EACA3-085A-4FE6-98A3-DCDC193D1713}"/>
    <cellStyle name="Comma 2 131" xfId="61186" hidden="1" xr:uid="{5934CA88-A0BE-45F5-ACF0-52E8651B963C}"/>
    <cellStyle name="Comma 2 131" xfId="61391" hidden="1" xr:uid="{6080042A-4F24-4494-BFCE-23ACA10340AE}"/>
    <cellStyle name="Comma 2 131" xfId="61447" hidden="1" xr:uid="{13BEAB0E-79FC-4DB5-BFB3-0389EB900600}"/>
    <cellStyle name="Comma 2 131" xfId="62017" hidden="1" xr:uid="{C8169041-75A0-4AEC-89EA-7EDDA7F32489}"/>
    <cellStyle name="Comma 2 131" xfId="62549" hidden="1" xr:uid="{7334B635-7A02-440B-9F91-FF0BB07223CB}"/>
    <cellStyle name="Comma 2 131" xfId="62821" hidden="1" xr:uid="{1EA74B36-2A1B-4BB0-8D13-D7701FF7690D}"/>
    <cellStyle name="Comma 2 131" xfId="63026" hidden="1" xr:uid="{687B435F-FF5F-4183-B345-F65BAC0C3ED5}"/>
    <cellStyle name="Comma 2 131" xfId="63065" hidden="1" xr:uid="{BADC411D-F4D9-4596-A7E0-D51F54FEFE5C}"/>
    <cellStyle name="Comma 2 131" xfId="63544" hidden="1" xr:uid="{C186227A-31A9-4570-A223-52363CD79D7F}"/>
    <cellStyle name="Comma 2 131" xfId="19118" hidden="1" xr:uid="{00000000-0005-0000-0000-0000B14A0000}"/>
    <cellStyle name="Comma 2 131" xfId="19195" hidden="1" xr:uid="{00000000-0005-0000-0000-0000FE4A0000}"/>
    <cellStyle name="Comma 2 131" xfId="19846" hidden="1" xr:uid="{00000000-0005-0000-0000-0000894D0000}"/>
    <cellStyle name="Comma 2 131" xfId="20385" hidden="1" xr:uid="{00000000-0005-0000-0000-0000A44F0000}"/>
    <cellStyle name="Comma 2 131" xfId="20657" hidden="1" xr:uid="{00000000-0005-0000-0000-0000B4500000}"/>
    <cellStyle name="Comma 2 131" xfId="20862" hidden="1" xr:uid="{00000000-0005-0000-0000-000081510000}"/>
    <cellStyle name="Comma 2 131" xfId="20938" hidden="1" xr:uid="{00000000-0005-0000-0000-0000CD510000}"/>
    <cellStyle name="Comma 2 131" xfId="21580" hidden="1" xr:uid="{00000000-0005-0000-0000-00004F540000}"/>
    <cellStyle name="Comma 2 131" xfId="22119" hidden="1" xr:uid="{00000000-0005-0000-0000-00006A560000}"/>
    <cellStyle name="Comma 2 131" xfId="22391" hidden="1" xr:uid="{00000000-0005-0000-0000-00007A570000}"/>
    <cellStyle name="Comma 2 131" xfId="22596" hidden="1" xr:uid="{00000000-0005-0000-0000-000047580000}"/>
    <cellStyle name="Comma 2 131" xfId="22668" hidden="1" xr:uid="{00000000-0005-0000-0000-00008F580000}"/>
    <cellStyle name="Comma 2 131" xfId="23306" hidden="1" xr:uid="{00000000-0005-0000-0000-00000D5B0000}"/>
    <cellStyle name="Comma 2 131" xfId="23843" hidden="1" xr:uid="{00000000-0005-0000-0000-0000265D0000}"/>
    <cellStyle name="Comma 2 131" xfId="24115" hidden="1" xr:uid="{00000000-0005-0000-0000-0000365E0000}"/>
    <cellStyle name="Comma 2 131" xfId="24320" hidden="1" xr:uid="{00000000-0005-0000-0000-0000035F0000}"/>
    <cellStyle name="Comma 2 131" xfId="24391" hidden="1" xr:uid="{00000000-0005-0000-0000-00004A5F0000}"/>
    <cellStyle name="Comma 2 131" xfId="25014" hidden="1" xr:uid="{00000000-0005-0000-0000-0000B9610000}"/>
    <cellStyle name="Comma 2 131" xfId="25550" hidden="1" xr:uid="{00000000-0005-0000-0000-0000D1630000}"/>
    <cellStyle name="Comma 2 131" xfId="25822" hidden="1" xr:uid="{00000000-0005-0000-0000-0000E1640000}"/>
    <cellStyle name="Comma 2 131" xfId="26027" hidden="1" xr:uid="{00000000-0005-0000-0000-0000AE650000}"/>
    <cellStyle name="Comma 2 131" xfId="26094" hidden="1" xr:uid="{00000000-0005-0000-0000-0000F1650000}"/>
    <cellStyle name="Comma 2 131" xfId="26709" hidden="1" xr:uid="{00000000-0005-0000-0000-000058680000}"/>
    <cellStyle name="Comma 2 131" xfId="27244" hidden="1" xr:uid="{00000000-0005-0000-0000-00006F6A0000}"/>
    <cellStyle name="Comma 2 131" xfId="27516" hidden="1" xr:uid="{00000000-0005-0000-0000-00007F6B0000}"/>
    <cellStyle name="Comma 2 131" xfId="27721" hidden="1" xr:uid="{00000000-0005-0000-0000-00004C6C0000}"/>
    <cellStyle name="Comma 2 131" xfId="27783" hidden="1" xr:uid="{00000000-0005-0000-0000-00008A6C0000}"/>
    <cellStyle name="Comma 2 131" xfId="28373" hidden="1" xr:uid="{00000000-0005-0000-0000-0000D86E0000}"/>
    <cellStyle name="Comma 2 131" xfId="28905" hidden="1" xr:uid="{00000000-0005-0000-0000-0000EC700000}"/>
    <cellStyle name="Comma 2 131" xfId="29177" hidden="1" xr:uid="{00000000-0005-0000-0000-0000FC710000}"/>
    <cellStyle name="Comma 2 131" xfId="29382" hidden="1" xr:uid="{00000000-0005-0000-0000-0000C9720000}"/>
    <cellStyle name="Comma 2 131" xfId="29438" hidden="1" xr:uid="{00000000-0005-0000-0000-000001730000}"/>
    <cellStyle name="Comma 2 131" xfId="30008" hidden="1" xr:uid="{00000000-0005-0000-0000-00003B750000}"/>
    <cellStyle name="Comma 2 131" xfId="30540" hidden="1" xr:uid="{00000000-0005-0000-0000-00004F770000}"/>
    <cellStyle name="Comma 2 131" xfId="30812" hidden="1" xr:uid="{00000000-0005-0000-0000-00005F780000}"/>
    <cellStyle name="Comma 2 131" xfId="31017" hidden="1" xr:uid="{00000000-0005-0000-0000-00002C790000}"/>
    <cellStyle name="Comma 2 131" xfId="31056" hidden="1" xr:uid="{00000000-0005-0000-0000-000053790000}"/>
    <cellStyle name="Comma 2 131" xfId="31535" hidden="1" xr:uid="{00000000-0005-0000-0000-0000327B0000}"/>
    <cellStyle name="Comma 2 131" xfId="32947" hidden="1" xr:uid="{66148B46-E7F9-4A39-A6A7-65EED858157C}"/>
    <cellStyle name="Comma 2 131" xfId="33582" hidden="1" xr:uid="{1BA00053-2D5F-4642-A24C-AA4CB4D1ACDA}"/>
    <cellStyle name="Comma 2 131" xfId="34113" hidden="1" xr:uid="{A257A87E-C27A-48F0-BFD1-A49015B25FEF}"/>
    <cellStyle name="Comma 2 131" xfId="34385" hidden="1" xr:uid="{CD9A1A5A-2926-49C8-BF5F-E0799E43FB1D}"/>
    <cellStyle name="Comma 2 131" xfId="34590" hidden="1" xr:uid="{0315E348-26E8-4A03-BB4A-581E432633B6}"/>
    <cellStyle name="Comma 2 131" xfId="36704" hidden="1" xr:uid="{560A3F85-FB94-48ED-A72F-1714310CC490}"/>
    <cellStyle name="Comma 2 131" xfId="11626" hidden="1" xr:uid="{00000000-0005-0000-0000-00006D2D0000}"/>
    <cellStyle name="Comma 2 131" xfId="11898" hidden="1" xr:uid="{00000000-0005-0000-0000-00007D2E0000}"/>
    <cellStyle name="Comma 2 131" xfId="12103" hidden="1" xr:uid="{00000000-0005-0000-0000-00004A2F0000}"/>
    <cellStyle name="Comma 2 131" xfId="12182" hidden="1" xr:uid="{00000000-0005-0000-0000-0000992F0000}"/>
    <cellStyle name="Comma 2 131" xfId="12843" hidden="1" xr:uid="{00000000-0005-0000-0000-00002E320000}"/>
    <cellStyle name="Comma 2 131" xfId="13382" hidden="1" xr:uid="{00000000-0005-0000-0000-000049340000}"/>
    <cellStyle name="Comma 2 131" xfId="13654" hidden="1" xr:uid="{00000000-0005-0000-0000-000059350000}"/>
    <cellStyle name="Comma 2 131" xfId="13859" hidden="1" xr:uid="{00000000-0005-0000-0000-000026360000}"/>
    <cellStyle name="Comma 2 131" xfId="13938" hidden="1" xr:uid="{00000000-0005-0000-0000-000075360000}"/>
    <cellStyle name="Comma 2 131" xfId="14599" hidden="1" xr:uid="{00000000-0005-0000-0000-00000A390000}"/>
    <cellStyle name="Comma 2 131" xfId="15138" hidden="1" xr:uid="{00000000-0005-0000-0000-0000253B0000}"/>
    <cellStyle name="Comma 2 131" xfId="15410" hidden="1" xr:uid="{00000000-0005-0000-0000-0000353C0000}"/>
    <cellStyle name="Comma 2 131" xfId="15615" hidden="1" xr:uid="{00000000-0005-0000-0000-0000023D0000}"/>
    <cellStyle name="Comma 2 131" xfId="15694" hidden="1" xr:uid="{00000000-0005-0000-0000-0000513D0000}"/>
    <cellStyle name="Comma 2 131" xfId="16352" hidden="1" xr:uid="{00000000-0005-0000-0000-0000E33F0000}"/>
    <cellStyle name="Comma 2 131" xfId="16891" hidden="1" xr:uid="{00000000-0005-0000-0000-0000FE410000}"/>
    <cellStyle name="Comma 2 131" xfId="17163" hidden="1" xr:uid="{00000000-0005-0000-0000-00000E430000}"/>
    <cellStyle name="Comma 2 131" xfId="17368" hidden="1" xr:uid="{00000000-0005-0000-0000-0000DB430000}"/>
    <cellStyle name="Comma 2 131" xfId="17446" hidden="1" xr:uid="{00000000-0005-0000-0000-000029440000}"/>
    <cellStyle name="Comma 2 131" xfId="18102" hidden="1" xr:uid="{00000000-0005-0000-0000-0000B9460000}"/>
    <cellStyle name="Comma 2 131" xfId="18641" hidden="1" xr:uid="{00000000-0005-0000-0000-0000D4480000}"/>
    <cellStyle name="Comma 2 131" xfId="18913" hidden="1" xr:uid="{00000000-0005-0000-0000-0000E4490000}"/>
    <cellStyle name="Comma 2 131" xfId="7575" hidden="1" xr:uid="{00000000-0005-0000-0000-00009A1D0000}"/>
    <cellStyle name="Comma 2 131" xfId="8114" hidden="1" xr:uid="{00000000-0005-0000-0000-0000B51F0000}"/>
    <cellStyle name="Comma 2 131" xfId="8386" hidden="1" xr:uid="{00000000-0005-0000-0000-0000C5200000}"/>
    <cellStyle name="Comma 2 131" xfId="8591" hidden="1" xr:uid="{00000000-0005-0000-0000-000092210000}"/>
    <cellStyle name="Comma 2 131" xfId="8670" hidden="1" xr:uid="{00000000-0005-0000-0000-0000E1210000}"/>
    <cellStyle name="Comma 2 131" xfId="9331" hidden="1" xr:uid="{00000000-0005-0000-0000-000076240000}"/>
    <cellStyle name="Comma 2 131" xfId="9870" hidden="1" xr:uid="{00000000-0005-0000-0000-000091260000}"/>
    <cellStyle name="Comma 2 131" xfId="10142" hidden="1" xr:uid="{00000000-0005-0000-0000-0000A1270000}"/>
    <cellStyle name="Comma 2 131" xfId="10347" hidden="1" xr:uid="{00000000-0005-0000-0000-00006E280000}"/>
    <cellStyle name="Comma 2 131" xfId="10426" hidden="1" xr:uid="{00000000-0005-0000-0000-0000BD280000}"/>
    <cellStyle name="Comma 2 131" xfId="11087" hidden="1" xr:uid="{00000000-0005-0000-0000-0000522B0000}"/>
    <cellStyle name="Comma 2 131" xfId="4695" hidden="1" xr:uid="{00000000-0005-0000-0000-00005A120000}"/>
    <cellStyle name="Comma 2 131" xfId="5356" hidden="1" xr:uid="{00000000-0005-0000-0000-0000EF140000}"/>
    <cellStyle name="Comma 2 131" xfId="5895" hidden="1" xr:uid="{00000000-0005-0000-0000-00000A170000}"/>
    <cellStyle name="Comma 2 131" xfId="6167" hidden="1" xr:uid="{00000000-0005-0000-0000-00001A180000}"/>
    <cellStyle name="Comma 2 131" xfId="6372" hidden="1" xr:uid="{00000000-0005-0000-0000-0000E7180000}"/>
    <cellStyle name="Comma 2 131" xfId="6914" hidden="1" xr:uid="{00000000-0005-0000-0000-0000051B0000}"/>
    <cellStyle name="Comma 2 131" xfId="2093" hidden="1" xr:uid="{00000000-0005-0000-0000-000030080000}"/>
    <cellStyle name="Comma 2 131" xfId="2365" hidden="1" xr:uid="{00000000-0005-0000-0000-000040090000}"/>
    <cellStyle name="Comma 2 131" xfId="2570" hidden="1" xr:uid="{00000000-0005-0000-0000-00000D0A0000}"/>
    <cellStyle name="Comma 2 131" xfId="1559" hidden="1" xr:uid="{00000000-0005-0000-0000-00001A060000}"/>
    <cellStyle name="Comma 2 131" xfId="904" hidden="1" xr:uid="{00000000-0005-0000-0000-00008B030000}"/>
    <cellStyle name="Comma 2 132" xfId="37908" hidden="1" xr:uid="{9C5C4360-A069-43A7-B0DC-E09CF40F1D1C}"/>
    <cellStyle name="Comma 2 132" xfId="38180" hidden="1" xr:uid="{7902FA25-DF8A-416F-AD1F-7FD77CF9FB05}"/>
    <cellStyle name="Comma 2 132" xfId="38385" hidden="1" xr:uid="{308F50EB-BBA2-4ED7-848A-CFF25E060BB1}"/>
    <cellStyle name="Comma 2 132" xfId="38929" hidden="1" xr:uid="{C695C1F2-D5A5-424D-8F78-1E37CCF560A0}"/>
    <cellStyle name="Comma 2 132" xfId="39590" hidden="1" xr:uid="{BFE6B2F5-B270-44F7-A09B-B585CFEE5AE4}"/>
    <cellStyle name="Comma 2 132" xfId="40127" hidden="1" xr:uid="{37D86B7F-F68B-4E35-B430-2F24AA090DEC}"/>
    <cellStyle name="Comma 2 132" xfId="40399" hidden="1" xr:uid="{A3422137-83EB-4DCA-9893-24AE910EF8F5}"/>
    <cellStyle name="Comma 2 132" xfId="40604" hidden="1" xr:uid="{364ED629-7395-4EF3-B1FC-6BEC56379E64}"/>
    <cellStyle name="Comma 2 132" xfId="40685" hidden="1" xr:uid="{B9523427-466F-4FDF-8F20-EFCAA3117466}"/>
    <cellStyle name="Comma 2 132" xfId="41346" hidden="1" xr:uid="{F03F993C-0767-4CE4-8847-D797724B4091}"/>
    <cellStyle name="Comma 2 132" xfId="41883" hidden="1" xr:uid="{B3D18728-2FE7-4D28-87C2-DF901EF609F5}"/>
    <cellStyle name="Comma 2 132" xfId="42155" hidden="1" xr:uid="{8D617610-EBB4-4EE9-A5AB-ECBB0FC88A55}"/>
    <cellStyle name="Comma 2 132" xfId="42360" hidden="1" xr:uid="{CF26DA60-4140-414F-9051-C671F519C202}"/>
    <cellStyle name="Comma 2 132" xfId="42441" hidden="1" xr:uid="{E2CA725A-66EC-4E57-91DA-1389A517DB9C}"/>
    <cellStyle name="Comma 2 132" xfId="43102" hidden="1" xr:uid="{C558E755-D4B9-4460-ACE5-C0B712FC23E2}"/>
    <cellStyle name="Comma 2 132" xfId="43639" hidden="1" xr:uid="{74AFBA78-4207-4792-BB70-D80D19F8DFDB}"/>
    <cellStyle name="Comma 2 132" xfId="43911" hidden="1" xr:uid="{9D1DE1CB-6779-4902-B3BC-92244FE28073}"/>
    <cellStyle name="Comma 2 132" xfId="44116" hidden="1" xr:uid="{0E455049-A844-460B-8ADE-703145C70C1F}"/>
    <cellStyle name="Comma 2 132" xfId="44197" hidden="1" xr:uid="{9A800044-7B0D-4E82-9008-B9DDBE0234F8}"/>
    <cellStyle name="Comma 2 132" xfId="44858" hidden="1" xr:uid="{50F47392-FABB-4839-9381-5B51B394E59F}"/>
    <cellStyle name="Comma 2 132" xfId="45395" hidden="1" xr:uid="{BE6209BF-6469-489F-8348-7027D10CD8A6}"/>
    <cellStyle name="Comma 2 132" xfId="45667" hidden="1" xr:uid="{4D70DC2C-3AA5-4C5D-8545-8E10B5569B43}"/>
    <cellStyle name="Comma 2 132" xfId="45872" hidden="1" xr:uid="{5E70A786-F380-4CE4-8A74-3A0D4F0DE2BD}"/>
    <cellStyle name="Comma 2 132" xfId="45953" hidden="1" xr:uid="{36C2336B-44D9-4DC2-8D9A-75E6245E0C74}"/>
    <cellStyle name="Comma 2 132" xfId="46614" hidden="1" xr:uid="{DD573D0D-EA98-4FFB-9A91-4EE3FCD1A320}"/>
    <cellStyle name="Comma 2 132" xfId="47151" hidden="1" xr:uid="{DEABB45B-B5D8-4F3A-B02C-88AE6FF4316F}"/>
    <cellStyle name="Comma 2 132" xfId="47423" hidden="1" xr:uid="{B137CE4D-AF62-4884-AD76-30FD5BFB05DC}"/>
    <cellStyle name="Comma 2 132" xfId="47628" hidden="1" xr:uid="{B74B85BF-6007-4A57-955A-55E03CA52F62}"/>
    <cellStyle name="Comma 2 132" xfId="47709" hidden="1" xr:uid="{2B8884C9-AEE9-4CC0-9858-A92418999A5E}"/>
    <cellStyle name="Comma 2 132" xfId="48367" hidden="1" xr:uid="{C14871D2-C5B1-4515-B1A6-D42B6976CB08}"/>
    <cellStyle name="Comma 2 132" xfId="48904" hidden="1" xr:uid="{813A974A-FD80-49A1-8D35-0A5E847B4BD7}"/>
    <cellStyle name="Comma 2 132" xfId="49176" hidden="1" xr:uid="{5A1942D4-FAD0-4FFE-9389-AC6E89D54486}"/>
    <cellStyle name="Comma 2 132" xfId="49381" hidden="1" xr:uid="{1F67EDCD-37F3-4E39-A9F7-E6080C1F198B}"/>
    <cellStyle name="Comma 2 132" xfId="49461" hidden="1" xr:uid="{551B338C-681F-4E34-98C0-A40245C1F0CF}"/>
    <cellStyle name="Comma 2 132" xfId="50117" hidden="1" xr:uid="{8A4F8517-A21F-4D03-8649-7DFC5203F6DD}"/>
    <cellStyle name="Comma 2 132" xfId="50654" hidden="1" xr:uid="{9FD3CFB1-2347-4EDC-B3B9-0829D66B734D}"/>
    <cellStyle name="Comma 2 132" xfId="50926" hidden="1" xr:uid="{5C26A1BD-8A30-4475-BF5E-9A2133211A10}"/>
    <cellStyle name="Comma 2 132" xfId="51131" hidden="1" xr:uid="{AC1AD0EB-96C6-42F5-AA73-A181EB175B6F}"/>
    <cellStyle name="Comma 2 132" xfId="51210" hidden="1" xr:uid="{CD23EEAB-F780-4E34-AC1B-B43DA1B0A7E4}"/>
    <cellStyle name="Comma 2 132" xfId="51861" hidden="1" xr:uid="{5BA3FF64-0FBE-412C-9496-C0BF26148604}"/>
    <cellStyle name="Comma 2 132" xfId="52398" hidden="1" xr:uid="{EE2981CA-D13E-4975-919F-CDF894FFCEAD}"/>
    <cellStyle name="Comma 2 132" xfId="52670" hidden="1" xr:uid="{4C1ACCB9-556E-4C15-AFE0-5AF0B254CB96}"/>
    <cellStyle name="Comma 2 132" xfId="52875" hidden="1" xr:uid="{31A61DFE-9075-4628-A79E-41D36A7EDE89}"/>
    <cellStyle name="Comma 2 132" xfId="52953" hidden="1" xr:uid="{275D7406-448A-48CF-A377-AEA3E8DB8024}"/>
    <cellStyle name="Comma 2 132" xfId="53595" hidden="1" xr:uid="{87D4E7C2-54DC-4EDB-A9D9-F044AF4C1221}"/>
    <cellStyle name="Comma 2 132" xfId="54132" hidden="1" xr:uid="{B74475A2-3837-47D7-B6DB-75F91FC81D20}"/>
    <cellStyle name="Comma 2 132" xfId="54404" hidden="1" xr:uid="{0606BFA0-27B6-4B7D-A301-B78A6D90F4E1}"/>
    <cellStyle name="Comma 2 132" xfId="54609" hidden="1" xr:uid="{E1E44230-9EA8-4809-8997-6EEDA1F2C9F1}"/>
    <cellStyle name="Comma 2 132" xfId="54683" hidden="1" xr:uid="{3C841910-6382-4558-92CA-4C41306E934C}"/>
    <cellStyle name="Comma 2 132" xfId="55321" hidden="1" xr:uid="{B1403905-A135-4FB7-B2DB-38F657186D03}"/>
    <cellStyle name="Comma 2 132" xfId="55856" hidden="1" xr:uid="{9EDCACA1-0114-4929-8D5B-7665658568EB}"/>
    <cellStyle name="Comma 2 132" xfId="56128" hidden="1" xr:uid="{93E796F0-19E0-48D2-9C58-05143C64AEBE}"/>
    <cellStyle name="Comma 2 132" xfId="56333" hidden="1" xr:uid="{3C995554-779A-43BD-A325-DD4CCD43D091}"/>
    <cellStyle name="Comma 2 132" xfId="56406" hidden="1" xr:uid="{85ED69A2-8249-40F4-BD73-EDF9055C6DFA}"/>
    <cellStyle name="Comma 2 132" xfId="57029" hidden="1" xr:uid="{8E0A3C16-84A1-437A-A933-BEC1237ACDD9}"/>
    <cellStyle name="Comma 2 132" xfId="57563" hidden="1" xr:uid="{7DB17851-30CF-421D-A40F-8310BB39353B}"/>
    <cellStyle name="Comma 2 132" xfId="57835" hidden="1" xr:uid="{502520F0-B3C2-4E33-9B21-2C0E2CC9C99B}"/>
    <cellStyle name="Comma 2 132" xfId="58040" hidden="1" xr:uid="{AF160630-6B6C-45F3-AD23-9B6AC7109AF9}"/>
    <cellStyle name="Comma 2 132" xfId="58109" hidden="1" xr:uid="{F66643CE-42C4-49FE-BE73-B024FDE1DDFC}"/>
    <cellStyle name="Comma 2 132" xfId="58724" hidden="1" xr:uid="{00D6E1B8-6C5E-4A15-929C-ADA0445D03A0}"/>
    <cellStyle name="Comma 2 132" xfId="59257" hidden="1" xr:uid="{C3D85611-998E-45A2-B40E-D836DFA64916}"/>
    <cellStyle name="Comma 2 132" xfId="59529" hidden="1" xr:uid="{68F356D9-1E91-4C48-A235-59D4BF9FE16A}"/>
    <cellStyle name="Comma 2 132" xfId="59734" hidden="1" xr:uid="{90EE51FD-CBE7-4A6E-8175-7754DF189491}"/>
    <cellStyle name="Comma 2 132" xfId="59798" hidden="1" xr:uid="{F7B15355-22EF-4401-A326-A1DAC24C4D23}"/>
    <cellStyle name="Comma 2 132" xfId="60388" hidden="1" xr:uid="{AF01851B-9DD9-4A44-B59D-DF8923AF2E3F}"/>
    <cellStyle name="Comma 2 132" xfId="60918" hidden="1" xr:uid="{04AE70A9-3C46-4D97-BDC2-5396FBD3674C}"/>
    <cellStyle name="Comma 2 132" xfId="61190" hidden="1" xr:uid="{DB9DF251-9AE3-4C93-BF54-98E31C66C592}"/>
    <cellStyle name="Comma 2 132" xfId="61395" hidden="1" xr:uid="{5B3C31FF-47F5-46FB-B4F0-719B378C1ED4}"/>
    <cellStyle name="Comma 2 132" xfId="61453" hidden="1" xr:uid="{B9F76B6D-F34F-4320-92B4-5541FF460A47}"/>
    <cellStyle name="Comma 2 132" xfId="62023" hidden="1" xr:uid="{EEEA2D99-5A63-46C3-BF29-EBFA3F1FE8BD}"/>
    <cellStyle name="Comma 2 132" xfId="62553" hidden="1" xr:uid="{12B258BC-19D5-4DDA-9242-8A576114276E}"/>
    <cellStyle name="Comma 2 132" xfId="62825" hidden="1" xr:uid="{27A5F55D-8B32-4D7C-BE05-73A107265763}"/>
    <cellStyle name="Comma 2 132" xfId="63030" hidden="1" xr:uid="{9D8E03E3-8B25-4B4F-9915-7A8829A4AFDE}"/>
    <cellStyle name="Comma 2 132" xfId="63069" hidden="1" xr:uid="{90687573-FCC9-4D1C-B7AC-554C51359193}"/>
    <cellStyle name="Comma 2 132" xfId="63550" hidden="1" xr:uid="{F27471C7-BA1A-42A8-A6DE-478FF57CFCC4}"/>
    <cellStyle name="Comma 2 132" xfId="19122" hidden="1" xr:uid="{00000000-0005-0000-0000-0000B54A0000}"/>
    <cellStyle name="Comma 2 132" xfId="19201" hidden="1" xr:uid="{00000000-0005-0000-0000-0000044B0000}"/>
    <cellStyle name="Comma 2 132" xfId="19852" hidden="1" xr:uid="{00000000-0005-0000-0000-00008F4D0000}"/>
    <cellStyle name="Comma 2 132" xfId="20389" hidden="1" xr:uid="{00000000-0005-0000-0000-0000A84F0000}"/>
    <cellStyle name="Comma 2 132" xfId="20661" hidden="1" xr:uid="{00000000-0005-0000-0000-0000B8500000}"/>
    <cellStyle name="Comma 2 132" xfId="20866" hidden="1" xr:uid="{00000000-0005-0000-0000-000085510000}"/>
    <cellStyle name="Comma 2 132" xfId="20944" hidden="1" xr:uid="{00000000-0005-0000-0000-0000D3510000}"/>
    <cellStyle name="Comma 2 132" xfId="21586" hidden="1" xr:uid="{00000000-0005-0000-0000-000055540000}"/>
    <cellStyle name="Comma 2 132" xfId="22123" hidden="1" xr:uid="{00000000-0005-0000-0000-00006E560000}"/>
    <cellStyle name="Comma 2 132" xfId="22395" hidden="1" xr:uid="{00000000-0005-0000-0000-00007E570000}"/>
    <cellStyle name="Comma 2 132" xfId="22600" hidden="1" xr:uid="{00000000-0005-0000-0000-00004B580000}"/>
    <cellStyle name="Comma 2 132" xfId="22674" hidden="1" xr:uid="{00000000-0005-0000-0000-000095580000}"/>
    <cellStyle name="Comma 2 132" xfId="23312" hidden="1" xr:uid="{00000000-0005-0000-0000-0000135B0000}"/>
    <cellStyle name="Comma 2 132" xfId="23847" hidden="1" xr:uid="{00000000-0005-0000-0000-00002A5D0000}"/>
    <cellStyle name="Comma 2 132" xfId="24119" hidden="1" xr:uid="{00000000-0005-0000-0000-00003A5E0000}"/>
    <cellStyle name="Comma 2 132" xfId="24324" hidden="1" xr:uid="{00000000-0005-0000-0000-0000075F0000}"/>
    <cellStyle name="Comma 2 132" xfId="24397" hidden="1" xr:uid="{00000000-0005-0000-0000-0000505F0000}"/>
    <cellStyle name="Comma 2 132" xfId="25020" hidden="1" xr:uid="{00000000-0005-0000-0000-0000BF610000}"/>
    <cellStyle name="Comma 2 132" xfId="25554" hidden="1" xr:uid="{00000000-0005-0000-0000-0000D5630000}"/>
    <cellStyle name="Comma 2 132" xfId="25826" hidden="1" xr:uid="{00000000-0005-0000-0000-0000E5640000}"/>
    <cellStyle name="Comma 2 132" xfId="26031" hidden="1" xr:uid="{00000000-0005-0000-0000-0000B2650000}"/>
    <cellStyle name="Comma 2 132" xfId="26100" hidden="1" xr:uid="{00000000-0005-0000-0000-0000F7650000}"/>
    <cellStyle name="Comma 2 132" xfId="26715" hidden="1" xr:uid="{00000000-0005-0000-0000-00005E680000}"/>
    <cellStyle name="Comma 2 132" xfId="27248" hidden="1" xr:uid="{00000000-0005-0000-0000-0000736A0000}"/>
    <cellStyle name="Comma 2 132" xfId="27520" hidden="1" xr:uid="{00000000-0005-0000-0000-0000836B0000}"/>
    <cellStyle name="Comma 2 132" xfId="27725" hidden="1" xr:uid="{00000000-0005-0000-0000-0000506C0000}"/>
    <cellStyle name="Comma 2 132" xfId="27789" hidden="1" xr:uid="{00000000-0005-0000-0000-0000906C0000}"/>
    <cellStyle name="Comma 2 132" xfId="28379" hidden="1" xr:uid="{00000000-0005-0000-0000-0000DE6E0000}"/>
    <cellStyle name="Comma 2 132" xfId="28909" hidden="1" xr:uid="{00000000-0005-0000-0000-0000F0700000}"/>
    <cellStyle name="Comma 2 132" xfId="29181" hidden="1" xr:uid="{00000000-0005-0000-0000-000000720000}"/>
    <cellStyle name="Comma 2 132" xfId="29386" hidden="1" xr:uid="{00000000-0005-0000-0000-0000CD720000}"/>
    <cellStyle name="Comma 2 132" xfId="29444" hidden="1" xr:uid="{00000000-0005-0000-0000-000007730000}"/>
    <cellStyle name="Comma 2 132" xfId="30014" hidden="1" xr:uid="{00000000-0005-0000-0000-000041750000}"/>
    <cellStyle name="Comma 2 132" xfId="30544" hidden="1" xr:uid="{00000000-0005-0000-0000-000053770000}"/>
    <cellStyle name="Comma 2 132" xfId="30816" hidden="1" xr:uid="{00000000-0005-0000-0000-000063780000}"/>
    <cellStyle name="Comma 2 132" xfId="31021" hidden="1" xr:uid="{00000000-0005-0000-0000-000030790000}"/>
    <cellStyle name="Comma 2 132" xfId="31060" hidden="1" xr:uid="{00000000-0005-0000-0000-000057790000}"/>
    <cellStyle name="Comma 2 132" xfId="31541" hidden="1" xr:uid="{00000000-0005-0000-0000-0000387B0000}"/>
    <cellStyle name="Comma 2 132" xfId="32953" hidden="1" xr:uid="{7B06F150-5436-4E55-98D3-DACD74611835}"/>
    <cellStyle name="Comma 2 132" xfId="33588" hidden="1" xr:uid="{0EA4A7D2-B92B-4A18-AEDA-65DB83969EC3}"/>
    <cellStyle name="Comma 2 132" xfId="34117" hidden="1" xr:uid="{9895552B-D3C4-41CC-AFF6-347CCD735447}"/>
    <cellStyle name="Comma 2 132" xfId="34389" hidden="1" xr:uid="{A08C0CC4-D034-4336-A954-81E4D02F36FD}"/>
    <cellStyle name="Comma 2 132" xfId="34594" hidden="1" xr:uid="{96701502-64AC-4657-9E0F-77D908DF5CF7}"/>
    <cellStyle name="Comma 2 132" xfId="36710" hidden="1" xr:uid="{CDCA967C-647D-4B10-8EE6-92F70D81579F}"/>
    <cellStyle name="Comma 2 132" xfId="37371" hidden="1" xr:uid="{551A3196-3B55-47FA-9BBA-0B4A31E5FCC4}"/>
    <cellStyle name="Comma 2 132" xfId="11630" hidden="1" xr:uid="{00000000-0005-0000-0000-0000712D0000}"/>
    <cellStyle name="Comma 2 132" xfId="11902" hidden="1" xr:uid="{00000000-0005-0000-0000-0000812E0000}"/>
    <cellStyle name="Comma 2 132" xfId="12107" hidden="1" xr:uid="{00000000-0005-0000-0000-00004E2F0000}"/>
    <cellStyle name="Comma 2 132" xfId="12188" hidden="1" xr:uid="{00000000-0005-0000-0000-00009F2F0000}"/>
    <cellStyle name="Comma 2 132" xfId="12849" hidden="1" xr:uid="{00000000-0005-0000-0000-000034320000}"/>
    <cellStyle name="Comma 2 132" xfId="13386" hidden="1" xr:uid="{00000000-0005-0000-0000-00004D340000}"/>
    <cellStyle name="Comma 2 132" xfId="13658" hidden="1" xr:uid="{00000000-0005-0000-0000-00005D350000}"/>
    <cellStyle name="Comma 2 132" xfId="13863" hidden="1" xr:uid="{00000000-0005-0000-0000-00002A360000}"/>
    <cellStyle name="Comma 2 132" xfId="13944" hidden="1" xr:uid="{00000000-0005-0000-0000-00007B360000}"/>
    <cellStyle name="Comma 2 132" xfId="14605" hidden="1" xr:uid="{00000000-0005-0000-0000-000010390000}"/>
    <cellStyle name="Comma 2 132" xfId="15142" hidden="1" xr:uid="{00000000-0005-0000-0000-0000293B0000}"/>
    <cellStyle name="Comma 2 132" xfId="15414" hidden="1" xr:uid="{00000000-0005-0000-0000-0000393C0000}"/>
    <cellStyle name="Comma 2 132" xfId="15619" hidden="1" xr:uid="{00000000-0005-0000-0000-0000063D0000}"/>
    <cellStyle name="Comma 2 132" xfId="15700" hidden="1" xr:uid="{00000000-0005-0000-0000-0000573D0000}"/>
    <cellStyle name="Comma 2 132" xfId="16358" hidden="1" xr:uid="{00000000-0005-0000-0000-0000E93F0000}"/>
    <cellStyle name="Comma 2 132" xfId="16895" hidden="1" xr:uid="{00000000-0005-0000-0000-000002420000}"/>
    <cellStyle name="Comma 2 132" xfId="17167" hidden="1" xr:uid="{00000000-0005-0000-0000-000012430000}"/>
    <cellStyle name="Comma 2 132" xfId="17372" hidden="1" xr:uid="{00000000-0005-0000-0000-0000DF430000}"/>
    <cellStyle name="Comma 2 132" xfId="17452" hidden="1" xr:uid="{00000000-0005-0000-0000-00002F440000}"/>
    <cellStyle name="Comma 2 132" xfId="18108" hidden="1" xr:uid="{00000000-0005-0000-0000-0000BF460000}"/>
    <cellStyle name="Comma 2 132" xfId="18645" hidden="1" xr:uid="{00000000-0005-0000-0000-0000D8480000}"/>
    <cellStyle name="Comma 2 132" xfId="18917" hidden="1" xr:uid="{00000000-0005-0000-0000-0000E8490000}"/>
    <cellStyle name="Comma 2 132" xfId="7581" hidden="1" xr:uid="{00000000-0005-0000-0000-0000A01D0000}"/>
    <cellStyle name="Comma 2 132" xfId="8118" hidden="1" xr:uid="{00000000-0005-0000-0000-0000B91F0000}"/>
    <cellStyle name="Comma 2 132" xfId="8390" hidden="1" xr:uid="{00000000-0005-0000-0000-0000C9200000}"/>
    <cellStyle name="Comma 2 132" xfId="8595" hidden="1" xr:uid="{00000000-0005-0000-0000-000096210000}"/>
    <cellStyle name="Comma 2 132" xfId="8676" hidden="1" xr:uid="{00000000-0005-0000-0000-0000E7210000}"/>
    <cellStyle name="Comma 2 132" xfId="9337" hidden="1" xr:uid="{00000000-0005-0000-0000-00007C240000}"/>
    <cellStyle name="Comma 2 132" xfId="9874" hidden="1" xr:uid="{00000000-0005-0000-0000-000095260000}"/>
    <cellStyle name="Comma 2 132" xfId="10146" hidden="1" xr:uid="{00000000-0005-0000-0000-0000A5270000}"/>
    <cellStyle name="Comma 2 132" xfId="10351" hidden="1" xr:uid="{00000000-0005-0000-0000-000072280000}"/>
    <cellStyle name="Comma 2 132" xfId="10432" hidden="1" xr:uid="{00000000-0005-0000-0000-0000C3280000}"/>
    <cellStyle name="Comma 2 132" xfId="11093" hidden="1" xr:uid="{00000000-0005-0000-0000-0000582B0000}"/>
    <cellStyle name="Comma 2 132" xfId="4701" hidden="1" xr:uid="{00000000-0005-0000-0000-000060120000}"/>
    <cellStyle name="Comma 2 132" xfId="5362" hidden="1" xr:uid="{00000000-0005-0000-0000-0000F5140000}"/>
    <cellStyle name="Comma 2 132" xfId="5899" hidden="1" xr:uid="{00000000-0005-0000-0000-00000E170000}"/>
    <cellStyle name="Comma 2 132" xfId="6171" hidden="1" xr:uid="{00000000-0005-0000-0000-00001E180000}"/>
    <cellStyle name="Comma 2 132" xfId="6376" hidden="1" xr:uid="{00000000-0005-0000-0000-0000EB180000}"/>
    <cellStyle name="Comma 2 132" xfId="6920" hidden="1" xr:uid="{00000000-0005-0000-0000-00000B1B0000}"/>
    <cellStyle name="Comma 2 132" xfId="2097" hidden="1" xr:uid="{00000000-0005-0000-0000-000034080000}"/>
    <cellStyle name="Comma 2 132" xfId="2369" hidden="1" xr:uid="{00000000-0005-0000-0000-000044090000}"/>
    <cellStyle name="Comma 2 132" xfId="2574" hidden="1" xr:uid="{00000000-0005-0000-0000-0000110A0000}"/>
    <cellStyle name="Comma 2 132" xfId="1565" hidden="1" xr:uid="{00000000-0005-0000-0000-000020060000}"/>
    <cellStyle name="Comma 2 132" xfId="910" hidden="1" xr:uid="{00000000-0005-0000-0000-000091030000}"/>
    <cellStyle name="Comma 2 133" xfId="37910" hidden="1" xr:uid="{5871042C-BC65-48C0-BF7B-8757F5D6B520}"/>
    <cellStyle name="Comma 2 133" xfId="38182" hidden="1" xr:uid="{8B36762A-41E2-4497-BAB1-F73ADF6634A7}"/>
    <cellStyle name="Comma 2 133" xfId="38387" hidden="1" xr:uid="{96CA461E-64A4-47A2-AEED-D2835A851EB4}"/>
    <cellStyle name="Comma 2 133" xfId="38932" hidden="1" xr:uid="{6B55662A-D7F3-4A82-92DB-4850D51E8CD6}"/>
    <cellStyle name="Comma 2 133" xfId="39593" hidden="1" xr:uid="{7870944F-95E7-4899-ACD5-741F44C7D9AB}"/>
    <cellStyle name="Comma 2 133" xfId="40129" hidden="1" xr:uid="{1C0A8548-846E-4AB0-A8B5-3714EBCD5148}"/>
    <cellStyle name="Comma 2 133" xfId="40401" hidden="1" xr:uid="{0764D914-FB05-438C-96B9-B0D198B7059E}"/>
    <cellStyle name="Comma 2 133" xfId="40606" hidden="1" xr:uid="{E0B34791-F37E-48BC-9DAE-F3008699E2CC}"/>
    <cellStyle name="Comma 2 133" xfId="40688" hidden="1" xr:uid="{1A2E9FF9-5E2D-4E63-B685-3C06E30EF2E5}"/>
    <cellStyle name="Comma 2 133" xfId="41349" hidden="1" xr:uid="{24CFE915-EA93-425B-9E35-B43DCD4607A8}"/>
    <cellStyle name="Comma 2 133" xfId="41885" hidden="1" xr:uid="{ECDC029A-2980-4024-8B5E-FFDDAEC9B9F4}"/>
    <cellStyle name="Comma 2 133" xfId="42157" hidden="1" xr:uid="{45A9926A-AA8D-4FAD-A1C5-5C39735D4228}"/>
    <cellStyle name="Comma 2 133" xfId="42362" hidden="1" xr:uid="{020E529E-91E1-4787-900F-B6DFD881AD28}"/>
    <cellStyle name="Comma 2 133" xfId="42444" hidden="1" xr:uid="{0D353DEA-2E85-4B21-94F6-3905898FD3CF}"/>
    <cellStyle name="Comma 2 133" xfId="43105" hidden="1" xr:uid="{FDE909F5-4E8F-4A4B-A600-7CB42C8835DF}"/>
    <cellStyle name="Comma 2 133" xfId="43641" hidden="1" xr:uid="{041653A7-46CD-4D90-839F-E2562A883177}"/>
    <cellStyle name="Comma 2 133" xfId="43913" hidden="1" xr:uid="{FB6565D8-10D4-46FE-BB09-9F3FB4CC70BC}"/>
    <cellStyle name="Comma 2 133" xfId="44118" hidden="1" xr:uid="{69BC5670-2300-491D-9321-825E46EE38E7}"/>
    <cellStyle name="Comma 2 133" xfId="44200" hidden="1" xr:uid="{6DF907F2-BC19-4C69-AFA2-C9E6F96DEA54}"/>
    <cellStyle name="Comma 2 133" xfId="44861" hidden="1" xr:uid="{2D5F02A2-5CD1-4631-AD2E-55FEFC6D791A}"/>
    <cellStyle name="Comma 2 133" xfId="45397" hidden="1" xr:uid="{CDBF404E-295E-4187-8F0E-25B684F7147C}"/>
    <cellStyle name="Comma 2 133" xfId="45669" hidden="1" xr:uid="{19478CC4-D214-41F3-B7E2-F60CA7D83771}"/>
    <cellStyle name="Comma 2 133" xfId="45874" hidden="1" xr:uid="{4507EB73-1B87-4188-B7A7-DFBA5813ED41}"/>
    <cellStyle name="Comma 2 133" xfId="45956" hidden="1" xr:uid="{92D93511-7DB4-4A2E-B639-0147473E4674}"/>
    <cellStyle name="Comma 2 133" xfId="46617" hidden="1" xr:uid="{5FAC9C38-4DF3-4AC8-9E7F-BA85BC7521ED}"/>
    <cellStyle name="Comma 2 133" xfId="47153" hidden="1" xr:uid="{D9FBD336-60A0-4DE1-A90F-14F68855ECF8}"/>
    <cellStyle name="Comma 2 133" xfId="47425" hidden="1" xr:uid="{3F999CD7-F656-4B33-85BC-330F5A52C226}"/>
    <cellStyle name="Comma 2 133" xfId="47630" hidden="1" xr:uid="{ECF7954A-B990-416B-A932-A354A5187324}"/>
    <cellStyle name="Comma 2 133" xfId="47712" hidden="1" xr:uid="{5F9C3BFF-D622-45FC-834D-9EC8360D493C}"/>
    <cellStyle name="Comma 2 133" xfId="48370" hidden="1" xr:uid="{9EC7E94F-063A-47B7-9220-1CD7A30C800C}"/>
    <cellStyle name="Comma 2 133" xfId="48906" hidden="1" xr:uid="{AFCFEE4D-1179-4E81-B896-162345B978F9}"/>
    <cellStyle name="Comma 2 133" xfId="49178" hidden="1" xr:uid="{CEC6F7D5-027A-43A8-9B3E-6E343E9B1CBD}"/>
    <cellStyle name="Comma 2 133" xfId="49383" hidden="1" xr:uid="{84C56813-7B4B-46C6-9EED-E16B813048DC}"/>
    <cellStyle name="Comma 2 133" xfId="49464" hidden="1" xr:uid="{4628B2D6-22C5-46E2-929A-6F16CA0A9122}"/>
    <cellStyle name="Comma 2 133" xfId="50120" hidden="1" xr:uid="{2F35D6A6-B870-4D06-92FD-1CCB9C530170}"/>
    <cellStyle name="Comma 2 133" xfId="50656" hidden="1" xr:uid="{8670B944-8BFD-47D6-817F-03D3300C9FF2}"/>
    <cellStyle name="Comma 2 133" xfId="50928" hidden="1" xr:uid="{B0A932E0-9308-41B7-A536-BFDE68B7871D}"/>
    <cellStyle name="Comma 2 133" xfId="51133" hidden="1" xr:uid="{EB54ED26-C76A-4A49-9887-0B05053E4BFD}"/>
    <cellStyle name="Comma 2 133" xfId="51213" hidden="1" xr:uid="{C4786B14-A1C0-45CD-B561-6E410FA5272B}"/>
    <cellStyle name="Comma 2 133" xfId="51864" hidden="1" xr:uid="{60E3651B-3527-43C2-8ABB-8D31AAEBBEE2}"/>
    <cellStyle name="Comma 2 133" xfId="52400" hidden="1" xr:uid="{C729DCF9-B77A-4AEC-803C-6992083F63C7}"/>
    <cellStyle name="Comma 2 133" xfId="52672" hidden="1" xr:uid="{349A58E2-118E-4D2F-AA75-208C6294838B}"/>
    <cellStyle name="Comma 2 133" xfId="52877" hidden="1" xr:uid="{49700E62-B121-4E1D-B398-8F1E60B9B7A7}"/>
    <cellStyle name="Comma 2 133" xfId="52956" hidden="1" xr:uid="{037AC066-B2E2-4EC1-B2B5-7548264CA467}"/>
    <cellStyle name="Comma 2 133" xfId="53598" hidden="1" xr:uid="{A1C92BA1-B431-4B98-BF28-11DA250B12E6}"/>
    <cellStyle name="Comma 2 133" xfId="54134" hidden="1" xr:uid="{A159A2C4-D482-4F3A-868F-5564CFE73CA2}"/>
    <cellStyle name="Comma 2 133" xfId="54406" hidden="1" xr:uid="{D3B7E25C-52C4-4188-9096-C72C2717DA4F}"/>
    <cellStyle name="Comma 2 133" xfId="54611" hidden="1" xr:uid="{AEB78E3B-A271-4722-B4BB-CA8ACBA830D2}"/>
    <cellStyle name="Comma 2 133" xfId="54686" hidden="1" xr:uid="{8229398A-2F3A-40B4-B993-6E85DE7FBC19}"/>
    <cellStyle name="Comma 2 133" xfId="55324" hidden="1" xr:uid="{7C6110F8-CE3E-45AF-A8FB-51373F82BE61}"/>
    <cellStyle name="Comma 2 133" xfId="55858" hidden="1" xr:uid="{B81D8D33-DC86-46F4-87C6-E1E6F4A7DA76}"/>
    <cellStyle name="Comma 2 133" xfId="56130" hidden="1" xr:uid="{C329B478-0A44-4B00-805F-C40366E3DAD2}"/>
    <cellStyle name="Comma 2 133" xfId="56335" hidden="1" xr:uid="{A355E0FC-5121-4592-AA59-3EA05F686F53}"/>
    <cellStyle name="Comma 2 133" xfId="56409" hidden="1" xr:uid="{15E1F47B-567A-4BF4-AFA6-FDD318B33965}"/>
    <cellStyle name="Comma 2 133" xfId="57032" hidden="1" xr:uid="{90D081BA-7BB7-4FC5-8714-97DD42824988}"/>
    <cellStyle name="Comma 2 133" xfId="57565" hidden="1" xr:uid="{818DA1FF-A402-4123-B240-111C737A3BF6}"/>
    <cellStyle name="Comma 2 133" xfId="57837" hidden="1" xr:uid="{D0190B8A-03E8-47AE-9AAD-94218EAB4523}"/>
    <cellStyle name="Comma 2 133" xfId="58042" hidden="1" xr:uid="{8775DEF4-78F7-4062-A928-EC893A007CC6}"/>
    <cellStyle name="Comma 2 133" xfId="58112" hidden="1" xr:uid="{B43ABE7C-600A-4F8B-A7DF-2E1DA4603260}"/>
    <cellStyle name="Comma 2 133" xfId="58727" hidden="1" xr:uid="{A46C6AC0-2288-4BF0-9EA1-EB629DB1B24D}"/>
    <cellStyle name="Comma 2 133" xfId="59259" hidden="1" xr:uid="{4A056C9F-D433-47F7-B36A-0E178D01B6FB}"/>
    <cellStyle name="Comma 2 133" xfId="59531" hidden="1" xr:uid="{7AF99495-6E83-439D-97E1-2F0F595BD54F}"/>
    <cellStyle name="Comma 2 133" xfId="59736" hidden="1" xr:uid="{73E3DB9C-EFCA-4F3F-B731-E01C88C4C972}"/>
    <cellStyle name="Comma 2 133" xfId="59801" hidden="1" xr:uid="{C7F3CB58-BF40-4455-A759-0B1FA0AB8CCB}"/>
    <cellStyle name="Comma 2 133" xfId="60391" hidden="1" xr:uid="{812646B4-6AEC-4F62-BA6D-22E185714331}"/>
    <cellStyle name="Comma 2 133" xfId="60920" hidden="1" xr:uid="{C1E7048E-4544-4D0E-AA23-94A43E8E0159}"/>
    <cellStyle name="Comma 2 133" xfId="61192" hidden="1" xr:uid="{8B90F571-9AB1-4005-86B0-55A7B1055681}"/>
    <cellStyle name="Comma 2 133" xfId="61397" hidden="1" xr:uid="{6584CEB0-D636-48CF-ACB2-5A705C4D2AEC}"/>
    <cellStyle name="Comma 2 133" xfId="61456" hidden="1" xr:uid="{8E006EE3-6A87-4F29-92CB-574440F8C66C}"/>
    <cellStyle name="Comma 2 133" xfId="62026" hidden="1" xr:uid="{6FE1B094-BE77-40AD-B14D-4ADB7F6D27B3}"/>
    <cellStyle name="Comma 2 133" xfId="62555" hidden="1" xr:uid="{3ED10BA5-274A-4974-88EB-4D13AB3F1C74}"/>
    <cellStyle name="Comma 2 133" xfId="62827" hidden="1" xr:uid="{C8B2A745-683F-4A2E-B2DE-67B3561770AA}"/>
    <cellStyle name="Comma 2 133" xfId="63032" hidden="1" xr:uid="{8FFF6CD2-0165-4B18-B7EB-234B77E9047E}"/>
    <cellStyle name="Comma 2 133" xfId="63071" hidden="1" xr:uid="{81BE4A25-BC37-45B3-9150-A0DABC169489}"/>
    <cellStyle name="Comma 2 133" xfId="63553" hidden="1" xr:uid="{1C4AB388-AF38-4D44-9928-205374EBE588}"/>
    <cellStyle name="Comma 2 133" xfId="19124" hidden="1" xr:uid="{00000000-0005-0000-0000-0000B74A0000}"/>
    <cellStyle name="Comma 2 133" xfId="19204" hidden="1" xr:uid="{00000000-0005-0000-0000-0000074B0000}"/>
    <cellStyle name="Comma 2 133" xfId="19855" hidden="1" xr:uid="{00000000-0005-0000-0000-0000924D0000}"/>
    <cellStyle name="Comma 2 133" xfId="20391" hidden="1" xr:uid="{00000000-0005-0000-0000-0000AA4F0000}"/>
    <cellStyle name="Comma 2 133" xfId="20663" hidden="1" xr:uid="{00000000-0005-0000-0000-0000BA500000}"/>
    <cellStyle name="Comma 2 133" xfId="20868" hidden="1" xr:uid="{00000000-0005-0000-0000-000087510000}"/>
    <cellStyle name="Comma 2 133" xfId="20947" hidden="1" xr:uid="{00000000-0005-0000-0000-0000D6510000}"/>
    <cellStyle name="Comma 2 133" xfId="21589" hidden="1" xr:uid="{00000000-0005-0000-0000-000058540000}"/>
    <cellStyle name="Comma 2 133" xfId="22125" hidden="1" xr:uid="{00000000-0005-0000-0000-000070560000}"/>
    <cellStyle name="Comma 2 133" xfId="22397" hidden="1" xr:uid="{00000000-0005-0000-0000-000080570000}"/>
    <cellStyle name="Comma 2 133" xfId="22602" hidden="1" xr:uid="{00000000-0005-0000-0000-00004D580000}"/>
    <cellStyle name="Comma 2 133" xfId="22677" hidden="1" xr:uid="{00000000-0005-0000-0000-000098580000}"/>
    <cellStyle name="Comma 2 133" xfId="23315" hidden="1" xr:uid="{00000000-0005-0000-0000-0000165B0000}"/>
    <cellStyle name="Comma 2 133" xfId="23849" hidden="1" xr:uid="{00000000-0005-0000-0000-00002C5D0000}"/>
    <cellStyle name="Comma 2 133" xfId="24121" hidden="1" xr:uid="{00000000-0005-0000-0000-00003C5E0000}"/>
    <cellStyle name="Comma 2 133" xfId="24326" hidden="1" xr:uid="{00000000-0005-0000-0000-0000095F0000}"/>
    <cellStyle name="Comma 2 133" xfId="24400" hidden="1" xr:uid="{00000000-0005-0000-0000-0000535F0000}"/>
    <cellStyle name="Comma 2 133" xfId="25023" hidden="1" xr:uid="{00000000-0005-0000-0000-0000C2610000}"/>
    <cellStyle name="Comma 2 133" xfId="25556" hidden="1" xr:uid="{00000000-0005-0000-0000-0000D7630000}"/>
    <cellStyle name="Comma 2 133" xfId="25828" hidden="1" xr:uid="{00000000-0005-0000-0000-0000E7640000}"/>
    <cellStyle name="Comma 2 133" xfId="26033" hidden="1" xr:uid="{00000000-0005-0000-0000-0000B4650000}"/>
    <cellStyle name="Comma 2 133" xfId="26103" hidden="1" xr:uid="{00000000-0005-0000-0000-0000FA650000}"/>
    <cellStyle name="Comma 2 133" xfId="26718" hidden="1" xr:uid="{00000000-0005-0000-0000-000061680000}"/>
    <cellStyle name="Comma 2 133" xfId="27250" hidden="1" xr:uid="{00000000-0005-0000-0000-0000756A0000}"/>
    <cellStyle name="Comma 2 133" xfId="27522" hidden="1" xr:uid="{00000000-0005-0000-0000-0000856B0000}"/>
    <cellStyle name="Comma 2 133" xfId="27727" hidden="1" xr:uid="{00000000-0005-0000-0000-0000526C0000}"/>
    <cellStyle name="Comma 2 133" xfId="27792" hidden="1" xr:uid="{00000000-0005-0000-0000-0000936C0000}"/>
    <cellStyle name="Comma 2 133" xfId="28382" hidden="1" xr:uid="{00000000-0005-0000-0000-0000E16E0000}"/>
    <cellStyle name="Comma 2 133" xfId="28911" hidden="1" xr:uid="{00000000-0005-0000-0000-0000F2700000}"/>
    <cellStyle name="Comma 2 133" xfId="29183" hidden="1" xr:uid="{00000000-0005-0000-0000-000002720000}"/>
    <cellStyle name="Comma 2 133" xfId="29388" hidden="1" xr:uid="{00000000-0005-0000-0000-0000CF720000}"/>
    <cellStyle name="Comma 2 133" xfId="29447" hidden="1" xr:uid="{00000000-0005-0000-0000-00000A730000}"/>
    <cellStyle name="Comma 2 133" xfId="30017" hidden="1" xr:uid="{00000000-0005-0000-0000-000044750000}"/>
    <cellStyle name="Comma 2 133" xfId="30546" hidden="1" xr:uid="{00000000-0005-0000-0000-000055770000}"/>
    <cellStyle name="Comma 2 133" xfId="30818" hidden="1" xr:uid="{00000000-0005-0000-0000-000065780000}"/>
    <cellStyle name="Comma 2 133" xfId="31023" hidden="1" xr:uid="{00000000-0005-0000-0000-000032790000}"/>
    <cellStyle name="Comma 2 133" xfId="31062" hidden="1" xr:uid="{00000000-0005-0000-0000-000059790000}"/>
    <cellStyle name="Comma 2 133" xfId="31544" hidden="1" xr:uid="{00000000-0005-0000-0000-00003B7B0000}"/>
    <cellStyle name="Comma 2 133" xfId="32956" hidden="1" xr:uid="{4D159CCE-9349-4D5E-8A78-73823289ED84}"/>
    <cellStyle name="Comma 2 133" xfId="33591" hidden="1" xr:uid="{7ED65A67-2EF9-4B45-A7E0-E0168172D252}"/>
    <cellStyle name="Comma 2 133" xfId="34119" hidden="1" xr:uid="{18509E9E-2964-48BE-A0E3-E0F6386049BC}"/>
    <cellStyle name="Comma 2 133" xfId="34391" hidden="1" xr:uid="{0F3D5FA4-A1C0-46E7-A8E5-CFB5A7C8ECD2}"/>
    <cellStyle name="Comma 2 133" xfId="34596" hidden="1" xr:uid="{ABF1E599-89DC-4BAD-A2B0-08CAEC4FF0DF}"/>
    <cellStyle name="Comma 2 133" xfId="36713" hidden="1" xr:uid="{EDDE34ED-1510-4E28-9FCA-26F120E80EA8}"/>
    <cellStyle name="Comma 2 133" xfId="37374" hidden="1" xr:uid="{C9E4F040-4BEA-4FAD-88AF-7A88C04B982E}"/>
    <cellStyle name="Comma 2 133" xfId="11632" hidden="1" xr:uid="{00000000-0005-0000-0000-0000732D0000}"/>
    <cellStyle name="Comma 2 133" xfId="11904" hidden="1" xr:uid="{00000000-0005-0000-0000-0000832E0000}"/>
    <cellStyle name="Comma 2 133" xfId="12109" hidden="1" xr:uid="{00000000-0005-0000-0000-0000502F0000}"/>
    <cellStyle name="Comma 2 133" xfId="12191" hidden="1" xr:uid="{00000000-0005-0000-0000-0000A22F0000}"/>
    <cellStyle name="Comma 2 133" xfId="12852" hidden="1" xr:uid="{00000000-0005-0000-0000-000037320000}"/>
    <cellStyle name="Comma 2 133" xfId="13388" hidden="1" xr:uid="{00000000-0005-0000-0000-00004F340000}"/>
    <cellStyle name="Comma 2 133" xfId="13660" hidden="1" xr:uid="{00000000-0005-0000-0000-00005F350000}"/>
    <cellStyle name="Comma 2 133" xfId="13865" hidden="1" xr:uid="{00000000-0005-0000-0000-00002C360000}"/>
    <cellStyle name="Comma 2 133" xfId="13947" hidden="1" xr:uid="{00000000-0005-0000-0000-00007E360000}"/>
    <cellStyle name="Comma 2 133" xfId="14608" hidden="1" xr:uid="{00000000-0005-0000-0000-000013390000}"/>
    <cellStyle name="Comma 2 133" xfId="15144" hidden="1" xr:uid="{00000000-0005-0000-0000-00002B3B0000}"/>
    <cellStyle name="Comma 2 133" xfId="15416" hidden="1" xr:uid="{00000000-0005-0000-0000-00003B3C0000}"/>
    <cellStyle name="Comma 2 133" xfId="15621" hidden="1" xr:uid="{00000000-0005-0000-0000-0000083D0000}"/>
    <cellStyle name="Comma 2 133" xfId="15703" hidden="1" xr:uid="{00000000-0005-0000-0000-00005A3D0000}"/>
    <cellStyle name="Comma 2 133" xfId="16361" hidden="1" xr:uid="{00000000-0005-0000-0000-0000EC3F0000}"/>
    <cellStyle name="Comma 2 133" xfId="16897" hidden="1" xr:uid="{00000000-0005-0000-0000-000004420000}"/>
    <cellStyle name="Comma 2 133" xfId="17169" hidden="1" xr:uid="{00000000-0005-0000-0000-000014430000}"/>
    <cellStyle name="Comma 2 133" xfId="17374" hidden="1" xr:uid="{00000000-0005-0000-0000-0000E1430000}"/>
    <cellStyle name="Comma 2 133" xfId="17455" hidden="1" xr:uid="{00000000-0005-0000-0000-000032440000}"/>
    <cellStyle name="Comma 2 133" xfId="18111" hidden="1" xr:uid="{00000000-0005-0000-0000-0000C2460000}"/>
    <cellStyle name="Comma 2 133" xfId="18647" hidden="1" xr:uid="{00000000-0005-0000-0000-0000DA480000}"/>
    <cellStyle name="Comma 2 133" xfId="18919" hidden="1" xr:uid="{00000000-0005-0000-0000-0000EA490000}"/>
    <cellStyle name="Comma 2 133" xfId="7584" hidden="1" xr:uid="{00000000-0005-0000-0000-0000A31D0000}"/>
    <cellStyle name="Comma 2 133" xfId="8120" hidden="1" xr:uid="{00000000-0005-0000-0000-0000BB1F0000}"/>
    <cellStyle name="Comma 2 133" xfId="8392" hidden="1" xr:uid="{00000000-0005-0000-0000-0000CB200000}"/>
    <cellStyle name="Comma 2 133" xfId="8597" hidden="1" xr:uid="{00000000-0005-0000-0000-000098210000}"/>
    <cellStyle name="Comma 2 133" xfId="8679" hidden="1" xr:uid="{00000000-0005-0000-0000-0000EA210000}"/>
    <cellStyle name="Comma 2 133" xfId="9340" hidden="1" xr:uid="{00000000-0005-0000-0000-00007F240000}"/>
    <cellStyle name="Comma 2 133" xfId="9876" hidden="1" xr:uid="{00000000-0005-0000-0000-000097260000}"/>
    <cellStyle name="Comma 2 133" xfId="10148" hidden="1" xr:uid="{00000000-0005-0000-0000-0000A7270000}"/>
    <cellStyle name="Comma 2 133" xfId="10353" hidden="1" xr:uid="{00000000-0005-0000-0000-000074280000}"/>
    <cellStyle name="Comma 2 133" xfId="10435" hidden="1" xr:uid="{00000000-0005-0000-0000-0000C6280000}"/>
    <cellStyle name="Comma 2 133" xfId="11096" hidden="1" xr:uid="{00000000-0005-0000-0000-00005B2B0000}"/>
    <cellStyle name="Comma 2 133" xfId="4704" hidden="1" xr:uid="{00000000-0005-0000-0000-000063120000}"/>
    <cellStyle name="Comma 2 133" xfId="5365" hidden="1" xr:uid="{00000000-0005-0000-0000-0000F8140000}"/>
    <cellStyle name="Comma 2 133" xfId="5901" hidden="1" xr:uid="{00000000-0005-0000-0000-000010170000}"/>
    <cellStyle name="Comma 2 133" xfId="6173" hidden="1" xr:uid="{00000000-0005-0000-0000-000020180000}"/>
    <cellStyle name="Comma 2 133" xfId="6378" hidden="1" xr:uid="{00000000-0005-0000-0000-0000ED180000}"/>
    <cellStyle name="Comma 2 133" xfId="6923" hidden="1" xr:uid="{00000000-0005-0000-0000-00000E1B0000}"/>
    <cellStyle name="Comma 2 133" xfId="2099" hidden="1" xr:uid="{00000000-0005-0000-0000-000036080000}"/>
    <cellStyle name="Comma 2 133" xfId="2371" hidden="1" xr:uid="{00000000-0005-0000-0000-000046090000}"/>
    <cellStyle name="Comma 2 133" xfId="2576" hidden="1" xr:uid="{00000000-0005-0000-0000-0000130A0000}"/>
    <cellStyle name="Comma 2 133" xfId="1568" hidden="1" xr:uid="{00000000-0005-0000-0000-000023060000}"/>
    <cellStyle name="Comma 2 133" xfId="913" hidden="1" xr:uid="{00000000-0005-0000-0000-000094030000}"/>
    <cellStyle name="Comma 2 134" xfId="37913" hidden="1" xr:uid="{372F5A6D-376A-42DF-9D26-BD5608122403}"/>
    <cellStyle name="Comma 2 134" xfId="38185" hidden="1" xr:uid="{4B175AE7-6BF7-4457-AD21-69CDC8C81D5B}"/>
    <cellStyle name="Comma 2 134" xfId="38390" hidden="1" xr:uid="{B7FBE166-F0C4-4921-A1FD-884896239C14}"/>
    <cellStyle name="Comma 2 134" xfId="38937" hidden="1" xr:uid="{A3012816-ACE6-4189-B696-3B5E09970BD3}"/>
    <cellStyle name="Comma 2 134" xfId="39598" hidden="1" xr:uid="{D69B9B55-66B7-4A9C-A250-1D013F091EC2}"/>
    <cellStyle name="Comma 2 134" xfId="40132" hidden="1" xr:uid="{84CD80F6-9AFA-4D58-B940-41D01B906BB7}"/>
    <cellStyle name="Comma 2 134" xfId="40404" hidden="1" xr:uid="{9808EE28-4920-4A2E-8A00-0331B2B12830}"/>
    <cellStyle name="Comma 2 134" xfId="40609" hidden="1" xr:uid="{87698F94-F804-4B5B-8D3E-47090F410FA7}"/>
    <cellStyle name="Comma 2 134" xfId="40693" hidden="1" xr:uid="{82875074-505E-4414-9512-936AE44BC110}"/>
    <cellStyle name="Comma 2 134" xfId="41354" hidden="1" xr:uid="{3CC561EB-C7E2-4C56-8369-1CDC0B2936D4}"/>
    <cellStyle name="Comma 2 134" xfId="41888" hidden="1" xr:uid="{75AB38E9-2E84-4AE8-85F9-06973ECB1C78}"/>
    <cellStyle name="Comma 2 134" xfId="42160" hidden="1" xr:uid="{B03FF602-A5B3-419D-9370-BE1349D55219}"/>
    <cellStyle name="Comma 2 134" xfId="42365" hidden="1" xr:uid="{8148BA43-2C30-4764-9B41-B4CCAB3AD2E2}"/>
    <cellStyle name="Comma 2 134" xfId="42449" hidden="1" xr:uid="{708FA2DB-68F5-4187-B1E6-A544D329C6BF}"/>
    <cellStyle name="Comma 2 134" xfId="43110" hidden="1" xr:uid="{30D12526-3A5F-4CEB-A8BD-6E1FC584F83C}"/>
    <cellStyle name="Comma 2 134" xfId="43644" hidden="1" xr:uid="{5FB8DDFB-6EEC-4053-B804-21285E20B12F}"/>
    <cellStyle name="Comma 2 134" xfId="43916" hidden="1" xr:uid="{418EE158-FD83-495E-8BA3-4A8B5F8FDCB6}"/>
    <cellStyle name="Comma 2 134" xfId="44121" hidden="1" xr:uid="{454EA1E5-B5AB-4B2E-A3A0-5918E5BA64BB}"/>
    <cellStyle name="Comma 2 134" xfId="44205" hidden="1" xr:uid="{D18B5DDA-2C38-4474-B7DB-9E62041ACF5A}"/>
    <cellStyle name="Comma 2 134" xfId="44866" hidden="1" xr:uid="{C96FE789-37D5-4F77-A691-8DE64D69D2F1}"/>
    <cellStyle name="Comma 2 134" xfId="45400" hidden="1" xr:uid="{FEF7784A-9E59-44F7-A6C8-2636DC582D87}"/>
    <cellStyle name="Comma 2 134" xfId="45672" hidden="1" xr:uid="{C5F5F9E6-6F3C-47BE-AB52-A43C022EAA1B}"/>
    <cellStyle name="Comma 2 134" xfId="45877" hidden="1" xr:uid="{51298540-38AA-4136-99CF-48F3024ED9B5}"/>
    <cellStyle name="Comma 2 134" xfId="45961" hidden="1" xr:uid="{E01BDA73-8837-4115-BBC4-521A3237110B}"/>
    <cellStyle name="Comma 2 134" xfId="46622" hidden="1" xr:uid="{96C251BF-A8A0-4A40-AC7F-15B505D84D6E}"/>
    <cellStyle name="Comma 2 134" xfId="47156" hidden="1" xr:uid="{B04A630D-1FB2-4E08-B02A-196AEE5319B5}"/>
    <cellStyle name="Comma 2 134" xfId="47428" hidden="1" xr:uid="{90534F74-F862-408B-B835-7CE8A2072B9E}"/>
    <cellStyle name="Comma 2 134" xfId="47633" hidden="1" xr:uid="{FF96C527-C0AB-4D0D-99FA-75E1D5747951}"/>
    <cellStyle name="Comma 2 134" xfId="47717" hidden="1" xr:uid="{D8DDEB0A-60D3-47CE-8DFC-88087B112D1A}"/>
    <cellStyle name="Comma 2 134" xfId="48375" hidden="1" xr:uid="{9EEDFAF3-12A6-49B4-9FD4-3827455CBC12}"/>
    <cellStyle name="Comma 2 134" xfId="48909" hidden="1" xr:uid="{08D4526F-AAC1-4BB9-957D-CC7BB9EC78BF}"/>
    <cellStyle name="Comma 2 134" xfId="49181" hidden="1" xr:uid="{CC6AB943-6C15-49DE-98E0-3191450D7183}"/>
    <cellStyle name="Comma 2 134" xfId="49386" hidden="1" xr:uid="{0D46282D-73F1-4F7A-8C81-F6724B3A4CD6}"/>
    <cellStyle name="Comma 2 134" xfId="49469" hidden="1" xr:uid="{01766B6F-4ACD-43B1-8FFB-A6A33D29993C}"/>
    <cellStyle name="Comma 2 134" xfId="50125" hidden="1" xr:uid="{44CC0F15-F71C-4070-980B-210887A525B6}"/>
    <cellStyle name="Comma 2 134" xfId="50659" hidden="1" xr:uid="{936B520E-5D28-41C5-A9BB-6E6CE80F0998}"/>
    <cellStyle name="Comma 2 134" xfId="50931" hidden="1" xr:uid="{F104C54F-4461-43DF-BE57-E45C09B6B300}"/>
    <cellStyle name="Comma 2 134" xfId="51136" hidden="1" xr:uid="{FB555844-90EF-4416-9CCB-AB5F15384357}"/>
    <cellStyle name="Comma 2 134" xfId="51218" hidden="1" xr:uid="{BF0B2194-8F38-45BB-9F3E-B0659F74FE2B}"/>
    <cellStyle name="Comma 2 134" xfId="51869" hidden="1" xr:uid="{6572CAF2-E2DF-4DB2-B685-ADC7A038A888}"/>
    <cellStyle name="Comma 2 134" xfId="52403" hidden="1" xr:uid="{A8705CA7-0D22-4BA5-814F-25C06C3424B7}"/>
    <cellStyle name="Comma 2 134" xfId="52675" hidden="1" xr:uid="{F4F28E1C-5EB7-481D-AA65-ED750154E2D4}"/>
    <cellStyle name="Comma 2 134" xfId="52880" hidden="1" xr:uid="{CCCB464F-CA7C-494A-958A-F6B85125EA7D}"/>
    <cellStyle name="Comma 2 134" xfId="52961" hidden="1" xr:uid="{50B5B078-9FF5-4A23-B354-185A443B7BEA}"/>
    <cellStyle name="Comma 2 134" xfId="53603" hidden="1" xr:uid="{B01C4277-8B25-4751-9C4C-9C1EB350752E}"/>
    <cellStyle name="Comma 2 134" xfId="54137" hidden="1" xr:uid="{105C6320-9DFC-4E26-8BC6-5B026C53F13C}"/>
    <cellStyle name="Comma 2 134" xfId="54409" hidden="1" xr:uid="{D7107D6A-C843-40B4-9D07-364BA5F7C4D1}"/>
    <cellStyle name="Comma 2 134" xfId="54614" hidden="1" xr:uid="{02B7D3CF-32F9-4515-A6C6-1EF90A8C5E5C}"/>
    <cellStyle name="Comma 2 134" xfId="54691" hidden="1" xr:uid="{5A82545B-2D9E-4368-85A6-18CFD507E1F5}"/>
    <cellStyle name="Comma 2 134" xfId="55329" hidden="1" xr:uid="{305EC358-D9B0-41B9-98C8-B8180CA54B5C}"/>
    <cellStyle name="Comma 2 134" xfId="55861" hidden="1" xr:uid="{62667112-AE8E-4AB4-A28E-97118CBACB71}"/>
    <cellStyle name="Comma 2 134" xfId="56133" hidden="1" xr:uid="{1A856166-9DAC-4A4C-8DE8-2C2989876744}"/>
    <cellStyle name="Comma 2 134" xfId="56338" hidden="1" xr:uid="{073395DF-E58E-4345-BF39-649D30B86667}"/>
    <cellStyle name="Comma 2 134" xfId="56414" hidden="1" xr:uid="{2813F0F2-653F-4768-AB12-4C1F376C8EDC}"/>
    <cellStyle name="Comma 2 134" xfId="57037" hidden="1" xr:uid="{9E34069C-B543-48B9-8AD7-1104051BE061}"/>
    <cellStyle name="Comma 2 134" xfId="57568" hidden="1" xr:uid="{FCA2E3C7-EFB2-4449-AD52-E437543B5870}"/>
    <cellStyle name="Comma 2 134" xfId="57840" hidden="1" xr:uid="{7527BDF8-9F6F-4B1A-8DB6-1EC80A57C759}"/>
    <cellStyle name="Comma 2 134" xfId="58045" hidden="1" xr:uid="{9C0F9654-3501-4491-BC82-ABD251672DFB}"/>
    <cellStyle name="Comma 2 134" xfId="58117" hidden="1" xr:uid="{55DAA001-DCD3-4FD0-86DF-BA4B443E7923}"/>
    <cellStyle name="Comma 2 134" xfId="58732" hidden="1" xr:uid="{246165C1-3073-4155-8311-6F7BD1E937F3}"/>
    <cellStyle name="Comma 2 134" xfId="59262" hidden="1" xr:uid="{DF1FD5B5-085D-45B4-A3C7-15C521BAFD3E}"/>
    <cellStyle name="Comma 2 134" xfId="59534" hidden="1" xr:uid="{A02F9B74-4AC6-4084-AE69-75A4E1978948}"/>
    <cellStyle name="Comma 2 134" xfId="59739" hidden="1" xr:uid="{63BAD346-F7C8-4EBB-8989-2669F8D678A1}"/>
    <cellStyle name="Comma 2 134" xfId="59805" hidden="1" xr:uid="{0DBD9BD5-2DC5-494E-9C83-3F5A35F643A1}"/>
    <cellStyle name="Comma 2 134" xfId="60396" hidden="1" xr:uid="{DFB0FAC5-04F6-4697-A901-A611EC37E7CD}"/>
    <cellStyle name="Comma 2 134" xfId="60923" hidden="1" xr:uid="{AF2D233F-A2CA-49A9-BE56-9C44C3C196DC}"/>
    <cellStyle name="Comma 2 134" xfId="61195" hidden="1" xr:uid="{B18F2287-93AB-4B9D-AEBE-706195768F98}"/>
    <cellStyle name="Comma 2 134" xfId="61400" hidden="1" xr:uid="{E6FC2E28-265B-40A6-9E66-150A03499A8E}"/>
    <cellStyle name="Comma 2 134" xfId="61460" hidden="1" xr:uid="{A510D26E-EAFE-46D6-BC8C-C3EE5F9DC195}"/>
    <cellStyle name="Comma 2 134" xfId="62031" hidden="1" xr:uid="{C160FF00-3296-4E8D-9D9C-29F87B9EE006}"/>
    <cellStyle name="Comma 2 134" xfId="62558" hidden="1" xr:uid="{51A2920C-9D02-4D0D-9661-3C51B8260C82}"/>
    <cellStyle name="Comma 2 134" xfId="62830" hidden="1" xr:uid="{FEB96A04-302F-487F-9F3A-78C6419E58F3}"/>
    <cellStyle name="Comma 2 134" xfId="63035" hidden="1" xr:uid="{F80FA096-4D2A-4244-BD23-CB7519E4D69B}"/>
    <cellStyle name="Comma 2 134" xfId="63073" hidden="1" xr:uid="{045F6638-DE25-4274-BF10-A26CC8666621}"/>
    <cellStyle name="Comma 2 134" xfId="63557" hidden="1" xr:uid="{93834348-7587-4204-8270-8DF53412ACF1}"/>
    <cellStyle name="Comma 2 134" xfId="19127" hidden="1" xr:uid="{00000000-0005-0000-0000-0000BA4A0000}"/>
    <cellStyle name="Comma 2 134" xfId="19209" hidden="1" xr:uid="{00000000-0005-0000-0000-00000C4B0000}"/>
    <cellStyle name="Comma 2 134" xfId="19860" hidden="1" xr:uid="{00000000-0005-0000-0000-0000974D0000}"/>
    <cellStyle name="Comma 2 134" xfId="20394" hidden="1" xr:uid="{00000000-0005-0000-0000-0000AD4F0000}"/>
    <cellStyle name="Comma 2 134" xfId="20666" hidden="1" xr:uid="{00000000-0005-0000-0000-0000BD500000}"/>
    <cellStyle name="Comma 2 134" xfId="20871" hidden="1" xr:uid="{00000000-0005-0000-0000-00008A510000}"/>
    <cellStyle name="Comma 2 134" xfId="20952" hidden="1" xr:uid="{00000000-0005-0000-0000-0000DB510000}"/>
    <cellStyle name="Comma 2 134" xfId="21594" hidden="1" xr:uid="{00000000-0005-0000-0000-00005D540000}"/>
    <cellStyle name="Comma 2 134" xfId="22128" hidden="1" xr:uid="{00000000-0005-0000-0000-000073560000}"/>
    <cellStyle name="Comma 2 134" xfId="22400" hidden="1" xr:uid="{00000000-0005-0000-0000-000083570000}"/>
    <cellStyle name="Comma 2 134" xfId="22605" hidden="1" xr:uid="{00000000-0005-0000-0000-000050580000}"/>
    <cellStyle name="Comma 2 134" xfId="22682" hidden="1" xr:uid="{00000000-0005-0000-0000-00009D580000}"/>
    <cellStyle name="Comma 2 134" xfId="23320" hidden="1" xr:uid="{00000000-0005-0000-0000-00001B5B0000}"/>
    <cellStyle name="Comma 2 134" xfId="23852" hidden="1" xr:uid="{00000000-0005-0000-0000-00002F5D0000}"/>
    <cellStyle name="Comma 2 134" xfId="24124" hidden="1" xr:uid="{00000000-0005-0000-0000-00003F5E0000}"/>
    <cellStyle name="Comma 2 134" xfId="24329" hidden="1" xr:uid="{00000000-0005-0000-0000-00000C5F0000}"/>
    <cellStyle name="Comma 2 134" xfId="24405" hidden="1" xr:uid="{00000000-0005-0000-0000-0000585F0000}"/>
    <cellStyle name="Comma 2 134" xfId="25028" hidden="1" xr:uid="{00000000-0005-0000-0000-0000C7610000}"/>
    <cellStyle name="Comma 2 134" xfId="25559" hidden="1" xr:uid="{00000000-0005-0000-0000-0000DA630000}"/>
    <cellStyle name="Comma 2 134" xfId="25831" hidden="1" xr:uid="{00000000-0005-0000-0000-0000EA640000}"/>
    <cellStyle name="Comma 2 134" xfId="26036" hidden="1" xr:uid="{00000000-0005-0000-0000-0000B7650000}"/>
    <cellStyle name="Comma 2 134" xfId="26108" hidden="1" xr:uid="{00000000-0005-0000-0000-0000FF650000}"/>
    <cellStyle name="Comma 2 134" xfId="26723" hidden="1" xr:uid="{00000000-0005-0000-0000-000066680000}"/>
    <cellStyle name="Comma 2 134" xfId="27253" hidden="1" xr:uid="{00000000-0005-0000-0000-0000786A0000}"/>
    <cellStyle name="Comma 2 134" xfId="27525" hidden="1" xr:uid="{00000000-0005-0000-0000-0000886B0000}"/>
    <cellStyle name="Comma 2 134" xfId="27730" hidden="1" xr:uid="{00000000-0005-0000-0000-0000556C0000}"/>
    <cellStyle name="Comma 2 134" xfId="27796" hidden="1" xr:uid="{00000000-0005-0000-0000-0000976C0000}"/>
    <cellStyle name="Comma 2 134" xfId="28387" hidden="1" xr:uid="{00000000-0005-0000-0000-0000E66E0000}"/>
    <cellStyle name="Comma 2 134" xfId="28914" hidden="1" xr:uid="{00000000-0005-0000-0000-0000F5700000}"/>
    <cellStyle name="Comma 2 134" xfId="29186" hidden="1" xr:uid="{00000000-0005-0000-0000-000005720000}"/>
    <cellStyle name="Comma 2 134" xfId="29391" hidden="1" xr:uid="{00000000-0005-0000-0000-0000D2720000}"/>
    <cellStyle name="Comma 2 134" xfId="29451" hidden="1" xr:uid="{00000000-0005-0000-0000-00000E730000}"/>
    <cellStyle name="Comma 2 134" xfId="30022" hidden="1" xr:uid="{00000000-0005-0000-0000-000049750000}"/>
    <cellStyle name="Comma 2 134" xfId="30549" hidden="1" xr:uid="{00000000-0005-0000-0000-000058770000}"/>
    <cellStyle name="Comma 2 134" xfId="30821" hidden="1" xr:uid="{00000000-0005-0000-0000-000068780000}"/>
    <cellStyle name="Comma 2 134" xfId="31026" hidden="1" xr:uid="{00000000-0005-0000-0000-000035790000}"/>
    <cellStyle name="Comma 2 134" xfId="31064" hidden="1" xr:uid="{00000000-0005-0000-0000-00005B790000}"/>
    <cellStyle name="Comma 2 134" xfId="31548" hidden="1" xr:uid="{00000000-0005-0000-0000-00003F7B0000}"/>
    <cellStyle name="Comma 2 134" xfId="32961" hidden="1" xr:uid="{9DC57E4A-DBEB-4258-B509-26F7125BC3D3}"/>
    <cellStyle name="Comma 2 134" xfId="33596" hidden="1" xr:uid="{D7A15D33-B137-437A-97D5-5D0B59F55B4F}"/>
    <cellStyle name="Comma 2 134" xfId="34122" hidden="1" xr:uid="{078B9FDE-7BE2-4F4D-A3EC-8A260BBB7E39}"/>
    <cellStyle name="Comma 2 134" xfId="34394" hidden="1" xr:uid="{E6772909-3F94-4623-82C0-580150B26818}"/>
    <cellStyle name="Comma 2 134" xfId="34599" hidden="1" xr:uid="{9D6844C5-FD3B-4E38-9D65-0EC509802E4B}"/>
    <cellStyle name="Comma 2 134" xfId="36718" hidden="1" xr:uid="{8D332323-0BD1-44BD-B8B1-D0BEF445266F}"/>
    <cellStyle name="Comma 2 134" xfId="37379" hidden="1" xr:uid="{9F281D51-A5BF-4C00-A37F-EF2B4A44962D}"/>
    <cellStyle name="Comma 2 134" xfId="11635" hidden="1" xr:uid="{00000000-0005-0000-0000-0000762D0000}"/>
    <cellStyle name="Comma 2 134" xfId="11907" hidden="1" xr:uid="{00000000-0005-0000-0000-0000862E0000}"/>
    <cellStyle name="Comma 2 134" xfId="12112" hidden="1" xr:uid="{00000000-0005-0000-0000-0000532F0000}"/>
    <cellStyle name="Comma 2 134" xfId="12196" hidden="1" xr:uid="{00000000-0005-0000-0000-0000A72F0000}"/>
    <cellStyle name="Comma 2 134" xfId="12857" hidden="1" xr:uid="{00000000-0005-0000-0000-00003C320000}"/>
    <cellStyle name="Comma 2 134" xfId="13391" hidden="1" xr:uid="{00000000-0005-0000-0000-000052340000}"/>
    <cellStyle name="Comma 2 134" xfId="13663" hidden="1" xr:uid="{00000000-0005-0000-0000-000062350000}"/>
    <cellStyle name="Comma 2 134" xfId="13868" hidden="1" xr:uid="{00000000-0005-0000-0000-00002F360000}"/>
    <cellStyle name="Comma 2 134" xfId="13952" hidden="1" xr:uid="{00000000-0005-0000-0000-000083360000}"/>
    <cellStyle name="Comma 2 134" xfId="14613" hidden="1" xr:uid="{00000000-0005-0000-0000-000018390000}"/>
    <cellStyle name="Comma 2 134" xfId="15147" hidden="1" xr:uid="{00000000-0005-0000-0000-00002E3B0000}"/>
    <cellStyle name="Comma 2 134" xfId="15419" hidden="1" xr:uid="{00000000-0005-0000-0000-00003E3C0000}"/>
    <cellStyle name="Comma 2 134" xfId="15624" hidden="1" xr:uid="{00000000-0005-0000-0000-00000B3D0000}"/>
    <cellStyle name="Comma 2 134" xfId="15708" hidden="1" xr:uid="{00000000-0005-0000-0000-00005F3D0000}"/>
    <cellStyle name="Comma 2 134" xfId="16366" hidden="1" xr:uid="{00000000-0005-0000-0000-0000F13F0000}"/>
    <cellStyle name="Comma 2 134" xfId="16900" hidden="1" xr:uid="{00000000-0005-0000-0000-000007420000}"/>
    <cellStyle name="Comma 2 134" xfId="17172" hidden="1" xr:uid="{00000000-0005-0000-0000-000017430000}"/>
    <cellStyle name="Comma 2 134" xfId="17377" hidden="1" xr:uid="{00000000-0005-0000-0000-0000E4430000}"/>
    <cellStyle name="Comma 2 134" xfId="17460" hidden="1" xr:uid="{00000000-0005-0000-0000-000037440000}"/>
    <cellStyle name="Comma 2 134" xfId="18116" hidden="1" xr:uid="{00000000-0005-0000-0000-0000C7460000}"/>
    <cellStyle name="Comma 2 134" xfId="18650" hidden="1" xr:uid="{00000000-0005-0000-0000-0000DD480000}"/>
    <cellStyle name="Comma 2 134" xfId="18922" hidden="1" xr:uid="{00000000-0005-0000-0000-0000ED490000}"/>
    <cellStyle name="Comma 2 134" xfId="7589" hidden="1" xr:uid="{00000000-0005-0000-0000-0000A81D0000}"/>
    <cellStyle name="Comma 2 134" xfId="8123" hidden="1" xr:uid="{00000000-0005-0000-0000-0000BE1F0000}"/>
    <cellStyle name="Comma 2 134" xfId="8395" hidden="1" xr:uid="{00000000-0005-0000-0000-0000CE200000}"/>
    <cellStyle name="Comma 2 134" xfId="8600" hidden="1" xr:uid="{00000000-0005-0000-0000-00009B210000}"/>
    <cellStyle name="Comma 2 134" xfId="8684" hidden="1" xr:uid="{00000000-0005-0000-0000-0000EF210000}"/>
    <cellStyle name="Comma 2 134" xfId="9345" hidden="1" xr:uid="{00000000-0005-0000-0000-000084240000}"/>
    <cellStyle name="Comma 2 134" xfId="9879" hidden="1" xr:uid="{00000000-0005-0000-0000-00009A260000}"/>
    <cellStyle name="Comma 2 134" xfId="10151" hidden="1" xr:uid="{00000000-0005-0000-0000-0000AA270000}"/>
    <cellStyle name="Comma 2 134" xfId="10356" hidden="1" xr:uid="{00000000-0005-0000-0000-000077280000}"/>
    <cellStyle name="Comma 2 134" xfId="10440" hidden="1" xr:uid="{00000000-0005-0000-0000-0000CB280000}"/>
    <cellStyle name="Comma 2 134" xfId="11101" hidden="1" xr:uid="{00000000-0005-0000-0000-0000602B0000}"/>
    <cellStyle name="Comma 2 134" xfId="4709" hidden="1" xr:uid="{00000000-0005-0000-0000-000068120000}"/>
    <cellStyle name="Comma 2 134" xfId="5370" hidden="1" xr:uid="{00000000-0005-0000-0000-0000FD140000}"/>
    <cellStyle name="Comma 2 134" xfId="5904" hidden="1" xr:uid="{00000000-0005-0000-0000-000013170000}"/>
    <cellStyle name="Comma 2 134" xfId="6176" hidden="1" xr:uid="{00000000-0005-0000-0000-000023180000}"/>
    <cellStyle name="Comma 2 134" xfId="6381" hidden="1" xr:uid="{00000000-0005-0000-0000-0000F0180000}"/>
    <cellStyle name="Comma 2 134" xfId="6928" hidden="1" xr:uid="{00000000-0005-0000-0000-0000131B0000}"/>
    <cellStyle name="Comma 2 134" xfId="2102" hidden="1" xr:uid="{00000000-0005-0000-0000-000039080000}"/>
    <cellStyle name="Comma 2 134" xfId="2374" hidden="1" xr:uid="{00000000-0005-0000-0000-000049090000}"/>
    <cellStyle name="Comma 2 134" xfId="2579" hidden="1" xr:uid="{00000000-0005-0000-0000-0000160A0000}"/>
    <cellStyle name="Comma 2 134" xfId="1573" hidden="1" xr:uid="{00000000-0005-0000-0000-000028060000}"/>
    <cellStyle name="Comma 2 134" xfId="918" hidden="1" xr:uid="{00000000-0005-0000-0000-000099030000}"/>
    <cellStyle name="Comma 2 135" xfId="38188" hidden="1" xr:uid="{673B257E-7E16-4C93-ACCF-7E1A1013C727}"/>
    <cellStyle name="Comma 2 135" xfId="38393" hidden="1" xr:uid="{EB8C1BA4-554B-4884-9AE4-56FC190CD84D}"/>
    <cellStyle name="Comma 2 135" xfId="38942" hidden="1" xr:uid="{55274B29-71A4-4D48-9E55-436FF7FE1375}"/>
    <cellStyle name="Comma 2 135" xfId="39603" hidden="1" xr:uid="{5D7E6782-E0C1-4B80-A412-3AE2EC435F61}"/>
    <cellStyle name="Comma 2 135" xfId="40135" hidden="1" xr:uid="{8A553B3E-0D1E-41D0-B08D-45A19A734777}"/>
    <cellStyle name="Comma 2 135" xfId="40407" hidden="1" xr:uid="{0608EEDD-E2A7-404A-9249-8303AF5AFF30}"/>
    <cellStyle name="Comma 2 135" xfId="40612" hidden="1" xr:uid="{33FE0DE7-70BC-47C8-87C7-B2E5FDDEB0ED}"/>
    <cellStyle name="Comma 2 135" xfId="40698" hidden="1" xr:uid="{F9048CC7-18C2-484B-B8D0-60D02F2E9B57}"/>
    <cellStyle name="Comma 2 135" xfId="41359" hidden="1" xr:uid="{69ABDEE4-243A-4D86-98F6-925E909265E3}"/>
    <cellStyle name="Comma 2 135" xfId="41891" hidden="1" xr:uid="{D9F3D1EF-0BB6-4567-B8F5-65980992E7DA}"/>
    <cellStyle name="Comma 2 135" xfId="42163" hidden="1" xr:uid="{E1B1538D-442A-49F1-82C6-81604CA9424C}"/>
    <cellStyle name="Comma 2 135" xfId="42368" hidden="1" xr:uid="{C33C8632-EC4C-47DA-BAF3-07AFC820CE55}"/>
    <cellStyle name="Comma 2 135" xfId="42454" hidden="1" xr:uid="{B19E56FD-BB20-4C49-83E5-0148B2242372}"/>
    <cellStyle name="Comma 2 135" xfId="43115" hidden="1" xr:uid="{F6F2E7FE-8B63-4AB5-A899-8C69328B98F2}"/>
    <cellStyle name="Comma 2 135" xfId="43647" hidden="1" xr:uid="{CD3576F9-1E94-4699-93EF-94AAF560FD4A}"/>
    <cellStyle name="Comma 2 135" xfId="43919" hidden="1" xr:uid="{6EC99718-8054-4052-BEAD-F9898F980334}"/>
    <cellStyle name="Comma 2 135" xfId="44124" hidden="1" xr:uid="{BD36DA2A-505F-4299-906F-360D1212763A}"/>
    <cellStyle name="Comma 2 135" xfId="44210" hidden="1" xr:uid="{A46C8D81-F401-4D94-8D5C-7DDB474581B6}"/>
    <cellStyle name="Comma 2 135" xfId="44871" hidden="1" xr:uid="{466E8765-BDA4-4035-8881-26CCC0FED2D3}"/>
    <cellStyle name="Comma 2 135" xfId="45403" hidden="1" xr:uid="{E633E9C7-2F86-4D76-8820-A6DDAEA62E40}"/>
    <cellStyle name="Comma 2 135" xfId="45675" hidden="1" xr:uid="{9D788998-6196-41AB-B91F-895FD4C7D876}"/>
    <cellStyle name="Comma 2 135" xfId="45880" hidden="1" xr:uid="{6D653EDE-9375-4772-9B4D-DD0938F67360}"/>
    <cellStyle name="Comma 2 135" xfId="45966" hidden="1" xr:uid="{AE21F287-EC58-4E7D-93EA-F89BF5E93EB5}"/>
    <cellStyle name="Comma 2 135" xfId="46627" hidden="1" xr:uid="{B9737F06-5E83-40EA-8B25-D5A45F237614}"/>
    <cellStyle name="Comma 2 135" xfId="47159" hidden="1" xr:uid="{FDEECBD5-9BBC-434A-AEFC-EEA545D439DA}"/>
    <cellStyle name="Comma 2 135" xfId="47431" hidden="1" xr:uid="{0509A44A-B540-41D0-8370-293D3C0C7223}"/>
    <cellStyle name="Comma 2 135" xfId="47636" hidden="1" xr:uid="{D7EF5F3B-BF01-479E-8C0B-8C9048C11D4B}"/>
    <cellStyle name="Comma 2 135" xfId="47722" hidden="1" xr:uid="{83C646D9-6488-4486-9403-81870171D1CE}"/>
    <cellStyle name="Comma 2 135" xfId="48380" hidden="1" xr:uid="{FB59B5C4-8545-4A81-A745-96C722902F80}"/>
    <cellStyle name="Comma 2 135" xfId="48912" hidden="1" xr:uid="{28E20A23-C747-4877-8400-F2E2E8FFB9D6}"/>
    <cellStyle name="Comma 2 135" xfId="49184" hidden="1" xr:uid="{D9E00214-1B60-4DED-AC5A-98351592F79C}"/>
    <cellStyle name="Comma 2 135" xfId="49389" hidden="1" xr:uid="{EF444AA3-2BE0-4A83-83BC-780AEB410510}"/>
    <cellStyle name="Comma 2 135" xfId="49474" hidden="1" xr:uid="{39DF797D-A7FE-4C97-867E-0851FEDB7716}"/>
    <cellStyle name="Comma 2 135" xfId="50130" hidden="1" xr:uid="{ADB6EA68-9F14-44A2-8E8C-FF7CFDA6626A}"/>
    <cellStyle name="Comma 2 135" xfId="50662" hidden="1" xr:uid="{818D915F-46B7-47F7-B267-22BA7BC12F40}"/>
    <cellStyle name="Comma 2 135" xfId="50934" hidden="1" xr:uid="{E3CD39B1-853D-4912-83FD-485E1E9ADE0F}"/>
    <cellStyle name="Comma 2 135" xfId="51139" hidden="1" xr:uid="{A74ADA9C-DA9D-4AD7-B69A-56961CD4A8F9}"/>
    <cellStyle name="Comma 2 135" xfId="51223" hidden="1" xr:uid="{8E330D6F-6B73-4CAF-8CD3-913CA83018FE}"/>
    <cellStyle name="Comma 2 135" xfId="51874" hidden="1" xr:uid="{57BE3C6B-C986-4BF3-8886-2A5B4E3A193D}"/>
    <cellStyle name="Comma 2 135" xfId="52406" hidden="1" xr:uid="{8D3C5474-5B3F-4D07-8598-DCFCFAAFDEFA}"/>
    <cellStyle name="Comma 2 135" xfId="52678" hidden="1" xr:uid="{36FC0823-819A-4333-8384-8C37BD36DC22}"/>
    <cellStyle name="Comma 2 135" xfId="52883" hidden="1" xr:uid="{6F63BB05-B44C-46FD-8346-86D5AA8A9EA5}"/>
    <cellStyle name="Comma 2 135" xfId="52966" hidden="1" xr:uid="{052B74E8-C67B-403E-A14A-C3F5AAB7BF44}"/>
    <cellStyle name="Comma 2 135" xfId="53608" hidden="1" xr:uid="{EA65CC61-5298-489C-882C-5D001F8442B7}"/>
    <cellStyle name="Comma 2 135" xfId="54140" hidden="1" xr:uid="{4E6A8EF5-2711-4951-8196-4246E09193EC}"/>
    <cellStyle name="Comma 2 135" xfId="54412" hidden="1" xr:uid="{95FA67F0-C8F1-4953-B073-662CD0BBEF12}"/>
    <cellStyle name="Comma 2 135" xfId="54617" hidden="1" xr:uid="{5504E3BF-9F28-499C-B53E-29E098BA947F}"/>
    <cellStyle name="Comma 2 135" xfId="54696" hidden="1" xr:uid="{D4B18760-3633-4AF6-9677-4D7E1CFCC11D}"/>
    <cellStyle name="Comma 2 135" xfId="55334" hidden="1" xr:uid="{8F0573A7-CFFA-456A-BC3A-6B724DBDC421}"/>
    <cellStyle name="Comma 2 135" xfId="55864" hidden="1" xr:uid="{3BCD36B1-E324-47DC-8640-32B05A9E6001}"/>
    <cellStyle name="Comma 2 135" xfId="56136" hidden="1" xr:uid="{7CF3A158-02DB-4DAD-9808-FEBCFC2FECCF}"/>
    <cellStyle name="Comma 2 135" xfId="56341" hidden="1" xr:uid="{950D7637-F3A4-47F5-A12F-3C15C143F12E}"/>
    <cellStyle name="Comma 2 135" xfId="56419" hidden="1" xr:uid="{FA908DDB-8E47-46BA-B77D-B9C5071A7E85}"/>
    <cellStyle name="Comma 2 135" xfId="57042" hidden="1" xr:uid="{FAFB1E30-BFD7-4ED4-AAC3-67E120045E8F}"/>
    <cellStyle name="Comma 2 135" xfId="57571" hidden="1" xr:uid="{CCCC7E12-2BF0-4395-A941-C356546D202E}"/>
    <cellStyle name="Comma 2 135" xfId="57843" hidden="1" xr:uid="{BE01F1E9-8AF2-4AD4-B0DF-1F505A3925BC}"/>
    <cellStyle name="Comma 2 135" xfId="58048" hidden="1" xr:uid="{E3B05FD8-7CD0-42D4-A903-F3DCEAF62A29}"/>
    <cellStyle name="Comma 2 135" xfId="58122" hidden="1" xr:uid="{0BE73FD9-4E3D-48A6-9063-349875EE74CB}"/>
    <cellStyle name="Comma 2 135" xfId="58736" hidden="1" xr:uid="{C53007B5-C58D-465F-8451-EA84D40B9521}"/>
    <cellStyle name="Comma 2 135" xfId="59265" hidden="1" xr:uid="{2ABE440E-8842-416E-A63C-98395CC0FD5C}"/>
    <cellStyle name="Comma 2 135" xfId="59537" hidden="1" xr:uid="{EE66B4E5-BE8E-4612-B617-3625AF19865D}"/>
    <cellStyle name="Comma 2 135" xfId="59742" hidden="1" xr:uid="{FDAA4F78-E415-43F5-8718-4EC1762E7197}"/>
    <cellStyle name="Comma 2 135" xfId="59809" hidden="1" xr:uid="{341B589A-C100-4C61-979D-AB666650F093}"/>
    <cellStyle name="Comma 2 135" xfId="60400" hidden="1" xr:uid="{A1F114D2-FE8C-4EA3-8792-D0D47F5CFC52}"/>
    <cellStyle name="Comma 2 135" xfId="60926" hidden="1" xr:uid="{C9C5BC69-6920-408E-A112-DF734BB20FF8}"/>
    <cellStyle name="Comma 2 135" xfId="61198" hidden="1" xr:uid="{E10C5DC3-A004-4165-94CF-2265D57B1FEE}"/>
    <cellStyle name="Comma 2 135" xfId="61403" hidden="1" xr:uid="{13A2F454-0F52-4C6A-9F74-139DAFED8FCF}"/>
    <cellStyle name="Comma 2 135" xfId="61464" hidden="1" xr:uid="{A804C5D1-2E6F-45CD-A95B-3381EAEBC00D}"/>
    <cellStyle name="Comma 2 135" xfId="62035" hidden="1" xr:uid="{19DAAB7A-396E-4258-A573-B5D868304979}"/>
    <cellStyle name="Comma 2 135" xfId="62561" hidden="1" xr:uid="{A957C0BE-5D7F-4EED-860B-34929F05B06C}"/>
    <cellStyle name="Comma 2 135" xfId="62833" hidden="1" xr:uid="{7B055C49-6630-431E-99F2-E056F67BBDA4}"/>
    <cellStyle name="Comma 2 135" xfId="63038" hidden="1" xr:uid="{BFBE9269-8CF8-4C68-9DE4-1FF4710DB11B}"/>
    <cellStyle name="Comma 2 135" xfId="63075" hidden="1" xr:uid="{92730F67-FD8D-4599-9E86-B697F51C35E4}"/>
    <cellStyle name="Comma 2 135" xfId="63561" hidden="1" xr:uid="{77C992E7-5290-4DF8-9706-A9C21AC24698}"/>
    <cellStyle name="Comma 2 135" xfId="19130" hidden="1" xr:uid="{00000000-0005-0000-0000-0000BD4A0000}"/>
    <cellStyle name="Comma 2 135" xfId="19214" hidden="1" xr:uid="{00000000-0005-0000-0000-0000114B0000}"/>
    <cellStyle name="Comma 2 135" xfId="19865" hidden="1" xr:uid="{00000000-0005-0000-0000-00009C4D0000}"/>
    <cellStyle name="Comma 2 135" xfId="20397" hidden="1" xr:uid="{00000000-0005-0000-0000-0000B04F0000}"/>
    <cellStyle name="Comma 2 135" xfId="20669" hidden="1" xr:uid="{00000000-0005-0000-0000-0000C0500000}"/>
    <cellStyle name="Comma 2 135" xfId="20874" hidden="1" xr:uid="{00000000-0005-0000-0000-00008D510000}"/>
    <cellStyle name="Comma 2 135" xfId="20957" hidden="1" xr:uid="{00000000-0005-0000-0000-0000E0510000}"/>
    <cellStyle name="Comma 2 135" xfId="21599" hidden="1" xr:uid="{00000000-0005-0000-0000-000062540000}"/>
    <cellStyle name="Comma 2 135" xfId="22131" hidden="1" xr:uid="{00000000-0005-0000-0000-000076560000}"/>
    <cellStyle name="Comma 2 135" xfId="22403" hidden="1" xr:uid="{00000000-0005-0000-0000-000086570000}"/>
    <cellStyle name="Comma 2 135" xfId="22608" hidden="1" xr:uid="{00000000-0005-0000-0000-000053580000}"/>
    <cellStyle name="Comma 2 135" xfId="22687" hidden="1" xr:uid="{00000000-0005-0000-0000-0000A2580000}"/>
    <cellStyle name="Comma 2 135" xfId="23325" hidden="1" xr:uid="{00000000-0005-0000-0000-0000205B0000}"/>
    <cellStyle name="Comma 2 135" xfId="23855" hidden="1" xr:uid="{00000000-0005-0000-0000-0000325D0000}"/>
    <cellStyle name="Comma 2 135" xfId="24127" hidden="1" xr:uid="{00000000-0005-0000-0000-0000425E0000}"/>
    <cellStyle name="Comma 2 135" xfId="24332" hidden="1" xr:uid="{00000000-0005-0000-0000-00000F5F0000}"/>
    <cellStyle name="Comma 2 135" xfId="24410" hidden="1" xr:uid="{00000000-0005-0000-0000-00005D5F0000}"/>
    <cellStyle name="Comma 2 135" xfId="25033" hidden="1" xr:uid="{00000000-0005-0000-0000-0000CC610000}"/>
    <cellStyle name="Comma 2 135" xfId="25562" hidden="1" xr:uid="{00000000-0005-0000-0000-0000DD630000}"/>
    <cellStyle name="Comma 2 135" xfId="25834" hidden="1" xr:uid="{00000000-0005-0000-0000-0000ED640000}"/>
    <cellStyle name="Comma 2 135" xfId="26039" hidden="1" xr:uid="{00000000-0005-0000-0000-0000BA650000}"/>
    <cellStyle name="Comma 2 135" xfId="26113" hidden="1" xr:uid="{00000000-0005-0000-0000-000004660000}"/>
    <cellStyle name="Comma 2 135" xfId="26727" hidden="1" xr:uid="{00000000-0005-0000-0000-00006A680000}"/>
    <cellStyle name="Comma 2 135" xfId="27256" hidden="1" xr:uid="{00000000-0005-0000-0000-00007B6A0000}"/>
    <cellStyle name="Comma 2 135" xfId="27528" hidden="1" xr:uid="{00000000-0005-0000-0000-00008B6B0000}"/>
    <cellStyle name="Comma 2 135" xfId="27733" hidden="1" xr:uid="{00000000-0005-0000-0000-0000586C0000}"/>
    <cellStyle name="Comma 2 135" xfId="27800" hidden="1" xr:uid="{00000000-0005-0000-0000-00009B6C0000}"/>
    <cellStyle name="Comma 2 135" xfId="28391" hidden="1" xr:uid="{00000000-0005-0000-0000-0000EA6E0000}"/>
    <cellStyle name="Comma 2 135" xfId="28917" hidden="1" xr:uid="{00000000-0005-0000-0000-0000F8700000}"/>
    <cellStyle name="Comma 2 135" xfId="29189" hidden="1" xr:uid="{00000000-0005-0000-0000-000008720000}"/>
    <cellStyle name="Comma 2 135" xfId="29394" hidden="1" xr:uid="{00000000-0005-0000-0000-0000D5720000}"/>
    <cellStyle name="Comma 2 135" xfId="29455" hidden="1" xr:uid="{00000000-0005-0000-0000-000012730000}"/>
    <cellStyle name="Comma 2 135" xfId="30026" hidden="1" xr:uid="{00000000-0005-0000-0000-00004D750000}"/>
    <cellStyle name="Comma 2 135" xfId="30824" hidden="1" xr:uid="{00000000-0005-0000-0000-00006B780000}"/>
    <cellStyle name="Comma 2 135" xfId="31029" hidden="1" xr:uid="{00000000-0005-0000-0000-000038790000}"/>
    <cellStyle name="Comma 2 135" xfId="31066" hidden="1" xr:uid="{00000000-0005-0000-0000-00005D790000}"/>
    <cellStyle name="Comma 2 135" xfId="31552" hidden="1" xr:uid="{00000000-0005-0000-0000-0000437B0000}"/>
    <cellStyle name="Comma 2 135" xfId="32966" hidden="1" xr:uid="{2A1E7FA1-B24C-49E3-85EF-FCBE728E8730}"/>
    <cellStyle name="Comma 2 135" xfId="33601" hidden="1" xr:uid="{6FD2438D-E13B-44D5-B955-1DBA21A5BD1B}"/>
    <cellStyle name="Comma 2 135" xfId="34125" hidden="1" xr:uid="{26F07040-48B9-47F7-84D7-0D6BD4062989}"/>
    <cellStyle name="Comma 2 135" xfId="34397" hidden="1" xr:uid="{2301D384-D1F6-4F2C-BAE5-A0FF3DC49ADF}"/>
    <cellStyle name="Comma 2 135" xfId="34602" hidden="1" xr:uid="{2802E83C-1260-46E4-8415-C7CCE8486D54}"/>
    <cellStyle name="Comma 2 135" xfId="36723" hidden="1" xr:uid="{ABCDFB1A-AE49-431D-9C3B-09531C3427B1}"/>
    <cellStyle name="Comma 2 135" xfId="37384" hidden="1" xr:uid="{DA88A685-74D6-49C0-80E1-D5A4E74760DA}"/>
    <cellStyle name="Comma 2 135" xfId="37916" hidden="1" xr:uid="{5E415604-F3D3-4ECD-9F8C-68C7CBEDB5DA}"/>
    <cellStyle name="Comma 2 135" xfId="30552" hidden="1" xr:uid="{00000000-0005-0000-0000-00005B770000}"/>
    <cellStyle name="Comma 2 135" xfId="11638" hidden="1" xr:uid="{00000000-0005-0000-0000-0000792D0000}"/>
    <cellStyle name="Comma 2 135" xfId="11910" hidden="1" xr:uid="{00000000-0005-0000-0000-0000892E0000}"/>
    <cellStyle name="Comma 2 135" xfId="12115" hidden="1" xr:uid="{00000000-0005-0000-0000-0000562F0000}"/>
    <cellStyle name="Comma 2 135" xfId="12201" hidden="1" xr:uid="{00000000-0005-0000-0000-0000AC2F0000}"/>
    <cellStyle name="Comma 2 135" xfId="12862" hidden="1" xr:uid="{00000000-0005-0000-0000-000041320000}"/>
    <cellStyle name="Comma 2 135" xfId="13394" hidden="1" xr:uid="{00000000-0005-0000-0000-000055340000}"/>
    <cellStyle name="Comma 2 135" xfId="13666" hidden="1" xr:uid="{00000000-0005-0000-0000-000065350000}"/>
    <cellStyle name="Comma 2 135" xfId="13871" hidden="1" xr:uid="{00000000-0005-0000-0000-000032360000}"/>
    <cellStyle name="Comma 2 135" xfId="13957" hidden="1" xr:uid="{00000000-0005-0000-0000-000088360000}"/>
    <cellStyle name="Comma 2 135" xfId="14618" hidden="1" xr:uid="{00000000-0005-0000-0000-00001D390000}"/>
    <cellStyle name="Comma 2 135" xfId="15150" hidden="1" xr:uid="{00000000-0005-0000-0000-0000313B0000}"/>
    <cellStyle name="Comma 2 135" xfId="15422" hidden="1" xr:uid="{00000000-0005-0000-0000-0000413C0000}"/>
    <cellStyle name="Comma 2 135" xfId="15627" hidden="1" xr:uid="{00000000-0005-0000-0000-00000E3D0000}"/>
    <cellStyle name="Comma 2 135" xfId="15713" hidden="1" xr:uid="{00000000-0005-0000-0000-0000643D0000}"/>
    <cellStyle name="Comma 2 135" xfId="16371" hidden="1" xr:uid="{00000000-0005-0000-0000-0000F63F0000}"/>
    <cellStyle name="Comma 2 135" xfId="16903" hidden="1" xr:uid="{00000000-0005-0000-0000-00000A420000}"/>
    <cellStyle name="Comma 2 135" xfId="17175" hidden="1" xr:uid="{00000000-0005-0000-0000-00001A430000}"/>
    <cellStyle name="Comma 2 135" xfId="17380" hidden="1" xr:uid="{00000000-0005-0000-0000-0000E7430000}"/>
    <cellStyle name="Comma 2 135" xfId="17465" hidden="1" xr:uid="{00000000-0005-0000-0000-00003C440000}"/>
    <cellStyle name="Comma 2 135" xfId="18121" hidden="1" xr:uid="{00000000-0005-0000-0000-0000CC460000}"/>
    <cellStyle name="Comma 2 135" xfId="18653" hidden="1" xr:uid="{00000000-0005-0000-0000-0000E0480000}"/>
    <cellStyle name="Comma 2 135" xfId="18925" hidden="1" xr:uid="{00000000-0005-0000-0000-0000F0490000}"/>
    <cellStyle name="Comma 2 135" xfId="7594" hidden="1" xr:uid="{00000000-0005-0000-0000-0000AD1D0000}"/>
    <cellStyle name="Comma 2 135" xfId="8126" hidden="1" xr:uid="{00000000-0005-0000-0000-0000C11F0000}"/>
    <cellStyle name="Comma 2 135" xfId="8398" hidden="1" xr:uid="{00000000-0005-0000-0000-0000D1200000}"/>
    <cellStyle name="Comma 2 135" xfId="8603" hidden="1" xr:uid="{00000000-0005-0000-0000-00009E210000}"/>
    <cellStyle name="Comma 2 135" xfId="8689" hidden="1" xr:uid="{00000000-0005-0000-0000-0000F4210000}"/>
    <cellStyle name="Comma 2 135" xfId="9350" hidden="1" xr:uid="{00000000-0005-0000-0000-000089240000}"/>
    <cellStyle name="Comma 2 135" xfId="9882" hidden="1" xr:uid="{00000000-0005-0000-0000-00009D260000}"/>
    <cellStyle name="Comma 2 135" xfId="10154" hidden="1" xr:uid="{00000000-0005-0000-0000-0000AD270000}"/>
    <cellStyle name="Comma 2 135" xfId="10359" hidden="1" xr:uid="{00000000-0005-0000-0000-00007A280000}"/>
    <cellStyle name="Comma 2 135" xfId="10445" hidden="1" xr:uid="{00000000-0005-0000-0000-0000D0280000}"/>
    <cellStyle name="Comma 2 135" xfId="11106" hidden="1" xr:uid="{00000000-0005-0000-0000-0000652B0000}"/>
    <cellStyle name="Comma 2 135" xfId="4714" hidden="1" xr:uid="{00000000-0005-0000-0000-00006D120000}"/>
    <cellStyle name="Comma 2 135" xfId="5375" hidden="1" xr:uid="{00000000-0005-0000-0000-000002150000}"/>
    <cellStyle name="Comma 2 135" xfId="5907" hidden="1" xr:uid="{00000000-0005-0000-0000-000016170000}"/>
    <cellStyle name="Comma 2 135" xfId="6179" hidden="1" xr:uid="{00000000-0005-0000-0000-000026180000}"/>
    <cellStyle name="Comma 2 135" xfId="6384" hidden="1" xr:uid="{00000000-0005-0000-0000-0000F3180000}"/>
    <cellStyle name="Comma 2 135" xfId="6933" hidden="1" xr:uid="{00000000-0005-0000-0000-0000181B0000}"/>
    <cellStyle name="Comma 2 135" xfId="2105" hidden="1" xr:uid="{00000000-0005-0000-0000-00003C080000}"/>
    <cellStyle name="Comma 2 135" xfId="2377" hidden="1" xr:uid="{00000000-0005-0000-0000-00004C090000}"/>
    <cellStyle name="Comma 2 135" xfId="2582" hidden="1" xr:uid="{00000000-0005-0000-0000-0000190A0000}"/>
    <cellStyle name="Comma 2 135" xfId="1578" hidden="1" xr:uid="{00000000-0005-0000-0000-00002D060000}"/>
    <cellStyle name="Comma 2 135" xfId="923" hidden="1" xr:uid="{00000000-0005-0000-0000-00009E030000}"/>
    <cellStyle name="Comma 2 136" xfId="38190" hidden="1" xr:uid="{385DE11B-3D95-4279-ACC1-92549CB6E119}"/>
    <cellStyle name="Comma 2 136" xfId="38395" hidden="1" xr:uid="{FC55BC15-D01B-4DC9-AC0B-0EB7C6CF3C15}"/>
    <cellStyle name="Comma 2 136" xfId="38944" hidden="1" xr:uid="{D253B5AA-911A-401E-B4D3-BD2FF154E6B5}"/>
    <cellStyle name="Comma 2 136" xfId="39605" hidden="1" xr:uid="{9FF11511-F9E0-40C2-B699-D527DAAC3F39}"/>
    <cellStyle name="Comma 2 136" xfId="40137" hidden="1" xr:uid="{2068A746-CD6D-403D-934B-3E86838E5360}"/>
    <cellStyle name="Comma 2 136" xfId="40409" hidden="1" xr:uid="{4BDAE6E5-80C7-4CF0-B837-D833B0A97889}"/>
    <cellStyle name="Comma 2 136" xfId="40614" hidden="1" xr:uid="{582804B4-7023-419D-8D00-46B37956B96C}"/>
    <cellStyle name="Comma 2 136" xfId="40700" hidden="1" xr:uid="{149AC27B-27BA-46CC-9B3C-629D463BF144}"/>
    <cellStyle name="Comma 2 136" xfId="41361" hidden="1" xr:uid="{F39D2FA5-CC6A-4FB9-80FC-9856672B2491}"/>
    <cellStyle name="Comma 2 136" xfId="41893" hidden="1" xr:uid="{9D7E6197-693A-4099-9A05-4BE0D47A278D}"/>
    <cellStyle name="Comma 2 136" xfId="42165" hidden="1" xr:uid="{77A8EBE4-5079-4E50-8507-89CF5A5FD4E8}"/>
    <cellStyle name="Comma 2 136" xfId="42370" hidden="1" xr:uid="{9893BECD-C17C-4D83-9E60-01763EBCC4EC}"/>
    <cellStyle name="Comma 2 136" xfId="42456" hidden="1" xr:uid="{B694D557-22F2-4FCE-B1AB-A102B016214F}"/>
    <cellStyle name="Comma 2 136" xfId="43117" hidden="1" xr:uid="{F40AE825-F926-4CA7-8B83-B2FD9B18B69C}"/>
    <cellStyle name="Comma 2 136" xfId="43649" hidden="1" xr:uid="{FB0B0041-FD4F-487B-A278-295943C69718}"/>
    <cellStyle name="Comma 2 136" xfId="43921" hidden="1" xr:uid="{EFC8212F-495B-4049-B70B-DC23B99B909D}"/>
    <cellStyle name="Comma 2 136" xfId="44126" hidden="1" xr:uid="{26E7D45C-B134-40E9-BA34-F56686A3C7D0}"/>
    <cellStyle name="Comma 2 136" xfId="44212" hidden="1" xr:uid="{EACA198C-77E0-47F7-A617-623B2043F5DB}"/>
    <cellStyle name="Comma 2 136" xfId="44873" hidden="1" xr:uid="{ECAFE206-7D63-4008-AE73-BF9CDAE28DB2}"/>
    <cellStyle name="Comma 2 136" xfId="45405" hidden="1" xr:uid="{9D645109-8155-4503-98F3-415EECD362EB}"/>
    <cellStyle name="Comma 2 136" xfId="45677" hidden="1" xr:uid="{E4B818ED-4B00-47B8-9F31-19144DDB123B}"/>
    <cellStyle name="Comma 2 136" xfId="45882" hidden="1" xr:uid="{0EC879CD-AA7C-442F-8D4F-5F8572F7F496}"/>
    <cellStyle name="Comma 2 136" xfId="45968" hidden="1" xr:uid="{45AAE301-478C-4D51-AD60-1DD0C5933108}"/>
    <cellStyle name="Comma 2 136" xfId="46629" hidden="1" xr:uid="{B50A3567-03F4-4728-B198-C37DBEFA1F0E}"/>
    <cellStyle name="Comma 2 136" xfId="47161" hidden="1" xr:uid="{EF68AA73-775D-4EE6-BD75-5AAA2221A183}"/>
    <cellStyle name="Comma 2 136" xfId="47433" hidden="1" xr:uid="{5DD36055-1012-451F-B677-3E44BA0E0365}"/>
    <cellStyle name="Comma 2 136" xfId="47638" hidden="1" xr:uid="{B3B9EBA4-4572-4C65-B7B1-AAA447F067BA}"/>
    <cellStyle name="Comma 2 136" xfId="47724" hidden="1" xr:uid="{109F3677-F917-4114-A369-4F503BD1175F}"/>
    <cellStyle name="Comma 2 136" xfId="48382" hidden="1" xr:uid="{CF779204-40EA-409A-A1E0-F93D4D70162F}"/>
    <cellStyle name="Comma 2 136" xfId="48914" hidden="1" xr:uid="{1F5A10D5-16CC-4258-9EA1-BF6F4A6BF190}"/>
    <cellStyle name="Comma 2 136" xfId="49186" hidden="1" xr:uid="{6F66D206-A84D-4ED1-B18F-54A8BE6B76D6}"/>
    <cellStyle name="Comma 2 136" xfId="49391" hidden="1" xr:uid="{A94C47F6-626B-4593-A7C1-531A56A79D8D}"/>
    <cellStyle name="Comma 2 136" xfId="49476" hidden="1" xr:uid="{40D7F08A-2005-449E-82E5-AB3FB33074FC}"/>
    <cellStyle name="Comma 2 136" xfId="50132" hidden="1" xr:uid="{E9566CFF-7A0A-4905-A87F-DF844E2CEC79}"/>
    <cellStyle name="Comma 2 136" xfId="50664" hidden="1" xr:uid="{B55831E4-CAB4-4174-9F34-7FA1163B04F1}"/>
    <cellStyle name="Comma 2 136" xfId="50936" hidden="1" xr:uid="{439D3728-D489-40F6-9CCD-C72768D9A461}"/>
    <cellStyle name="Comma 2 136" xfId="51141" hidden="1" xr:uid="{33E73225-F96E-4C9C-907C-37EA937D8DCD}"/>
    <cellStyle name="Comma 2 136" xfId="51225" hidden="1" xr:uid="{0186AA86-6AEB-4CE0-96F6-A1A3FD6CE597}"/>
    <cellStyle name="Comma 2 136" xfId="51876" hidden="1" xr:uid="{3E3D61A9-BA93-44D2-A5F8-33764A389528}"/>
    <cellStyle name="Comma 2 136" xfId="52408" hidden="1" xr:uid="{66A297A4-FE2B-48ED-9707-A35E1528063E}"/>
    <cellStyle name="Comma 2 136" xfId="52680" hidden="1" xr:uid="{DD3472F0-5A11-419F-9CF7-BAA60878EFF4}"/>
    <cellStyle name="Comma 2 136" xfId="52885" hidden="1" xr:uid="{AC27A7B4-6E33-4A7C-A44A-3065BAA57918}"/>
    <cellStyle name="Comma 2 136" xfId="52968" hidden="1" xr:uid="{DA0A0D1C-1F58-4428-8AA3-A21571D83F52}"/>
    <cellStyle name="Comma 2 136" xfId="53610" hidden="1" xr:uid="{883D106E-35F5-4332-A407-11251DC4E71B}"/>
    <cellStyle name="Comma 2 136" xfId="54142" hidden="1" xr:uid="{B8E6CD4A-BABA-4C89-A686-8C5D814631B8}"/>
    <cellStyle name="Comma 2 136" xfId="54414" hidden="1" xr:uid="{B91A28C5-EC77-4937-A794-3951573B2B36}"/>
    <cellStyle name="Comma 2 136" xfId="54619" hidden="1" xr:uid="{9A3E1675-334B-4D88-8DED-031BDF0BCCF8}"/>
    <cellStyle name="Comma 2 136" xfId="54698" hidden="1" xr:uid="{8542026C-BC9A-4861-B5FF-D743411FAB31}"/>
    <cellStyle name="Comma 2 136" xfId="55335" hidden="1" xr:uid="{55D78EFB-ECFA-4C25-B206-FB932EFCB32E}"/>
    <cellStyle name="Comma 2 136" xfId="55866" hidden="1" xr:uid="{BD1B3FF3-303D-4552-82DA-A33403A64C3D}"/>
    <cellStyle name="Comma 2 136" xfId="56138" hidden="1" xr:uid="{05E40CBE-423F-43A9-82E3-BEDC00C6F97B}"/>
    <cellStyle name="Comma 2 136" xfId="56343" hidden="1" xr:uid="{C381AC1D-995A-4BB3-AD36-1C727DE5FE6D}"/>
    <cellStyle name="Comma 2 136" xfId="56421" hidden="1" xr:uid="{84B184C2-1BE5-440D-9BA6-45CA7BD66941}"/>
    <cellStyle name="Comma 2 136" xfId="57043" hidden="1" xr:uid="{C458C7E6-53E3-4A15-AA5E-21B4BE921035}"/>
    <cellStyle name="Comma 2 136" xfId="57573" hidden="1" xr:uid="{5839CD94-3277-4A4E-BBE2-C997DD4AC943}"/>
    <cellStyle name="Comma 2 136" xfId="57845" hidden="1" xr:uid="{1B791E42-8B42-433C-AEAB-0F026A2E42A7}"/>
    <cellStyle name="Comma 2 136" xfId="58050" hidden="1" xr:uid="{1B8C3B4C-F2FD-48F5-A711-4A2867718DE8}"/>
    <cellStyle name="Comma 2 136" xfId="58124" hidden="1" xr:uid="{4A12E529-9E22-4532-A99C-44810451DB0E}"/>
    <cellStyle name="Comma 2 136" xfId="58737" hidden="1" xr:uid="{21747BD6-0007-4A4D-9AAD-ACE82ACA0C13}"/>
    <cellStyle name="Comma 2 136" xfId="59267" hidden="1" xr:uid="{3BC6CF26-8675-4A33-869B-C3AC0FFB280D}"/>
    <cellStyle name="Comma 2 136" xfId="59539" hidden="1" xr:uid="{D8A4517D-AC45-4748-9781-8AC375E1AD87}"/>
    <cellStyle name="Comma 2 136" xfId="59744" hidden="1" xr:uid="{873188D5-BF8B-44EA-AFF4-C509B7246974}"/>
    <cellStyle name="Comma 2 136" xfId="59811" hidden="1" xr:uid="{0514ED47-94BA-4EB0-9B3C-B86BC19DA853}"/>
    <cellStyle name="Comma 2 136" xfId="60401" hidden="1" xr:uid="{FA8D005B-F93B-4DB7-9568-9FD6BDD66B62}"/>
    <cellStyle name="Comma 2 136" xfId="60928" hidden="1" xr:uid="{F088FDA7-A409-400C-8DAA-708409294082}"/>
    <cellStyle name="Comma 2 136" xfId="61200" hidden="1" xr:uid="{A00F12EF-66F6-4E48-8C4E-230D0E29A290}"/>
    <cellStyle name="Comma 2 136" xfId="61405" hidden="1" xr:uid="{7229B48B-D553-4C7C-80D5-51DA8A2B9DF5}"/>
    <cellStyle name="Comma 2 136" xfId="61466" hidden="1" xr:uid="{ACDD11A9-B586-4EDE-8C3F-271D16BFB7ED}"/>
    <cellStyle name="Comma 2 136" xfId="62036" hidden="1" xr:uid="{DA635A43-466A-4AC2-9D69-E45303496822}"/>
    <cellStyle name="Comma 2 136" xfId="62563" hidden="1" xr:uid="{359DF2B8-CECF-4A40-9AEC-EBF0617B8ED5}"/>
    <cellStyle name="Comma 2 136" xfId="62835" hidden="1" xr:uid="{010376F4-620C-4523-BCB8-95306BFBDDC3}"/>
    <cellStyle name="Comma 2 136" xfId="63040" hidden="1" xr:uid="{8476A0E8-4194-4A20-8F12-FE55D45890C4}"/>
    <cellStyle name="Comma 2 136" xfId="63076" hidden="1" xr:uid="{658D50E8-21FC-4583-88E3-518CE4CC1F22}"/>
    <cellStyle name="Comma 2 136" xfId="63562" hidden="1" xr:uid="{8A89B7BD-69AF-410A-BB32-9EC9CDEC8F60}"/>
    <cellStyle name="Comma 2 136" xfId="19216" hidden="1" xr:uid="{00000000-0005-0000-0000-0000134B0000}"/>
    <cellStyle name="Comma 2 136" xfId="19867" hidden="1" xr:uid="{00000000-0005-0000-0000-00009E4D0000}"/>
    <cellStyle name="Comma 2 136" xfId="20399" hidden="1" xr:uid="{00000000-0005-0000-0000-0000B24F0000}"/>
    <cellStyle name="Comma 2 136" xfId="20671" hidden="1" xr:uid="{00000000-0005-0000-0000-0000C2500000}"/>
    <cellStyle name="Comma 2 136" xfId="20876" hidden="1" xr:uid="{00000000-0005-0000-0000-00008F510000}"/>
    <cellStyle name="Comma 2 136" xfId="20959" hidden="1" xr:uid="{00000000-0005-0000-0000-0000E2510000}"/>
    <cellStyle name="Comma 2 136" xfId="21601" hidden="1" xr:uid="{00000000-0005-0000-0000-000064540000}"/>
    <cellStyle name="Comma 2 136" xfId="22133" hidden="1" xr:uid="{00000000-0005-0000-0000-000078560000}"/>
    <cellStyle name="Comma 2 136" xfId="22405" hidden="1" xr:uid="{00000000-0005-0000-0000-000088570000}"/>
    <cellStyle name="Comma 2 136" xfId="22610" hidden="1" xr:uid="{00000000-0005-0000-0000-000055580000}"/>
    <cellStyle name="Comma 2 136" xfId="22689" hidden="1" xr:uid="{00000000-0005-0000-0000-0000A4580000}"/>
    <cellStyle name="Comma 2 136" xfId="23326" hidden="1" xr:uid="{00000000-0005-0000-0000-0000215B0000}"/>
    <cellStyle name="Comma 2 136" xfId="23857" hidden="1" xr:uid="{00000000-0005-0000-0000-0000345D0000}"/>
    <cellStyle name="Comma 2 136" xfId="24129" hidden="1" xr:uid="{00000000-0005-0000-0000-0000445E0000}"/>
    <cellStyle name="Comma 2 136" xfId="24334" hidden="1" xr:uid="{00000000-0005-0000-0000-0000115F0000}"/>
    <cellStyle name="Comma 2 136" xfId="24412" hidden="1" xr:uid="{00000000-0005-0000-0000-00005F5F0000}"/>
    <cellStyle name="Comma 2 136" xfId="25034" hidden="1" xr:uid="{00000000-0005-0000-0000-0000CD610000}"/>
    <cellStyle name="Comma 2 136" xfId="25564" hidden="1" xr:uid="{00000000-0005-0000-0000-0000DF630000}"/>
    <cellStyle name="Comma 2 136" xfId="25836" hidden="1" xr:uid="{00000000-0005-0000-0000-0000EF640000}"/>
    <cellStyle name="Comma 2 136" xfId="26041" hidden="1" xr:uid="{00000000-0005-0000-0000-0000BC650000}"/>
    <cellStyle name="Comma 2 136" xfId="26115" hidden="1" xr:uid="{00000000-0005-0000-0000-000006660000}"/>
    <cellStyle name="Comma 2 136" xfId="26728" hidden="1" xr:uid="{00000000-0005-0000-0000-00006B680000}"/>
    <cellStyle name="Comma 2 136" xfId="27258" hidden="1" xr:uid="{00000000-0005-0000-0000-00007D6A0000}"/>
    <cellStyle name="Comma 2 136" xfId="27530" hidden="1" xr:uid="{00000000-0005-0000-0000-00008D6B0000}"/>
    <cellStyle name="Comma 2 136" xfId="27735" hidden="1" xr:uid="{00000000-0005-0000-0000-00005A6C0000}"/>
    <cellStyle name="Comma 2 136" xfId="27802" hidden="1" xr:uid="{00000000-0005-0000-0000-00009D6C0000}"/>
    <cellStyle name="Comma 2 136" xfId="28392" hidden="1" xr:uid="{00000000-0005-0000-0000-0000EB6E0000}"/>
    <cellStyle name="Comma 2 136" xfId="28919" hidden="1" xr:uid="{00000000-0005-0000-0000-0000FA700000}"/>
    <cellStyle name="Comma 2 136" xfId="29191" hidden="1" xr:uid="{00000000-0005-0000-0000-00000A720000}"/>
    <cellStyle name="Comma 2 136" xfId="29396" hidden="1" xr:uid="{00000000-0005-0000-0000-0000D7720000}"/>
    <cellStyle name="Comma 2 136" xfId="29457" hidden="1" xr:uid="{00000000-0005-0000-0000-000014730000}"/>
    <cellStyle name="Comma 2 136" xfId="30027" hidden="1" xr:uid="{00000000-0005-0000-0000-00004E750000}"/>
    <cellStyle name="Comma 2 136" xfId="30554" hidden="1" xr:uid="{00000000-0005-0000-0000-00005D770000}"/>
    <cellStyle name="Comma 2 136" xfId="30826" hidden="1" xr:uid="{00000000-0005-0000-0000-00006D780000}"/>
    <cellStyle name="Comma 2 136" xfId="31031" hidden="1" xr:uid="{00000000-0005-0000-0000-00003A790000}"/>
    <cellStyle name="Comma 2 136" xfId="31067" hidden="1" xr:uid="{00000000-0005-0000-0000-00005E790000}"/>
    <cellStyle name="Comma 2 136" xfId="31553" hidden="1" xr:uid="{00000000-0005-0000-0000-0000447B0000}"/>
    <cellStyle name="Comma 2 136" xfId="32968" hidden="1" xr:uid="{81BBEF2B-517B-4AF1-846F-EE50E680C760}"/>
    <cellStyle name="Comma 2 136" xfId="33603" hidden="1" xr:uid="{A8857D13-F446-4219-AFFC-837C8C42E125}"/>
    <cellStyle name="Comma 2 136" xfId="34127" hidden="1" xr:uid="{5EA81916-FE1A-4822-829D-C2AAE64BD61D}"/>
    <cellStyle name="Comma 2 136" xfId="34399" hidden="1" xr:uid="{E64B8DDA-1746-453A-A57E-ADD56866CA44}"/>
    <cellStyle name="Comma 2 136" xfId="34604" hidden="1" xr:uid="{C655F997-183A-4879-9134-C1EA22CC514E}"/>
    <cellStyle name="Comma 2 136" xfId="36725" hidden="1" xr:uid="{69FD159C-E3E7-422F-BEA0-F16BE28C7A18}"/>
    <cellStyle name="Comma 2 136" xfId="37386" hidden="1" xr:uid="{B55520AE-0EC5-4153-85E5-8DF2DACF6258}"/>
    <cellStyle name="Comma 2 136" xfId="37918" hidden="1" xr:uid="{FCBFF3F2-8485-4DB0-9411-CEF680399FDB}"/>
    <cellStyle name="Comma 2 136" xfId="11640" hidden="1" xr:uid="{00000000-0005-0000-0000-00007B2D0000}"/>
    <cellStyle name="Comma 2 136" xfId="11912" hidden="1" xr:uid="{00000000-0005-0000-0000-00008B2E0000}"/>
    <cellStyle name="Comma 2 136" xfId="12117" hidden="1" xr:uid="{00000000-0005-0000-0000-0000582F0000}"/>
    <cellStyle name="Comma 2 136" xfId="12203" hidden="1" xr:uid="{00000000-0005-0000-0000-0000AE2F0000}"/>
    <cellStyle name="Comma 2 136" xfId="12864" hidden="1" xr:uid="{00000000-0005-0000-0000-000043320000}"/>
    <cellStyle name="Comma 2 136" xfId="13396" hidden="1" xr:uid="{00000000-0005-0000-0000-000057340000}"/>
    <cellStyle name="Comma 2 136" xfId="13668" hidden="1" xr:uid="{00000000-0005-0000-0000-000067350000}"/>
    <cellStyle name="Comma 2 136" xfId="13873" hidden="1" xr:uid="{00000000-0005-0000-0000-000034360000}"/>
    <cellStyle name="Comma 2 136" xfId="13959" hidden="1" xr:uid="{00000000-0005-0000-0000-00008A360000}"/>
    <cellStyle name="Comma 2 136" xfId="14620" hidden="1" xr:uid="{00000000-0005-0000-0000-00001F390000}"/>
    <cellStyle name="Comma 2 136" xfId="15152" hidden="1" xr:uid="{00000000-0005-0000-0000-0000333B0000}"/>
    <cellStyle name="Comma 2 136" xfId="15424" hidden="1" xr:uid="{00000000-0005-0000-0000-0000433C0000}"/>
    <cellStyle name="Comma 2 136" xfId="15629" hidden="1" xr:uid="{00000000-0005-0000-0000-0000103D0000}"/>
    <cellStyle name="Comma 2 136" xfId="15715" hidden="1" xr:uid="{00000000-0005-0000-0000-0000663D0000}"/>
    <cellStyle name="Comma 2 136" xfId="16373" hidden="1" xr:uid="{00000000-0005-0000-0000-0000F83F0000}"/>
    <cellStyle name="Comma 2 136" xfId="16905" hidden="1" xr:uid="{00000000-0005-0000-0000-00000C420000}"/>
    <cellStyle name="Comma 2 136" xfId="17177" hidden="1" xr:uid="{00000000-0005-0000-0000-00001C430000}"/>
    <cellStyle name="Comma 2 136" xfId="17382" hidden="1" xr:uid="{00000000-0005-0000-0000-0000E9430000}"/>
    <cellStyle name="Comma 2 136" xfId="17467" hidden="1" xr:uid="{00000000-0005-0000-0000-00003E440000}"/>
    <cellStyle name="Comma 2 136" xfId="18123" hidden="1" xr:uid="{00000000-0005-0000-0000-0000CE460000}"/>
    <cellStyle name="Comma 2 136" xfId="18655" hidden="1" xr:uid="{00000000-0005-0000-0000-0000E2480000}"/>
    <cellStyle name="Comma 2 136" xfId="18927" hidden="1" xr:uid="{00000000-0005-0000-0000-0000F2490000}"/>
    <cellStyle name="Comma 2 136" xfId="19132" hidden="1" xr:uid="{00000000-0005-0000-0000-0000BF4A0000}"/>
    <cellStyle name="Comma 2 136" xfId="7596" hidden="1" xr:uid="{00000000-0005-0000-0000-0000AF1D0000}"/>
    <cellStyle name="Comma 2 136" xfId="8128" hidden="1" xr:uid="{00000000-0005-0000-0000-0000C31F0000}"/>
    <cellStyle name="Comma 2 136" xfId="8400" hidden="1" xr:uid="{00000000-0005-0000-0000-0000D3200000}"/>
    <cellStyle name="Comma 2 136" xfId="8605" hidden="1" xr:uid="{00000000-0005-0000-0000-0000A0210000}"/>
    <cellStyle name="Comma 2 136" xfId="8691" hidden="1" xr:uid="{00000000-0005-0000-0000-0000F6210000}"/>
    <cellStyle name="Comma 2 136" xfId="9352" hidden="1" xr:uid="{00000000-0005-0000-0000-00008B240000}"/>
    <cellStyle name="Comma 2 136" xfId="9884" hidden="1" xr:uid="{00000000-0005-0000-0000-00009F260000}"/>
    <cellStyle name="Comma 2 136" xfId="10156" hidden="1" xr:uid="{00000000-0005-0000-0000-0000AF270000}"/>
    <cellStyle name="Comma 2 136" xfId="10361" hidden="1" xr:uid="{00000000-0005-0000-0000-00007C280000}"/>
    <cellStyle name="Comma 2 136" xfId="10447" hidden="1" xr:uid="{00000000-0005-0000-0000-0000D2280000}"/>
    <cellStyle name="Comma 2 136" xfId="11108" hidden="1" xr:uid="{00000000-0005-0000-0000-0000672B0000}"/>
    <cellStyle name="Comma 2 136" xfId="4716" hidden="1" xr:uid="{00000000-0005-0000-0000-00006F120000}"/>
    <cellStyle name="Comma 2 136" xfId="5377" hidden="1" xr:uid="{00000000-0005-0000-0000-000004150000}"/>
    <cellStyle name="Comma 2 136" xfId="5909" hidden="1" xr:uid="{00000000-0005-0000-0000-000018170000}"/>
    <cellStyle name="Comma 2 136" xfId="6181" hidden="1" xr:uid="{00000000-0005-0000-0000-000028180000}"/>
    <cellStyle name="Comma 2 136" xfId="6386" hidden="1" xr:uid="{00000000-0005-0000-0000-0000F5180000}"/>
    <cellStyle name="Comma 2 136" xfId="6935" hidden="1" xr:uid="{00000000-0005-0000-0000-00001A1B0000}"/>
    <cellStyle name="Comma 2 136" xfId="2107" hidden="1" xr:uid="{00000000-0005-0000-0000-00003E080000}"/>
    <cellStyle name="Comma 2 136" xfId="2379" hidden="1" xr:uid="{00000000-0005-0000-0000-00004E090000}"/>
    <cellStyle name="Comma 2 136" xfId="2584" hidden="1" xr:uid="{00000000-0005-0000-0000-00001B0A0000}"/>
    <cellStyle name="Comma 2 136" xfId="1580" hidden="1" xr:uid="{00000000-0005-0000-0000-00002F060000}"/>
    <cellStyle name="Comma 2 136" xfId="925" hidden="1" xr:uid="{00000000-0005-0000-0000-0000A0030000}"/>
    <cellStyle name="Comma 2 137" xfId="38192" hidden="1" xr:uid="{903FDF2E-684B-4BD1-9167-5F083B97B1EB}"/>
    <cellStyle name="Comma 2 137" xfId="38397" hidden="1" xr:uid="{8ADDB70D-761B-4479-B6FE-2DBFCDF6EF8F}"/>
    <cellStyle name="Comma 2 137" xfId="38948" hidden="1" xr:uid="{9A949A37-1AEF-4C44-8BBC-054C3DBCD7FB}"/>
    <cellStyle name="Comma 2 137" xfId="39609" hidden="1" xr:uid="{F82A3A99-DC63-4AC3-ABB6-E639FE4C1A41}"/>
    <cellStyle name="Comma 2 137" xfId="40139" hidden="1" xr:uid="{E78B2D76-E8A9-4E38-9B56-3383DC85C6A4}"/>
    <cellStyle name="Comma 2 137" xfId="40411" hidden="1" xr:uid="{9279D2A7-3C94-49E0-93DA-008048EB8C70}"/>
    <cellStyle name="Comma 2 137" xfId="40616" hidden="1" xr:uid="{6BF98004-BAB2-4AA8-A7C8-572333DBAAF7}"/>
    <cellStyle name="Comma 2 137" xfId="40704" hidden="1" xr:uid="{55FA3FDF-EEE4-4F12-850F-DAD5A4E75DD6}"/>
    <cellStyle name="Comma 2 137" xfId="41365" hidden="1" xr:uid="{352D57E8-7243-413C-89DD-7B45B3D0F417}"/>
    <cellStyle name="Comma 2 137" xfId="41895" hidden="1" xr:uid="{431855BA-2006-42CF-9CE6-5AC4E26364B1}"/>
    <cellStyle name="Comma 2 137" xfId="42167" hidden="1" xr:uid="{85BE6718-9E25-411C-866B-EBFEDFA1176C}"/>
    <cellStyle name="Comma 2 137" xfId="42372" hidden="1" xr:uid="{F45CE407-EFD8-417D-964B-C105C706385F}"/>
    <cellStyle name="Comma 2 137" xfId="42460" hidden="1" xr:uid="{981FACBE-9684-4A32-93E5-232540752143}"/>
    <cellStyle name="Comma 2 137" xfId="43121" hidden="1" xr:uid="{FB626A9B-0033-48C4-9D45-5F3473922237}"/>
    <cellStyle name="Comma 2 137" xfId="43651" hidden="1" xr:uid="{0D7C5A5D-F50D-4DEA-AC22-C9A2E9CD1962}"/>
    <cellStyle name="Comma 2 137" xfId="43923" hidden="1" xr:uid="{37EABED9-F4C1-4782-968D-756CD41FDBAA}"/>
    <cellStyle name="Comma 2 137" xfId="44128" hidden="1" xr:uid="{AFF6FFC3-9397-47B0-A121-F2D407A8AC15}"/>
    <cellStyle name="Comma 2 137" xfId="44216" hidden="1" xr:uid="{5A1588F5-3A0E-4943-9996-2C267420928B}"/>
    <cellStyle name="Comma 2 137" xfId="44877" hidden="1" xr:uid="{C12B999F-0879-4F2E-8B19-7732B37FAD96}"/>
    <cellStyle name="Comma 2 137" xfId="45407" hidden="1" xr:uid="{C35864DC-4971-4FBB-A225-65E186684154}"/>
    <cellStyle name="Comma 2 137" xfId="45679" hidden="1" xr:uid="{58C0D604-8182-4F29-8F1C-51A29A147F26}"/>
    <cellStyle name="Comma 2 137" xfId="45884" hidden="1" xr:uid="{15B58871-691A-4E7C-BAA0-FCF336991913}"/>
    <cellStyle name="Comma 2 137" xfId="45972" hidden="1" xr:uid="{885C18F6-3D80-49F0-8F4B-C9632635B51F}"/>
    <cellStyle name="Comma 2 137" xfId="46633" hidden="1" xr:uid="{9519792C-F6A8-432E-93F0-7C68DB5E6E2D}"/>
    <cellStyle name="Comma 2 137" xfId="47163" hidden="1" xr:uid="{6725A8E4-ADAF-492B-93EA-EE009BD64B12}"/>
    <cellStyle name="Comma 2 137" xfId="47435" hidden="1" xr:uid="{C6CCD1EB-E475-433D-9191-A8D1820F892E}"/>
    <cellStyle name="Comma 2 137" xfId="47640" hidden="1" xr:uid="{80AE12A0-5DAA-409E-9165-34AD4D969166}"/>
    <cellStyle name="Comma 2 137" xfId="47728" hidden="1" xr:uid="{844698EF-537B-4960-BED8-0A5EF9AAE327}"/>
    <cellStyle name="Comma 2 137" xfId="48386" hidden="1" xr:uid="{3123F540-A8BE-4258-A301-C6781B26B145}"/>
    <cellStyle name="Comma 2 137" xfId="48916" hidden="1" xr:uid="{D843FF3A-EEF3-46A1-B992-370149592040}"/>
    <cellStyle name="Comma 2 137" xfId="49188" hidden="1" xr:uid="{FE753A0C-1C7C-4C26-8CF3-E2635C1D97E0}"/>
    <cellStyle name="Comma 2 137" xfId="49393" hidden="1" xr:uid="{592E8368-2709-4192-B453-18302BDBE573}"/>
    <cellStyle name="Comma 2 137" xfId="49480" hidden="1" xr:uid="{633E546D-D47A-465A-921C-33A9265C6E34}"/>
    <cellStyle name="Comma 2 137" xfId="50136" hidden="1" xr:uid="{C0C5C71E-BB06-4373-B31F-679DA9F80972}"/>
    <cellStyle name="Comma 2 137" xfId="50666" hidden="1" xr:uid="{7E9F48BE-2A9C-4457-A057-49677554B0BE}"/>
    <cellStyle name="Comma 2 137" xfId="50938" hidden="1" xr:uid="{B1F92907-CD7D-4CAF-A873-75AB21D460BF}"/>
    <cellStyle name="Comma 2 137" xfId="51143" hidden="1" xr:uid="{720FD481-A839-46A8-962C-3FA07F036F27}"/>
    <cellStyle name="Comma 2 137" xfId="51229" hidden="1" xr:uid="{03DDF61F-0FCD-4B6C-82DF-42CDE3828E9B}"/>
    <cellStyle name="Comma 2 137" xfId="51880" hidden="1" xr:uid="{F7F09B78-3AAE-48BE-8331-D8A7A15A1F47}"/>
    <cellStyle name="Comma 2 137" xfId="52410" hidden="1" xr:uid="{E6DED15F-508F-42FB-80C3-98B50D88E04B}"/>
    <cellStyle name="Comma 2 137" xfId="52682" hidden="1" xr:uid="{B2639E86-E377-45D1-A0C8-63B3ECF8B159}"/>
    <cellStyle name="Comma 2 137" xfId="52887" hidden="1" xr:uid="{9216B551-B5E5-4090-AA82-2FC00F9CAC37}"/>
    <cellStyle name="Comma 2 137" xfId="52972" hidden="1" xr:uid="{D38C016F-9165-4C25-999F-660459FAEB49}"/>
    <cellStyle name="Comma 2 137" xfId="53614" hidden="1" xr:uid="{15A48FCE-BA85-44F5-9C2A-2BD50D401441}"/>
    <cellStyle name="Comma 2 137" xfId="54144" hidden="1" xr:uid="{8F2316B5-2882-4458-86A9-A41AA0EADBD0}"/>
    <cellStyle name="Comma 2 137" xfId="54416" hidden="1" xr:uid="{ED148B79-F12C-49BE-8B53-CBADCFC9B499}"/>
    <cellStyle name="Comma 2 137" xfId="54621" hidden="1" xr:uid="{71FC9A32-C08F-4013-87B1-2A112FEB0BAC}"/>
    <cellStyle name="Comma 2 137" xfId="54702" hidden="1" xr:uid="{5FA890BF-4898-4114-98AF-DD0BD722D8D5}"/>
    <cellStyle name="Comma 2 137" xfId="55339" hidden="1" xr:uid="{C15169C5-232A-4117-BF21-1732C7009EEA}"/>
    <cellStyle name="Comma 2 137" xfId="55868" hidden="1" xr:uid="{770641AD-6BC5-4182-85D6-081CE2BCF2BE}"/>
    <cellStyle name="Comma 2 137" xfId="56140" hidden="1" xr:uid="{A308B8A4-E405-4E22-AB0A-41A5E432AFC8}"/>
    <cellStyle name="Comma 2 137" xfId="56345" hidden="1" xr:uid="{0C6EB2D4-954A-4EE6-B415-A9ABB4FF76C6}"/>
    <cellStyle name="Comma 2 137" xfId="56425" hidden="1" xr:uid="{D4843831-CFDC-4B5E-9537-D78F69E0FD94}"/>
    <cellStyle name="Comma 2 137" xfId="57047" hidden="1" xr:uid="{4A59853E-4ADF-4E26-BC95-55C87188940A}"/>
    <cellStyle name="Comma 2 137" xfId="57575" hidden="1" xr:uid="{C5DFC8F8-2DD5-4F9C-BABE-FD3A512C184C}"/>
    <cellStyle name="Comma 2 137" xfId="57847" hidden="1" xr:uid="{94BC26B3-6DEB-487C-8479-38FB0709C25B}"/>
    <cellStyle name="Comma 2 137" xfId="58052" hidden="1" xr:uid="{B9FC6544-AB4F-41F0-A7B3-0AF70C38A62E}"/>
    <cellStyle name="Comma 2 137" xfId="58127" hidden="1" xr:uid="{B9379EA1-D809-4D24-867A-D2BDD4EC3197}"/>
    <cellStyle name="Comma 2 137" xfId="58741" hidden="1" xr:uid="{BDE0485B-FF11-4AE8-B683-207742630849}"/>
    <cellStyle name="Comma 2 137" xfId="59269" hidden="1" xr:uid="{AC55CFC0-1FBE-4458-8831-DA63C53EA146}"/>
    <cellStyle name="Comma 2 137" xfId="59541" hidden="1" xr:uid="{0FB7F831-4FB8-401B-9E13-A56C89CC3CEB}"/>
    <cellStyle name="Comma 2 137" xfId="59746" hidden="1" xr:uid="{A846065C-D0F5-4C66-A641-C64C273FBA45}"/>
    <cellStyle name="Comma 2 137" xfId="59813" hidden="1" xr:uid="{6742375B-7475-4BFF-9679-2624FA43E8AE}"/>
    <cellStyle name="Comma 2 137" xfId="60405" hidden="1" xr:uid="{AB3DFB1C-1076-48C8-B413-519830B96E22}"/>
    <cellStyle name="Comma 2 137" xfId="60930" hidden="1" xr:uid="{3C337666-D6AF-406B-9BA0-812E7223D31D}"/>
    <cellStyle name="Comma 2 137" xfId="61202" hidden="1" xr:uid="{8D2AFA78-7591-444E-BF5A-5B2FF4539F29}"/>
    <cellStyle name="Comma 2 137" xfId="61407" hidden="1" xr:uid="{4488F04E-1B73-4434-A74E-C0F0EE6F64FE}"/>
    <cellStyle name="Comma 2 137" xfId="61468" hidden="1" xr:uid="{6A7771F5-DBE4-4297-A6BF-CBC89EE03F2F}"/>
    <cellStyle name="Comma 2 137" xfId="62040" hidden="1" xr:uid="{CA803A74-9EE0-4521-87F6-E5074C94F6DC}"/>
    <cellStyle name="Comma 2 137" xfId="62565" hidden="1" xr:uid="{9789EE1C-D4E0-48EA-98AE-321806ABEFAC}"/>
    <cellStyle name="Comma 2 137" xfId="62837" hidden="1" xr:uid="{A91332B4-E6D5-4ED1-923D-387443268F79}"/>
    <cellStyle name="Comma 2 137" xfId="63042" hidden="1" xr:uid="{8BAD2EE8-B38E-4470-98D1-11DAD517792A}"/>
    <cellStyle name="Comma 2 137" xfId="63077" hidden="1" xr:uid="{C6C61AF6-444E-4BF7-B386-884C85A659BE}"/>
    <cellStyle name="Comma 2 137" xfId="63565" hidden="1" xr:uid="{FF2D3EE6-0F45-4509-9ADC-41B8C52C1663}"/>
    <cellStyle name="Comma 2 137" xfId="19220" hidden="1" xr:uid="{00000000-0005-0000-0000-0000174B0000}"/>
    <cellStyle name="Comma 2 137" xfId="19871" hidden="1" xr:uid="{00000000-0005-0000-0000-0000A24D0000}"/>
    <cellStyle name="Comma 2 137" xfId="20401" hidden="1" xr:uid="{00000000-0005-0000-0000-0000B44F0000}"/>
    <cellStyle name="Comma 2 137" xfId="20673" hidden="1" xr:uid="{00000000-0005-0000-0000-0000C4500000}"/>
    <cellStyle name="Comma 2 137" xfId="20878" hidden="1" xr:uid="{00000000-0005-0000-0000-000091510000}"/>
    <cellStyle name="Comma 2 137" xfId="20963" hidden="1" xr:uid="{00000000-0005-0000-0000-0000E6510000}"/>
    <cellStyle name="Comma 2 137" xfId="21605" hidden="1" xr:uid="{00000000-0005-0000-0000-000068540000}"/>
    <cellStyle name="Comma 2 137" xfId="22135" hidden="1" xr:uid="{00000000-0005-0000-0000-00007A560000}"/>
    <cellStyle name="Comma 2 137" xfId="22407" hidden="1" xr:uid="{00000000-0005-0000-0000-00008A570000}"/>
    <cellStyle name="Comma 2 137" xfId="22612" hidden="1" xr:uid="{00000000-0005-0000-0000-000057580000}"/>
    <cellStyle name="Comma 2 137" xfId="22693" hidden="1" xr:uid="{00000000-0005-0000-0000-0000A8580000}"/>
    <cellStyle name="Comma 2 137" xfId="23330" hidden="1" xr:uid="{00000000-0005-0000-0000-0000255B0000}"/>
    <cellStyle name="Comma 2 137" xfId="23859" hidden="1" xr:uid="{00000000-0005-0000-0000-0000365D0000}"/>
    <cellStyle name="Comma 2 137" xfId="24131" hidden="1" xr:uid="{00000000-0005-0000-0000-0000465E0000}"/>
    <cellStyle name="Comma 2 137" xfId="24336" hidden="1" xr:uid="{00000000-0005-0000-0000-0000135F0000}"/>
    <cellStyle name="Comma 2 137" xfId="24416" hidden="1" xr:uid="{00000000-0005-0000-0000-0000635F0000}"/>
    <cellStyle name="Comma 2 137" xfId="25038" hidden="1" xr:uid="{00000000-0005-0000-0000-0000D1610000}"/>
    <cellStyle name="Comma 2 137" xfId="25566" hidden="1" xr:uid="{00000000-0005-0000-0000-0000E1630000}"/>
    <cellStyle name="Comma 2 137" xfId="25838" hidden="1" xr:uid="{00000000-0005-0000-0000-0000F1640000}"/>
    <cellStyle name="Comma 2 137" xfId="26043" hidden="1" xr:uid="{00000000-0005-0000-0000-0000BE650000}"/>
    <cellStyle name="Comma 2 137" xfId="26118" hidden="1" xr:uid="{00000000-0005-0000-0000-000009660000}"/>
    <cellStyle name="Comma 2 137" xfId="26732" hidden="1" xr:uid="{00000000-0005-0000-0000-00006F680000}"/>
    <cellStyle name="Comma 2 137" xfId="27260" hidden="1" xr:uid="{00000000-0005-0000-0000-00007F6A0000}"/>
    <cellStyle name="Comma 2 137" xfId="27532" hidden="1" xr:uid="{00000000-0005-0000-0000-00008F6B0000}"/>
    <cellStyle name="Comma 2 137" xfId="27737" hidden="1" xr:uid="{00000000-0005-0000-0000-00005C6C0000}"/>
    <cellStyle name="Comma 2 137" xfId="27804" hidden="1" xr:uid="{00000000-0005-0000-0000-00009F6C0000}"/>
    <cellStyle name="Comma 2 137" xfId="28396" hidden="1" xr:uid="{00000000-0005-0000-0000-0000EF6E0000}"/>
    <cellStyle name="Comma 2 137" xfId="28921" hidden="1" xr:uid="{00000000-0005-0000-0000-0000FC700000}"/>
    <cellStyle name="Comma 2 137" xfId="29193" hidden="1" xr:uid="{00000000-0005-0000-0000-00000C720000}"/>
    <cellStyle name="Comma 2 137" xfId="29398" hidden="1" xr:uid="{00000000-0005-0000-0000-0000D9720000}"/>
    <cellStyle name="Comma 2 137" xfId="29459" hidden="1" xr:uid="{00000000-0005-0000-0000-000016730000}"/>
    <cellStyle name="Comma 2 137" xfId="30031" hidden="1" xr:uid="{00000000-0005-0000-0000-000052750000}"/>
    <cellStyle name="Comma 2 137" xfId="30556" hidden="1" xr:uid="{00000000-0005-0000-0000-00005F770000}"/>
    <cellStyle name="Comma 2 137" xfId="30828" hidden="1" xr:uid="{00000000-0005-0000-0000-00006F780000}"/>
    <cellStyle name="Comma 2 137" xfId="31033" hidden="1" xr:uid="{00000000-0005-0000-0000-00003C790000}"/>
    <cellStyle name="Comma 2 137" xfId="31068" hidden="1" xr:uid="{00000000-0005-0000-0000-00005F790000}"/>
    <cellStyle name="Comma 2 137" xfId="31556" hidden="1" xr:uid="{00000000-0005-0000-0000-0000477B0000}"/>
    <cellStyle name="Comma 2 137" xfId="32972" hidden="1" xr:uid="{251347D0-6278-46D6-A468-C91FA9EB4CE4}"/>
    <cellStyle name="Comma 2 137" xfId="33607" hidden="1" xr:uid="{35C0FEB8-75A9-445F-9AF9-3628BBA83498}"/>
    <cellStyle name="Comma 2 137" xfId="34129" hidden="1" xr:uid="{AC4064A7-2647-4E1E-A74B-D1348923D4BC}"/>
    <cellStyle name="Comma 2 137" xfId="34401" hidden="1" xr:uid="{59EE0D36-7B74-477F-941A-CE80786CFFAA}"/>
    <cellStyle name="Comma 2 137" xfId="34606" hidden="1" xr:uid="{25CE822B-8E67-4EC4-B1A8-163C8283C846}"/>
    <cellStyle name="Comma 2 137" xfId="36729" hidden="1" xr:uid="{E1EB6870-CC17-47CD-A8F5-374F8AE3D0C8}"/>
    <cellStyle name="Comma 2 137" xfId="37390" hidden="1" xr:uid="{321D717D-C90D-4349-8B65-99F27EF60050}"/>
    <cellStyle name="Comma 2 137" xfId="37920" hidden="1" xr:uid="{1C275761-C740-4D8A-B5EA-5F5A3E3D96EE}"/>
    <cellStyle name="Comma 2 137" xfId="11642" hidden="1" xr:uid="{00000000-0005-0000-0000-00007D2D0000}"/>
    <cellStyle name="Comma 2 137" xfId="11914" hidden="1" xr:uid="{00000000-0005-0000-0000-00008D2E0000}"/>
    <cellStyle name="Comma 2 137" xfId="12119" hidden="1" xr:uid="{00000000-0005-0000-0000-00005A2F0000}"/>
    <cellStyle name="Comma 2 137" xfId="12207" hidden="1" xr:uid="{00000000-0005-0000-0000-0000B22F0000}"/>
    <cellStyle name="Comma 2 137" xfId="12868" hidden="1" xr:uid="{00000000-0005-0000-0000-000047320000}"/>
    <cellStyle name="Comma 2 137" xfId="13398" hidden="1" xr:uid="{00000000-0005-0000-0000-000059340000}"/>
    <cellStyle name="Comma 2 137" xfId="13670" hidden="1" xr:uid="{00000000-0005-0000-0000-000069350000}"/>
    <cellStyle name="Comma 2 137" xfId="13875" hidden="1" xr:uid="{00000000-0005-0000-0000-000036360000}"/>
    <cellStyle name="Comma 2 137" xfId="13963" hidden="1" xr:uid="{00000000-0005-0000-0000-00008E360000}"/>
    <cellStyle name="Comma 2 137" xfId="14624" hidden="1" xr:uid="{00000000-0005-0000-0000-000023390000}"/>
    <cellStyle name="Comma 2 137" xfId="15154" hidden="1" xr:uid="{00000000-0005-0000-0000-0000353B0000}"/>
    <cellStyle name="Comma 2 137" xfId="15426" hidden="1" xr:uid="{00000000-0005-0000-0000-0000453C0000}"/>
    <cellStyle name="Comma 2 137" xfId="15631" hidden="1" xr:uid="{00000000-0005-0000-0000-0000123D0000}"/>
    <cellStyle name="Comma 2 137" xfId="15719" hidden="1" xr:uid="{00000000-0005-0000-0000-00006A3D0000}"/>
    <cellStyle name="Comma 2 137" xfId="16377" hidden="1" xr:uid="{00000000-0005-0000-0000-0000FC3F0000}"/>
    <cellStyle name="Comma 2 137" xfId="16907" hidden="1" xr:uid="{00000000-0005-0000-0000-00000E420000}"/>
    <cellStyle name="Comma 2 137" xfId="17179" hidden="1" xr:uid="{00000000-0005-0000-0000-00001E430000}"/>
    <cellStyle name="Comma 2 137" xfId="17384" hidden="1" xr:uid="{00000000-0005-0000-0000-0000EB430000}"/>
    <cellStyle name="Comma 2 137" xfId="17471" hidden="1" xr:uid="{00000000-0005-0000-0000-000042440000}"/>
    <cellStyle name="Comma 2 137" xfId="18127" hidden="1" xr:uid="{00000000-0005-0000-0000-0000D2460000}"/>
    <cellStyle name="Comma 2 137" xfId="18657" hidden="1" xr:uid="{00000000-0005-0000-0000-0000E4480000}"/>
    <cellStyle name="Comma 2 137" xfId="18929" hidden="1" xr:uid="{00000000-0005-0000-0000-0000F4490000}"/>
    <cellStyle name="Comma 2 137" xfId="19134" hidden="1" xr:uid="{00000000-0005-0000-0000-0000C14A0000}"/>
    <cellStyle name="Comma 2 137" xfId="7600" hidden="1" xr:uid="{00000000-0005-0000-0000-0000B31D0000}"/>
    <cellStyle name="Comma 2 137" xfId="8130" hidden="1" xr:uid="{00000000-0005-0000-0000-0000C51F0000}"/>
    <cellStyle name="Comma 2 137" xfId="8402" hidden="1" xr:uid="{00000000-0005-0000-0000-0000D5200000}"/>
    <cellStyle name="Comma 2 137" xfId="8607" hidden="1" xr:uid="{00000000-0005-0000-0000-0000A2210000}"/>
    <cellStyle name="Comma 2 137" xfId="8695" hidden="1" xr:uid="{00000000-0005-0000-0000-0000FA210000}"/>
    <cellStyle name="Comma 2 137" xfId="9356" hidden="1" xr:uid="{00000000-0005-0000-0000-00008F240000}"/>
    <cellStyle name="Comma 2 137" xfId="9886" hidden="1" xr:uid="{00000000-0005-0000-0000-0000A1260000}"/>
    <cellStyle name="Comma 2 137" xfId="10158" hidden="1" xr:uid="{00000000-0005-0000-0000-0000B1270000}"/>
    <cellStyle name="Comma 2 137" xfId="10363" hidden="1" xr:uid="{00000000-0005-0000-0000-00007E280000}"/>
    <cellStyle name="Comma 2 137" xfId="10451" hidden="1" xr:uid="{00000000-0005-0000-0000-0000D6280000}"/>
    <cellStyle name="Comma 2 137" xfId="11112" hidden="1" xr:uid="{00000000-0005-0000-0000-00006B2B0000}"/>
    <cellStyle name="Comma 2 137" xfId="4720" hidden="1" xr:uid="{00000000-0005-0000-0000-000073120000}"/>
    <cellStyle name="Comma 2 137" xfId="5381" hidden="1" xr:uid="{00000000-0005-0000-0000-000008150000}"/>
    <cellStyle name="Comma 2 137" xfId="5911" hidden="1" xr:uid="{00000000-0005-0000-0000-00001A170000}"/>
    <cellStyle name="Comma 2 137" xfId="6183" hidden="1" xr:uid="{00000000-0005-0000-0000-00002A180000}"/>
    <cellStyle name="Comma 2 137" xfId="6388" hidden="1" xr:uid="{00000000-0005-0000-0000-0000F7180000}"/>
    <cellStyle name="Comma 2 137" xfId="6939" hidden="1" xr:uid="{00000000-0005-0000-0000-00001E1B0000}"/>
    <cellStyle name="Comma 2 137" xfId="2109" hidden="1" xr:uid="{00000000-0005-0000-0000-000040080000}"/>
    <cellStyle name="Comma 2 137" xfId="2381" hidden="1" xr:uid="{00000000-0005-0000-0000-000050090000}"/>
    <cellStyle name="Comma 2 137" xfId="2586" hidden="1" xr:uid="{00000000-0005-0000-0000-00001D0A0000}"/>
    <cellStyle name="Comma 2 137" xfId="1584" hidden="1" xr:uid="{00000000-0005-0000-0000-000033060000}"/>
    <cellStyle name="Comma 2 137" xfId="929" hidden="1" xr:uid="{00000000-0005-0000-0000-0000A4030000}"/>
    <cellStyle name="Comma 2 138" xfId="38194" hidden="1" xr:uid="{42192143-18BB-40A7-81F3-E7E08B7771FD}"/>
    <cellStyle name="Comma 2 138" xfId="38399" hidden="1" xr:uid="{2DF3D785-C7EA-47FF-B826-38D32509A912}"/>
    <cellStyle name="Comma 2 138" xfId="38951" hidden="1" xr:uid="{51EF7181-32ED-4251-8D8F-CDCAFA63DBA1}"/>
    <cellStyle name="Comma 2 138" xfId="39612" hidden="1" xr:uid="{CE700F04-E072-4468-839C-E33849981F95}"/>
    <cellStyle name="Comma 2 138" xfId="40141" hidden="1" xr:uid="{6206D8F2-9B85-4D6F-9E82-C701EB9BDBD4}"/>
    <cellStyle name="Comma 2 138" xfId="40413" hidden="1" xr:uid="{D5DF9C4F-5398-44A6-85D6-A541B21337EE}"/>
    <cellStyle name="Comma 2 138" xfId="40618" hidden="1" xr:uid="{F1EBFFFE-2E91-4129-94FE-AEE551024C42}"/>
    <cellStyle name="Comma 2 138" xfId="41368" hidden="1" xr:uid="{3DD873B9-EE97-4D23-BBD2-C54064F9AB41}"/>
    <cellStyle name="Comma 2 138" xfId="41897" hidden="1" xr:uid="{69E9C428-0F27-488B-B917-2740A6F41FFC}"/>
    <cellStyle name="Comma 2 138" xfId="42169" hidden="1" xr:uid="{94F93F2B-9EB4-4C7B-876F-2377F6EA561D}"/>
    <cellStyle name="Comma 2 138" xfId="42374" hidden="1" xr:uid="{2DC5DB5D-1B8E-4323-AB83-E0AD1B7F2790}"/>
    <cellStyle name="Comma 2 138" xfId="42463" hidden="1" xr:uid="{FC9FA6A0-40C5-4314-83CB-04B23E8D5133}"/>
    <cellStyle name="Comma 2 138" xfId="43124" hidden="1" xr:uid="{E47F8591-6614-434C-BBC6-3D38F0E57CD0}"/>
    <cellStyle name="Comma 2 138" xfId="43653" hidden="1" xr:uid="{49D568D8-114E-4CD6-B1E8-0EE6B37505F9}"/>
    <cellStyle name="Comma 2 138" xfId="43925" hidden="1" xr:uid="{EA67D3AB-55AE-4A7C-9B33-072FDA0AB62F}"/>
    <cellStyle name="Comma 2 138" xfId="44130" hidden="1" xr:uid="{76068C78-1527-47B4-81FD-43BD13686658}"/>
    <cellStyle name="Comma 2 138" xfId="44219" hidden="1" xr:uid="{39384D73-D7B5-40F7-9978-963802CF5CD2}"/>
    <cellStyle name="Comma 2 138" xfId="44880" hidden="1" xr:uid="{1F73CC5E-1570-4E84-A6EF-ACD18DA26877}"/>
    <cellStyle name="Comma 2 138" xfId="45409" hidden="1" xr:uid="{2059FF64-0153-4435-9532-C80239978E1E}"/>
    <cellStyle name="Comma 2 138" xfId="45681" hidden="1" xr:uid="{D29A65F5-99E1-4B9F-8500-E67BF1B95B00}"/>
    <cellStyle name="Comma 2 138" xfId="45886" hidden="1" xr:uid="{8EE9E151-F7FB-44E9-902A-78B9FD560FCC}"/>
    <cellStyle name="Comma 2 138" xfId="45975" hidden="1" xr:uid="{055ED88B-6C79-41FC-92E0-6D81DA0C6203}"/>
    <cellStyle name="Comma 2 138" xfId="46636" hidden="1" xr:uid="{55540371-E6C4-4828-A205-9C67408BC88C}"/>
    <cellStyle name="Comma 2 138" xfId="47165" hidden="1" xr:uid="{DAD5A833-4EA5-4D17-87F1-046B2E783718}"/>
    <cellStyle name="Comma 2 138" xfId="47437" hidden="1" xr:uid="{F9BC9638-D896-4379-AB29-A7479C707E9B}"/>
    <cellStyle name="Comma 2 138" xfId="47642" hidden="1" xr:uid="{8C4831D3-CCA6-4FE8-9C11-BFC049320163}"/>
    <cellStyle name="Comma 2 138" xfId="47731" hidden="1" xr:uid="{907616B2-6896-4967-BF53-D1B4928DA93F}"/>
    <cellStyle name="Comma 2 138" xfId="48389" hidden="1" xr:uid="{D35E9856-009E-4555-9F2A-650B1854D9DA}"/>
    <cellStyle name="Comma 2 138" xfId="48918" hidden="1" xr:uid="{AAD3BB2F-6A5B-4006-95F3-42ACD722BA5D}"/>
    <cellStyle name="Comma 2 138" xfId="49190" hidden="1" xr:uid="{F1D4D64E-3D98-4BCA-9D13-93318B751CDC}"/>
    <cellStyle name="Comma 2 138" xfId="49395" hidden="1" xr:uid="{711A961C-5FE9-43D7-B765-2EE389A2243B}"/>
    <cellStyle name="Comma 2 138" xfId="49483" hidden="1" xr:uid="{ACC3A854-B56B-4A97-BFB8-B47B53EC6A85}"/>
    <cellStyle name="Comma 2 138" xfId="50139" hidden="1" xr:uid="{72C1CEB0-BC7F-4F04-9252-861577FFE219}"/>
    <cellStyle name="Comma 2 138" xfId="50668" hidden="1" xr:uid="{09281361-26E7-44CC-8283-C620BB89B81D}"/>
    <cellStyle name="Comma 2 138" xfId="50940" hidden="1" xr:uid="{52D27786-F908-46D2-87BC-DE9FC76D3A3C}"/>
    <cellStyle name="Comma 2 138" xfId="51145" hidden="1" xr:uid="{5062EF73-6DCF-49BA-AFE3-46AE85005C1A}"/>
    <cellStyle name="Comma 2 138" xfId="51232" hidden="1" xr:uid="{40EA5FCA-19B9-46C4-BDC2-7CBF46965F0C}"/>
    <cellStyle name="Comma 2 138" xfId="51883" hidden="1" xr:uid="{B3A11627-82A5-45F3-B3A5-7C182D02C697}"/>
    <cellStyle name="Comma 2 138" xfId="52412" hidden="1" xr:uid="{41B0C25B-E503-4517-9A28-3A8133BA74FF}"/>
    <cellStyle name="Comma 2 138" xfId="52684" hidden="1" xr:uid="{AD84E49F-2F5C-4D18-B2ED-76BF2D3BD1D8}"/>
    <cellStyle name="Comma 2 138" xfId="52889" hidden="1" xr:uid="{72AAC0C2-13DE-4853-A46C-25CA79392BB2}"/>
    <cellStyle name="Comma 2 138" xfId="52975" hidden="1" xr:uid="{AB5AA7C2-0405-41E5-ACB9-7B2E8FCB6AFA}"/>
    <cellStyle name="Comma 2 138" xfId="53617" hidden="1" xr:uid="{4DED0A8E-8BF7-4A81-8D97-479D06754F21}"/>
    <cellStyle name="Comma 2 138" xfId="54146" hidden="1" xr:uid="{7B36B540-9238-49CD-BBDF-72390F8B2FFC}"/>
    <cellStyle name="Comma 2 138" xfId="54418" hidden="1" xr:uid="{055E0AFF-B99B-400D-915A-454A2B9E10C8}"/>
    <cellStyle name="Comma 2 138" xfId="54623" hidden="1" xr:uid="{DE5AE942-2617-499A-A6A1-7240C29D172C}"/>
    <cellStyle name="Comma 2 138" xfId="54705" hidden="1" xr:uid="{08802F49-EA5A-4AA6-8513-25F757E13F04}"/>
    <cellStyle name="Comma 2 138" xfId="55342" hidden="1" xr:uid="{E07716E3-D9DC-40A2-A487-CB7673A307D1}"/>
    <cellStyle name="Comma 2 138" xfId="55870" hidden="1" xr:uid="{D050E331-749B-4714-9D25-8EE00AAB05F9}"/>
    <cellStyle name="Comma 2 138" xfId="56142" hidden="1" xr:uid="{5E29582D-9487-44B1-B9D7-D25746C1E555}"/>
    <cellStyle name="Comma 2 138" xfId="56347" hidden="1" xr:uid="{99274336-B91A-45F2-811E-D18DD330DEE5}"/>
    <cellStyle name="Comma 2 138" xfId="56428" hidden="1" xr:uid="{9138A34A-F80F-425C-80D6-270DABC71CD7}"/>
    <cellStyle name="Comma 2 138" xfId="57050" hidden="1" xr:uid="{2D2ED46A-2D29-4B89-A655-550EE290E816}"/>
    <cellStyle name="Comma 2 138" xfId="57577" hidden="1" xr:uid="{98E21033-33E1-45BC-AA9B-27D2CC13C737}"/>
    <cellStyle name="Comma 2 138" xfId="57849" hidden="1" xr:uid="{71A94847-4E0C-432A-808C-9A6EAE32BA1B}"/>
    <cellStyle name="Comma 2 138" xfId="58054" hidden="1" xr:uid="{3C8A2FD8-B525-46D0-96BF-30FF5EF1207C}"/>
    <cellStyle name="Comma 2 138" xfId="58130" hidden="1" xr:uid="{087F8C43-FA2A-4A61-B6A2-67A902A109E6}"/>
    <cellStyle name="Comma 2 138" xfId="58744" hidden="1" xr:uid="{D8B884CD-CEF2-451E-8262-C0C83FDBCB46}"/>
    <cellStyle name="Comma 2 138" xfId="59271" hidden="1" xr:uid="{42FB1C54-88B0-4DB3-9430-D776B9441CC2}"/>
    <cellStyle name="Comma 2 138" xfId="59543" hidden="1" xr:uid="{98E47489-73C5-44A4-B878-86A80B28DF8E}"/>
    <cellStyle name="Comma 2 138" xfId="59748" hidden="1" xr:uid="{26677525-15D6-4933-94B5-D1F056C00A16}"/>
    <cellStyle name="Comma 2 138" xfId="59816" hidden="1" xr:uid="{17D68BA5-6D01-4586-96F1-DF108E481B8C}"/>
    <cellStyle name="Comma 2 138" xfId="60408" hidden="1" xr:uid="{1DC66441-040D-4306-89F4-94E609418ED1}"/>
    <cellStyle name="Comma 2 138" xfId="60932" hidden="1" xr:uid="{E041818C-46D2-4FFA-8AD2-6F6A03781F81}"/>
    <cellStyle name="Comma 2 138" xfId="61204" hidden="1" xr:uid="{933DAE94-B414-4B85-A0A6-8950478222D6}"/>
    <cellStyle name="Comma 2 138" xfId="61409" hidden="1" xr:uid="{3BB9B3F0-600A-4A12-9CC7-CE31E241C6FC}"/>
    <cellStyle name="Comma 2 138" xfId="61471" hidden="1" xr:uid="{6A26A27D-C898-4852-B590-219D4C9B3693}"/>
    <cellStyle name="Comma 2 138" xfId="62043" hidden="1" xr:uid="{ECC459A4-7A70-4473-AF36-DF650E44A29B}"/>
    <cellStyle name="Comma 2 138" xfId="62567" hidden="1" xr:uid="{74094F67-DC38-46E7-8377-0A085EB70522}"/>
    <cellStyle name="Comma 2 138" xfId="62839" hidden="1" xr:uid="{768A393F-3A89-4591-9334-886BEE2E1CAB}"/>
    <cellStyle name="Comma 2 138" xfId="63044" hidden="1" xr:uid="{4D982217-4DEB-40C2-B1E3-B86C1175D813}"/>
    <cellStyle name="Comma 2 138" xfId="63078" hidden="1" xr:uid="{E20B2734-9CE0-4A44-A3DD-E1D2A7A952A9}"/>
    <cellStyle name="Comma 2 138" xfId="63567" hidden="1" xr:uid="{4D47151A-8F1B-4022-B3E1-6102DA81B6AA}"/>
    <cellStyle name="Comma 2 138" xfId="40707" hidden="1" xr:uid="{74071453-1D2C-4D62-9863-B32B5139C7F7}"/>
    <cellStyle name="Comma 2 138" xfId="19223" hidden="1" xr:uid="{00000000-0005-0000-0000-00001A4B0000}"/>
    <cellStyle name="Comma 2 138" xfId="19874" hidden="1" xr:uid="{00000000-0005-0000-0000-0000A54D0000}"/>
    <cellStyle name="Comma 2 138" xfId="20403" hidden="1" xr:uid="{00000000-0005-0000-0000-0000B64F0000}"/>
    <cellStyle name="Comma 2 138" xfId="20675" hidden="1" xr:uid="{00000000-0005-0000-0000-0000C6500000}"/>
    <cellStyle name="Comma 2 138" xfId="20880" hidden="1" xr:uid="{00000000-0005-0000-0000-000093510000}"/>
    <cellStyle name="Comma 2 138" xfId="20966" hidden="1" xr:uid="{00000000-0005-0000-0000-0000E9510000}"/>
    <cellStyle name="Comma 2 138" xfId="21608" hidden="1" xr:uid="{00000000-0005-0000-0000-00006B540000}"/>
    <cellStyle name="Comma 2 138" xfId="22137" hidden="1" xr:uid="{00000000-0005-0000-0000-00007C560000}"/>
    <cellStyle name="Comma 2 138" xfId="22409" hidden="1" xr:uid="{00000000-0005-0000-0000-00008C570000}"/>
    <cellStyle name="Comma 2 138" xfId="22614" hidden="1" xr:uid="{00000000-0005-0000-0000-000059580000}"/>
    <cellStyle name="Comma 2 138" xfId="22696" hidden="1" xr:uid="{00000000-0005-0000-0000-0000AB580000}"/>
    <cellStyle name="Comma 2 138" xfId="23333" hidden="1" xr:uid="{00000000-0005-0000-0000-0000285B0000}"/>
    <cellStyle name="Comma 2 138" xfId="23861" hidden="1" xr:uid="{00000000-0005-0000-0000-0000385D0000}"/>
    <cellStyle name="Comma 2 138" xfId="24133" hidden="1" xr:uid="{00000000-0005-0000-0000-0000485E0000}"/>
    <cellStyle name="Comma 2 138" xfId="24338" hidden="1" xr:uid="{00000000-0005-0000-0000-0000155F0000}"/>
    <cellStyle name="Comma 2 138" xfId="24419" hidden="1" xr:uid="{00000000-0005-0000-0000-0000665F0000}"/>
    <cellStyle name="Comma 2 138" xfId="25041" hidden="1" xr:uid="{00000000-0005-0000-0000-0000D4610000}"/>
    <cellStyle name="Comma 2 138" xfId="25568" hidden="1" xr:uid="{00000000-0005-0000-0000-0000E3630000}"/>
    <cellStyle name="Comma 2 138" xfId="25840" hidden="1" xr:uid="{00000000-0005-0000-0000-0000F3640000}"/>
    <cellStyle name="Comma 2 138" xfId="26045" hidden="1" xr:uid="{00000000-0005-0000-0000-0000C0650000}"/>
    <cellStyle name="Comma 2 138" xfId="26121" hidden="1" xr:uid="{00000000-0005-0000-0000-00000C660000}"/>
    <cellStyle name="Comma 2 138" xfId="26735" hidden="1" xr:uid="{00000000-0005-0000-0000-000072680000}"/>
    <cellStyle name="Comma 2 138" xfId="27262" hidden="1" xr:uid="{00000000-0005-0000-0000-0000816A0000}"/>
    <cellStyle name="Comma 2 138" xfId="27534" hidden="1" xr:uid="{00000000-0005-0000-0000-0000916B0000}"/>
    <cellStyle name="Comma 2 138" xfId="27739" hidden="1" xr:uid="{00000000-0005-0000-0000-00005E6C0000}"/>
    <cellStyle name="Comma 2 138" xfId="27807" hidden="1" xr:uid="{00000000-0005-0000-0000-0000A26C0000}"/>
    <cellStyle name="Comma 2 138" xfId="28399" hidden="1" xr:uid="{00000000-0005-0000-0000-0000F26E0000}"/>
    <cellStyle name="Comma 2 138" xfId="28923" hidden="1" xr:uid="{00000000-0005-0000-0000-0000FE700000}"/>
    <cellStyle name="Comma 2 138" xfId="29195" hidden="1" xr:uid="{00000000-0005-0000-0000-00000E720000}"/>
    <cellStyle name="Comma 2 138" xfId="29400" hidden="1" xr:uid="{00000000-0005-0000-0000-0000DB720000}"/>
    <cellStyle name="Comma 2 138" xfId="29462" hidden="1" xr:uid="{00000000-0005-0000-0000-000019730000}"/>
    <cellStyle name="Comma 2 138" xfId="30034" hidden="1" xr:uid="{00000000-0005-0000-0000-000055750000}"/>
    <cellStyle name="Comma 2 138" xfId="30558" hidden="1" xr:uid="{00000000-0005-0000-0000-000061770000}"/>
    <cellStyle name="Comma 2 138" xfId="30830" hidden="1" xr:uid="{00000000-0005-0000-0000-000071780000}"/>
    <cellStyle name="Comma 2 138" xfId="31035" hidden="1" xr:uid="{00000000-0005-0000-0000-00003E790000}"/>
    <cellStyle name="Comma 2 138" xfId="31069" hidden="1" xr:uid="{00000000-0005-0000-0000-000060790000}"/>
    <cellStyle name="Comma 2 138" xfId="31558" hidden="1" xr:uid="{00000000-0005-0000-0000-0000497B0000}"/>
    <cellStyle name="Comma 2 138" xfId="32975" hidden="1" xr:uid="{B64691FB-0DDA-43DF-B6E8-144D346DF948}"/>
    <cellStyle name="Comma 2 138" xfId="33610" hidden="1" xr:uid="{259415FB-E61E-4B17-A113-E8BCF814019E}"/>
    <cellStyle name="Comma 2 138" xfId="34131" hidden="1" xr:uid="{02011052-2F67-4F54-9CF2-FAF7096C5ED3}"/>
    <cellStyle name="Comma 2 138" xfId="34403" hidden="1" xr:uid="{F466DC4B-8DB3-41B3-8B12-DB21341B4520}"/>
    <cellStyle name="Comma 2 138" xfId="34608" hidden="1" xr:uid="{B36D4912-6E4D-4EB4-ACE9-45E9A37EA4AD}"/>
    <cellStyle name="Comma 2 138" xfId="36732" hidden="1" xr:uid="{5A254DF6-7236-4633-A4EB-9F6CB16DD1F0}"/>
    <cellStyle name="Comma 2 138" xfId="37393" hidden="1" xr:uid="{20C9C020-B545-42E9-84EE-A4224D2115F6}"/>
    <cellStyle name="Comma 2 138" xfId="37922" hidden="1" xr:uid="{056E1405-498F-45B4-8CB1-EEF30A1149E1}"/>
    <cellStyle name="Comma 2 138" xfId="11644" hidden="1" xr:uid="{00000000-0005-0000-0000-00007F2D0000}"/>
    <cellStyle name="Comma 2 138" xfId="11916" hidden="1" xr:uid="{00000000-0005-0000-0000-00008F2E0000}"/>
    <cellStyle name="Comma 2 138" xfId="12121" hidden="1" xr:uid="{00000000-0005-0000-0000-00005C2F0000}"/>
    <cellStyle name="Comma 2 138" xfId="12210" hidden="1" xr:uid="{00000000-0005-0000-0000-0000B52F0000}"/>
    <cellStyle name="Comma 2 138" xfId="12871" hidden="1" xr:uid="{00000000-0005-0000-0000-00004A320000}"/>
    <cellStyle name="Comma 2 138" xfId="13400" hidden="1" xr:uid="{00000000-0005-0000-0000-00005B340000}"/>
    <cellStyle name="Comma 2 138" xfId="13672" hidden="1" xr:uid="{00000000-0005-0000-0000-00006B350000}"/>
    <cellStyle name="Comma 2 138" xfId="13877" hidden="1" xr:uid="{00000000-0005-0000-0000-000038360000}"/>
    <cellStyle name="Comma 2 138" xfId="13966" hidden="1" xr:uid="{00000000-0005-0000-0000-000091360000}"/>
    <cellStyle name="Comma 2 138" xfId="14627" hidden="1" xr:uid="{00000000-0005-0000-0000-000026390000}"/>
    <cellStyle name="Comma 2 138" xfId="15156" hidden="1" xr:uid="{00000000-0005-0000-0000-0000373B0000}"/>
    <cellStyle name="Comma 2 138" xfId="15428" hidden="1" xr:uid="{00000000-0005-0000-0000-0000473C0000}"/>
    <cellStyle name="Comma 2 138" xfId="15633" hidden="1" xr:uid="{00000000-0005-0000-0000-0000143D0000}"/>
    <cellStyle name="Comma 2 138" xfId="15722" hidden="1" xr:uid="{00000000-0005-0000-0000-00006D3D0000}"/>
    <cellStyle name="Comma 2 138" xfId="16380" hidden="1" xr:uid="{00000000-0005-0000-0000-0000FF3F0000}"/>
    <cellStyle name="Comma 2 138" xfId="16909" hidden="1" xr:uid="{00000000-0005-0000-0000-000010420000}"/>
    <cellStyle name="Comma 2 138" xfId="17181" hidden="1" xr:uid="{00000000-0005-0000-0000-000020430000}"/>
    <cellStyle name="Comma 2 138" xfId="17386" hidden="1" xr:uid="{00000000-0005-0000-0000-0000ED430000}"/>
    <cellStyle name="Comma 2 138" xfId="17474" hidden="1" xr:uid="{00000000-0005-0000-0000-000045440000}"/>
    <cellStyle name="Comma 2 138" xfId="18130" hidden="1" xr:uid="{00000000-0005-0000-0000-0000D5460000}"/>
    <cellStyle name="Comma 2 138" xfId="18659" hidden="1" xr:uid="{00000000-0005-0000-0000-0000E6480000}"/>
    <cellStyle name="Comma 2 138" xfId="18931" hidden="1" xr:uid="{00000000-0005-0000-0000-0000F6490000}"/>
    <cellStyle name="Comma 2 138" xfId="19136" hidden="1" xr:uid="{00000000-0005-0000-0000-0000C34A0000}"/>
    <cellStyle name="Comma 2 138" xfId="7603" hidden="1" xr:uid="{00000000-0005-0000-0000-0000B61D0000}"/>
    <cellStyle name="Comma 2 138" xfId="8132" hidden="1" xr:uid="{00000000-0005-0000-0000-0000C71F0000}"/>
    <cellStyle name="Comma 2 138" xfId="8404" hidden="1" xr:uid="{00000000-0005-0000-0000-0000D7200000}"/>
    <cellStyle name="Comma 2 138" xfId="8609" hidden="1" xr:uid="{00000000-0005-0000-0000-0000A4210000}"/>
    <cellStyle name="Comma 2 138" xfId="8698" hidden="1" xr:uid="{00000000-0005-0000-0000-0000FD210000}"/>
    <cellStyle name="Comma 2 138" xfId="9359" hidden="1" xr:uid="{00000000-0005-0000-0000-000092240000}"/>
    <cellStyle name="Comma 2 138" xfId="9888" hidden="1" xr:uid="{00000000-0005-0000-0000-0000A3260000}"/>
    <cellStyle name="Comma 2 138" xfId="10160" hidden="1" xr:uid="{00000000-0005-0000-0000-0000B3270000}"/>
    <cellStyle name="Comma 2 138" xfId="10365" hidden="1" xr:uid="{00000000-0005-0000-0000-000080280000}"/>
    <cellStyle name="Comma 2 138" xfId="10454" hidden="1" xr:uid="{00000000-0005-0000-0000-0000D9280000}"/>
    <cellStyle name="Comma 2 138" xfId="11115" hidden="1" xr:uid="{00000000-0005-0000-0000-00006E2B0000}"/>
    <cellStyle name="Comma 2 138" xfId="4723" hidden="1" xr:uid="{00000000-0005-0000-0000-000076120000}"/>
    <cellStyle name="Comma 2 138" xfId="5384" hidden="1" xr:uid="{00000000-0005-0000-0000-00000B150000}"/>
    <cellStyle name="Comma 2 138" xfId="5913" hidden="1" xr:uid="{00000000-0005-0000-0000-00001C170000}"/>
    <cellStyle name="Comma 2 138" xfId="6185" hidden="1" xr:uid="{00000000-0005-0000-0000-00002C180000}"/>
    <cellStyle name="Comma 2 138" xfId="6390" hidden="1" xr:uid="{00000000-0005-0000-0000-0000F9180000}"/>
    <cellStyle name="Comma 2 138" xfId="6942" hidden="1" xr:uid="{00000000-0005-0000-0000-0000211B0000}"/>
    <cellStyle name="Comma 2 138" xfId="2111" hidden="1" xr:uid="{00000000-0005-0000-0000-000042080000}"/>
    <cellStyle name="Comma 2 138" xfId="2383" hidden="1" xr:uid="{00000000-0005-0000-0000-000052090000}"/>
    <cellStyle name="Comma 2 138" xfId="2588" hidden="1" xr:uid="{00000000-0005-0000-0000-00001F0A0000}"/>
    <cellStyle name="Comma 2 138" xfId="1587" hidden="1" xr:uid="{00000000-0005-0000-0000-000036060000}"/>
    <cellStyle name="Comma 2 138" xfId="932" hidden="1" xr:uid="{00000000-0005-0000-0000-0000A7030000}"/>
    <cellStyle name="Comma 2 139" xfId="38402" hidden="1" xr:uid="{244F1118-00AC-4FCA-AE71-F3F41835DAA0}"/>
    <cellStyle name="Comma 2 139" xfId="38956" hidden="1" xr:uid="{F5F58FEA-D3FE-4CE7-8F4B-796BCF9B7B71}"/>
    <cellStyle name="Comma 2 139" xfId="39617" hidden="1" xr:uid="{3113EF6F-5033-4286-A59D-996A67E183FF}"/>
    <cellStyle name="Comma 2 139" xfId="40144" hidden="1" xr:uid="{F25C3EF9-F975-46C1-8BF7-FD4073498E70}"/>
    <cellStyle name="Comma 2 139" xfId="40416" hidden="1" xr:uid="{4BACA389-1AC9-40DB-9EC4-D185B614EAA3}"/>
    <cellStyle name="Comma 2 139" xfId="40621" hidden="1" xr:uid="{9B6FC1EE-3D96-45A0-BE96-24AA0A8FA2AD}"/>
    <cellStyle name="Comma 2 139" xfId="40712" hidden="1" xr:uid="{4A392492-4F68-4713-A98E-D534967AE6B1}"/>
    <cellStyle name="Comma 2 139" xfId="41373" hidden="1" xr:uid="{608F1599-912B-49EE-8333-9DEC40979A7A}"/>
    <cellStyle name="Comma 2 139" xfId="41900" hidden="1" xr:uid="{E3600262-9412-4B7B-835D-3BC794123880}"/>
    <cellStyle name="Comma 2 139" xfId="42172" hidden="1" xr:uid="{EA44BCAD-A5B5-44D4-851C-AF9332AA3D33}"/>
    <cellStyle name="Comma 2 139" xfId="42377" hidden="1" xr:uid="{5F72417D-DA1C-4473-9021-C293D6C0C520}"/>
    <cellStyle name="Comma 2 139" xfId="42468" hidden="1" xr:uid="{CADFFF10-A622-4F89-B57D-24D742F8E58E}"/>
    <cellStyle name="Comma 2 139" xfId="43129" hidden="1" xr:uid="{66AD791A-3115-4F26-BDE8-D4806272ADFC}"/>
    <cellStyle name="Comma 2 139" xfId="43656" hidden="1" xr:uid="{C525B3E2-341A-4CB2-940C-070552B099CC}"/>
    <cellStyle name="Comma 2 139" xfId="43928" hidden="1" xr:uid="{81025654-351A-477B-9891-27CE5D5DA55D}"/>
    <cellStyle name="Comma 2 139" xfId="44133" hidden="1" xr:uid="{BCF4E2F1-BDC7-453E-A96E-5EC6D76D4EDA}"/>
    <cellStyle name="Comma 2 139" xfId="44224" hidden="1" xr:uid="{6B9B40A2-B9E2-4CC4-9D9D-338090F71E29}"/>
    <cellStyle name="Comma 2 139" xfId="44885" hidden="1" xr:uid="{4833A88C-30A1-45AC-9142-8EB33A567D68}"/>
    <cellStyle name="Comma 2 139" xfId="45412" hidden="1" xr:uid="{6803F7D0-C96D-4321-9ED2-5A81A7B07182}"/>
    <cellStyle name="Comma 2 139" xfId="45684" hidden="1" xr:uid="{770DF221-B58C-4F46-B994-A0F766CFA2CE}"/>
    <cellStyle name="Comma 2 139" xfId="45889" hidden="1" xr:uid="{73D28890-4636-46D1-A5C8-5028CC125759}"/>
    <cellStyle name="Comma 2 139" xfId="45980" hidden="1" xr:uid="{65934FE8-6942-450E-947E-2FAA94194737}"/>
    <cellStyle name="Comma 2 139" xfId="46641" hidden="1" xr:uid="{27DBC423-7E9A-408A-9027-EAD462143A54}"/>
    <cellStyle name="Comma 2 139" xfId="47168" hidden="1" xr:uid="{474BFBDE-152E-457C-A374-24D2199B3D43}"/>
    <cellStyle name="Comma 2 139" xfId="47440" hidden="1" xr:uid="{E6A371BC-921C-4BEB-B378-E3B3E2B4585D}"/>
    <cellStyle name="Comma 2 139" xfId="47645" hidden="1" xr:uid="{B5CA03B0-BB7E-4DDD-9477-208D8E40EF7B}"/>
    <cellStyle name="Comma 2 139" xfId="47736" hidden="1" xr:uid="{0C37EF75-C06E-4139-B46E-3FFBB95029B2}"/>
    <cellStyle name="Comma 2 139" xfId="48394" hidden="1" xr:uid="{6AE77D3F-40DB-40E2-B637-126C16A2A359}"/>
    <cellStyle name="Comma 2 139" xfId="48921" hidden="1" xr:uid="{D34A906F-8C36-4FAD-87B0-9D4F2188D064}"/>
    <cellStyle name="Comma 2 139" xfId="49193" hidden="1" xr:uid="{5683DBD4-861C-466D-8D58-D0069FD73D3B}"/>
    <cellStyle name="Comma 2 139" xfId="49398" hidden="1" xr:uid="{26EC72B1-8DB7-4610-9556-7055F0048D8E}"/>
    <cellStyle name="Comma 2 139" xfId="49488" hidden="1" xr:uid="{ED3E159E-06FE-496D-BD6E-6266E318938C}"/>
    <cellStyle name="Comma 2 139" xfId="50144" hidden="1" xr:uid="{DECDB3E9-B1F4-49EB-A86F-66882AF1079D}"/>
    <cellStyle name="Comma 2 139" xfId="50671" hidden="1" xr:uid="{0EFA2D7B-19F2-4A65-B3D2-91FD9C0DE7F6}"/>
    <cellStyle name="Comma 2 139" xfId="50943" hidden="1" xr:uid="{B6F1588E-BF24-4F59-9CF9-DA5F7F2C21BD}"/>
    <cellStyle name="Comma 2 139" xfId="51148" hidden="1" xr:uid="{E5694CA7-C907-4AF8-8F6A-0B54676F097B}"/>
    <cellStyle name="Comma 2 139" xfId="51237" hidden="1" xr:uid="{805A5870-2CAC-4053-BF66-4D94A2D2ACC5}"/>
    <cellStyle name="Comma 2 139" xfId="51888" hidden="1" xr:uid="{E013ED28-6AA4-430A-B0F8-8E796B44376F}"/>
    <cellStyle name="Comma 2 139" xfId="52415" hidden="1" xr:uid="{A0EEFFD2-39FB-498C-962F-2E1281C0FA0C}"/>
    <cellStyle name="Comma 2 139" xfId="52687" hidden="1" xr:uid="{BC7C391C-38A3-419B-8972-2D514E435153}"/>
    <cellStyle name="Comma 2 139" xfId="52892" hidden="1" xr:uid="{ADBD54A4-A0B3-439F-9DEB-529808C8FAFD}"/>
    <cellStyle name="Comma 2 139" xfId="52980" hidden="1" xr:uid="{36C044BC-58A6-4B1B-9E60-84895DD6161B}"/>
    <cellStyle name="Comma 2 139" xfId="53622" hidden="1" xr:uid="{3C5D72FD-ABA1-4D80-9B2B-9CAE94602EB9}"/>
    <cellStyle name="Comma 2 139" xfId="54149" hidden="1" xr:uid="{F763FFEC-F995-4003-A258-F78FC1697C73}"/>
    <cellStyle name="Comma 2 139" xfId="54421" hidden="1" xr:uid="{ED3CBDA2-4E83-4092-B4E8-E7E775F17D31}"/>
    <cellStyle name="Comma 2 139" xfId="54626" hidden="1" xr:uid="{8808E437-FA82-4B4D-8E29-401A29701087}"/>
    <cellStyle name="Comma 2 139" xfId="54710" hidden="1" xr:uid="{74568F4D-3A99-4FE9-A55B-7745E89BFE7D}"/>
    <cellStyle name="Comma 2 139" xfId="55347" hidden="1" xr:uid="{29C547A5-0675-4116-9F82-2037F0C5F3CA}"/>
    <cellStyle name="Comma 2 139" xfId="55873" hidden="1" xr:uid="{B34F2A4F-87F9-4991-B5B8-6A78210F41D0}"/>
    <cellStyle name="Comma 2 139" xfId="56145" hidden="1" xr:uid="{159F9636-B7D6-4894-B249-36496ED2B591}"/>
    <cellStyle name="Comma 2 139" xfId="56350" hidden="1" xr:uid="{06682DF5-51AC-49B7-AC5E-FD54929F2F8D}"/>
    <cellStyle name="Comma 2 139" xfId="56433" hidden="1" xr:uid="{FE2706E4-53CC-4CEA-A10C-A0EE00394548}"/>
    <cellStyle name="Comma 2 139" xfId="57055" hidden="1" xr:uid="{85D13769-B132-46DA-A8BC-771210AB5141}"/>
    <cellStyle name="Comma 2 139" xfId="57580" hidden="1" xr:uid="{4EBA9644-6C5D-42E6-8815-FC971D05CA27}"/>
    <cellStyle name="Comma 2 139" xfId="57852" hidden="1" xr:uid="{A3B91778-972C-4C54-A2CB-9B435FF76814}"/>
    <cellStyle name="Comma 2 139" xfId="58057" hidden="1" xr:uid="{F020CD71-783B-4DE1-8791-EB6E4923C7B9}"/>
    <cellStyle name="Comma 2 139" xfId="58135" hidden="1" xr:uid="{9680DDCB-4E8A-40E5-A877-D18DE097C580}"/>
    <cellStyle name="Comma 2 139" xfId="58749" hidden="1" xr:uid="{094E4BDB-FDE2-4A98-96CA-DE5ACBA988BF}"/>
    <cellStyle name="Comma 2 139" xfId="59274" hidden="1" xr:uid="{90E814BB-BA1C-4B5F-9170-6FF3AAA48E35}"/>
    <cellStyle name="Comma 2 139" xfId="59546" hidden="1" xr:uid="{82113B06-FF5D-40B6-9DE4-B8AE67FAAB6F}"/>
    <cellStyle name="Comma 2 139" xfId="59751" hidden="1" xr:uid="{9167BA00-5DF2-44F2-9D50-B5FDF7F69353}"/>
    <cellStyle name="Comma 2 139" xfId="59820" hidden="1" xr:uid="{E20C8DA7-0EBB-4863-8BB2-DD562890DDBB}"/>
    <cellStyle name="Comma 2 139" xfId="60412" hidden="1" xr:uid="{4BA77E25-6E72-4580-9416-F93835C5DC82}"/>
    <cellStyle name="Comma 2 139" xfId="60935" hidden="1" xr:uid="{2EFCF635-8315-4F20-B3A1-E826A74EE037}"/>
    <cellStyle name="Comma 2 139" xfId="61207" hidden="1" xr:uid="{4F16888B-2052-40EE-87E7-335A2B468F12}"/>
    <cellStyle name="Comma 2 139" xfId="61412" hidden="1" xr:uid="{5A2CECF5-E000-4CF7-A774-12D8A44BD764}"/>
    <cellStyle name="Comma 2 139" xfId="61474" hidden="1" xr:uid="{1D2A299D-B64D-409F-858D-DA5D3DBD4257}"/>
    <cellStyle name="Comma 2 139" xfId="62047" hidden="1" xr:uid="{0963B284-59B6-4FD9-BC4E-001A2CABAE80}"/>
    <cellStyle name="Comma 2 139" xfId="62570" hidden="1" xr:uid="{06E16A34-5534-4599-A648-1DC369D2FE47}"/>
    <cellStyle name="Comma 2 139" xfId="62842" hidden="1" xr:uid="{2E7AE670-BADB-4810-8A53-836279786690}"/>
    <cellStyle name="Comma 2 139" xfId="63047" hidden="1" xr:uid="{6571F15D-3676-4246-82E8-B8F9BD52C420}"/>
    <cellStyle name="Comma 2 139" xfId="63079" hidden="1" xr:uid="{1E6D56F0-A34F-4915-8BBA-4EDACF1A1A52}"/>
    <cellStyle name="Comma 2 139" xfId="63570" hidden="1" xr:uid="{0764C623-0B5D-4689-A50A-59A7A74200B9}"/>
    <cellStyle name="Comma 2 139" xfId="19228" hidden="1" xr:uid="{00000000-0005-0000-0000-00001F4B0000}"/>
    <cellStyle name="Comma 2 139" xfId="19879" hidden="1" xr:uid="{00000000-0005-0000-0000-0000AA4D0000}"/>
    <cellStyle name="Comma 2 139" xfId="20406" hidden="1" xr:uid="{00000000-0005-0000-0000-0000B94F0000}"/>
    <cellStyle name="Comma 2 139" xfId="20678" hidden="1" xr:uid="{00000000-0005-0000-0000-0000C9500000}"/>
    <cellStyle name="Comma 2 139" xfId="20883" hidden="1" xr:uid="{00000000-0005-0000-0000-000096510000}"/>
    <cellStyle name="Comma 2 139" xfId="20971" hidden="1" xr:uid="{00000000-0005-0000-0000-0000EE510000}"/>
    <cellStyle name="Comma 2 139" xfId="21613" hidden="1" xr:uid="{00000000-0005-0000-0000-000070540000}"/>
    <cellStyle name="Comma 2 139" xfId="22140" hidden="1" xr:uid="{00000000-0005-0000-0000-00007F560000}"/>
    <cellStyle name="Comma 2 139" xfId="22412" hidden="1" xr:uid="{00000000-0005-0000-0000-00008F570000}"/>
    <cellStyle name="Comma 2 139" xfId="22617" hidden="1" xr:uid="{00000000-0005-0000-0000-00005C580000}"/>
    <cellStyle name="Comma 2 139" xfId="22701" hidden="1" xr:uid="{00000000-0005-0000-0000-0000B0580000}"/>
    <cellStyle name="Comma 2 139" xfId="23338" hidden="1" xr:uid="{00000000-0005-0000-0000-00002D5B0000}"/>
    <cellStyle name="Comma 2 139" xfId="23864" hidden="1" xr:uid="{00000000-0005-0000-0000-00003B5D0000}"/>
    <cellStyle name="Comma 2 139" xfId="24136" hidden="1" xr:uid="{00000000-0005-0000-0000-00004B5E0000}"/>
    <cellStyle name="Comma 2 139" xfId="24341" hidden="1" xr:uid="{00000000-0005-0000-0000-0000185F0000}"/>
    <cellStyle name="Comma 2 139" xfId="24424" hidden="1" xr:uid="{00000000-0005-0000-0000-00006B5F0000}"/>
    <cellStyle name="Comma 2 139" xfId="25046" hidden="1" xr:uid="{00000000-0005-0000-0000-0000D9610000}"/>
    <cellStyle name="Comma 2 139" xfId="25571" hidden="1" xr:uid="{00000000-0005-0000-0000-0000E6630000}"/>
    <cellStyle name="Comma 2 139" xfId="25843" hidden="1" xr:uid="{00000000-0005-0000-0000-0000F6640000}"/>
    <cellStyle name="Comma 2 139" xfId="26048" hidden="1" xr:uid="{00000000-0005-0000-0000-0000C3650000}"/>
    <cellStyle name="Comma 2 139" xfId="26126" hidden="1" xr:uid="{00000000-0005-0000-0000-000011660000}"/>
    <cellStyle name="Comma 2 139" xfId="26740" hidden="1" xr:uid="{00000000-0005-0000-0000-000077680000}"/>
    <cellStyle name="Comma 2 139" xfId="27265" hidden="1" xr:uid="{00000000-0005-0000-0000-0000846A0000}"/>
    <cellStyle name="Comma 2 139" xfId="27537" hidden="1" xr:uid="{00000000-0005-0000-0000-0000946B0000}"/>
    <cellStyle name="Comma 2 139" xfId="27742" hidden="1" xr:uid="{00000000-0005-0000-0000-0000616C0000}"/>
    <cellStyle name="Comma 2 139" xfId="27811" hidden="1" xr:uid="{00000000-0005-0000-0000-0000A66C0000}"/>
    <cellStyle name="Comma 2 139" xfId="28403" hidden="1" xr:uid="{00000000-0005-0000-0000-0000F66E0000}"/>
    <cellStyle name="Comma 2 139" xfId="28926" hidden="1" xr:uid="{00000000-0005-0000-0000-000001710000}"/>
    <cellStyle name="Comma 2 139" xfId="29198" hidden="1" xr:uid="{00000000-0005-0000-0000-000011720000}"/>
    <cellStyle name="Comma 2 139" xfId="29403" hidden="1" xr:uid="{00000000-0005-0000-0000-0000DE720000}"/>
    <cellStyle name="Comma 2 139" xfId="29465" hidden="1" xr:uid="{00000000-0005-0000-0000-00001C730000}"/>
    <cellStyle name="Comma 2 139" xfId="30038" hidden="1" xr:uid="{00000000-0005-0000-0000-000059750000}"/>
    <cellStyle name="Comma 2 139" xfId="30561" hidden="1" xr:uid="{00000000-0005-0000-0000-000064770000}"/>
    <cellStyle name="Comma 2 139" xfId="30833" hidden="1" xr:uid="{00000000-0005-0000-0000-000074780000}"/>
    <cellStyle name="Comma 2 139" xfId="31038" hidden="1" xr:uid="{00000000-0005-0000-0000-000041790000}"/>
    <cellStyle name="Comma 2 139" xfId="31070" hidden="1" xr:uid="{00000000-0005-0000-0000-000061790000}"/>
    <cellStyle name="Comma 2 139" xfId="31561" hidden="1" xr:uid="{00000000-0005-0000-0000-00004C7B0000}"/>
    <cellStyle name="Comma 2 139" xfId="32980" hidden="1" xr:uid="{3FC62424-9562-4DBA-93B0-A00910B0C499}"/>
    <cellStyle name="Comma 2 139" xfId="33615" hidden="1" xr:uid="{8E569C84-DB7A-4F5A-8984-01ADA1D1920E}"/>
    <cellStyle name="Comma 2 139" xfId="34134" hidden="1" xr:uid="{575CA848-8A38-4C19-B140-D062C281AC4D}"/>
    <cellStyle name="Comma 2 139" xfId="34406" hidden="1" xr:uid="{47243D96-22CE-4B02-B247-DFF4C04F6512}"/>
    <cellStyle name="Comma 2 139" xfId="34611" hidden="1" xr:uid="{4FD53F1A-88E4-4639-8F99-67FA14229FDD}"/>
    <cellStyle name="Comma 2 139" xfId="36737" hidden="1" xr:uid="{E2C8B135-1CC6-4BFD-991C-515B65A6FD71}"/>
    <cellStyle name="Comma 2 139" xfId="37398" hidden="1" xr:uid="{20B214C1-B4F2-4EA0-86EA-FEA69EBDDCAF}"/>
    <cellStyle name="Comma 2 139" xfId="37925" hidden="1" xr:uid="{B4D06C63-63FA-4A58-9C4D-519E59E5F799}"/>
    <cellStyle name="Comma 2 139" xfId="38197" hidden="1" xr:uid="{806AADDE-E51D-4939-92DC-E731BD204364}"/>
    <cellStyle name="Comma 2 139" xfId="11647" hidden="1" xr:uid="{00000000-0005-0000-0000-0000822D0000}"/>
    <cellStyle name="Comma 2 139" xfId="11919" hidden="1" xr:uid="{00000000-0005-0000-0000-0000922E0000}"/>
    <cellStyle name="Comma 2 139" xfId="12124" hidden="1" xr:uid="{00000000-0005-0000-0000-00005F2F0000}"/>
    <cellStyle name="Comma 2 139" xfId="12215" hidden="1" xr:uid="{00000000-0005-0000-0000-0000BA2F0000}"/>
    <cellStyle name="Comma 2 139" xfId="12876" hidden="1" xr:uid="{00000000-0005-0000-0000-00004F320000}"/>
    <cellStyle name="Comma 2 139" xfId="13403" hidden="1" xr:uid="{00000000-0005-0000-0000-00005E340000}"/>
    <cellStyle name="Comma 2 139" xfId="13675" hidden="1" xr:uid="{00000000-0005-0000-0000-00006E350000}"/>
    <cellStyle name="Comma 2 139" xfId="13880" hidden="1" xr:uid="{00000000-0005-0000-0000-00003B360000}"/>
    <cellStyle name="Comma 2 139" xfId="13971" hidden="1" xr:uid="{00000000-0005-0000-0000-000096360000}"/>
    <cellStyle name="Comma 2 139" xfId="14632" hidden="1" xr:uid="{00000000-0005-0000-0000-00002B390000}"/>
    <cellStyle name="Comma 2 139" xfId="15159" hidden="1" xr:uid="{00000000-0005-0000-0000-00003A3B0000}"/>
    <cellStyle name="Comma 2 139" xfId="15431" hidden="1" xr:uid="{00000000-0005-0000-0000-00004A3C0000}"/>
    <cellStyle name="Comma 2 139" xfId="15636" hidden="1" xr:uid="{00000000-0005-0000-0000-0000173D0000}"/>
    <cellStyle name="Comma 2 139" xfId="15727" hidden="1" xr:uid="{00000000-0005-0000-0000-0000723D0000}"/>
    <cellStyle name="Comma 2 139" xfId="16385" hidden="1" xr:uid="{00000000-0005-0000-0000-000004400000}"/>
    <cellStyle name="Comma 2 139" xfId="16912" hidden="1" xr:uid="{00000000-0005-0000-0000-000013420000}"/>
    <cellStyle name="Comma 2 139" xfId="17184" hidden="1" xr:uid="{00000000-0005-0000-0000-000023430000}"/>
    <cellStyle name="Comma 2 139" xfId="17389" hidden="1" xr:uid="{00000000-0005-0000-0000-0000F0430000}"/>
    <cellStyle name="Comma 2 139" xfId="17479" hidden="1" xr:uid="{00000000-0005-0000-0000-00004A440000}"/>
    <cellStyle name="Comma 2 139" xfId="18135" hidden="1" xr:uid="{00000000-0005-0000-0000-0000DA460000}"/>
    <cellStyle name="Comma 2 139" xfId="18662" hidden="1" xr:uid="{00000000-0005-0000-0000-0000E9480000}"/>
    <cellStyle name="Comma 2 139" xfId="18934" hidden="1" xr:uid="{00000000-0005-0000-0000-0000F9490000}"/>
    <cellStyle name="Comma 2 139" xfId="19139" hidden="1" xr:uid="{00000000-0005-0000-0000-0000C64A0000}"/>
    <cellStyle name="Comma 2 139" xfId="7608" hidden="1" xr:uid="{00000000-0005-0000-0000-0000BB1D0000}"/>
    <cellStyle name="Comma 2 139" xfId="8135" hidden="1" xr:uid="{00000000-0005-0000-0000-0000CA1F0000}"/>
    <cellStyle name="Comma 2 139" xfId="8407" hidden="1" xr:uid="{00000000-0005-0000-0000-0000DA200000}"/>
    <cellStyle name="Comma 2 139" xfId="8612" hidden="1" xr:uid="{00000000-0005-0000-0000-0000A7210000}"/>
    <cellStyle name="Comma 2 139" xfId="8703" hidden="1" xr:uid="{00000000-0005-0000-0000-000002220000}"/>
    <cellStyle name="Comma 2 139" xfId="9364" hidden="1" xr:uid="{00000000-0005-0000-0000-000097240000}"/>
    <cellStyle name="Comma 2 139" xfId="9891" hidden="1" xr:uid="{00000000-0005-0000-0000-0000A6260000}"/>
    <cellStyle name="Comma 2 139" xfId="10163" hidden="1" xr:uid="{00000000-0005-0000-0000-0000B6270000}"/>
    <cellStyle name="Comma 2 139" xfId="10368" hidden="1" xr:uid="{00000000-0005-0000-0000-000083280000}"/>
    <cellStyle name="Comma 2 139" xfId="10459" hidden="1" xr:uid="{00000000-0005-0000-0000-0000DE280000}"/>
    <cellStyle name="Comma 2 139" xfId="11120" hidden="1" xr:uid="{00000000-0005-0000-0000-0000732B0000}"/>
    <cellStyle name="Comma 2 139" xfId="4728" hidden="1" xr:uid="{00000000-0005-0000-0000-00007B120000}"/>
    <cellStyle name="Comma 2 139" xfId="5389" hidden="1" xr:uid="{00000000-0005-0000-0000-000010150000}"/>
    <cellStyle name="Comma 2 139" xfId="5916" hidden="1" xr:uid="{00000000-0005-0000-0000-00001F170000}"/>
    <cellStyle name="Comma 2 139" xfId="6188" hidden="1" xr:uid="{00000000-0005-0000-0000-00002F180000}"/>
    <cellStyle name="Comma 2 139" xfId="6393" hidden="1" xr:uid="{00000000-0005-0000-0000-0000FC180000}"/>
    <cellStyle name="Comma 2 139" xfId="6947" hidden="1" xr:uid="{00000000-0005-0000-0000-0000261B0000}"/>
    <cellStyle name="Comma 2 139" xfId="2114" hidden="1" xr:uid="{00000000-0005-0000-0000-000045080000}"/>
    <cellStyle name="Comma 2 139" xfId="2386" hidden="1" xr:uid="{00000000-0005-0000-0000-000055090000}"/>
    <cellStyle name="Comma 2 139" xfId="2591" hidden="1" xr:uid="{00000000-0005-0000-0000-0000220A0000}"/>
    <cellStyle name="Comma 2 139" xfId="1592" hidden="1" xr:uid="{00000000-0005-0000-0000-00003B060000}"/>
    <cellStyle name="Comma 2 139" xfId="937" hidden="1" xr:uid="{00000000-0005-0000-0000-0000AC030000}"/>
    <cellStyle name="Comma 2 14" xfId="37452" hidden="1" xr:uid="{3D5497A1-C110-49D2-8047-AE47DDAE0177}"/>
    <cellStyle name="Comma 2 14" xfId="37788" hidden="1" xr:uid="{B183EC37-27DD-45E9-999F-F9A4C5D80670}"/>
    <cellStyle name="Comma 2 14" xfId="38071" hidden="1" xr:uid="{BC882BD8-BFAD-4F02-AE51-585697BD442D}"/>
    <cellStyle name="Comma 2 14" xfId="38440" hidden="1" xr:uid="{B995DC79-F72A-42FC-AFD6-E5C9DE1954CF}"/>
    <cellStyle name="Comma 2 14" xfId="38644" hidden="1" xr:uid="{033A8321-FBC4-4D95-8598-FBF48A855106}"/>
    <cellStyle name="Comma 2 14" xfId="38744" hidden="1" xr:uid="{D9AE3509-632E-400D-ABE6-9B9EE3EC854F}"/>
    <cellStyle name="Comma 2 14" xfId="38909" hidden="1" xr:uid="{2C5AA902-9903-4BC9-B62F-1E1265B1AC99}"/>
    <cellStyle name="Comma 2 14" xfId="39101" hidden="1" xr:uid="{E7605705-E967-426D-9722-82F0EE877F61}"/>
    <cellStyle name="Comma 2 14" xfId="39671" hidden="1" xr:uid="{26B74E16-D95E-4BA2-8D94-5957EC2C4C20}"/>
    <cellStyle name="Comma 2 14" xfId="40007" hidden="1" xr:uid="{488D5E03-060F-4975-B414-BFF5BACCC615}"/>
    <cellStyle name="Comma 2 14" xfId="40290" hidden="1" xr:uid="{CB0CB1DC-4CB6-4329-874E-CB7E3926BF62}"/>
    <cellStyle name="Comma 2 14" xfId="40665" hidden="1" xr:uid="{CFD798B6-70AD-4D8A-86D5-89C88D1A295A}"/>
    <cellStyle name="Comma 2 14" xfId="40857" hidden="1" xr:uid="{72D8C6DB-28E3-42EF-BF2D-9A6C50BD1841}"/>
    <cellStyle name="Comma 2 14" xfId="41427" hidden="1" xr:uid="{C17F4315-BC54-43E6-A1C4-600F364C2FC4}"/>
    <cellStyle name="Comma 2 14" xfId="41763" hidden="1" xr:uid="{78AC86FC-F968-4371-8756-9AD35EB6B9B9}"/>
    <cellStyle name="Comma 2 14" xfId="42046" hidden="1" xr:uid="{3DE45468-D774-40D6-8A55-99FBDCF9CCF9}"/>
    <cellStyle name="Comma 2 14" xfId="42421" hidden="1" xr:uid="{3749EF15-B63D-455D-9B66-A3A34879F6B7}"/>
    <cellStyle name="Comma 2 14" xfId="42613" hidden="1" xr:uid="{D08D9CE8-994B-4397-9FAF-898289429DBB}"/>
    <cellStyle name="Comma 2 14" xfId="43183" hidden="1" xr:uid="{BED7919A-05B8-4293-8C14-B12850F7E423}"/>
    <cellStyle name="Comma 2 14" xfId="43519" hidden="1" xr:uid="{98A360F9-58B6-43ED-96B7-9FA26A4BFCAB}"/>
    <cellStyle name="Comma 2 14" xfId="43802" hidden="1" xr:uid="{B17BB1BF-6EFA-48E0-BD9B-922CDEBD9291}"/>
    <cellStyle name="Comma 2 14" xfId="44177" hidden="1" xr:uid="{FE72BCC2-3A03-42A5-890F-544B6E411BD7}"/>
    <cellStyle name="Comma 2 14" xfId="44369" hidden="1" xr:uid="{AC546457-DEEF-4921-95FF-418FCFA9B2DA}"/>
    <cellStyle name="Comma 2 14" xfId="44939" hidden="1" xr:uid="{A486ED11-80F7-4962-8722-17CE695F781D}"/>
    <cellStyle name="Comma 2 14" xfId="45275" hidden="1" xr:uid="{705EE53D-2319-49A9-BD2D-7E86464940CF}"/>
    <cellStyle name="Comma 2 14" xfId="45558" hidden="1" xr:uid="{8B16CD74-D0DF-4780-BA06-F91C4745C16A}"/>
    <cellStyle name="Comma 2 14" xfId="45933" hidden="1" xr:uid="{7A7E0ACD-F7E9-4FC2-9237-8E786518EFC4}"/>
    <cellStyle name="Comma 2 14" xfId="46125" hidden="1" xr:uid="{654D0D5C-3B16-4C0D-B78D-FABBD48E4E21}"/>
    <cellStyle name="Comma 2 14" xfId="46695" hidden="1" xr:uid="{4F531079-03C7-4F1F-8ECC-B5837F27C9A2}"/>
    <cellStyle name="Comma 2 14" xfId="47031" hidden="1" xr:uid="{5E24FBA3-C565-43FF-9C0B-69C975B97567}"/>
    <cellStyle name="Comma 2 14" xfId="47314" hidden="1" xr:uid="{081CA14C-2C93-4160-B809-DDA8FBD607D8}"/>
    <cellStyle name="Comma 2 14" xfId="47689" hidden="1" xr:uid="{65FE4A04-F223-4181-A035-AB25417476F6}"/>
    <cellStyle name="Comma 2 14" xfId="47878" hidden="1" xr:uid="{A9AFC788-0628-4054-AF68-01B4B48D1EE5}"/>
    <cellStyle name="Comma 2 14" xfId="48448" hidden="1" xr:uid="{730C2D8B-105B-456F-9B63-AE84D3881651}"/>
    <cellStyle name="Comma 2 14" xfId="48784" hidden="1" xr:uid="{05876731-8069-4FA4-B2C0-FF1E9801D128}"/>
    <cellStyle name="Comma 2 14" xfId="49067" hidden="1" xr:uid="{68CEFD41-3EA8-4946-8C3A-71CCCDC5B0F8}"/>
    <cellStyle name="Comma 2 14" xfId="49441" hidden="1" xr:uid="{EDF41607-918B-48F2-8D8C-0617BE78AC27}"/>
    <cellStyle name="Comma 2 14" xfId="49628" hidden="1" xr:uid="{06BA8CA6-6170-4533-8663-648262245555}"/>
    <cellStyle name="Comma 2 14" xfId="50198" hidden="1" xr:uid="{9CA5152D-489B-41E3-AEC8-22806CBA687C}"/>
    <cellStyle name="Comma 2 14" xfId="50534" hidden="1" xr:uid="{648BE99F-2948-4DEF-AA26-4C282D4F1837}"/>
    <cellStyle name="Comma 2 14" xfId="50817" hidden="1" xr:uid="{C1430260-6D94-421D-8B0F-4E880ED58B91}"/>
    <cellStyle name="Comma 2 14" xfId="51190" hidden="1" xr:uid="{F57114F9-FACE-4061-A4BF-5B0359CDFB24}"/>
    <cellStyle name="Comma 2 14" xfId="51373" hidden="1" xr:uid="{F19E5BD6-DF45-4126-A0CD-988B35F95EFA}"/>
    <cellStyle name="Comma 2 14" xfId="51942" hidden="1" xr:uid="{EE606848-1CA5-4EE0-BC35-2F86EC520C0D}"/>
    <cellStyle name="Comma 2 14" xfId="52278" hidden="1" xr:uid="{4AF1A799-C9F2-4F28-8921-C6888020D04C}"/>
    <cellStyle name="Comma 2 14" xfId="52561" hidden="1" xr:uid="{0CC1278A-7E42-48A2-B615-D2094C79FD70}"/>
    <cellStyle name="Comma 2 14" xfId="52933" hidden="1" xr:uid="{D03F3911-36E9-4105-BD90-B1DFFB7D5713}"/>
    <cellStyle name="Comma 2 14" xfId="53111" hidden="1" xr:uid="{9501FEF7-7193-4511-9825-9B24BB1E4BE4}"/>
    <cellStyle name="Comma 2 14" xfId="53676" hidden="1" xr:uid="{E30BBC17-86F1-4DFC-885B-CE4D1D48B8C4}"/>
    <cellStyle name="Comma 2 14" xfId="54012" hidden="1" xr:uid="{C620FBA7-2C41-4139-B04C-9088B389ABFE}"/>
    <cellStyle name="Comma 2 14" xfId="54295" hidden="1" xr:uid="{27A45F51-38D5-4985-B7A3-0D2621DE5A4D}"/>
    <cellStyle name="Comma 2 14" xfId="54663" hidden="1" xr:uid="{CEE6604B-6CA3-4F03-9ED7-549F488E7A1B}"/>
    <cellStyle name="Comma 2 14" xfId="54839" hidden="1" xr:uid="{4BF53939-B4B5-4B62-AA8E-715B93BFDEDF}"/>
    <cellStyle name="Comma 2 14" xfId="55400" hidden="1" xr:uid="{A203E576-1FFC-41A6-873E-F0D2F32BFF4A}"/>
    <cellStyle name="Comma 2 14" xfId="55736" hidden="1" xr:uid="{78933B25-0A17-4341-8613-9C838FB6E025}"/>
    <cellStyle name="Comma 2 14" xfId="56019" hidden="1" xr:uid="{9F3F2C2F-8075-4E50-A4CD-33D185EAC061}"/>
    <cellStyle name="Comma 2 14" xfId="56386" hidden="1" xr:uid="{96E69752-953F-4928-B3D7-AEA865BF043F}"/>
    <cellStyle name="Comma 2 14" xfId="56552" hidden="1" xr:uid="{3BAE1ADD-56EB-468C-963E-EFD2A1099CA9}"/>
    <cellStyle name="Comma 2 14" xfId="57107" hidden="1" xr:uid="{06956F52-DE4B-4D42-97A9-69DA1A6357F0}"/>
    <cellStyle name="Comma 2 14" xfId="57443" hidden="1" xr:uid="{4BA1011F-8F16-496D-9E72-A844828A3A9D}"/>
    <cellStyle name="Comma 2 14" xfId="57726" hidden="1" xr:uid="{E30EA540-31F1-4708-9C35-8BF92F8DC25B}"/>
    <cellStyle name="Comma 2 14" xfId="58090" hidden="1" xr:uid="{36678877-65A0-4C0C-A600-DFC34151F7C0}"/>
    <cellStyle name="Comma 2 14" xfId="58249" hidden="1" xr:uid="{815AD635-7D00-4C81-8122-602EFC46F957}"/>
    <cellStyle name="Comma 2 14" xfId="58801" hidden="1" xr:uid="{DD345C1F-732B-4094-B988-EF08AEB873D6}"/>
    <cellStyle name="Comma 2 14" xfId="59137" hidden="1" xr:uid="{E0BFBA82-8A49-4B41-B941-5D498F40494B}"/>
    <cellStyle name="Comma 2 14" xfId="59420" hidden="1" xr:uid="{D4EB64C2-4861-4D68-8E48-33919BBC89DA}"/>
    <cellStyle name="Comma 2 14" xfId="59924" hidden="1" xr:uid="{4DF78F4D-B430-4372-A740-545E072C56E1}"/>
    <cellStyle name="Comma 2 14" xfId="60462" hidden="1" xr:uid="{258D77B3-3F41-43DE-BFD6-1590A1672775}"/>
    <cellStyle name="Comma 2 14" xfId="60798" hidden="1" xr:uid="{371CE7B4-E35A-42B9-B79D-28BFCBE0C789}"/>
    <cellStyle name="Comma 2 14" xfId="61081" hidden="1" xr:uid="{CE7F48DF-8367-436F-9070-96C3075B3A9C}"/>
    <cellStyle name="Comma 2 14" xfId="61571" hidden="1" xr:uid="{1A5642EA-0F8E-4F40-A7B5-C03F37689801}"/>
    <cellStyle name="Comma 2 14" xfId="62097" hidden="1" xr:uid="{B1F3060E-9769-4A9D-A27E-6C20CA161BEB}"/>
    <cellStyle name="Comma 2 14" xfId="62433" hidden="1" xr:uid="{0149C1CA-8DD0-4E0F-BA3A-54F7BAC99D80}"/>
    <cellStyle name="Comma 2 14" xfId="62716" hidden="1" xr:uid="{3970B208-1438-4ED2-BC0C-3663B8D3F482}"/>
    <cellStyle name="Comma 2 14" xfId="63155" hidden="1" xr:uid="{BA5589E1-2370-4BBF-B9CE-337D28C7F885}"/>
    <cellStyle name="Comma 2 14" xfId="63619" hidden="1" xr:uid="{99CAA032-EBE1-4D9E-9FD4-9065F06D2E7F}"/>
    <cellStyle name="Comma 2 14" xfId="63944" hidden="1" xr:uid="{B37A12E8-B6EA-4243-976C-8BDE4890B264}"/>
    <cellStyle name="Comma 2 14" xfId="18189" hidden="1" xr:uid="{00000000-0005-0000-0000-000010470000}"/>
    <cellStyle name="Comma 2 14" xfId="18525" hidden="1" xr:uid="{00000000-0005-0000-0000-000060480000}"/>
    <cellStyle name="Comma 2 14" xfId="18808" hidden="1" xr:uid="{00000000-0005-0000-0000-00007B490000}"/>
    <cellStyle name="Comma 2 14" xfId="19181" hidden="1" xr:uid="{00000000-0005-0000-0000-0000F04A0000}"/>
    <cellStyle name="Comma 2 14" xfId="19364" hidden="1" xr:uid="{00000000-0005-0000-0000-0000A74B0000}"/>
    <cellStyle name="Comma 2 14" xfId="19933" hidden="1" xr:uid="{00000000-0005-0000-0000-0000E04D0000}"/>
    <cellStyle name="Comma 2 14" xfId="20269" hidden="1" xr:uid="{00000000-0005-0000-0000-0000304F0000}"/>
    <cellStyle name="Comma 2 14" xfId="20552" hidden="1" xr:uid="{00000000-0005-0000-0000-00004B500000}"/>
    <cellStyle name="Comma 2 14" xfId="20924" hidden="1" xr:uid="{00000000-0005-0000-0000-0000BF510000}"/>
    <cellStyle name="Comma 2 14" xfId="21102" hidden="1" xr:uid="{00000000-0005-0000-0000-000071520000}"/>
    <cellStyle name="Comma 2 14" xfId="21667" hidden="1" xr:uid="{00000000-0005-0000-0000-0000A6540000}"/>
    <cellStyle name="Comma 2 14" xfId="22003" hidden="1" xr:uid="{00000000-0005-0000-0000-0000F6550000}"/>
    <cellStyle name="Comma 2 14" xfId="22286" hidden="1" xr:uid="{00000000-0005-0000-0000-000011570000}"/>
    <cellStyle name="Comma 2 14" xfId="22654" hidden="1" xr:uid="{00000000-0005-0000-0000-000081580000}"/>
    <cellStyle name="Comma 2 14" xfId="22830" hidden="1" xr:uid="{00000000-0005-0000-0000-000031590000}"/>
    <cellStyle name="Comma 2 14" xfId="23391" hidden="1" xr:uid="{00000000-0005-0000-0000-0000625B0000}"/>
    <cellStyle name="Comma 2 14" xfId="23727" hidden="1" xr:uid="{00000000-0005-0000-0000-0000B25C0000}"/>
    <cellStyle name="Comma 2 14" xfId="24010" hidden="1" xr:uid="{00000000-0005-0000-0000-0000CD5D0000}"/>
    <cellStyle name="Comma 2 14" xfId="24377" hidden="1" xr:uid="{00000000-0005-0000-0000-00003C5F0000}"/>
    <cellStyle name="Comma 2 14" xfId="24543" hidden="1" xr:uid="{00000000-0005-0000-0000-0000E25F0000}"/>
    <cellStyle name="Comma 2 14" xfId="25098" hidden="1" xr:uid="{00000000-0005-0000-0000-00000D620000}"/>
    <cellStyle name="Comma 2 14" xfId="25434" hidden="1" xr:uid="{00000000-0005-0000-0000-00005D630000}"/>
    <cellStyle name="Comma 2 14" xfId="25717" hidden="1" xr:uid="{00000000-0005-0000-0000-000078640000}"/>
    <cellStyle name="Comma 2 14" xfId="26081" hidden="1" xr:uid="{00000000-0005-0000-0000-0000E4650000}"/>
    <cellStyle name="Comma 2 14" xfId="26240" hidden="1" xr:uid="{00000000-0005-0000-0000-000083660000}"/>
    <cellStyle name="Comma 2 14" xfId="26792" hidden="1" xr:uid="{00000000-0005-0000-0000-0000AB680000}"/>
    <cellStyle name="Comma 2 14" xfId="27128" hidden="1" xr:uid="{00000000-0005-0000-0000-0000FB690000}"/>
    <cellStyle name="Comma 2 14" xfId="27411" hidden="1" xr:uid="{00000000-0005-0000-0000-0000166B0000}"/>
    <cellStyle name="Comma 2 14" xfId="27915" hidden="1" xr:uid="{00000000-0005-0000-0000-00000E6D0000}"/>
    <cellStyle name="Comma 2 14" xfId="28453" hidden="1" xr:uid="{00000000-0005-0000-0000-0000286F0000}"/>
    <cellStyle name="Comma 2 14" xfId="28789" hidden="1" xr:uid="{00000000-0005-0000-0000-000078700000}"/>
    <cellStyle name="Comma 2 14" xfId="29072" hidden="1" xr:uid="{00000000-0005-0000-0000-000093710000}"/>
    <cellStyle name="Comma 2 14" xfId="29562" hidden="1" xr:uid="{00000000-0005-0000-0000-00007D730000}"/>
    <cellStyle name="Comma 2 14" xfId="30088" hidden="1" xr:uid="{00000000-0005-0000-0000-00008B750000}"/>
    <cellStyle name="Comma 2 14" xfId="30424" hidden="1" xr:uid="{00000000-0005-0000-0000-0000DB760000}"/>
    <cellStyle name="Comma 2 14" xfId="30707" hidden="1" xr:uid="{00000000-0005-0000-0000-0000F6770000}"/>
    <cellStyle name="Comma 2 14" xfId="31146" hidden="1" xr:uid="{00000000-0005-0000-0000-0000AD790000}"/>
    <cellStyle name="Comma 2 14" xfId="31610" hidden="1" xr:uid="{00000000-0005-0000-0000-00007D7B0000}"/>
    <cellStyle name="Comma 2 14" xfId="31935" hidden="1" xr:uid="{00000000-0005-0000-0000-0000C27C0000}"/>
    <cellStyle name="Comma 2 14" xfId="32464" hidden="1" xr:uid="{FC48EF87-1110-4917-9F60-D6F9873598FD}"/>
    <cellStyle name="Comma 2 14" xfId="33106" hidden="1" xr:uid="{E84DF580-57E1-4C84-8AFD-FC5CEA3E9F8F}"/>
    <cellStyle name="Comma 2 14" xfId="33669" hidden="1" xr:uid="{E218F4CC-C6BB-4BDC-A43A-19BE88FDE92D}"/>
    <cellStyle name="Comma 2 14" xfId="33997" hidden="1" xr:uid="{33A40347-E25E-4D52-9265-31D247D545E6}"/>
    <cellStyle name="Comma 2 14" xfId="34280" hidden="1" xr:uid="{BADEEBD5-3508-4D51-8C34-1C60F0628362}"/>
    <cellStyle name="Comma 2 14" xfId="36221" hidden="1" xr:uid="{C2A5079E-C28A-41E3-9977-27A2152C518B}"/>
    <cellStyle name="Comma 2 14" xfId="36882" hidden="1" xr:uid="{EF45600B-38E5-49C6-9512-58FFA1AF4533}"/>
    <cellStyle name="Comma 2 14" xfId="10037" hidden="1" xr:uid="{00000000-0005-0000-0000-000038270000}"/>
    <cellStyle name="Comma 2 14" xfId="10412" hidden="1" xr:uid="{00000000-0005-0000-0000-0000AF280000}"/>
    <cellStyle name="Comma 2 14" xfId="10604" hidden="1" xr:uid="{00000000-0005-0000-0000-00006F290000}"/>
    <cellStyle name="Comma 2 14" xfId="11174" hidden="1" xr:uid="{00000000-0005-0000-0000-0000A92B0000}"/>
    <cellStyle name="Comma 2 14" xfId="11510" hidden="1" xr:uid="{00000000-0005-0000-0000-0000F92C0000}"/>
    <cellStyle name="Comma 2 14" xfId="11793" hidden="1" xr:uid="{00000000-0005-0000-0000-0000142E0000}"/>
    <cellStyle name="Comma 2 14" xfId="12168" hidden="1" xr:uid="{00000000-0005-0000-0000-00008B2F0000}"/>
    <cellStyle name="Comma 2 14" xfId="12360" hidden="1" xr:uid="{00000000-0005-0000-0000-00004B300000}"/>
    <cellStyle name="Comma 2 14" xfId="12930" hidden="1" xr:uid="{00000000-0005-0000-0000-000085320000}"/>
    <cellStyle name="Comma 2 14" xfId="13266" hidden="1" xr:uid="{00000000-0005-0000-0000-0000D5330000}"/>
    <cellStyle name="Comma 2 14" xfId="13549" hidden="1" xr:uid="{00000000-0005-0000-0000-0000F0340000}"/>
    <cellStyle name="Comma 2 14" xfId="13924" hidden="1" xr:uid="{00000000-0005-0000-0000-000067360000}"/>
    <cellStyle name="Comma 2 14" xfId="14116" hidden="1" xr:uid="{00000000-0005-0000-0000-000027370000}"/>
    <cellStyle name="Comma 2 14" xfId="14686" hidden="1" xr:uid="{00000000-0005-0000-0000-000061390000}"/>
    <cellStyle name="Comma 2 14" xfId="15022" hidden="1" xr:uid="{00000000-0005-0000-0000-0000B13A0000}"/>
    <cellStyle name="Comma 2 14" xfId="15305" hidden="1" xr:uid="{00000000-0005-0000-0000-0000CC3B0000}"/>
    <cellStyle name="Comma 2 14" xfId="15680" hidden="1" xr:uid="{00000000-0005-0000-0000-0000433D0000}"/>
    <cellStyle name="Comma 2 14" xfId="15869" hidden="1" xr:uid="{00000000-0005-0000-0000-0000003E0000}"/>
    <cellStyle name="Comma 2 14" xfId="16439" hidden="1" xr:uid="{00000000-0005-0000-0000-00003A400000}"/>
    <cellStyle name="Comma 2 14" xfId="16775" hidden="1" xr:uid="{00000000-0005-0000-0000-00008A410000}"/>
    <cellStyle name="Comma 2 14" xfId="17058" hidden="1" xr:uid="{00000000-0005-0000-0000-0000A5420000}"/>
    <cellStyle name="Comma 2 14" xfId="17432" hidden="1" xr:uid="{00000000-0005-0000-0000-00001B440000}"/>
    <cellStyle name="Comma 2 14" xfId="17619" hidden="1" xr:uid="{00000000-0005-0000-0000-0000D6440000}"/>
    <cellStyle name="Comma 2 14" xfId="6635" hidden="1" xr:uid="{00000000-0005-0000-0000-0000EE190000}"/>
    <cellStyle name="Comma 2 14" xfId="6735" hidden="1" xr:uid="{00000000-0005-0000-0000-0000521A0000}"/>
    <cellStyle name="Comma 2 14" xfId="6900" hidden="1" xr:uid="{00000000-0005-0000-0000-0000F71A0000}"/>
    <cellStyle name="Comma 2 14" xfId="7092" hidden="1" xr:uid="{00000000-0005-0000-0000-0000B71B0000}"/>
    <cellStyle name="Comma 2 14" xfId="7662" hidden="1" xr:uid="{00000000-0005-0000-0000-0000F11D0000}"/>
    <cellStyle name="Comma 2 14" xfId="7998" hidden="1" xr:uid="{00000000-0005-0000-0000-0000411F0000}"/>
    <cellStyle name="Comma 2 14" xfId="8281" hidden="1" xr:uid="{00000000-0005-0000-0000-00005C200000}"/>
    <cellStyle name="Comma 2 14" xfId="8656" hidden="1" xr:uid="{00000000-0005-0000-0000-0000D3210000}"/>
    <cellStyle name="Comma 2 14" xfId="8848" hidden="1" xr:uid="{00000000-0005-0000-0000-000093220000}"/>
    <cellStyle name="Comma 2 14" xfId="9418" hidden="1" xr:uid="{00000000-0005-0000-0000-0000CD240000}"/>
    <cellStyle name="Comma 2 14" xfId="9754" hidden="1" xr:uid="{00000000-0005-0000-0000-00001D260000}"/>
    <cellStyle name="Comma 2 14" xfId="4212" hidden="1" xr:uid="{00000000-0005-0000-0000-000077100000}"/>
    <cellStyle name="Comma 2 14" xfId="4873" hidden="1" xr:uid="{00000000-0005-0000-0000-00000C130000}"/>
    <cellStyle name="Comma 2 14" xfId="5443" hidden="1" xr:uid="{00000000-0005-0000-0000-000046150000}"/>
    <cellStyle name="Comma 2 14" xfId="5779" hidden="1" xr:uid="{00000000-0005-0000-0000-000096160000}"/>
    <cellStyle name="Comma 2 14" xfId="6062" hidden="1" xr:uid="{00000000-0005-0000-0000-0000B1170000}"/>
    <cellStyle name="Comma 2 14" xfId="6431" hidden="1" xr:uid="{00000000-0005-0000-0000-000022190000}"/>
    <cellStyle name="Comma 2 14" xfId="1646" hidden="1" xr:uid="{00000000-0005-0000-0000-000071060000}"/>
    <cellStyle name="Comma 2 14" xfId="1977" hidden="1" xr:uid="{00000000-0005-0000-0000-0000BC070000}"/>
    <cellStyle name="Comma 2 14" xfId="2260" hidden="1" xr:uid="{00000000-0005-0000-0000-0000D7080000}"/>
    <cellStyle name="Comma 2 14" xfId="1080" hidden="1" xr:uid="{00000000-0005-0000-0000-00003B040000}"/>
    <cellStyle name="Comma 2 14" xfId="421" hidden="1" xr:uid="{00000000-0005-0000-0000-0000A8010000}"/>
    <cellStyle name="Comma 2 140" xfId="949" xr:uid="{00000000-0005-0000-0000-0000B8030000}"/>
    <cellStyle name="Comma 2 140 2" xfId="32987" xr:uid="{64B6E5D9-7406-4846-B429-F1CBB5DB1BC1}"/>
    <cellStyle name="Comma 2 15" xfId="37454" hidden="1" xr:uid="{B212664A-1CAB-4A03-82DA-9474153503BD}"/>
    <cellStyle name="Comma 2 15" xfId="37780" hidden="1" xr:uid="{985C568C-BCD5-4395-9AEA-B9CA963060BD}"/>
    <cellStyle name="Comma 2 15" xfId="38063" hidden="1" xr:uid="{9AE7F192-EBD3-4DC5-992B-2209678FBAAA}"/>
    <cellStyle name="Comma 2 15" xfId="38442" hidden="1" xr:uid="{68208EEA-B52F-4B01-9789-E27BFE16E90C}"/>
    <cellStyle name="Comma 2 15" xfId="38635" hidden="1" xr:uid="{587ECEA4-4873-4083-9D61-98A95B4E19E6}"/>
    <cellStyle name="Comma 2 15" xfId="38746" hidden="1" xr:uid="{45596F1E-3A41-4BFB-AF73-5E1C9952D90E}"/>
    <cellStyle name="Comma 2 15" xfId="38933" hidden="1" xr:uid="{567C6459-37CD-484C-8787-B3C20DD19603}"/>
    <cellStyle name="Comma 2 15" xfId="39103" hidden="1" xr:uid="{E1AAD868-75A2-4BC7-970E-1CED4732ACF7}"/>
    <cellStyle name="Comma 2 15" xfId="39673" hidden="1" xr:uid="{4573701E-5D9A-4981-86C9-F213020C4D39}"/>
    <cellStyle name="Comma 2 15" xfId="39999" hidden="1" xr:uid="{B8B02D7E-E46D-4C0E-9268-68FA6B48E59D}"/>
    <cellStyle name="Comma 2 15" xfId="40282" hidden="1" xr:uid="{55F04997-8776-436F-B898-D1102833E5D7}"/>
    <cellStyle name="Comma 2 15" xfId="40689" hidden="1" xr:uid="{4182C5C2-C586-41F6-9051-D8A9C95374D9}"/>
    <cellStyle name="Comma 2 15" xfId="40859" hidden="1" xr:uid="{B0AA03FE-7D3B-4762-82CA-E9A14DB091CC}"/>
    <cellStyle name="Comma 2 15" xfId="41429" hidden="1" xr:uid="{6D6D0A23-AE12-4155-BABC-9022611F7BB3}"/>
    <cellStyle name="Comma 2 15" xfId="41755" hidden="1" xr:uid="{0D6A8D0C-A14C-4137-97FC-3B8BF4996E6A}"/>
    <cellStyle name="Comma 2 15" xfId="42038" hidden="1" xr:uid="{2F53F3CB-C056-4185-B191-12944478AB75}"/>
    <cellStyle name="Comma 2 15" xfId="42445" hidden="1" xr:uid="{758E81C2-20ED-42D1-B20A-297685906FB6}"/>
    <cellStyle name="Comma 2 15" xfId="42615" hidden="1" xr:uid="{2C1619C6-2D02-40B4-B44E-6FEC4B439F4A}"/>
    <cellStyle name="Comma 2 15" xfId="43185" hidden="1" xr:uid="{35F42913-448E-4B3E-98BA-8536D0C6F96B}"/>
    <cellStyle name="Comma 2 15" xfId="43511" hidden="1" xr:uid="{5BE032C4-3C18-4A85-A861-D76FA9BE9F1C}"/>
    <cellStyle name="Comma 2 15" xfId="44201" hidden="1" xr:uid="{07F1DD87-C7FA-4E60-AB82-5D0F876C295E}"/>
    <cellStyle name="Comma 2 15" xfId="44371" hidden="1" xr:uid="{6E05965A-1131-4398-ACF5-1F53BC1FD7D2}"/>
    <cellStyle name="Comma 2 15" xfId="44941" hidden="1" xr:uid="{D7880094-0ACC-48A0-85B8-51BBBFDBB5F9}"/>
    <cellStyle name="Comma 2 15" xfId="45267" hidden="1" xr:uid="{822B3251-612A-4AA1-AE08-E970A2753E69}"/>
    <cellStyle name="Comma 2 15" xfId="45550" hidden="1" xr:uid="{0DEF194E-C948-4842-AFF8-6CE0ACAFA52B}"/>
    <cellStyle name="Comma 2 15" xfId="45957" hidden="1" xr:uid="{177BBF1E-E334-48D1-AF42-DE4BAC4492B8}"/>
    <cellStyle name="Comma 2 15" xfId="46127" hidden="1" xr:uid="{71A124CB-789A-4EF4-B820-47911327B222}"/>
    <cellStyle name="Comma 2 15" xfId="46697" hidden="1" xr:uid="{380CA3B6-08FA-4CF8-810D-D722096D5535}"/>
    <cellStyle name="Comma 2 15" xfId="47023" hidden="1" xr:uid="{DDE327E2-4E8D-40A4-8736-D4A6D1ED2AF0}"/>
    <cellStyle name="Comma 2 15" xfId="47306" hidden="1" xr:uid="{93754A8B-D6DF-40D2-AC30-F01DD266D545}"/>
    <cellStyle name="Comma 2 15" xfId="47713" hidden="1" xr:uid="{B4D51293-FB39-4B13-BB7A-18E62C2D604B}"/>
    <cellStyle name="Comma 2 15" xfId="47880" hidden="1" xr:uid="{5B4126B9-E3A4-4AAF-A310-7E6AB503868A}"/>
    <cellStyle name="Comma 2 15" xfId="48450" hidden="1" xr:uid="{2EEB299A-D6AB-456F-8248-FA22AAF06478}"/>
    <cellStyle name="Comma 2 15" xfId="48776" hidden="1" xr:uid="{3839179F-FBAA-4377-A8E3-A39693FECA11}"/>
    <cellStyle name="Comma 2 15" xfId="49059" hidden="1" xr:uid="{9D71C88A-AA38-41DD-B575-4E477235E12E}"/>
    <cellStyle name="Comma 2 15" xfId="49465" hidden="1" xr:uid="{2E8A0C05-2B21-4883-BF0E-BC80BAD409C5}"/>
    <cellStyle name="Comma 2 15" xfId="49630" hidden="1" xr:uid="{2AF66236-C495-4A34-AA2E-33D09D9F8BC3}"/>
    <cellStyle name="Comma 2 15" xfId="50200" hidden="1" xr:uid="{8D26BFB6-9CC5-4F0E-A476-886230C9614E}"/>
    <cellStyle name="Comma 2 15" xfId="50526" hidden="1" xr:uid="{360B12D6-8B28-4799-8AED-3CA4540AECC8}"/>
    <cellStyle name="Comma 2 15" xfId="50809" hidden="1" xr:uid="{62C845FE-E0BC-451C-AFEE-20C14162050D}"/>
    <cellStyle name="Comma 2 15" xfId="51214" hidden="1" xr:uid="{EE73D863-F6C5-4269-89ED-B0483F629AA3}"/>
    <cellStyle name="Comma 2 15" xfId="51375" hidden="1" xr:uid="{9F43CED7-A471-4956-9037-E2A1CC609A45}"/>
    <cellStyle name="Comma 2 15" xfId="51944" hidden="1" xr:uid="{F9BB8B0B-A8CB-4DAF-B780-78CEB92F2FD6}"/>
    <cellStyle name="Comma 2 15" xfId="52270" hidden="1" xr:uid="{29F35F32-86A7-412B-94D4-8DC1835BE3A3}"/>
    <cellStyle name="Comma 2 15" xfId="52553" hidden="1" xr:uid="{895E800A-9ED1-4967-BE5C-C3EE86BCE465}"/>
    <cellStyle name="Comma 2 15" xfId="52957" hidden="1" xr:uid="{ABCDB019-0FEB-4A57-A236-BAA38F23E23C}"/>
    <cellStyle name="Comma 2 15" xfId="53113" hidden="1" xr:uid="{77ADB604-C924-46E1-80D9-4A49C626CE20}"/>
    <cellStyle name="Comma 2 15" xfId="53678" hidden="1" xr:uid="{A878CFA0-82DD-47FA-AEFB-1087B759D205}"/>
    <cellStyle name="Comma 2 15" xfId="54004" hidden="1" xr:uid="{2EDF82D4-F6A2-4355-83E3-061061A16268}"/>
    <cellStyle name="Comma 2 15" xfId="54287" hidden="1" xr:uid="{DE5722B4-4308-4733-8A16-8F1982643E94}"/>
    <cellStyle name="Comma 2 15" xfId="54687" hidden="1" xr:uid="{E9906975-E435-4923-8CF3-9FBB0D60F77C}"/>
    <cellStyle name="Comma 2 15" xfId="54841" hidden="1" xr:uid="{B34ABFDF-F4F1-4572-95E2-F4119348B2D4}"/>
    <cellStyle name="Comma 2 15" xfId="55402" hidden="1" xr:uid="{589AD3F7-0AE6-4A0A-8E90-77304DC11932}"/>
    <cellStyle name="Comma 2 15" xfId="55728" hidden="1" xr:uid="{00FD1525-532F-4ACD-8EAF-BE734F5B0BD6}"/>
    <cellStyle name="Comma 2 15" xfId="56011" hidden="1" xr:uid="{E1D343FB-903D-4AE9-BF15-E12948143FFB}"/>
    <cellStyle name="Comma 2 15" xfId="56410" hidden="1" xr:uid="{968CE9B1-2AF1-4743-B571-566B2E6AF616}"/>
    <cellStyle name="Comma 2 15" xfId="56554" hidden="1" xr:uid="{3DCA4657-62B4-468B-93CB-8250ED99A626}"/>
    <cellStyle name="Comma 2 15" xfId="57109" hidden="1" xr:uid="{36ED7F49-E49E-4013-80AE-4ECBA5D97B8E}"/>
    <cellStyle name="Comma 2 15" xfId="57435" hidden="1" xr:uid="{BC4E35C3-4EDB-4557-9580-CFBDC9BB5D30}"/>
    <cellStyle name="Comma 2 15" xfId="57718" hidden="1" xr:uid="{E6CB4A59-5DEC-4D71-963D-DE82AFCAA22A}"/>
    <cellStyle name="Comma 2 15" xfId="58113" hidden="1" xr:uid="{756123D0-AABB-4B2D-85CB-AA57FFE2E87A}"/>
    <cellStyle name="Comma 2 15" xfId="58251" hidden="1" xr:uid="{A69AE346-E5F5-4DC1-92BA-1FBA9839EDD1}"/>
    <cellStyle name="Comma 2 15" xfId="58803" hidden="1" xr:uid="{EDA3409D-32AC-4E47-B8CC-5DF10D766528}"/>
    <cellStyle name="Comma 2 15" xfId="59129" hidden="1" xr:uid="{D7F3585D-EDF3-40B9-B934-C7E8352B6A6D}"/>
    <cellStyle name="Comma 2 15" xfId="59412" hidden="1" xr:uid="{5C0B9CBB-E007-417A-A962-984C0A6D4910}"/>
    <cellStyle name="Comma 2 15" xfId="59926" hidden="1" xr:uid="{90D5C9D6-4F87-4143-84D9-ED1AC8576625}"/>
    <cellStyle name="Comma 2 15" xfId="60464" hidden="1" xr:uid="{35750142-74F6-4CC1-B868-EF7041B607DF}"/>
    <cellStyle name="Comma 2 15" xfId="60790" hidden="1" xr:uid="{F888A69D-5B57-42D8-8C2D-4D2069B07476}"/>
    <cellStyle name="Comma 2 15" xfId="61073" hidden="1" xr:uid="{40C466B6-7265-436E-903F-56B25095CC25}"/>
    <cellStyle name="Comma 2 15" xfId="61573" hidden="1" xr:uid="{8F82143F-8317-455A-A5C6-3B7C3B04CE42}"/>
    <cellStyle name="Comma 2 15" xfId="62099" hidden="1" xr:uid="{5F2CAB66-2561-49FF-98AA-0E30F86E9DE3}"/>
    <cellStyle name="Comma 2 15" xfId="62425" hidden="1" xr:uid="{CFCD091F-AD32-41DF-BE2E-D37D90475123}"/>
    <cellStyle name="Comma 2 15" xfId="62708" hidden="1" xr:uid="{E67BD8BE-4A38-45C3-B064-F13C14B94B32}"/>
    <cellStyle name="Comma 2 15" xfId="63156" hidden="1" xr:uid="{403986CF-1E07-4971-9890-C1F80C2C9AB1}"/>
    <cellStyle name="Comma 2 15" xfId="63621" hidden="1" xr:uid="{0DF4F51A-3FDE-4EFE-99A0-9022EA55C409}"/>
    <cellStyle name="Comma 2 15" xfId="63936" hidden="1" xr:uid="{9FB7659E-3E5B-4602-928E-946C308DDD0D}"/>
    <cellStyle name="Comma 2 15" xfId="43794" hidden="1" xr:uid="{F7C75398-3CBD-4557-A7A9-FE4103305D1B}"/>
    <cellStyle name="Comma 2 15" xfId="18191" hidden="1" xr:uid="{00000000-0005-0000-0000-000012470000}"/>
    <cellStyle name="Comma 2 15" xfId="18517" hidden="1" xr:uid="{00000000-0005-0000-0000-000058480000}"/>
    <cellStyle name="Comma 2 15" xfId="18800" hidden="1" xr:uid="{00000000-0005-0000-0000-000073490000}"/>
    <cellStyle name="Comma 2 15" xfId="19205" hidden="1" xr:uid="{00000000-0005-0000-0000-0000084B0000}"/>
    <cellStyle name="Comma 2 15" xfId="19366" hidden="1" xr:uid="{00000000-0005-0000-0000-0000A94B0000}"/>
    <cellStyle name="Comma 2 15" xfId="19935" hidden="1" xr:uid="{00000000-0005-0000-0000-0000E24D0000}"/>
    <cellStyle name="Comma 2 15" xfId="20261" hidden="1" xr:uid="{00000000-0005-0000-0000-0000284F0000}"/>
    <cellStyle name="Comma 2 15" xfId="20544" hidden="1" xr:uid="{00000000-0005-0000-0000-000043500000}"/>
    <cellStyle name="Comma 2 15" xfId="20948" hidden="1" xr:uid="{00000000-0005-0000-0000-0000D7510000}"/>
    <cellStyle name="Comma 2 15" xfId="21104" hidden="1" xr:uid="{00000000-0005-0000-0000-000073520000}"/>
    <cellStyle name="Comma 2 15" xfId="21669" hidden="1" xr:uid="{00000000-0005-0000-0000-0000A8540000}"/>
    <cellStyle name="Comma 2 15" xfId="21995" hidden="1" xr:uid="{00000000-0005-0000-0000-0000EE550000}"/>
    <cellStyle name="Comma 2 15" xfId="22278" hidden="1" xr:uid="{00000000-0005-0000-0000-000009570000}"/>
    <cellStyle name="Comma 2 15" xfId="22678" hidden="1" xr:uid="{00000000-0005-0000-0000-000099580000}"/>
    <cellStyle name="Comma 2 15" xfId="22832" hidden="1" xr:uid="{00000000-0005-0000-0000-000033590000}"/>
    <cellStyle name="Comma 2 15" xfId="23393" hidden="1" xr:uid="{00000000-0005-0000-0000-0000645B0000}"/>
    <cellStyle name="Comma 2 15" xfId="23719" hidden="1" xr:uid="{00000000-0005-0000-0000-0000AA5C0000}"/>
    <cellStyle name="Comma 2 15" xfId="24002" hidden="1" xr:uid="{00000000-0005-0000-0000-0000C55D0000}"/>
    <cellStyle name="Comma 2 15" xfId="24401" hidden="1" xr:uid="{00000000-0005-0000-0000-0000545F0000}"/>
    <cellStyle name="Comma 2 15" xfId="24545" hidden="1" xr:uid="{00000000-0005-0000-0000-0000E45F0000}"/>
    <cellStyle name="Comma 2 15" xfId="25100" hidden="1" xr:uid="{00000000-0005-0000-0000-00000F620000}"/>
    <cellStyle name="Comma 2 15" xfId="25426" hidden="1" xr:uid="{00000000-0005-0000-0000-000055630000}"/>
    <cellStyle name="Comma 2 15" xfId="25709" hidden="1" xr:uid="{00000000-0005-0000-0000-000070640000}"/>
    <cellStyle name="Comma 2 15" xfId="26104" hidden="1" xr:uid="{00000000-0005-0000-0000-0000FB650000}"/>
    <cellStyle name="Comma 2 15" xfId="26242" hidden="1" xr:uid="{00000000-0005-0000-0000-000085660000}"/>
    <cellStyle name="Comma 2 15" xfId="26794" hidden="1" xr:uid="{00000000-0005-0000-0000-0000AD680000}"/>
    <cellStyle name="Comma 2 15" xfId="27120" hidden="1" xr:uid="{00000000-0005-0000-0000-0000F3690000}"/>
    <cellStyle name="Comma 2 15" xfId="27403" hidden="1" xr:uid="{00000000-0005-0000-0000-00000E6B0000}"/>
    <cellStyle name="Comma 2 15" xfId="27917" hidden="1" xr:uid="{00000000-0005-0000-0000-0000106D0000}"/>
    <cellStyle name="Comma 2 15" xfId="28455" hidden="1" xr:uid="{00000000-0005-0000-0000-00002A6F0000}"/>
    <cellStyle name="Comma 2 15" xfId="28781" hidden="1" xr:uid="{00000000-0005-0000-0000-000070700000}"/>
    <cellStyle name="Comma 2 15" xfId="29064" hidden="1" xr:uid="{00000000-0005-0000-0000-00008B710000}"/>
    <cellStyle name="Comma 2 15" xfId="29564" hidden="1" xr:uid="{00000000-0005-0000-0000-00007F730000}"/>
    <cellStyle name="Comma 2 15" xfId="30090" hidden="1" xr:uid="{00000000-0005-0000-0000-00008D750000}"/>
    <cellStyle name="Comma 2 15" xfId="30416" hidden="1" xr:uid="{00000000-0005-0000-0000-0000D3760000}"/>
    <cellStyle name="Comma 2 15" xfId="30699" hidden="1" xr:uid="{00000000-0005-0000-0000-0000EE770000}"/>
    <cellStyle name="Comma 2 15" xfId="31147" hidden="1" xr:uid="{00000000-0005-0000-0000-0000AE790000}"/>
    <cellStyle name="Comma 2 15" xfId="31612" hidden="1" xr:uid="{00000000-0005-0000-0000-00007F7B0000}"/>
    <cellStyle name="Comma 2 15" xfId="31927" hidden="1" xr:uid="{00000000-0005-0000-0000-0000BA7C0000}"/>
    <cellStyle name="Comma 2 15" xfId="32466" hidden="1" xr:uid="{0EDEB5E6-D314-4839-B47B-C9D691FA0BD3}"/>
    <cellStyle name="Comma 2 15" xfId="33108" hidden="1" xr:uid="{5D3D120D-BEA4-4240-9BE1-A42E1A2A10E5}"/>
    <cellStyle name="Comma 2 15" xfId="33671" hidden="1" xr:uid="{E311F640-B618-4738-B992-5C60D5455ACC}"/>
    <cellStyle name="Comma 2 15" xfId="33989" hidden="1" xr:uid="{5A5772C7-83E4-41AA-817D-E4D37AEC4388}"/>
    <cellStyle name="Comma 2 15" xfId="34272" hidden="1" xr:uid="{6630FC8E-C770-4FA7-AB1F-615508589EE5}"/>
    <cellStyle name="Comma 2 15" xfId="36223" hidden="1" xr:uid="{777889AF-02EC-4068-B60A-972C991E4DDF}"/>
    <cellStyle name="Comma 2 15" xfId="36884" hidden="1" xr:uid="{7DCEE392-124E-4AF8-A07B-68716F1D3EC3}"/>
    <cellStyle name="Comma 2 15" xfId="10029" hidden="1" xr:uid="{00000000-0005-0000-0000-000030270000}"/>
    <cellStyle name="Comma 2 15" xfId="10436" hidden="1" xr:uid="{00000000-0005-0000-0000-0000C7280000}"/>
    <cellStyle name="Comma 2 15" xfId="10606" hidden="1" xr:uid="{00000000-0005-0000-0000-000071290000}"/>
    <cellStyle name="Comma 2 15" xfId="11176" hidden="1" xr:uid="{00000000-0005-0000-0000-0000AB2B0000}"/>
    <cellStyle name="Comma 2 15" xfId="11502" hidden="1" xr:uid="{00000000-0005-0000-0000-0000F12C0000}"/>
    <cellStyle name="Comma 2 15" xfId="11785" hidden="1" xr:uid="{00000000-0005-0000-0000-00000C2E0000}"/>
    <cellStyle name="Comma 2 15" xfId="12192" hidden="1" xr:uid="{00000000-0005-0000-0000-0000A32F0000}"/>
    <cellStyle name="Comma 2 15" xfId="12362" hidden="1" xr:uid="{00000000-0005-0000-0000-00004D300000}"/>
    <cellStyle name="Comma 2 15" xfId="12932" hidden="1" xr:uid="{00000000-0005-0000-0000-000087320000}"/>
    <cellStyle name="Comma 2 15" xfId="13258" hidden="1" xr:uid="{00000000-0005-0000-0000-0000CD330000}"/>
    <cellStyle name="Comma 2 15" xfId="13541" hidden="1" xr:uid="{00000000-0005-0000-0000-0000E8340000}"/>
    <cellStyle name="Comma 2 15" xfId="13948" hidden="1" xr:uid="{00000000-0005-0000-0000-00007F360000}"/>
    <cellStyle name="Comma 2 15" xfId="14118" hidden="1" xr:uid="{00000000-0005-0000-0000-000029370000}"/>
    <cellStyle name="Comma 2 15" xfId="14688" hidden="1" xr:uid="{00000000-0005-0000-0000-000063390000}"/>
    <cellStyle name="Comma 2 15" xfId="15014" hidden="1" xr:uid="{00000000-0005-0000-0000-0000A93A0000}"/>
    <cellStyle name="Comma 2 15" xfId="15297" hidden="1" xr:uid="{00000000-0005-0000-0000-0000C43B0000}"/>
    <cellStyle name="Comma 2 15" xfId="15704" hidden="1" xr:uid="{00000000-0005-0000-0000-00005B3D0000}"/>
    <cellStyle name="Comma 2 15" xfId="15871" hidden="1" xr:uid="{00000000-0005-0000-0000-0000023E0000}"/>
    <cellStyle name="Comma 2 15" xfId="16441" hidden="1" xr:uid="{00000000-0005-0000-0000-00003C400000}"/>
    <cellStyle name="Comma 2 15" xfId="16767" hidden="1" xr:uid="{00000000-0005-0000-0000-000082410000}"/>
    <cellStyle name="Comma 2 15" xfId="17050" hidden="1" xr:uid="{00000000-0005-0000-0000-00009D420000}"/>
    <cellStyle name="Comma 2 15" xfId="17456" hidden="1" xr:uid="{00000000-0005-0000-0000-000033440000}"/>
    <cellStyle name="Comma 2 15" xfId="17621" hidden="1" xr:uid="{00000000-0005-0000-0000-0000D8440000}"/>
    <cellStyle name="Comma 2 15" xfId="6626" hidden="1" xr:uid="{00000000-0005-0000-0000-0000E5190000}"/>
    <cellStyle name="Comma 2 15" xfId="6737" hidden="1" xr:uid="{00000000-0005-0000-0000-0000541A0000}"/>
    <cellStyle name="Comma 2 15" xfId="6924" hidden="1" xr:uid="{00000000-0005-0000-0000-00000F1B0000}"/>
    <cellStyle name="Comma 2 15" xfId="7094" hidden="1" xr:uid="{00000000-0005-0000-0000-0000B91B0000}"/>
    <cellStyle name="Comma 2 15" xfId="7664" hidden="1" xr:uid="{00000000-0005-0000-0000-0000F31D0000}"/>
    <cellStyle name="Comma 2 15" xfId="7990" hidden="1" xr:uid="{00000000-0005-0000-0000-0000391F0000}"/>
    <cellStyle name="Comma 2 15" xfId="8273" hidden="1" xr:uid="{00000000-0005-0000-0000-000054200000}"/>
    <cellStyle name="Comma 2 15" xfId="8680" hidden="1" xr:uid="{00000000-0005-0000-0000-0000EB210000}"/>
    <cellStyle name="Comma 2 15" xfId="8850" hidden="1" xr:uid="{00000000-0005-0000-0000-000095220000}"/>
    <cellStyle name="Comma 2 15" xfId="9420" hidden="1" xr:uid="{00000000-0005-0000-0000-0000CF240000}"/>
    <cellStyle name="Comma 2 15" xfId="9746" hidden="1" xr:uid="{00000000-0005-0000-0000-000015260000}"/>
    <cellStyle name="Comma 2 15" xfId="4214" hidden="1" xr:uid="{00000000-0005-0000-0000-000079100000}"/>
    <cellStyle name="Comma 2 15" xfId="4875" hidden="1" xr:uid="{00000000-0005-0000-0000-00000E130000}"/>
    <cellStyle name="Comma 2 15" xfId="5445" hidden="1" xr:uid="{00000000-0005-0000-0000-000048150000}"/>
    <cellStyle name="Comma 2 15" xfId="5771" hidden="1" xr:uid="{00000000-0005-0000-0000-00008E160000}"/>
    <cellStyle name="Comma 2 15" xfId="6054" hidden="1" xr:uid="{00000000-0005-0000-0000-0000A9170000}"/>
    <cellStyle name="Comma 2 15" xfId="6433" hidden="1" xr:uid="{00000000-0005-0000-0000-000024190000}"/>
    <cellStyle name="Comma 2 15" xfId="1648" hidden="1" xr:uid="{00000000-0005-0000-0000-000073060000}"/>
    <cellStyle name="Comma 2 15" xfId="1969" hidden="1" xr:uid="{00000000-0005-0000-0000-0000B4070000}"/>
    <cellStyle name="Comma 2 15" xfId="2252" hidden="1" xr:uid="{00000000-0005-0000-0000-0000CF080000}"/>
    <cellStyle name="Comma 2 15" xfId="1082" hidden="1" xr:uid="{00000000-0005-0000-0000-00003D040000}"/>
    <cellStyle name="Comma 2 15" xfId="423" hidden="1" xr:uid="{00000000-0005-0000-0000-0000AA010000}"/>
    <cellStyle name="Comma 2 16" xfId="37775" hidden="1" xr:uid="{8D4D1BFE-1216-4763-8C3E-9DF9D994D754}"/>
    <cellStyle name="Comma 2 16" xfId="38059" hidden="1" xr:uid="{0C114492-CAF6-44CC-8646-B6827F6945DE}"/>
    <cellStyle name="Comma 2 16" xfId="38446" hidden="1" xr:uid="{F23F1D39-BCF9-4349-87E4-CF0B65CD8D6E}"/>
    <cellStyle name="Comma 2 16" xfId="38625" hidden="1" xr:uid="{5FD89538-C4E7-48A5-BEF9-1FFA5AE39E54}"/>
    <cellStyle name="Comma 2 16" xfId="38753" hidden="1" xr:uid="{0FC596F4-41D0-47F0-B938-F97C7118BCDC}"/>
    <cellStyle name="Comma 2 16" xfId="38958" hidden="1" xr:uid="{143AA254-D391-4EEB-BC2E-49661EE5588B}"/>
    <cellStyle name="Comma 2 16" xfId="39107" hidden="1" xr:uid="{EF9E2673-AB3B-4C98-985F-C0C798CB8D9B}"/>
    <cellStyle name="Comma 2 16" xfId="39677" hidden="1" xr:uid="{0C55C3F4-18AA-4498-88DD-A9E3543B8436}"/>
    <cellStyle name="Comma 2 16" xfId="39994" hidden="1" xr:uid="{09C826AF-DB04-41A9-8A43-FE06B13B8C52}"/>
    <cellStyle name="Comma 2 16" xfId="40278" hidden="1" xr:uid="{3359351B-E7E5-4CBD-B822-36011CBC9BC6}"/>
    <cellStyle name="Comma 2 16" xfId="40714" hidden="1" xr:uid="{19AB5A31-B72A-4B99-A0FC-1B9F9A5B4B5A}"/>
    <cellStyle name="Comma 2 16" xfId="40863" hidden="1" xr:uid="{8BC20726-9FC7-42E6-BAFA-2454EB6B7F69}"/>
    <cellStyle name="Comma 2 16" xfId="41433" hidden="1" xr:uid="{F1CFA958-3E22-4A5E-890A-5CF1518528D5}"/>
    <cellStyle name="Comma 2 16" xfId="41750" hidden="1" xr:uid="{11ABDD0D-C6F6-4D28-AC67-3E7CAF5180F9}"/>
    <cellStyle name="Comma 2 16" xfId="42034" hidden="1" xr:uid="{08B17681-F92D-4470-AC6D-956331A4233B}"/>
    <cellStyle name="Comma 2 16" xfId="42470" hidden="1" xr:uid="{42A819AA-45BE-47B9-BE64-F97DA78C80DA}"/>
    <cellStyle name="Comma 2 16" xfId="42619" hidden="1" xr:uid="{050CEC3A-061A-4C3D-B50B-9B7AA916E210}"/>
    <cellStyle name="Comma 2 16" xfId="43189" hidden="1" xr:uid="{0D12BB7A-F80F-4F51-823F-C2A6D12DAAAD}"/>
    <cellStyle name="Comma 2 16" xfId="43506" hidden="1" xr:uid="{55EBE130-3ECA-4858-B8D4-516EC98C3FF7}"/>
    <cellStyle name="Comma 2 16" xfId="43790" hidden="1" xr:uid="{AFC4B085-326F-4976-8576-7C06BA3EF9CF}"/>
    <cellStyle name="Comma 2 16" xfId="44226" hidden="1" xr:uid="{DCB824F6-1D88-4FB2-A323-A0A01BC9B85F}"/>
    <cellStyle name="Comma 2 16" xfId="44375" hidden="1" xr:uid="{BF50ACD2-9609-482D-AC4D-836905C4698F}"/>
    <cellStyle name="Comma 2 16" xfId="44945" hidden="1" xr:uid="{F428F58F-2F51-4B0D-AF76-1BD2F170FE3F}"/>
    <cellStyle name="Comma 2 16" xfId="45262" hidden="1" xr:uid="{A389DE1A-9230-481E-A239-10715E900249}"/>
    <cellStyle name="Comma 2 16" xfId="45546" hidden="1" xr:uid="{D3AAAC3B-A10B-4023-BB9D-BE6788CA782B}"/>
    <cellStyle name="Comma 2 16" xfId="45982" hidden="1" xr:uid="{9D1B8EF6-0CBA-44C1-A3A9-05A413FE6EAD}"/>
    <cellStyle name="Comma 2 16" xfId="46131" hidden="1" xr:uid="{E7A27A92-F4C0-4A99-A357-DACD2B2836B1}"/>
    <cellStyle name="Comma 2 16" xfId="46701" hidden="1" xr:uid="{DAC3E0BD-3AF2-427E-8CB2-4857A40089AF}"/>
    <cellStyle name="Comma 2 16" xfId="47018" hidden="1" xr:uid="{D66F0F2E-2077-41C4-AF5D-070F3F6001AC}"/>
    <cellStyle name="Comma 2 16" xfId="47302" hidden="1" xr:uid="{43C5507C-9D62-46C3-A248-C3F6917114C1}"/>
    <cellStyle name="Comma 2 16" xfId="47738" hidden="1" xr:uid="{1B5CBF91-FCB8-46F0-9C5E-12647203D74D}"/>
    <cellStyle name="Comma 2 16" xfId="47884" hidden="1" xr:uid="{0260C3D0-BAB7-41BC-9E19-C4F95DB95648}"/>
    <cellStyle name="Comma 2 16" xfId="48454" hidden="1" xr:uid="{DE4E6427-A34F-4CD1-BE1D-07F3F1A1A95A}"/>
    <cellStyle name="Comma 2 16" xfId="48771" hidden="1" xr:uid="{5AACB1B2-6681-48D6-B120-F64DB76DA5CD}"/>
    <cellStyle name="Comma 2 16" xfId="49055" hidden="1" xr:uid="{CFF59B52-9E12-447A-9B71-59982C964ADE}"/>
    <cellStyle name="Comma 2 16" xfId="49490" hidden="1" xr:uid="{E782EC30-1A03-404D-8D55-8428C77F8557}"/>
    <cellStyle name="Comma 2 16" xfId="49634" hidden="1" xr:uid="{965E80B5-4EDE-4E8D-974E-F78C0F3D62CB}"/>
    <cellStyle name="Comma 2 16" xfId="50204" hidden="1" xr:uid="{6FED2423-FFB6-44F0-AF3D-C6D62AA1FDFD}"/>
    <cellStyle name="Comma 2 16" xfId="50521" hidden="1" xr:uid="{5C1A2246-85D9-4348-B159-4296599FDC65}"/>
    <cellStyle name="Comma 2 16" xfId="50805" hidden="1" xr:uid="{941691A2-F297-48AA-B816-E488B7B9B209}"/>
    <cellStyle name="Comma 2 16" xfId="51239" hidden="1" xr:uid="{7CA6FFA2-AEEE-4D36-84A8-7AB03ADA3114}"/>
    <cellStyle name="Comma 2 16" xfId="51379" hidden="1" xr:uid="{76174230-AB76-4BB5-B9B7-AE150EA18954}"/>
    <cellStyle name="Comma 2 16" xfId="51948" hidden="1" xr:uid="{8142158A-5823-489F-9F9C-10495B14E5B2}"/>
    <cellStyle name="Comma 2 16" xfId="52265" hidden="1" xr:uid="{DB7BE5E2-DF27-43CB-8875-00ADFAADDF0A}"/>
    <cellStyle name="Comma 2 16" xfId="52549" hidden="1" xr:uid="{10BD007D-43F1-47CB-BFFE-E3A993A3A311}"/>
    <cellStyle name="Comma 2 16" xfId="52982" hidden="1" xr:uid="{E49488EB-2678-47E8-BC3C-481A99DCE061}"/>
    <cellStyle name="Comma 2 16" xfId="53117" hidden="1" xr:uid="{2725A935-D48C-40D4-B63A-AD947BF310F5}"/>
    <cellStyle name="Comma 2 16" xfId="53682" hidden="1" xr:uid="{D5CFE910-5390-4C38-9AB8-CE583FE6CA12}"/>
    <cellStyle name="Comma 2 16" xfId="53999" hidden="1" xr:uid="{559323AD-4684-4CD2-94FD-93E2079C5339}"/>
    <cellStyle name="Comma 2 16" xfId="54283" hidden="1" xr:uid="{34C3B251-3756-4D5D-AAB0-64AC27FB5E9B}"/>
    <cellStyle name="Comma 2 16" xfId="54712" hidden="1" xr:uid="{199C5E9B-989F-445C-9FBB-1FC539BA2E7C}"/>
    <cellStyle name="Comma 2 16" xfId="54845" hidden="1" xr:uid="{FED0984F-4FF0-4F2D-9664-DD66D831C33C}"/>
    <cellStyle name="Comma 2 16" xfId="55406" hidden="1" xr:uid="{C2C30E7B-E608-4CDC-9A4D-BD56F134F014}"/>
    <cellStyle name="Comma 2 16" xfId="55723" hidden="1" xr:uid="{24451EDC-6757-4872-9909-7051CCFA3827}"/>
    <cellStyle name="Comma 2 16" xfId="56007" hidden="1" xr:uid="{EB5320C5-CC0A-421D-99FC-13920FC9B7DF}"/>
    <cellStyle name="Comma 2 16" xfId="56435" hidden="1" xr:uid="{F46AE696-3C96-4540-B556-83824DDCE303}"/>
    <cellStyle name="Comma 2 16" xfId="56558" hidden="1" xr:uid="{E1A01A82-1554-4EFA-91D2-A1BBF11828A1}"/>
    <cellStyle name="Comma 2 16" xfId="57113" hidden="1" xr:uid="{3185183B-4E57-488B-9C80-A8F91CC98051}"/>
    <cellStyle name="Comma 2 16" xfId="57430" hidden="1" xr:uid="{E0E5A8A6-730B-46E4-98C2-CC99E50A6AE0}"/>
    <cellStyle name="Comma 2 16" xfId="57714" hidden="1" xr:uid="{6948830C-A755-472A-8684-57CC80CE22B4}"/>
    <cellStyle name="Comma 2 16" xfId="58137" hidden="1" xr:uid="{719BE40E-E074-437A-9A35-E4086F24BA29}"/>
    <cellStyle name="Comma 2 16" xfId="58255" hidden="1" xr:uid="{13DD94D6-2127-4753-BC90-55D64E5AE900}"/>
    <cellStyle name="Comma 2 16" xfId="58807" hidden="1" xr:uid="{00C3DB7C-9AFA-4BF4-B774-570D913CDFA1}"/>
    <cellStyle name="Comma 2 16" xfId="59124" hidden="1" xr:uid="{47183D17-C9AA-42DB-AC37-C290D5FB9DFC}"/>
    <cellStyle name="Comma 2 16" xfId="59408" hidden="1" xr:uid="{BD78F5AE-5F09-48C2-859A-9B4853FC9E84}"/>
    <cellStyle name="Comma 2 16" xfId="59930" hidden="1" xr:uid="{8AB677F0-5BD2-4C24-944D-4F601B944467}"/>
    <cellStyle name="Comma 2 16" xfId="60468" hidden="1" xr:uid="{64C52FD8-6E4E-48D9-B679-E373F2B77B0C}"/>
    <cellStyle name="Comma 2 16" xfId="60785" hidden="1" xr:uid="{B5333550-10F7-44F9-AF4E-FCE5E8E8124D}"/>
    <cellStyle name="Comma 2 16" xfId="61069" hidden="1" xr:uid="{3C0DEBA2-23CE-49E0-B569-BD6E7EF16B42}"/>
    <cellStyle name="Comma 2 16" xfId="61576" hidden="1" xr:uid="{293DBCD3-A692-4564-A7B4-FC054599BCA3}"/>
    <cellStyle name="Comma 2 16" xfId="62103" hidden="1" xr:uid="{0EEDE4B9-C768-4F4F-83B8-FE94CEF53B7B}"/>
    <cellStyle name="Comma 2 16" xfId="62420" hidden="1" xr:uid="{C2F8403A-1AAA-496B-BEA3-500942116DC5}"/>
    <cellStyle name="Comma 2 16" xfId="62704" hidden="1" xr:uid="{3FD5F7BF-B1EF-4EBA-B9B9-DAC4E1C8A1FE}"/>
    <cellStyle name="Comma 2 16" xfId="63159" hidden="1" xr:uid="{4424CEB6-B716-465D-9171-FA0BAA8A5025}"/>
    <cellStyle name="Comma 2 16" xfId="63625" hidden="1" xr:uid="{A0B3A318-A0B1-4055-BCFE-691A7E08946F}"/>
    <cellStyle name="Comma 2 16" xfId="63931" hidden="1" xr:uid="{66F77115-66F4-43F8-B602-A14AB9EABA15}"/>
    <cellStyle name="Comma 2 16" xfId="18512" hidden="1" xr:uid="{00000000-0005-0000-0000-000053480000}"/>
    <cellStyle name="Comma 2 16" xfId="18796" hidden="1" xr:uid="{00000000-0005-0000-0000-00006F490000}"/>
    <cellStyle name="Comma 2 16" xfId="19230" hidden="1" xr:uid="{00000000-0005-0000-0000-0000214B0000}"/>
    <cellStyle name="Comma 2 16" xfId="19370" hidden="1" xr:uid="{00000000-0005-0000-0000-0000AD4B0000}"/>
    <cellStyle name="Comma 2 16" xfId="19939" hidden="1" xr:uid="{00000000-0005-0000-0000-0000E64D0000}"/>
    <cellStyle name="Comma 2 16" xfId="20256" hidden="1" xr:uid="{00000000-0005-0000-0000-0000234F0000}"/>
    <cellStyle name="Comma 2 16" xfId="20540" hidden="1" xr:uid="{00000000-0005-0000-0000-00003F500000}"/>
    <cellStyle name="Comma 2 16" xfId="20973" hidden="1" xr:uid="{00000000-0005-0000-0000-0000F0510000}"/>
    <cellStyle name="Comma 2 16" xfId="21108" hidden="1" xr:uid="{00000000-0005-0000-0000-000077520000}"/>
    <cellStyle name="Comma 2 16" xfId="21673" hidden="1" xr:uid="{00000000-0005-0000-0000-0000AC540000}"/>
    <cellStyle name="Comma 2 16" xfId="21990" hidden="1" xr:uid="{00000000-0005-0000-0000-0000E9550000}"/>
    <cellStyle name="Comma 2 16" xfId="22274" hidden="1" xr:uid="{00000000-0005-0000-0000-000005570000}"/>
    <cellStyle name="Comma 2 16" xfId="22703" hidden="1" xr:uid="{00000000-0005-0000-0000-0000B2580000}"/>
    <cellStyle name="Comma 2 16" xfId="22836" hidden="1" xr:uid="{00000000-0005-0000-0000-000037590000}"/>
    <cellStyle name="Comma 2 16" xfId="23397" hidden="1" xr:uid="{00000000-0005-0000-0000-0000685B0000}"/>
    <cellStyle name="Comma 2 16" xfId="23714" hidden="1" xr:uid="{00000000-0005-0000-0000-0000A55C0000}"/>
    <cellStyle name="Comma 2 16" xfId="23998" hidden="1" xr:uid="{00000000-0005-0000-0000-0000C15D0000}"/>
    <cellStyle name="Comma 2 16" xfId="24426" hidden="1" xr:uid="{00000000-0005-0000-0000-00006D5F0000}"/>
    <cellStyle name="Comma 2 16" xfId="24549" hidden="1" xr:uid="{00000000-0005-0000-0000-0000E85F0000}"/>
    <cellStyle name="Comma 2 16" xfId="25104" hidden="1" xr:uid="{00000000-0005-0000-0000-000013620000}"/>
    <cellStyle name="Comma 2 16" xfId="25421" hidden="1" xr:uid="{00000000-0005-0000-0000-000050630000}"/>
    <cellStyle name="Comma 2 16" xfId="25705" hidden="1" xr:uid="{00000000-0005-0000-0000-00006C640000}"/>
    <cellStyle name="Comma 2 16" xfId="26128" hidden="1" xr:uid="{00000000-0005-0000-0000-000013660000}"/>
    <cellStyle name="Comma 2 16" xfId="26246" hidden="1" xr:uid="{00000000-0005-0000-0000-000089660000}"/>
    <cellStyle name="Comma 2 16" xfId="26798" hidden="1" xr:uid="{00000000-0005-0000-0000-0000B1680000}"/>
    <cellStyle name="Comma 2 16" xfId="27115" hidden="1" xr:uid="{00000000-0005-0000-0000-0000EE690000}"/>
    <cellStyle name="Comma 2 16" xfId="27399" hidden="1" xr:uid="{00000000-0005-0000-0000-00000A6B0000}"/>
    <cellStyle name="Comma 2 16" xfId="27921" hidden="1" xr:uid="{00000000-0005-0000-0000-0000146D0000}"/>
    <cellStyle name="Comma 2 16" xfId="28459" hidden="1" xr:uid="{00000000-0005-0000-0000-00002E6F0000}"/>
    <cellStyle name="Comma 2 16" xfId="28776" hidden="1" xr:uid="{00000000-0005-0000-0000-00006B700000}"/>
    <cellStyle name="Comma 2 16" xfId="29060" hidden="1" xr:uid="{00000000-0005-0000-0000-000087710000}"/>
    <cellStyle name="Comma 2 16" xfId="29567" hidden="1" xr:uid="{00000000-0005-0000-0000-000082730000}"/>
    <cellStyle name="Comma 2 16" xfId="30094" hidden="1" xr:uid="{00000000-0005-0000-0000-000091750000}"/>
    <cellStyle name="Comma 2 16" xfId="30411" hidden="1" xr:uid="{00000000-0005-0000-0000-0000CE760000}"/>
    <cellStyle name="Comma 2 16" xfId="30695" hidden="1" xr:uid="{00000000-0005-0000-0000-0000EA770000}"/>
    <cellStyle name="Comma 2 16" xfId="31150" hidden="1" xr:uid="{00000000-0005-0000-0000-0000B1790000}"/>
    <cellStyle name="Comma 2 16" xfId="31616" hidden="1" xr:uid="{00000000-0005-0000-0000-0000837B0000}"/>
    <cellStyle name="Comma 2 16" xfId="31922" hidden="1" xr:uid="{00000000-0005-0000-0000-0000B57C0000}"/>
    <cellStyle name="Comma 2 16" xfId="32470" hidden="1" xr:uid="{94715803-8CC1-40E9-B182-4BC5D0AA801D}"/>
    <cellStyle name="Comma 2 16" xfId="33112" hidden="1" xr:uid="{AB880BED-CCC8-4CF1-8F5C-D1761B66E68D}"/>
    <cellStyle name="Comma 2 16" xfId="33675" hidden="1" xr:uid="{2C09AC93-8EA1-4032-9D39-92E9D88DC259}"/>
    <cellStyle name="Comma 2 16" xfId="33984" hidden="1" xr:uid="{04AB0207-1AE7-481F-881D-728026235266}"/>
    <cellStyle name="Comma 2 16" xfId="34268" hidden="1" xr:uid="{863CCF1B-98A3-4395-9C11-23C125BC9326}"/>
    <cellStyle name="Comma 2 16" xfId="36227" hidden="1" xr:uid="{A117C9B5-7FD1-4C22-8E01-E9E2EF44BCF7}"/>
    <cellStyle name="Comma 2 16" xfId="36888" hidden="1" xr:uid="{4D5E01F9-0133-4E8D-BA11-3F1E5F9946AB}"/>
    <cellStyle name="Comma 2 16" xfId="37458" hidden="1" xr:uid="{B6F81F7F-3384-4E8C-8188-645F3E9B2BA2}"/>
    <cellStyle name="Comma 2 16" xfId="10461" hidden="1" xr:uid="{00000000-0005-0000-0000-0000E0280000}"/>
    <cellStyle name="Comma 2 16" xfId="10610" hidden="1" xr:uid="{00000000-0005-0000-0000-000075290000}"/>
    <cellStyle name="Comma 2 16" xfId="11180" hidden="1" xr:uid="{00000000-0005-0000-0000-0000AF2B0000}"/>
    <cellStyle name="Comma 2 16" xfId="11497" hidden="1" xr:uid="{00000000-0005-0000-0000-0000EC2C0000}"/>
    <cellStyle name="Comma 2 16" xfId="11781" hidden="1" xr:uid="{00000000-0005-0000-0000-0000082E0000}"/>
    <cellStyle name="Comma 2 16" xfId="12217" hidden="1" xr:uid="{00000000-0005-0000-0000-0000BC2F0000}"/>
    <cellStyle name="Comma 2 16" xfId="12366" hidden="1" xr:uid="{00000000-0005-0000-0000-000051300000}"/>
    <cellStyle name="Comma 2 16" xfId="12936" hidden="1" xr:uid="{00000000-0005-0000-0000-00008B320000}"/>
    <cellStyle name="Comma 2 16" xfId="13253" hidden="1" xr:uid="{00000000-0005-0000-0000-0000C8330000}"/>
    <cellStyle name="Comma 2 16" xfId="13537" hidden="1" xr:uid="{00000000-0005-0000-0000-0000E4340000}"/>
    <cellStyle name="Comma 2 16" xfId="13973" hidden="1" xr:uid="{00000000-0005-0000-0000-000098360000}"/>
    <cellStyle name="Comma 2 16" xfId="14122" hidden="1" xr:uid="{00000000-0005-0000-0000-00002D370000}"/>
    <cellStyle name="Comma 2 16" xfId="14692" hidden="1" xr:uid="{00000000-0005-0000-0000-000067390000}"/>
    <cellStyle name="Comma 2 16" xfId="15009" hidden="1" xr:uid="{00000000-0005-0000-0000-0000A43A0000}"/>
    <cellStyle name="Comma 2 16" xfId="15293" hidden="1" xr:uid="{00000000-0005-0000-0000-0000C03B0000}"/>
    <cellStyle name="Comma 2 16" xfId="15729" hidden="1" xr:uid="{00000000-0005-0000-0000-0000743D0000}"/>
    <cellStyle name="Comma 2 16" xfId="15875" hidden="1" xr:uid="{00000000-0005-0000-0000-0000063E0000}"/>
    <cellStyle name="Comma 2 16" xfId="16445" hidden="1" xr:uid="{00000000-0005-0000-0000-000040400000}"/>
    <cellStyle name="Comma 2 16" xfId="16762" hidden="1" xr:uid="{00000000-0005-0000-0000-00007D410000}"/>
    <cellStyle name="Comma 2 16" xfId="17046" hidden="1" xr:uid="{00000000-0005-0000-0000-000099420000}"/>
    <cellStyle name="Comma 2 16" xfId="17481" hidden="1" xr:uid="{00000000-0005-0000-0000-00004C440000}"/>
    <cellStyle name="Comma 2 16" xfId="17625" hidden="1" xr:uid="{00000000-0005-0000-0000-0000DC440000}"/>
    <cellStyle name="Comma 2 16" xfId="18195" hidden="1" xr:uid="{00000000-0005-0000-0000-000016470000}"/>
    <cellStyle name="Comma 2 16" xfId="6616" hidden="1" xr:uid="{00000000-0005-0000-0000-0000DB190000}"/>
    <cellStyle name="Comma 2 16" xfId="6744" hidden="1" xr:uid="{00000000-0005-0000-0000-00005B1A0000}"/>
    <cellStyle name="Comma 2 16" xfId="6949" hidden="1" xr:uid="{00000000-0005-0000-0000-0000281B0000}"/>
    <cellStyle name="Comma 2 16" xfId="7098" hidden="1" xr:uid="{00000000-0005-0000-0000-0000BD1B0000}"/>
    <cellStyle name="Comma 2 16" xfId="7668" hidden="1" xr:uid="{00000000-0005-0000-0000-0000F71D0000}"/>
    <cellStyle name="Comma 2 16" xfId="7985" hidden="1" xr:uid="{00000000-0005-0000-0000-0000341F0000}"/>
    <cellStyle name="Comma 2 16" xfId="8269" hidden="1" xr:uid="{00000000-0005-0000-0000-000050200000}"/>
    <cellStyle name="Comma 2 16" xfId="8705" hidden="1" xr:uid="{00000000-0005-0000-0000-000004220000}"/>
    <cellStyle name="Comma 2 16" xfId="8854" hidden="1" xr:uid="{00000000-0005-0000-0000-000099220000}"/>
    <cellStyle name="Comma 2 16" xfId="9424" hidden="1" xr:uid="{00000000-0005-0000-0000-0000D3240000}"/>
    <cellStyle name="Comma 2 16" xfId="9741" hidden="1" xr:uid="{00000000-0005-0000-0000-000010260000}"/>
    <cellStyle name="Comma 2 16" xfId="10025" hidden="1" xr:uid="{00000000-0005-0000-0000-00002C270000}"/>
    <cellStyle name="Comma 2 16" xfId="4218" hidden="1" xr:uid="{00000000-0005-0000-0000-00007D100000}"/>
    <cellStyle name="Comma 2 16" xfId="4879" hidden="1" xr:uid="{00000000-0005-0000-0000-000012130000}"/>
    <cellStyle name="Comma 2 16" xfId="5449" hidden="1" xr:uid="{00000000-0005-0000-0000-00004C150000}"/>
    <cellStyle name="Comma 2 16" xfId="5766" hidden="1" xr:uid="{00000000-0005-0000-0000-000089160000}"/>
    <cellStyle name="Comma 2 16" xfId="6050" hidden="1" xr:uid="{00000000-0005-0000-0000-0000A5170000}"/>
    <cellStyle name="Comma 2 16" xfId="6437" hidden="1" xr:uid="{00000000-0005-0000-0000-000028190000}"/>
    <cellStyle name="Comma 2 16" xfId="1652" hidden="1" xr:uid="{00000000-0005-0000-0000-000077060000}"/>
    <cellStyle name="Comma 2 16" xfId="1964" hidden="1" xr:uid="{00000000-0005-0000-0000-0000AF070000}"/>
    <cellStyle name="Comma 2 16" xfId="2248" hidden="1" xr:uid="{00000000-0005-0000-0000-0000CB080000}"/>
    <cellStyle name="Comma 2 16" xfId="1086" hidden="1" xr:uid="{00000000-0005-0000-0000-000041040000}"/>
    <cellStyle name="Comma 2 16" xfId="427" hidden="1" xr:uid="{00000000-0005-0000-0000-0000AE010000}"/>
    <cellStyle name="Comma 2 17" xfId="37766" hidden="1" xr:uid="{CF942A5D-C76E-41C5-928E-C54A877BFECA}"/>
    <cellStyle name="Comma 2 17" xfId="38050" hidden="1" xr:uid="{1B43B893-4312-48AA-B67F-71E09DA061D7}"/>
    <cellStyle name="Comma 2 17" xfId="38450" hidden="1" xr:uid="{4108993A-3F01-4360-A9BF-C16937A5E490}"/>
    <cellStyle name="Comma 2 17" xfId="38949" hidden="1" xr:uid="{C53B4376-DD6E-4323-9B90-374D41238B44}"/>
    <cellStyle name="Comma 2 17" xfId="39111" hidden="1" xr:uid="{B2B516DB-4BD8-48BE-AE74-F40643C54E3A}"/>
    <cellStyle name="Comma 2 17" xfId="39681" hidden="1" xr:uid="{CDBCF1ED-773B-42DA-A37B-4281057854E9}"/>
    <cellStyle name="Comma 2 17" xfId="39985" hidden="1" xr:uid="{6CD546BE-E406-40EF-94F4-7A60FE923520}"/>
    <cellStyle name="Comma 2 17" xfId="40269" hidden="1" xr:uid="{D5F0E82C-1FDF-4337-9394-697263ADE26B}"/>
    <cellStyle name="Comma 2 17" xfId="40705" hidden="1" xr:uid="{4CC137C6-DD55-44F7-A7AF-732F69B3B944}"/>
    <cellStyle name="Comma 2 17" xfId="40867" hidden="1" xr:uid="{44A186B6-41CA-4975-AC91-01EA165EDCFB}"/>
    <cellStyle name="Comma 2 17" xfId="41437" hidden="1" xr:uid="{8AC8F013-F441-4C88-B1D2-10DE8FCAE66F}"/>
    <cellStyle name="Comma 2 17" xfId="41741" hidden="1" xr:uid="{52B12411-46BC-4F78-AADC-410726F0A852}"/>
    <cellStyle name="Comma 2 17" xfId="42025" hidden="1" xr:uid="{B43460FB-74D9-47FA-841C-3606DC041948}"/>
    <cellStyle name="Comma 2 17" xfId="42461" hidden="1" xr:uid="{DA89C4EF-27D9-4EE3-AD8B-4BAFD2C79206}"/>
    <cellStyle name="Comma 2 17" xfId="42623" hidden="1" xr:uid="{185D5D7F-AEF0-4B32-A87D-C861494CC368}"/>
    <cellStyle name="Comma 2 17" xfId="43193" hidden="1" xr:uid="{2F4C1FCF-7668-48BB-A625-CF2FDECF6107}"/>
    <cellStyle name="Comma 2 17" xfId="43497" hidden="1" xr:uid="{046B23F8-B501-4CCC-B0E2-1B927CF11DAB}"/>
    <cellStyle name="Comma 2 17" xfId="43781" hidden="1" xr:uid="{E7830D11-7045-45AE-9CEA-AC693181BF81}"/>
    <cellStyle name="Comma 2 17" xfId="44217" hidden="1" xr:uid="{520035F7-9421-4A50-8A36-744E7DB75DFC}"/>
    <cellStyle name="Comma 2 17" xfId="44379" hidden="1" xr:uid="{7398EA8E-0867-429C-A582-096629C91741}"/>
    <cellStyle name="Comma 2 17" xfId="44949" hidden="1" xr:uid="{8B54AC1E-59A3-461D-A236-FA341E2B5B18}"/>
    <cellStyle name="Comma 2 17" xfId="45253" hidden="1" xr:uid="{C3C3AB08-E735-4401-93C7-0D68CB255A24}"/>
    <cellStyle name="Comma 2 17" xfId="45537" hidden="1" xr:uid="{D077ABC7-F11C-472C-BF79-8A99B7483BE9}"/>
    <cellStyle name="Comma 2 17" xfId="45973" hidden="1" xr:uid="{79C18F19-1DB8-4AED-B510-1E759F2E49E0}"/>
    <cellStyle name="Comma 2 17" xfId="46135" hidden="1" xr:uid="{3F65568C-920B-47ED-A65C-6182868C709C}"/>
    <cellStyle name="Comma 2 17" xfId="46705" hidden="1" xr:uid="{51801976-C396-4AD9-A740-A33CD9B28A85}"/>
    <cellStyle name="Comma 2 17" xfId="47009" hidden="1" xr:uid="{BF455017-FF8F-4CEC-866E-FB61977D5333}"/>
    <cellStyle name="Comma 2 17" xfId="47293" hidden="1" xr:uid="{D0983A7B-9F67-407A-962E-3A59E03AC516}"/>
    <cellStyle name="Comma 2 17" xfId="47729" hidden="1" xr:uid="{5203D2CD-25C8-4F55-891F-C14FAE69EAF9}"/>
    <cellStyle name="Comma 2 17" xfId="47888" hidden="1" xr:uid="{1A2E070C-FE21-45F6-8785-4140DF2CE43F}"/>
    <cellStyle name="Comma 2 17" xfId="48458" hidden="1" xr:uid="{1D91434D-2C81-4F22-A1AB-BED28E0CAC41}"/>
    <cellStyle name="Comma 2 17" xfId="48762" hidden="1" xr:uid="{AE8D9459-EB05-4F38-979F-E6D3205B3026}"/>
    <cellStyle name="Comma 2 17" xfId="49046" hidden="1" xr:uid="{52219EB8-C1E2-4E9B-9933-62D4ABE553AA}"/>
    <cellStyle name="Comma 2 17" xfId="49481" hidden="1" xr:uid="{76D321DA-732D-4BF9-BD9D-C17DFC53E4C4}"/>
    <cellStyle name="Comma 2 17" xfId="49638" hidden="1" xr:uid="{8DFCC946-81E9-400B-BC52-122ECDDD70A3}"/>
    <cellStyle name="Comma 2 17" xfId="50208" hidden="1" xr:uid="{034467EC-5B2D-46A7-AD10-8044617B234D}"/>
    <cellStyle name="Comma 2 17" xfId="50512" hidden="1" xr:uid="{45EEB68C-35B5-4678-89AE-DD1A0472A2BA}"/>
    <cellStyle name="Comma 2 17" xfId="50796" hidden="1" xr:uid="{157264E7-6985-4EE6-8060-1148E7278962}"/>
    <cellStyle name="Comma 2 17" xfId="51230" hidden="1" xr:uid="{0D1F7623-40CB-4EF5-9947-F700CC84C67F}"/>
    <cellStyle name="Comma 2 17" xfId="51383" hidden="1" xr:uid="{93F3D95F-946D-4DCC-86C4-80E1F4948F60}"/>
    <cellStyle name="Comma 2 17" xfId="51952" hidden="1" xr:uid="{F84228D3-8D12-4DA1-ADD0-73046597BBFF}"/>
    <cellStyle name="Comma 2 17" xfId="52256" hidden="1" xr:uid="{098B1CE4-91C8-4D7C-AA40-8761FE0B4099}"/>
    <cellStyle name="Comma 2 17" xfId="52540" hidden="1" xr:uid="{A6A6604D-A0FF-428C-9500-1F8171A89CEA}"/>
    <cellStyle name="Comma 2 17" xfId="52973" hidden="1" xr:uid="{1A9FC711-019B-4798-A064-4D71DBA5CD0E}"/>
    <cellStyle name="Comma 2 17" xfId="53121" hidden="1" xr:uid="{60F67575-605C-4E25-A864-F807921EC552}"/>
    <cellStyle name="Comma 2 17" xfId="53686" hidden="1" xr:uid="{F2A92604-2EC4-45CB-B11B-461CCEC98FE1}"/>
    <cellStyle name="Comma 2 17" xfId="53990" hidden="1" xr:uid="{ADDDB382-FB3F-4972-AE5C-EEE1B8C1EFFC}"/>
    <cellStyle name="Comma 2 17" xfId="54274" hidden="1" xr:uid="{DDB393B1-B683-42A6-8DBD-28AC9D8936C5}"/>
    <cellStyle name="Comma 2 17" xfId="54703" hidden="1" xr:uid="{DD6D9D93-5BE2-42E9-B3A6-797EECF5675F}"/>
    <cellStyle name="Comma 2 17" xfId="54849" hidden="1" xr:uid="{A113D631-7DC5-4555-AE60-47724FF600B7}"/>
    <cellStyle name="Comma 2 17" xfId="55410" hidden="1" xr:uid="{91F6F32B-F178-4C9B-A247-9A85D64982B4}"/>
    <cellStyle name="Comma 2 17" xfId="55714" hidden="1" xr:uid="{567C27C7-216E-42D0-B2A3-D58C814903EF}"/>
    <cellStyle name="Comma 2 17" xfId="55998" hidden="1" xr:uid="{F0E4B895-6347-4CC5-A1A3-51753A6E6C2D}"/>
    <cellStyle name="Comma 2 17" xfId="56426" hidden="1" xr:uid="{E919624D-1E80-4D9E-9615-5410159E2650}"/>
    <cellStyle name="Comma 2 17" xfId="56562" hidden="1" xr:uid="{AF61AC36-E40C-41CD-A865-3A1652D9A8CF}"/>
    <cellStyle name="Comma 2 17" xfId="57117" hidden="1" xr:uid="{CCF091A3-E98E-4CE5-A00A-D9F3FA27783D}"/>
    <cellStyle name="Comma 2 17" xfId="57421" hidden="1" xr:uid="{2A996F49-391F-455E-83DB-929A6310482A}"/>
    <cellStyle name="Comma 2 17" xfId="57705" hidden="1" xr:uid="{93DE4121-7173-435D-A18C-9085790C360F}"/>
    <cellStyle name="Comma 2 17" xfId="58128" hidden="1" xr:uid="{EA8818B0-8F39-4794-B2D5-D746333264BB}"/>
    <cellStyle name="Comma 2 17" xfId="58259" hidden="1" xr:uid="{A7E89DDC-F22D-4DDB-B8EB-A59352A79361}"/>
    <cellStyle name="Comma 2 17" xfId="58811" hidden="1" xr:uid="{6859C4E9-7574-4B1F-B544-C4944CE488C0}"/>
    <cellStyle name="Comma 2 17" xfId="59115" hidden="1" xr:uid="{76A7CE69-B91F-4DD2-A5EE-B74CE65A00D7}"/>
    <cellStyle name="Comma 2 17" xfId="59399" hidden="1" xr:uid="{F8488CE1-4C67-414F-8F6A-F879EDF6587C}"/>
    <cellStyle name="Comma 2 17" xfId="59814" hidden="1" xr:uid="{176C5DD0-CB93-4CEF-B7BD-951AA99FC9E7}"/>
    <cellStyle name="Comma 2 17" xfId="59934" hidden="1" xr:uid="{02840513-AEA8-43EF-AAB1-FF48E849B444}"/>
    <cellStyle name="Comma 2 17" xfId="60472" hidden="1" xr:uid="{60E338A8-C474-46A1-8841-8B64C6C3882E}"/>
    <cellStyle name="Comma 2 17" xfId="60776" hidden="1" xr:uid="{A3CA1EFE-C7A2-4C75-802E-1EA05BF6497A}"/>
    <cellStyle name="Comma 2 17" xfId="61060" hidden="1" xr:uid="{6BD5D961-4099-461E-8F43-0F673960616A}"/>
    <cellStyle name="Comma 2 17" xfId="61469" hidden="1" xr:uid="{F0C56060-1E9A-4AA8-9AC2-3E3892E45D10}"/>
    <cellStyle name="Comma 2 17" xfId="61580" hidden="1" xr:uid="{8734AAC6-F958-4559-A14F-1C9DBAAE13AB}"/>
    <cellStyle name="Comma 2 17" xfId="62107" hidden="1" xr:uid="{1A44FACB-64F8-4247-A960-C46E4B619230}"/>
    <cellStyle name="Comma 2 17" xfId="62411" hidden="1" xr:uid="{9650BE82-0A77-48F7-8855-EBECBAAAEBB6}"/>
    <cellStyle name="Comma 2 17" xfId="62695" hidden="1" xr:uid="{B2B16BD5-E169-4EAB-B06A-230F649E0109}"/>
    <cellStyle name="Comma 2 17" xfId="63163" hidden="1" xr:uid="{52A541F4-AC42-4FE5-8C82-DE763122D444}"/>
    <cellStyle name="Comma 2 17" xfId="63629" hidden="1" xr:uid="{3E538A37-AA0B-40B2-9C06-E6459A325735}"/>
    <cellStyle name="Comma 2 17" xfId="63922" hidden="1" xr:uid="{3B480FF3-9872-43EB-81F8-7ABCAB95DD96}"/>
    <cellStyle name="Comma 2 17" xfId="19221" hidden="1" xr:uid="{00000000-0005-0000-0000-0000184B0000}"/>
    <cellStyle name="Comma 2 17" xfId="19374" hidden="1" xr:uid="{00000000-0005-0000-0000-0000B14B0000}"/>
    <cellStyle name="Comma 2 17" xfId="19943" hidden="1" xr:uid="{00000000-0005-0000-0000-0000EA4D0000}"/>
    <cellStyle name="Comma 2 17" xfId="20247" hidden="1" xr:uid="{00000000-0005-0000-0000-00001A4F0000}"/>
    <cellStyle name="Comma 2 17" xfId="20531" hidden="1" xr:uid="{00000000-0005-0000-0000-000036500000}"/>
    <cellStyle name="Comma 2 17" xfId="20964" hidden="1" xr:uid="{00000000-0005-0000-0000-0000E7510000}"/>
    <cellStyle name="Comma 2 17" xfId="21112" hidden="1" xr:uid="{00000000-0005-0000-0000-00007B520000}"/>
    <cellStyle name="Comma 2 17" xfId="21677" hidden="1" xr:uid="{00000000-0005-0000-0000-0000B0540000}"/>
    <cellStyle name="Comma 2 17" xfId="21981" hidden="1" xr:uid="{00000000-0005-0000-0000-0000E0550000}"/>
    <cellStyle name="Comma 2 17" xfId="22265" hidden="1" xr:uid="{00000000-0005-0000-0000-0000FC560000}"/>
    <cellStyle name="Comma 2 17" xfId="22694" hidden="1" xr:uid="{00000000-0005-0000-0000-0000A9580000}"/>
    <cellStyle name="Comma 2 17" xfId="22840" hidden="1" xr:uid="{00000000-0005-0000-0000-00003B590000}"/>
    <cellStyle name="Comma 2 17" xfId="23401" hidden="1" xr:uid="{00000000-0005-0000-0000-00006C5B0000}"/>
    <cellStyle name="Comma 2 17" xfId="23705" hidden="1" xr:uid="{00000000-0005-0000-0000-00009C5C0000}"/>
    <cellStyle name="Comma 2 17" xfId="23989" hidden="1" xr:uid="{00000000-0005-0000-0000-0000B85D0000}"/>
    <cellStyle name="Comma 2 17" xfId="24417" hidden="1" xr:uid="{00000000-0005-0000-0000-0000645F0000}"/>
    <cellStyle name="Comma 2 17" xfId="24553" hidden="1" xr:uid="{00000000-0005-0000-0000-0000EC5F0000}"/>
    <cellStyle name="Comma 2 17" xfId="25108" hidden="1" xr:uid="{00000000-0005-0000-0000-000017620000}"/>
    <cellStyle name="Comma 2 17" xfId="25412" hidden="1" xr:uid="{00000000-0005-0000-0000-000047630000}"/>
    <cellStyle name="Comma 2 17" xfId="25696" hidden="1" xr:uid="{00000000-0005-0000-0000-000063640000}"/>
    <cellStyle name="Comma 2 17" xfId="26119" hidden="1" xr:uid="{00000000-0005-0000-0000-00000A660000}"/>
    <cellStyle name="Comma 2 17" xfId="26250" hidden="1" xr:uid="{00000000-0005-0000-0000-00008D660000}"/>
    <cellStyle name="Comma 2 17" xfId="26802" hidden="1" xr:uid="{00000000-0005-0000-0000-0000B5680000}"/>
    <cellStyle name="Comma 2 17" xfId="27106" hidden="1" xr:uid="{00000000-0005-0000-0000-0000E5690000}"/>
    <cellStyle name="Comma 2 17" xfId="27390" hidden="1" xr:uid="{00000000-0005-0000-0000-0000016B0000}"/>
    <cellStyle name="Comma 2 17" xfId="27805" hidden="1" xr:uid="{00000000-0005-0000-0000-0000A06C0000}"/>
    <cellStyle name="Comma 2 17" xfId="27925" hidden="1" xr:uid="{00000000-0005-0000-0000-0000186D0000}"/>
    <cellStyle name="Comma 2 17" xfId="28463" hidden="1" xr:uid="{00000000-0005-0000-0000-0000326F0000}"/>
    <cellStyle name="Comma 2 17" xfId="28767" hidden="1" xr:uid="{00000000-0005-0000-0000-000062700000}"/>
    <cellStyle name="Comma 2 17" xfId="29051" hidden="1" xr:uid="{00000000-0005-0000-0000-00007E710000}"/>
    <cellStyle name="Comma 2 17" xfId="29460" hidden="1" xr:uid="{00000000-0005-0000-0000-000017730000}"/>
    <cellStyle name="Comma 2 17" xfId="29571" hidden="1" xr:uid="{00000000-0005-0000-0000-000086730000}"/>
    <cellStyle name="Comma 2 17" xfId="30098" hidden="1" xr:uid="{00000000-0005-0000-0000-000095750000}"/>
    <cellStyle name="Comma 2 17" xfId="30402" hidden="1" xr:uid="{00000000-0005-0000-0000-0000C5760000}"/>
    <cellStyle name="Comma 2 17" xfId="30686" hidden="1" xr:uid="{00000000-0005-0000-0000-0000E1770000}"/>
    <cellStyle name="Comma 2 17" xfId="31154" hidden="1" xr:uid="{00000000-0005-0000-0000-0000B5790000}"/>
    <cellStyle name="Comma 2 17" xfId="31620" hidden="1" xr:uid="{00000000-0005-0000-0000-0000877B0000}"/>
    <cellStyle name="Comma 2 17" xfId="31913" hidden="1" xr:uid="{00000000-0005-0000-0000-0000AC7C0000}"/>
    <cellStyle name="Comma 2 17" xfId="32474" hidden="1" xr:uid="{F2FCAFBD-6520-436B-8A1A-93867021E470}"/>
    <cellStyle name="Comma 2 17" xfId="33116" hidden="1" xr:uid="{826681FF-022C-4DE7-9546-74AAEEACC09F}"/>
    <cellStyle name="Comma 2 17" xfId="33679" hidden="1" xr:uid="{43DB00C3-C089-4F73-B728-60D482EDE6E6}"/>
    <cellStyle name="Comma 2 17" xfId="33975" hidden="1" xr:uid="{F2E1ABB5-8C97-43E0-AEF7-8C323451800F}"/>
    <cellStyle name="Comma 2 17" xfId="34259" hidden="1" xr:uid="{0D02CBA1-A923-4F84-93FF-FD63653C86BA}"/>
    <cellStyle name="Comma 2 17" xfId="36231" hidden="1" xr:uid="{8F53093D-5A12-4973-96A9-5AD7B5D580ED}"/>
    <cellStyle name="Comma 2 17" xfId="36892" hidden="1" xr:uid="{97511631-011E-4330-AF55-201D049E746D}"/>
    <cellStyle name="Comma 2 17" xfId="37462" hidden="1" xr:uid="{78E89348-87B8-41DA-BB0D-B84D572B44AD}"/>
    <cellStyle name="Comma 2 17" xfId="11184" hidden="1" xr:uid="{00000000-0005-0000-0000-0000B32B0000}"/>
    <cellStyle name="Comma 2 17" xfId="11488" hidden="1" xr:uid="{00000000-0005-0000-0000-0000E32C0000}"/>
    <cellStyle name="Comma 2 17" xfId="11772" hidden="1" xr:uid="{00000000-0005-0000-0000-0000FF2D0000}"/>
    <cellStyle name="Comma 2 17" xfId="12208" hidden="1" xr:uid="{00000000-0005-0000-0000-0000B32F0000}"/>
    <cellStyle name="Comma 2 17" xfId="12370" hidden="1" xr:uid="{00000000-0005-0000-0000-000055300000}"/>
    <cellStyle name="Comma 2 17" xfId="12940" hidden="1" xr:uid="{00000000-0005-0000-0000-00008F320000}"/>
    <cellStyle name="Comma 2 17" xfId="13244" hidden="1" xr:uid="{00000000-0005-0000-0000-0000BF330000}"/>
    <cellStyle name="Comma 2 17" xfId="13528" hidden="1" xr:uid="{00000000-0005-0000-0000-0000DB340000}"/>
    <cellStyle name="Comma 2 17" xfId="13964" hidden="1" xr:uid="{00000000-0005-0000-0000-00008F360000}"/>
    <cellStyle name="Comma 2 17" xfId="14126" hidden="1" xr:uid="{00000000-0005-0000-0000-000031370000}"/>
    <cellStyle name="Comma 2 17" xfId="14696" hidden="1" xr:uid="{00000000-0005-0000-0000-00006B390000}"/>
    <cellStyle name="Comma 2 17" xfId="15000" hidden="1" xr:uid="{00000000-0005-0000-0000-00009B3A0000}"/>
    <cellStyle name="Comma 2 17" xfId="15284" hidden="1" xr:uid="{00000000-0005-0000-0000-0000B73B0000}"/>
    <cellStyle name="Comma 2 17" xfId="15720" hidden="1" xr:uid="{00000000-0005-0000-0000-00006B3D0000}"/>
    <cellStyle name="Comma 2 17" xfId="15879" hidden="1" xr:uid="{00000000-0005-0000-0000-00000A3E0000}"/>
    <cellStyle name="Comma 2 17" xfId="16449" hidden="1" xr:uid="{00000000-0005-0000-0000-000044400000}"/>
    <cellStyle name="Comma 2 17" xfId="16753" hidden="1" xr:uid="{00000000-0005-0000-0000-000074410000}"/>
    <cellStyle name="Comma 2 17" xfId="17037" hidden="1" xr:uid="{00000000-0005-0000-0000-000090420000}"/>
    <cellStyle name="Comma 2 17" xfId="17472" hidden="1" xr:uid="{00000000-0005-0000-0000-000043440000}"/>
    <cellStyle name="Comma 2 17" xfId="17629" hidden="1" xr:uid="{00000000-0005-0000-0000-0000E0440000}"/>
    <cellStyle name="Comma 2 17" xfId="18199" hidden="1" xr:uid="{00000000-0005-0000-0000-00001A470000}"/>
    <cellStyle name="Comma 2 17" xfId="18503" hidden="1" xr:uid="{00000000-0005-0000-0000-00004A480000}"/>
    <cellStyle name="Comma 2 17" xfId="18787" hidden="1" xr:uid="{00000000-0005-0000-0000-000066490000}"/>
    <cellStyle name="Comma 2 17" xfId="6940" hidden="1" xr:uid="{00000000-0005-0000-0000-00001F1B0000}"/>
    <cellStyle name="Comma 2 17" xfId="7102" hidden="1" xr:uid="{00000000-0005-0000-0000-0000C11B0000}"/>
    <cellStyle name="Comma 2 17" xfId="7672" hidden="1" xr:uid="{00000000-0005-0000-0000-0000FB1D0000}"/>
    <cellStyle name="Comma 2 17" xfId="7976" hidden="1" xr:uid="{00000000-0005-0000-0000-00002B1F0000}"/>
    <cellStyle name="Comma 2 17" xfId="8260" hidden="1" xr:uid="{00000000-0005-0000-0000-000047200000}"/>
    <cellStyle name="Comma 2 17" xfId="8696" hidden="1" xr:uid="{00000000-0005-0000-0000-0000FB210000}"/>
    <cellStyle name="Comma 2 17" xfId="8858" hidden="1" xr:uid="{00000000-0005-0000-0000-00009D220000}"/>
    <cellStyle name="Comma 2 17" xfId="9428" hidden="1" xr:uid="{00000000-0005-0000-0000-0000D7240000}"/>
    <cellStyle name="Comma 2 17" xfId="9732" hidden="1" xr:uid="{00000000-0005-0000-0000-000007260000}"/>
    <cellStyle name="Comma 2 17" xfId="10016" hidden="1" xr:uid="{00000000-0005-0000-0000-000023270000}"/>
    <cellStyle name="Comma 2 17" xfId="10452" hidden="1" xr:uid="{00000000-0005-0000-0000-0000D7280000}"/>
    <cellStyle name="Comma 2 17" xfId="10614" hidden="1" xr:uid="{00000000-0005-0000-0000-000079290000}"/>
    <cellStyle name="Comma 2 17" xfId="4222" hidden="1" xr:uid="{00000000-0005-0000-0000-000081100000}"/>
    <cellStyle name="Comma 2 17" xfId="4883" hidden="1" xr:uid="{00000000-0005-0000-0000-000016130000}"/>
    <cellStyle name="Comma 2 17" xfId="5453" hidden="1" xr:uid="{00000000-0005-0000-0000-000050150000}"/>
    <cellStyle name="Comma 2 17" xfId="5757" hidden="1" xr:uid="{00000000-0005-0000-0000-000080160000}"/>
    <cellStyle name="Comma 2 17" xfId="6041" hidden="1" xr:uid="{00000000-0005-0000-0000-00009C170000}"/>
    <cellStyle name="Comma 2 17" xfId="6441" hidden="1" xr:uid="{00000000-0005-0000-0000-00002C190000}"/>
    <cellStyle name="Comma 2 17" xfId="1656" hidden="1" xr:uid="{00000000-0005-0000-0000-00007B060000}"/>
    <cellStyle name="Comma 2 17" xfId="1955" hidden="1" xr:uid="{00000000-0005-0000-0000-0000A6070000}"/>
    <cellStyle name="Comma 2 17" xfId="2239" hidden="1" xr:uid="{00000000-0005-0000-0000-0000C2080000}"/>
    <cellStyle name="Comma 2 17" xfId="1090" hidden="1" xr:uid="{00000000-0005-0000-0000-000045040000}"/>
    <cellStyle name="Comma 2 17" xfId="431" hidden="1" xr:uid="{00000000-0005-0000-0000-0000B2010000}"/>
    <cellStyle name="Comma 2 18" xfId="37752" hidden="1" xr:uid="{A92D914B-7ACF-4AAD-876F-64AAA8EDD3A2}"/>
    <cellStyle name="Comma 2 18" xfId="38037" hidden="1" xr:uid="{21396FD2-F7D8-4C75-BFC4-46E8EBCB0B6E}"/>
    <cellStyle name="Comma 2 18" xfId="38455" hidden="1" xr:uid="{6E35DAC6-5D58-4FBE-AD23-E4E6CADE11FF}"/>
    <cellStyle name="Comma 2 18" xfId="39116" hidden="1" xr:uid="{E4334648-6846-498C-A83A-AD68BB2A6E7A}"/>
    <cellStyle name="Comma 2 18" xfId="39423" hidden="1" xr:uid="{9B2A607D-2A2F-4349-92EB-9809D4E99575}"/>
    <cellStyle name="Comma 2 18" xfId="39686" hidden="1" xr:uid="{3A685C8F-E92A-4A05-B0A0-8D6728864B9E}"/>
    <cellStyle name="Comma 2 18" xfId="39971" hidden="1" xr:uid="{91E46312-4812-4C4C-B864-916F62F3948B}"/>
    <cellStyle name="Comma 2 18" xfId="40256" hidden="1" xr:uid="{05B34B58-B1F4-49FA-83CE-4C97DF604D34}"/>
    <cellStyle name="Comma 2 18" xfId="40872" hidden="1" xr:uid="{6E76127C-8A99-424B-8859-B35345C81350}"/>
    <cellStyle name="Comma 2 18" xfId="41179" hidden="1" xr:uid="{2B440033-7948-4EDA-8593-E4D170C57702}"/>
    <cellStyle name="Comma 2 18" xfId="41442" hidden="1" xr:uid="{4CB5C58F-5C62-4A6D-A51B-57282DFABE1B}"/>
    <cellStyle name="Comma 2 18" xfId="41727" hidden="1" xr:uid="{70E1E5D4-73FD-43C5-9A55-91422EDD531E}"/>
    <cellStyle name="Comma 2 18" xfId="42012" hidden="1" xr:uid="{3ABDB564-4836-4F15-BFEA-577A8C19C23B}"/>
    <cellStyle name="Comma 2 18" xfId="42628" hidden="1" xr:uid="{92D7EC83-C6BA-4BC3-B6DD-FC4201222925}"/>
    <cellStyle name="Comma 2 18" xfId="42935" hidden="1" xr:uid="{4567CCDD-BF6B-4741-A964-56CA3260B6DC}"/>
    <cellStyle name="Comma 2 18" xfId="43198" hidden="1" xr:uid="{D3FA3831-CA42-40F1-A5DB-4C77F3147C27}"/>
    <cellStyle name="Comma 2 18" xfId="43483" hidden="1" xr:uid="{226D201C-1C5F-49A0-9A37-7794D9A6522C}"/>
    <cellStyle name="Comma 2 18" xfId="43768" hidden="1" xr:uid="{F124D0CA-E9DE-4B30-81BB-E1E537CEA7BB}"/>
    <cellStyle name="Comma 2 18" xfId="44384" hidden="1" xr:uid="{1BED3961-71CC-4078-80B2-5F5B77B817B0}"/>
    <cellStyle name="Comma 2 18" xfId="44691" hidden="1" xr:uid="{B2B2234D-D44A-43B0-B0C3-97E144621324}"/>
    <cellStyle name="Comma 2 18" xfId="44954" hidden="1" xr:uid="{B88355B5-AE54-4F10-9DC2-FD3CC0CE8A99}"/>
    <cellStyle name="Comma 2 18" xfId="45239" hidden="1" xr:uid="{A5B2A055-5A7E-41AF-AB7F-87EF917ADAA6}"/>
    <cellStyle name="Comma 2 18" xfId="45524" hidden="1" xr:uid="{9AAFAA5D-3E9A-4229-997E-57E1DE60F19B}"/>
    <cellStyle name="Comma 2 18" xfId="46140" hidden="1" xr:uid="{036F63CD-2E30-43DA-A20C-02A51D3A8CE5}"/>
    <cellStyle name="Comma 2 18" xfId="46447" hidden="1" xr:uid="{4DA36902-F9DB-4D18-927B-F4094962F4DF}"/>
    <cellStyle name="Comma 2 18" xfId="46710" hidden="1" xr:uid="{FCF6DF0B-F9FC-4C92-B247-70F422558A34}"/>
    <cellStyle name="Comma 2 18" xfId="46995" hidden="1" xr:uid="{CE3B891E-82D3-48FF-A0DC-7DAED7D15AB2}"/>
    <cellStyle name="Comma 2 18" xfId="47893" hidden="1" xr:uid="{65192B8F-4F12-4376-B8B4-DCC260C871CC}"/>
    <cellStyle name="Comma 2 18" xfId="48200" hidden="1" xr:uid="{8FA7EEF0-AB48-491D-9209-5291323C7671}"/>
    <cellStyle name="Comma 2 18" xfId="48463" hidden="1" xr:uid="{8C5DE622-E60F-46EF-A661-E6E4B70A66C5}"/>
    <cellStyle name="Comma 2 18" xfId="48748" hidden="1" xr:uid="{381CFD0A-9693-4EF4-8CF1-9F7574C129BE}"/>
    <cellStyle name="Comma 2 18" xfId="49033" hidden="1" xr:uid="{D5B306B2-413B-40E7-9ED2-023B8E807C54}"/>
    <cellStyle name="Comma 2 18" xfId="49643" hidden="1" xr:uid="{A4AF86A6-A5F3-4658-B0DB-1206C00E8EC1}"/>
    <cellStyle name="Comma 2 18" xfId="49950" hidden="1" xr:uid="{42724B78-A6A2-450F-94AB-DEA5CF735230}"/>
    <cellStyle name="Comma 2 18" xfId="50213" hidden="1" xr:uid="{D7975491-3EF1-488B-8CB9-D724D133D299}"/>
    <cellStyle name="Comma 2 18" xfId="50498" hidden="1" xr:uid="{F5A42E33-D47F-4D3C-A339-1ACE84E498A3}"/>
    <cellStyle name="Comma 2 18" xfId="50783" hidden="1" xr:uid="{4294089D-8D0C-4AA4-902D-3633C4C596EF}"/>
    <cellStyle name="Comma 2 18" xfId="51388" hidden="1" xr:uid="{07FFDE30-B858-498E-8586-D8BF7FCDCE81}"/>
    <cellStyle name="Comma 2 18" xfId="51694" hidden="1" xr:uid="{78955473-D1A2-4BE2-B9E2-5B603CA56B32}"/>
    <cellStyle name="Comma 2 18" xfId="51957" hidden="1" xr:uid="{9378D349-2289-4586-A7A0-566D9FE716A5}"/>
    <cellStyle name="Comma 2 18" xfId="52242" hidden="1" xr:uid="{F6815EA1-6DEB-46E5-A563-7C1A2A2A35E2}"/>
    <cellStyle name="Comma 2 18" xfId="52527" hidden="1" xr:uid="{96AD8AD1-9F31-4231-BAD0-5D36C1D3219F}"/>
    <cellStyle name="Comma 2 18" xfId="53126" hidden="1" xr:uid="{E87C41DA-E845-4808-BCF8-245921C564EF}"/>
    <cellStyle name="Comma 2 18" xfId="53430" hidden="1" xr:uid="{1331D41B-489D-49F4-82AD-37C254397EB0}"/>
    <cellStyle name="Comma 2 18" xfId="53691" hidden="1" xr:uid="{19418417-1263-41E7-8536-FA95F84395E9}"/>
    <cellStyle name="Comma 2 18" xfId="53976" hidden="1" xr:uid="{E638C914-A0AF-404B-A981-F3A74A90DE72}"/>
    <cellStyle name="Comma 2 18" xfId="54261" hidden="1" xr:uid="{CCCA1A40-D55A-48B2-AA33-CF20B907B3E2}"/>
    <cellStyle name="Comma 2 18" xfId="54854" hidden="1" xr:uid="{3D60D482-82AB-4867-8341-18FE938061E2}"/>
    <cellStyle name="Comma 2 18" xfId="55157" hidden="1" xr:uid="{2D0C13C1-6A01-4A11-93FA-6BADCE2D3E68}"/>
    <cellStyle name="Comma 2 18" xfId="55415" hidden="1" xr:uid="{9F3C70F5-72B9-490D-A849-033932C84B7B}"/>
    <cellStyle name="Comma 2 18" xfId="55700" hidden="1" xr:uid="{17321E96-D3CE-47C4-9BE7-08C11185B77B}"/>
    <cellStyle name="Comma 2 18" xfId="55985" hidden="1" xr:uid="{81B97FCB-264E-4708-86B0-9FBB467836D1}"/>
    <cellStyle name="Comma 2 18" xfId="56567" hidden="1" xr:uid="{F022A4BD-ABCB-4E0D-AA73-E0C40D374355}"/>
    <cellStyle name="Comma 2 18" xfId="56868" hidden="1" xr:uid="{E6505BA5-331F-4624-B8A7-3ECF3132E18D}"/>
    <cellStyle name="Comma 2 18" xfId="57122" hidden="1" xr:uid="{5407EE8F-3AFF-446B-A341-5546A004EE8B}"/>
    <cellStyle name="Comma 2 18" xfId="57407" hidden="1" xr:uid="{C90D578B-CB30-4F21-A271-098ABCCBDD1B}"/>
    <cellStyle name="Comma 2 18" xfId="57692" hidden="1" xr:uid="{1237F195-942F-43CD-BFEA-6C9A378E75D6}"/>
    <cellStyle name="Comma 2 18" xfId="58264" hidden="1" xr:uid="{6F797C38-867C-4736-9799-9D257E0FC467}"/>
    <cellStyle name="Comma 2 18" xfId="58564" hidden="1" xr:uid="{9C29CA9C-3948-4A0B-8D60-3C0F80256C15}"/>
    <cellStyle name="Comma 2 18" xfId="58816" hidden="1" xr:uid="{68F31950-24FA-4D0C-A8D5-4A2B196A83E9}"/>
    <cellStyle name="Comma 2 18" xfId="59101" hidden="1" xr:uid="{9A6CC6E4-5ABE-4741-B3FF-8E68176028DB}"/>
    <cellStyle name="Comma 2 18" xfId="59386" hidden="1" xr:uid="{1BD20EA1-5554-48C0-AA1D-1630490F995F}"/>
    <cellStyle name="Comma 2 18" xfId="59939" hidden="1" xr:uid="{9941C9B8-8C1B-42CD-8788-927FA524DAD2}"/>
    <cellStyle name="Comma 2 18" xfId="60236" hidden="1" xr:uid="{5DBD2906-420F-4D50-BEA0-E35B133ECC47}"/>
    <cellStyle name="Comma 2 18" xfId="60477" hidden="1" xr:uid="{468C1934-525E-4E8F-B0EA-593077D6E030}"/>
    <cellStyle name="Comma 2 18" xfId="60762" hidden="1" xr:uid="{779CED42-DC00-4DC9-B197-0A2F08867382}"/>
    <cellStyle name="Comma 2 18" xfId="61047" hidden="1" xr:uid="{BEA3D2A5-EB5B-435C-AC2A-8B5F50B36299}"/>
    <cellStyle name="Comma 2 18" xfId="61585" hidden="1" xr:uid="{F00FCCDE-0E76-4E16-A7F9-7478468531FA}"/>
    <cellStyle name="Comma 2 18" xfId="61875" hidden="1" xr:uid="{BCFC6EAE-8ACE-4486-9770-5A79C643EFAB}"/>
    <cellStyle name="Comma 2 18" xfId="62112" hidden="1" xr:uid="{2E3472EF-1949-4F14-945E-EABC9D728D8F}"/>
    <cellStyle name="Comma 2 18" xfId="62397" hidden="1" xr:uid="{EFF3DBEF-5B01-482C-BD2B-E5F584F1D665}"/>
    <cellStyle name="Comma 2 18" xfId="62682" hidden="1" xr:uid="{7A69A2A9-4200-4F0C-9229-F21E275B1CF6}"/>
    <cellStyle name="Comma 2 18" xfId="63167" hidden="1" xr:uid="{CB0089EC-61BF-4847-B234-F825E5F55E88}"/>
    <cellStyle name="Comma 2 18" xfId="63634" hidden="1" xr:uid="{55AA0B65-85E2-45E6-9DBD-62C14192E2FB}"/>
    <cellStyle name="Comma 2 18" xfId="63908" hidden="1" xr:uid="{11FB3D76-B5D5-47A2-B46E-B19BAB51708F}"/>
    <cellStyle name="Comma 2 18" xfId="47280" hidden="1" xr:uid="{79D08EB2-6384-4037-9279-213E56AA88BE}"/>
    <cellStyle name="Comma 2 18" xfId="19379" hidden="1" xr:uid="{00000000-0005-0000-0000-0000B64B0000}"/>
    <cellStyle name="Comma 2 18" xfId="19685" hidden="1" xr:uid="{00000000-0005-0000-0000-0000E84C0000}"/>
    <cellStyle name="Comma 2 18" xfId="19948" hidden="1" xr:uid="{00000000-0005-0000-0000-0000EF4D0000}"/>
    <cellStyle name="Comma 2 18" xfId="20233" hidden="1" xr:uid="{00000000-0005-0000-0000-00000C4F0000}"/>
    <cellStyle name="Comma 2 18" xfId="20518" hidden="1" xr:uid="{00000000-0005-0000-0000-000029500000}"/>
    <cellStyle name="Comma 2 18" xfId="21117" hidden="1" xr:uid="{00000000-0005-0000-0000-000080520000}"/>
    <cellStyle name="Comma 2 18" xfId="21421" hidden="1" xr:uid="{00000000-0005-0000-0000-0000B0530000}"/>
    <cellStyle name="Comma 2 18" xfId="21682" hidden="1" xr:uid="{00000000-0005-0000-0000-0000B5540000}"/>
    <cellStyle name="Comma 2 18" xfId="21967" hidden="1" xr:uid="{00000000-0005-0000-0000-0000D2550000}"/>
    <cellStyle name="Comma 2 18" xfId="22252" hidden="1" xr:uid="{00000000-0005-0000-0000-0000EF560000}"/>
    <cellStyle name="Comma 2 18" xfId="22845" hidden="1" xr:uid="{00000000-0005-0000-0000-000040590000}"/>
    <cellStyle name="Comma 2 18" xfId="23148" hidden="1" xr:uid="{00000000-0005-0000-0000-00006F5A0000}"/>
    <cellStyle name="Comma 2 18" xfId="23406" hidden="1" xr:uid="{00000000-0005-0000-0000-0000715B0000}"/>
    <cellStyle name="Comma 2 18" xfId="23691" hidden="1" xr:uid="{00000000-0005-0000-0000-00008E5C0000}"/>
    <cellStyle name="Comma 2 18" xfId="23976" hidden="1" xr:uid="{00000000-0005-0000-0000-0000AB5D0000}"/>
    <cellStyle name="Comma 2 18" xfId="24558" hidden="1" xr:uid="{00000000-0005-0000-0000-0000F15F0000}"/>
    <cellStyle name="Comma 2 18" xfId="24859" hidden="1" xr:uid="{00000000-0005-0000-0000-00001E610000}"/>
    <cellStyle name="Comma 2 18" xfId="25113" hidden="1" xr:uid="{00000000-0005-0000-0000-00001C620000}"/>
    <cellStyle name="Comma 2 18" xfId="25398" hidden="1" xr:uid="{00000000-0005-0000-0000-000039630000}"/>
    <cellStyle name="Comma 2 18" xfId="25683" hidden="1" xr:uid="{00000000-0005-0000-0000-000056640000}"/>
    <cellStyle name="Comma 2 18" xfId="26255" hidden="1" xr:uid="{00000000-0005-0000-0000-000092660000}"/>
    <cellStyle name="Comma 2 18" xfId="26555" hidden="1" xr:uid="{00000000-0005-0000-0000-0000BE670000}"/>
    <cellStyle name="Comma 2 18" xfId="26807" hidden="1" xr:uid="{00000000-0005-0000-0000-0000BA680000}"/>
    <cellStyle name="Comma 2 18" xfId="27092" hidden="1" xr:uid="{00000000-0005-0000-0000-0000D7690000}"/>
    <cellStyle name="Comma 2 18" xfId="27377" hidden="1" xr:uid="{00000000-0005-0000-0000-0000F46A0000}"/>
    <cellStyle name="Comma 2 18" xfId="27930" hidden="1" xr:uid="{00000000-0005-0000-0000-00001D6D0000}"/>
    <cellStyle name="Comma 2 18" xfId="28227" hidden="1" xr:uid="{00000000-0005-0000-0000-0000466E0000}"/>
    <cellStyle name="Comma 2 18" xfId="28468" hidden="1" xr:uid="{00000000-0005-0000-0000-0000376F0000}"/>
    <cellStyle name="Comma 2 18" xfId="28753" hidden="1" xr:uid="{00000000-0005-0000-0000-000054700000}"/>
    <cellStyle name="Comma 2 18" xfId="29038" hidden="1" xr:uid="{00000000-0005-0000-0000-000071710000}"/>
    <cellStyle name="Comma 2 18" xfId="29576" hidden="1" xr:uid="{00000000-0005-0000-0000-00008B730000}"/>
    <cellStyle name="Comma 2 18" xfId="29866" hidden="1" xr:uid="{00000000-0005-0000-0000-0000AD740000}"/>
    <cellStyle name="Comma 2 18" xfId="30103" hidden="1" xr:uid="{00000000-0005-0000-0000-00009A750000}"/>
    <cellStyle name="Comma 2 18" xfId="30388" hidden="1" xr:uid="{00000000-0005-0000-0000-0000B7760000}"/>
    <cellStyle name="Comma 2 18" xfId="30673" hidden="1" xr:uid="{00000000-0005-0000-0000-0000D4770000}"/>
    <cellStyle name="Comma 2 18" xfId="31158" hidden="1" xr:uid="{00000000-0005-0000-0000-0000B9790000}"/>
    <cellStyle name="Comma 2 18" xfId="31625" hidden="1" xr:uid="{00000000-0005-0000-0000-00008C7B0000}"/>
    <cellStyle name="Comma 2 18" xfId="31899" hidden="1" xr:uid="{00000000-0005-0000-0000-00009E7C0000}"/>
    <cellStyle name="Comma 2 18" xfId="32479" hidden="1" xr:uid="{0453F6DA-748F-4969-9F66-8CF337A09461}"/>
    <cellStyle name="Comma 2 18" xfId="33121" hidden="1" xr:uid="{33869CF6-9496-4055-8DCB-E995E325DAE5}"/>
    <cellStyle name="Comma 2 18" xfId="33684" hidden="1" xr:uid="{3DE59DD1-5393-4DDE-9360-E0B14F031299}"/>
    <cellStyle name="Comma 2 18" xfId="33961" hidden="1" xr:uid="{313F479A-5269-4ABE-8AEC-A6F6D76FB1CD}"/>
    <cellStyle name="Comma 2 18" xfId="34246" hidden="1" xr:uid="{F2346CEF-A1DC-485E-8BB9-F76C266051BC}"/>
    <cellStyle name="Comma 2 18" xfId="36236" hidden="1" xr:uid="{F7B802FE-3BBF-4E57-9784-6A8E62108012}"/>
    <cellStyle name="Comma 2 18" xfId="36897" hidden="1" xr:uid="{5D32B0E0-9A5C-4A90-9B01-07228605CF6A}"/>
    <cellStyle name="Comma 2 18" xfId="37467" hidden="1" xr:uid="{12425114-5A6B-4186-BFCB-6E5B78AF40F1}"/>
    <cellStyle name="Comma 2 18" xfId="11189" hidden="1" xr:uid="{00000000-0005-0000-0000-0000B82B0000}"/>
    <cellStyle name="Comma 2 18" xfId="11474" hidden="1" xr:uid="{00000000-0005-0000-0000-0000D52C0000}"/>
    <cellStyle name="Comma 2 18" xfId="11759" hidden="1" xr:uid="{00000000-0005-0000-0000-0000F22D0000}"/>
    <cellStyle name="Comma 2 18" xfId="12375" hidden="1" xr:uid="{00000000-0005-0000-0000-00005A300000}"/>
    <cellStyle name="Comma 2 18" xfId="12682" hidden="1" xr:uid="{00000000-0005-0000-0000-00008D310000}"/>
    <cellStyle name="Comma 2 18" xfId="12945" hidden="1" xr:uid="{00000000-0005-0000-0000-000094320000}"/>
    <cellStyle name="Comma 2 18" xfId="13230" hidden="1" xr:uid="{00000000-0005-0000-0000-0000B1330000}"/>
    <cellStyle name="Comma 2 18" xfId="13515" hidden="1" xr:uid="{00000000-0005-0000-0000-0000CE340000}"/>
    <cellStyle name="Comma 2 18" xfId="14131" hidden="1" xr:uid="{00000000-0005-0000-0000-000036370000}"/>
    <cellStyle name="Comma 2 18" xfId="14438" hidden="1" xr:uid="{00000000-0005-0000-0000-000069380000}"/>
    <cellStyle name="Comma 2 18" xfId="14701" hidden="1" xr:uid="{00000000-0005-0000-0000-000070390000}"/>
    <cellStyle name="Comma 2 18" xfId="14986" hidden="1" xr:uid="{00000000-0005-0000-0000-00008D3A0000}"/>
    <cellStyle name="Comma 2 18" xfId="15271" hidden="1" xr:uid="{00000000-0005-0000-0000-0000AA3B0000}"/>
    <cellStyle name="Comma 2 18" xfId="15884" hidden="1" xr:uid="{00000000-0005-0000-0000-00000F3E0000}"/>
    <cellStyle name="Comma 2 18" xfId="16191" hidden="1" xr:uid="{00000000-0005-0000-0000-0000423F0000}"/>
    <cellStyle name="Comma 2 18" xfId="16454" hidden="1" xr:uid="{00000000-0005-0000-0000-000049400000}"/>
    <cellStyle name="Comma 2 18" xfId="16739" hidden="1" xr:uid="{00000000-0005-0000-0000-000066410000}"/>
    <cellStyle name="Comma 2 18" xfId="17024" hidden="1" xr:uid="{00000000-0005-0000-0000-000083420000}"/>
    <cellStyle name="Comma 2 18" xfId="17634" hidden="1" xr:uid="{00000000-0005-0000-0000-0000E5440000}"/>
    <cellStyle name="Comma 2 18" xfId="17941" hidden="1" xr:uid="{00000000-0005-0000-0000-000018460000}"/>
    <cellStyle name="Comma 2 18" xfId="18204" hidden="1" xr:uid="{00000000-0005-0000-0000-00001F470000}"/>
    <cellStyle name="Comma 2 18" xfId="18489" hidden="1" xr:uid="{00000000-0005-0000-0000-00003C480000}"/>
    <cellStyle name="Comma 2 18" xfId="18774" hidden="1" xr:uid="{00000000-0005-0000-0000-000059490000}"/>
    <cellStyle name="Comma 2 18" xfId="7107" hidden="1" xr:uid="{00000000-0005-0000-0000-0000C61B0000}"/>
    <cellStyle name="Comma 2 18" xfId="7414" hidden="1" xr:uid="{00000000-0005-0000-0000-0000F91C0000}"/>
    <cellStyle name="Comma 2 18" xfId="7677" hidden="1" xr:uid="{00000000-0005-0000-0000-0000001E0000}"/>
    <cellStyle name="Comma 2 18" xfId="7962" hidden="1" xr:uid="{00000000-0005-0000-0000-00001D1F0000}"/>
    <cellStyle name="Comma 2 18" xfId="8247" hidden="1" xr:uid="{00000000-0005-0000-0000-00003A200000}"/>
    <cellStyle name="Comma 2 18" xfId="8863" hidden="1" xr:uid="{00000000-0005-0000-0000-0000A2220000}"/>
    <cellStyle name="Comma 2 18" xfId="9170" hidden="1" xr:uid="{00000000-0005-0000-0000-0000D5230000}"/>
    <cellStyle name="Comma 2 18" xfId="9433" hidden="1" xr:uid="{00000000-0005-0000-0000-0000DC240000}"/>
    <cellStyle name="Comma 2 18" xfId="9718" hidden="1" xr:uid="{00000000-0005-0000-0000-0000F9250000}"/>
    <cellStyle name="Comma 2 18" xfId="10003" hidden="1" xr:uid="{00000000-0005-0000-0000-000016270000}"/>
    <cellStyle name="Comma 2 18" xfId="10619" hidden="1" xr:uid="{00000000-0005-0000-0000-00007E290000}"/>
    <cellStyle name="Comma 2 18" xfId="10926" hidden="1" xr:uid="{00000000-0005-0000-0000-0000B12A0000}"/>
    <cellStyle name="Comma 2 18" xfId="4227" hidden="1" xr:uid="{00000000-0005-0000-0000-000086100000}"/>
    <cellStyle name="Comma 2 18" xfId="4888" hidden="1" xr:uid="{00000000-0005-0000-0000-00001B130000}"/>
    <cellStyle name="Comma 2 18" xfId="5458" hidden="1" xr:uid="{00000000-0005-0000-0000-000055150000}"/>
    <cellStyle name="Comma 2 18" xfId="5743" hidden="1" xr:uid="{00000000-0005-0000-0000-000072160000}"/>
    <cellStyle name="Comma 2 18" xfId="6028" hidden="1" xr:uid="{00000000-0005-0000-0000-00008F170000}"/>
    <cellStyle name="Comma 2 18" xfId="6446" hidden="1" xr:uid="{00000000-0005-0000-0000-000031190000}"/>
    <cellStyle name="Comma 2 18" xfId="1661" hidden="1" xr:uid="{00000000-0005-0000-0000-000080060000}"/>
    <cellStyle name="Comma 2 18" xfId="1941" hidden="1" xr:uid="{00000000-0005-0000-0000-000098070000}"/>
    <cellStyle name="Comma 2 18" xfId="2226" hidden="1" xr:uid="{00000000-0005-0000-0000-0000B5080000}"/>
    <cellStyle name="Comma 2 18" xfId="1095" hidden="1" xr:uid="{00000000-0005-0000-0000-00004A040000}"/>
    <cellStyle name="Comma 2 18" xfId="436" hidden="1" xr:uid="{00000000-0005-0000-0000-0000B7010000}"/>
    <cellStyle name="Comma 2 19" xfId="38031" hidden="1" xr:uid="{96960E09-2B5A-4EB1-AE7B-1FC80DF23605}"/>
    <cellStyle name="Comma 2 19" xfId="38459" hidden="1" xr:uid="{2E3E60D7-DFB5-46BE-8DDA-B91A374DE6F8}"/>
    <cellStyle name="Comma 2 19" xfId="39120" hidden="1" xr:uid="{6B8CB010-83B5-44E5-825E-2285D5A32C5D}"/>
    <cellStyle name="Comma 2 19" xfId="39448" hidden="1" xr:uid="{8759E6FC-6F5C-4177-AF93-C6A3CD5D0C32}"/>
    <cellStyle name="Comma 2 19" xfId="39690" hidden="1" xr:uid="{41B0D8AD-9648-468A-A539-C7AC8D825FE2}"/>
    <cellStyle name="Comma 2 19" xfId="39964" hidden="1" xr:uid="{69024939-0B30-43E1-B451-2908425D1A5F}"/>
    <cellStyle name="Comma 2 19" xfId="40250" hidden="1" xr:uid="{D2E38297-245A-48B1-A5F1-2745EA39181C}"/>
    <cellStyle name="Comma 2 19" xfId="40876" hidden="1" xr:uid="{35B9F56A-0822-4830-B301-2FC384E0F1A0}"/>
    <cellStyle name="Comma 2 19" xfId="41204" hidden="1" xr:uid="{DB6183B9-E1C3-4BA6-B7F3-03E013003A6B}"/>
    <cellStyle name="Comma 2 19" xfId="41446" hidden="1" xr:uid="{4523432E-5C7B-4D7F-955A-C7270269914D}"/>
    <cellStyle name="Comma 2 19" xfId="41720" hidden="1" xr:uid="{1F5C44D2-9B8B-415F-8BBE-7A9008195AC7}"/>
    <cellStyle name="Comma 2 19" xfId="42006" hidden="1" xr:uid="{CF5C0C92-2660-4C01-A175-C290494BDF27}"/>
    <cellStyle name="Comma 2 19" xfId="42632" hidden="1" xr:uid="{9C745A63-F036-450F-AD3F-AC16A1FF4F48}"/>
    <cellStyle name="Comma 2 19" xfId="42960" hidden="1" xr:uid="{D372C6C6-5555-4BD5-A0D5-DC7D92FCE1BA}"/>
    <cellStyle name="Comma 2 19" xfId="43202" hidden="1" xr:uid="{CD67D914-0275-4724-B3A3-57824309EEC2}"/>
    <cellStyle name="Comma 2 19" xfId="43476" hidden="1" xr:uid="{D5A67390-32DC-4B4D-98D5-3A187973CDEC}"/>
    <cellStyle name="Comma 2 19" xfId="43762" hidden="1" xr:uid="{4790AFD3-2E55-4DAC-907F-B6BF46D74DD7}"/>
    <cellStyle name="Comma 2 19" xfId="44388" hidden="1" xr:uid="{337EB746-C301-4310-A272-155C704CE154}"/>
    <cellStyle name="Comma 2 19" xfId="44716" hidden="1" xr:uid="{00725499-9EBF-4A5E-B680-76386A79D374}"/>
    <cellStyle name="Comma 2 19" xfId="44958" hidden="1" xr:uid="{80B0EFCB-18D6-4EF0-8FA1-C6EC434CC973}"/>
    <cellStyle name="Comma 2 19" xfId="45232" hidden="1" xr:uid="{0008B463-A1DA-4581-8F49-F4F5631AD341}"/>
    <cellStyle name="Comma 2 19" xfId="45518" hidden="1" xr:uid="{D89B91D3-42EB-471A-9ACB-2DC72AB742E5}"/>
    <cellStyle name="Comma 2 19" xfId="46144" hidden="1" xr:uid="{264705A8-577D-4E52-8B84-3A94831B7284}"/>
    <cellStyle name="Comma 2 19" xfId="46472" hidden="1" xr:uid="{88EC81BB-3BC2-4E38-80AD-C3FC5A3B2B42}"/>
    <cellStyle name="Comma 2 19" xfId="46714" hidden="1" xr:uid="{DE056DE9-1A79-41DE-88C4-BE8723E72CC9}"/>
    <cellStyle name="Comma 2 19" xfId="46988" hidden="1" xr:uid="{090D83B8-C8D0-4F6B-8252-0DE6BD36C653}"/>
    <cellStyle name="Comma 2 19" xfId="47274" hidden="1" xr:uid="{6ACBF3B0-2D12-479B-86F9-67AF46B79B03}"/>
    <cellStyle name="Comma 2 19" xfId="47897" hidden="1" xr:uid="{40207BF7-38EC-47B8-BFF8-913F0F89748E}"/>
    <cellStyle name="Comma 2 19" xfId="48225" hidden="1" xr:uid="{5A511439-F325-4E0F-A6A6-158DD15456F0}"/>
    <cellStyle name="Comma 2 19" xfId="48467" hidden="1" xr:uid="{53D9495C-69C6-4B26-999E-3448D9FFD6E4}"/>
    <cellStyle name="Comma 2 19" xfId="48741" hidden="1" xr:uid="{3EB5636E-6EB0-4F54-A96E-C2C8E145BFA0}"/>
    <cellStyle name="Comma 2 19" xfId="49027" hidden="1" xr:uid="{65BAD888-2A3F-46C3-806B-D1A8729FFDF2}"/>
    <cellStyle name="Comma 2 19" xfId="49647" hidden="1" xr:uid="{C9F1370A-63D0-4544-8932-4F35460280AB}"/>
    <cellStyle name="Comma 2 19" xfId="49975" hidden="1" xr:uid="{3DD1086A-3C46-459A-8A99-680FF9F1AE7C}"/>
    <cellStyle name="Comma 2 19" xfId="50217" hidden="1" xr:uid="{6F59D67C-7238-4E88-8760-1492FB450475}"/>
    <cellStyle name="Comma 2 19" xfId="50491" hidden="1" xr:uid="{EB022792-BE37-4797-B9B8-371B9FD881ED}"/>
    <cellStyle name="Comma 2 19" xfId="50777" hidden="1" xr:uid="{814BC3E1-25E8-4F45-9626-9D522CBF8A17}"/>
    <cellStyle name="Comma 2 19" xfId="51392" hidden="1" xr:uid="{2B18E3D7-6955-4E34-B62B-DE67AB9A0C46}"/>
    <cellStyle name="Comma 2 19" xfId="51719" hidden="1" xr:uid="{F8600266-CD01-4267-B721-F688007ECEFD}"/>
    <cellStyle name="Comma 2 19" xfId="51961" hidden="1" xr:uid="{A44C9E94-4A40-4941-9633-563621E59F76}"/>
    <cellStyle name="Comma 2 19" xfId="52235" hidden="1" xr:uid="{83B2BBDC-EDAA-44FD-BF84-C8702536270A}"/>
    <cellStyle name="Comma 2 19" xfId="52521" hidden="1" xr:uid="{0AF398CE-387E-445B-852B-ECE09A116EAB}"/>
    <cellStyle name="Comma 2 19" xfId="53130" hidden="1" xr:uid="{92768CF4-1F6A-47B0-AFCA-349B72F3DEEB}"/>
    <cellStyle name="Comma 2 19" xfId="53455" hidden="1" xr:uid="{BD707C8F-CC6D-4CD3-BD42-9ED173BEB639}"/>
    <cellStyle name="Comma 2 19" xfId="53695" hidden="1" xr:uid="{20BAA6E9-7807-4ECB-AB03-895211C9278E}"/>
    <cellStyle name="Comma 2 19" xfId="53969" hidden="1" xr:uid="{BE71FB00-13E4-46B2-9409-3F051578EE07}"/>
    <cellStyle name="Comma 2 19" xfId="54255" hidden="1" xr:uid="{B2B3F04A-C5E1-44AA-B170-CB84764B7CB8}"/>
    <cellStyle name="Comma 2 19" xfId="54858" hidden="1" xr:uid="{F39ECFA6-FBC3-46CC-A932-85C9F67CEB5C}"/>
    <cellStyle name="Comma 2 19" xfId="55182" hidden="1" xr:uid="{6A63D987-069E-4490-9723-919B05BF23AE}"/>
    <cellStyle name="Comma 2 19" xfId="55419" hidden="1" xr:uid="{10CBB5FD-4E85-4F79-BD9F-4F07279F2D11}"/>
    <cellStyle name="Comma 2 19" xfId="55693" hidden="1" xr:uid="{02BABC52-8BA3-4D95-B30F-9BEF299A31D2}"/>
    <cellStyle name="Comma 2 19" xfId="55979" hidden="1" xr:uid="{476EC461-A995-4EFF-8FBD-CD187422F05D}"/>
    <cellStyle name="Comma 2 19" xfId="56571" hidden="1" xr:uid="{C4CC07BE-272A-4228-B503-6BCEB5197D94}"/>
    <cellStyle name="Comma 2 19" xfId="56892" hidden="1" xr:uid="{7121089B-57A1-4F61-9B62-3B00FA4E9D86}"/>
    <cellStyle name="Comma 2 19" xfId="57126" hidden="1" xr:uid="{B85464C6-4B6B-4AB0-99F3-11BD1E1D68D7}"/>
    <cellStyle name="Comma 2 19" xfId="57400" hidden="1" xr:uid="{17094913-2D33-4B96-B28C-D61C23BC0D42}"/>
    <cellStyle name="Comma 2 19" xfId="57686" hidden="1" xr:uid="{AAED387D-7C75-4714-AE7F-F5BD17898714}"/>
    <cellStyle name="Comma 2 19" xfId="58268" hidden="1" xr:uid="{CFFDFB17-A345-4194-ADD4-EEFC77C80409}"/>
    <cellStyle name="Comma 2 19" xfId="58588" hidden="1" xr:uid="{98FAD812-7F3B-45B4-8E00-EAA4408F1DE5}"/>
    <cellStyle name="Comma 2 19" xfId="58820" hidden="1" xr:uid="{4C6FC34C-F085-45EC-ADFC-85D91E774948}"/>
    <cellStyle name="Comma 2 19" xfId="59094" hidden="1" xr:uid="{8FDA15D5-472E-47DE-809F-AD84EEA805DD}"/>
    <cellStyle name="Comma 2 19" xfId="59380" hidden="1" xr:uid="{2283FBC9-CAB6-42CD-BEFA-34F18E2D3357}"/>
    <cellStyle name="Comma 2 19" xfId="59943" hidden="1" xr:uid="{629F0218-226F-477F-998A-A0E7CCFF642D}"/>
    <cellStyle name="Comma 2 19" xfId="60257" hidden="1" xr:uid="{98FE9CD8-6BC0-4CA8-BAA4-E5A3B5B63C20}"/>
    <cellStyle name="Comma 2 19" xfId="60481" hidden="1" xr:uid="{5BA9D196-AABE-4FBD-BEFA-860E999665A0}"/>
    <cellStyle name="Comma 2 19" xfId="60755" hidden="1" xr:uid="{EE4F0F99-DC1C-407B-A1D5-6788696027F2}"/>
    <cellStyle name="Comma 2 19" xfId="61041" hidden="1" xr:uid="{B04722AB-385B-4F78-81DE-67CB664E4C5F}"/>
    <cellStyle name="Comma 2 19" xfId="61589" hidden="1" xr:uid="{DB0725D9-70EC-4E63-9046-B1310445179E}"/>
    <cellStyle name="Comma 2 19" xfId="61895" hidden="1" xr:uid="{CCACEF21-7E45-4852-902A-48AAFF5BB5D9}"/>
    <cellStyle name="Comma 2 19" xfId="62116" hidden="1" xr:uid="{D7B98339-7898-47A8-B0EF-3364B6A304F9}"/>
    <cellStyle name="Comma 2 19" xfId="62390" hidden="1" xr:uid="{E590F642-16FE-4E67-A73B-F6692168A09D}"/>
    <cellStyle name="Comma 2 19" xfId="62676" hidden="1" xr:uid="{838627FE-55F1-481F-8F0E-52B387B9D855}"/>
    <cellStyle name="Comma 2 19" xfId="63171" hidden="1" xr:uid="{643E1E17-B086-4409-9229-30C77F11D74E}"/>
    <cellStyle name="Comma 2 19" xfId="63638" hidden="1" xr:uid="{F28B1908-5D0C-4C24-BADD-726F765CB941}"/>
    <cellStyle name="Comma 2 19" xfId="63901" hidden="1" xr:uid="{BD9E6FDB-9C0B-4458-AD00-D8631A31D538}"/>
    <cellStyle name="Comma 2 19" xfId="19383" hidden="1" xr:uid="{00000000-0005-0000-0000-0000BA4B0000}"/>
    <cellStyle name="Comma 2 19" xfId="19710" hidden="1" xr:uid="{00000000-0005-0000-0000-0000014D0000}"/>
    <cellStyle name="Comma 2 19" xfId="19952" hidden="1" xr:uid="{00000000-0005-0000-0000-0000F34D0000}"/>
    <cellStyle name="Comma 2 19" xfId="20226" hidden="1" xr:uid="{00000000-0005-0000-0000-0000054F0000}"/>
    <cellStyle name="Comma 2 19" xfId="20512" hidden="1" xr:uid="{00000000-0005-0000-0000-000023500000}"/>
    <cellStyle name="Comma 2 19" xfId="21121" hidden="1" xr:uid="{00000000-0005-0000-0000-000084520000}"/>
    <cellStyle name="Comma 2 19" xfId="21446" hidden="1" xr:uid="{00000000-0005-0000-0000-0000C9530000}"/>
    <cellStyle name="Comma 2 19" xfId="21686" hidden="1" xr:uid="{00000000-0005-0000-0000-0000B9540000}"/>
    <cellStyle name="Comma 2 19" xfId="21960" hidden="1" xr:uid="{00000000-0005-0000-0000-0000CB550000}"/>
    <cellStyle name="Comma 2 19" xfId="22246" hidden="1" xr:uid="{00000000-0005-0000-0000-0000E9560000}"/>
    <cellStyle name="Comma 2 19" xfId="22849" hidden="1" xr:uid="{00000000-0005-0000-0000-000044590000}"/>
    <cellStyle name="Comma 2 19" xfId="23173" hidden="1" xr:uid="{00000000-0005-0000-0000-0000885A0000}"/>
    <cellStyle name="Comma 2 19" xfId="23410" hidden="1" xr:uid="{00000000-0005-0000-0000-0000755B0000}"/>
    <cellStyle name="Comma 2 19" xfId="23684" hidden="1" xr:uid="{00000000-0005-0000-0000-0000875C0000}"/>
    <cellStyle name="Comma 2 19" xfId="23970" hidden="1" xr:uid="{00000000-0005-0000-0000-0000A55D0000}"/>
    <cellStyle name="Comma 2 19" xfId="24562" hidden="1" xr:uid="{00000000-0005-0000-0000-0000F55F0000}"/>
    <cellStyle name="Comma 2 19" xfId="24883" hidden="1" xr:uid="{00000000-0005-0000-0000-000036610000}"/>
    <cellStyle name="Comma 2 19" xfId="25117" hidden="1" xr:uid="{00000000-0005-0000-0000-000020620000}"/>
    <cellStyle name="Comma 2 19" xfId="25391" hidden="1" xr:uid="{00000000-0005-0000-0000-000032630000}"/>
    <cellStyle name="Comma 2 19" xfId="25677" hidden="1" xr:uid="{00000000-0005-0000-0000-000050640000}"/>
    <cellStyle name="Comma 2 19" xfId="26259" hidden="1" xr:uid="{00000000-0005-0000-0000-000096660000}"/>
    <cellStyle name="Comma 2 19" xfId="26579" hidden="1" xr:uid="{00000000-0005-0000-0000-0000D6670000}"/>
    <cellStyle name="Comma 2 19" xfId="26811" hidden="1" xr:uid="{00000000-0005-0000-0000-0000BE680000}"/>
    <cellStyle name="Comma 2 19" xfId="27085" hidden="1" xr:uid="{00000000-0005-0000-0000-0000D0690000}"/>
    <cellStyle name="Comma 2 19" xfId="27371" hidden="1" xr:uid="{00000000-0005-0000-0000-0000EE6A0000}"/>
    <cellStyle name="Comma 2 19" xfId="27934" hidden="1" xr:uid="{00000000-0005-0000-0000-0000216D0000}"/>
    <cellStyle name="Comma 2 19" xfId="28248" hidden="1" xr:uid="{00000000-0005-0000-0000-00005B6E0000}"/>
    <cellStyle name="Comma 2 19" xfId="28472" hidden="1" xr:uid="{00000000-0005-0000-0000-00003B6F0000}"/>
    <cellStyle name="Comma 2 19" xfId="28746" hidden="1" xr:uid="{00000000-0005-0000-0000-00004D700000}"/>
    <cellStyle name="Comma 2 19" xfId="29032" hidden="1" xr:uid="{00000000-0005-0000-0000-00006B710000}"/>
    <cellStyle name="Comma 2 19" xfId="29580" hidden="1" xr:uid="{00000000-0005-0000-0000-00008F730000}"/>
    <cellStyle name="Comma 2 19" xfId="29886" hidden="1" xr:uid="{00000000-0005-0000-0000-0000C1740000}"/>
    <cellStyle name="Comma 2 19" xfId="30107" hidden="1" xr:uid="{00000000-0005-0000-0000-00009E750000}"/>
    <cellStyle name="Comma 2 19" xfId="30381" hidden="1" xr:uid="{00000000-0005-0000-0000-0000B0760000}"/>
    <cellStyle name="Comma 2 19" xfId="30667" hidden="1" xr:uid="{00000000-0005-0000-0000-0000CE770000}"/>
    <cellStyle name="Comma 2 19" xfId="31162" hidden="1" xr:uid="{00000000-0005-0000-0000-0000BD790000}"/>
    <cellStyle name="Comma 2 19" xfId="31629" hidden="1" xr:uid="{00000000-0005-0000-0000-0000907B0000}"/>
    <cellStyle name="Comma 2 19" xfId="31892" hidden="1" xr:uid="{00000000-0005-0000-0000-0000977C0000}"/>
    <cellStyle name="Comma 2 19" xfId="32483" hidden="1" xr:uid="{3D528D7B-FFCE-4B9F-A103-F19E98C2B71C}"/>
    <cellStyle name="Comma 2 19" xfId="33125" hidden="1" xr:uid="{8C3FEF87-AC1C-4035-AA0B-1DD5B8B4CD06}"/>
    <cellStyle name="Comma 2 19" xfId="33688" hidden="1" xr:uid="{F78D5376-4366-4534-80AF-0A1805BA72BB}"/>
    <cellStyle name="Comma 2 19" xfId="33954" hidden="1" xr:uid="{8F6FF5A2-705E-4F6C-BDFD-CA02A2D6D497}"/>
    <cellStyle name="Comma 2 19" xfId="34240" hidden="1" xr:uid="{E50E6A7E-023E-45ED-9A66-7C48F90F4B89}"/>
    <cellStyle name="Comma 2 19" xfId="36240" hidden="1" xr:uid="{85E543D4-84FF-47B2-B59A-0D9507386ECB}"/>
    <cellStyle name="Comma 2 19" xfId="36901" hidden="1" xr:uid="{ACB44E3B-5BE7-4C34-A260-E612D13893F5}"/>
    <cellStyle name="Comma 2 19" xfId="37471" hidden="1" xr:uid="{071650ED-9E74-4C32-99E8-738D38C1DDB3}"/>
    <cellStyle name="Comma 2 19" xfId="37745" hidden="1" xr:uid="{CEC5184F-C728-4B7C-B0BC-C94480A97EE9}"/>
    <cellStyle name="Comma 2 19" xfId="11193" hidden="1" xr:uid="{00000000-0005-0000-0000-0000BC2B0000}"/>
    <cellStyle name="Comma 2 19" xfId="11467" hidden="1" xr:uid="{00000000-0005-0000-0000-0000CE2C0000}"/>
    <cellStyle name="Comma 2 19" xfId="11753" hidden="1" xr:uid="{00000000-0005-0000-0000-0000EC2D0000}"/>
    <cellStyle name="Comma 2 19" xfId="12379" hidden="1" xr:uid="{00000000-0005-0000-0000-00005E300000}"/>
    <cellStyle name="Comma 2 19" xfId="12707" hidden="1" xr:uid="{00000000-0005-0000-0000-0000A6310000}"/>
    <cellStyle name="Comma 2 19" xfId="12949" hidden="1" xr:uid="{00000000-0005-0000-0000-000098320000}"/>
    <cellStyle name="Comma 2 19" xfId="13223" hidden="1" xr:uid="{00000000-0005-0000-0000-0000AA330000}"/>
    <cellStyle name="Comma 2 19" xfId="13509" hidden="1" xr:uid="{00000000-0005-0000-0000-0000C8340000}"/>
    <cellStyle name="Comma 2 19" xfId="14135" hidden="1" xr:uid="{00000000-0005-0000-0000-00003A370000}"/>
    <cellStyle name="Comma 2 19" xfId="14463" hidden="1" xr:uid="{00000000-0005-0000-0000-000082380000}"/>
    <cellStyle name="Comma 2 19" xfId="14705" hidden="1" xr:uid="{00000000-0005-0000-0000-000074390000}"/>
    <cellStyle name="Comma 2 19" xfId="14979" hidden="1" xr:uid="{00000000-0005-0000-0000-0000863A0000}"/>
    <cellStyle name="Comma 2 19" xfId="15265" hidden="1" xr:uid="{00000000-0005-0000-0000-0000A43B0000}"/>
    <cellStyle name="Comma 2 19" xfId="15888" hidden="1" xr:uid="{00000000-0005-0000-0000-0000133E0000}"/>
    <cellStyle name="Comma 2 19" xfId="16216" hidden="1" xr:uid="{00000000-0005-0000-0000-00005B3F0000}"/>
    <cellStyle name="Comma 2 19" xfId="16458" hidden="1" xr:uid="{00000000-0005-0000-0000-00004D400000}"/>
    <cellStyle name="Comma 2 19" xfId="16732" hidden="1" xr:uid="{00000000-0005-0000-0000-00005F410000}"/>
    <cellStyle name="Comma 2 19" xfId="17018" hidden="1" xr:uid="{00000000-0005-0000-0000-00007D420000}"/>
    <cellStyle name="Comma 2 19" xfId="17638" hidden="1" xr:uid="{00000000-0005-0000-0000-0000E9440000}"/>
    <cellStyle name="Comma 2 19" xfId="17966" hidden="1" xr:uid="{00000000-0005-0000-0000-000031460000}"/>
    <cellStyle name="Comma 2 19" xfId="18208" hidden="1" xr:uid="{00000000-0005-0000-0000-000023470000}"/>
    <cellStyle name="Comma 2 19" xfId="18482" hidden="1" xr:uid="{00000000-0005-0000-0000-000035480000}"/>
    <cellStyle name="Comma 2 19" xfId="18768" hidden="1" xr:uid="{00000000-0005-0000-0000-000053490000}"/>
    <cellStyle name="Comma 2 19" xfId="7111" hidden="1" xr:uid="{00000000-0005-0000-0000-0000CA1B0000}"/>
    <cellStyle name="Comma 2 19" xfId="7439" hidden="1" xr:uid="{00000000-0005-0000-0000-0000121D0000}"/>
    <cellStyle name="Comma 2 19" xfId="7681" hidden="1" xr:uid="{00000000-0005-0000-0000-0000041E0000}"/>
    <cellStyle name="Comma 2 19" xfId="7955" hidden="1" xr:uid="{00000000-0005-0000-0000-0000161F0000}"/>
    <cellStyle name="Comma 2 19" xfId="8241" hidden="1" xr:uid="{00000000-0005-0000-0000-000034200000}"/>
    <cellStyle name="Comma 2 19" xfId="8867" hidden="1" xr:uid="{00000000-0005-0000-0000-0000A6220000}"/>
    <cellStyle name="Comma 2 19" xfId="9195" hidden="1" xr:uid="{00000000-0005-0000-0000-0000EE230000}"/>
    <cellStyle name="Comma 2 19" xfId="9437" hidden="1" xr:uid="{00000000-0005-0000-0000-0000E0240000}"/>
    <cellStyle name="Comma 2 19" xfId="9711" hidden="1" xr:uid="{00000000-0005-0000-0000-0000F2250000}"/>
    <cellStyle name="Comma 2 19" xfId="9997" hidden="1" xr:uid="{00000000-0005-0000-0000-000010270000}"/>
    <cellStyle name="Comma 2 19" xfId="10623" hidden="1" xr:uid="{00000000-0005-0000-0000-000082290000}"/>
    <cellStyle name="Comma 2 19" xfId="10951" hidden="1" xr:uid="{00000000-0005-0000-0000-0000CA2A0000}"/>
    <cellStyle name="Comma 2 19" xfId="4231" hidden="1" xr:uid="{00000000-0005-0000-0000-00008A100000}"/>
    <cellStyle name="Comma 2 19" xfId="4892" hidden="1" xr:uid="{00000000-0005-0000-0000-00001F130000}"/>
    <cellStyle name="Comma 2 19" xfId="5462" hidden="1" xr:uid="{00000000-0005-0000-0000-000059150000}"/>
    <cellStyle name="Comma 2 19" xfId="5736" hidden="1" xr:uid="{00000000-0005-0000-0000-00006B160000}"/>
    <cellStyle name="Comma 2 19" xfId="6022" hidden="1" xr:uid="{00000000-0005-0000-0000-000089170000}"/>
    <cellStyle name="Comma 2 19" xfId="6450" hidden="1" xr:uid="{00000000-0005-0000-0000-000035190000}"/>
    <cellStyle name="Comma 2 19" xfId="1665" hidden="1" xr:uid="{00000000-0005-0000-0000-000084060000}"/>
    <cellStyle name="Comma 2 19" xfId="1934" hidden="1" xr:uid="{00000000-0005-0000-0000-000091070000}"/>
    <cellStyle name="Comma 2 19" xfId="2220" hidden="1" xr:uid="{00000000-0005-0000-0000-0000AF080000}"/>
    <cellStyle name="Comma 2 19" xfId="1099" hidden="1" xr:uid="{00000000-0005-0000-0000-00004E040000}"/>
    <cellStyle name="Comma 2 19" xfId="440" hidden="1" xr:uid="{00000000-0005-0000-0000-0000BB010000}"/>
    <cellStyle name="Comma 2 2" xfId="14" xr:uid="{00000000-0005-0000-0000-000011000000}"/>
    <cellStyle name="Comma 2 2 2" xfId="959" xr:uid="{00000000-0005-0000-0000-0000C2030000}"/>
    <cellStyle name="Comma 2 2 2 2" xfId="32992" xr:uid="{5C356876-0C0D-4DAF-8DA6-C751E72A3C60}"/>
    <cellStyle name="Comma 2 2 3" xfId="323" xr:uid="{00000000-0005-0000-0000-000046010000}"/>
    <cellStyle name="Comma 2 2 3 2" xfId="32410" xr:uid="{D1233B0C-CEF7-4331-934E-45EA51CA7F10}"/>
    <cellStyle name="Comma 2 2 4" xfId="32023" xr:uid="{00000000-0005-0000-0000-00001A7D0000}"/>
    <cellStyle name="Comma 2 2 4 2" xfId="64031" xr:uid="{3F4613EA-3B1D-4C00-BAD5-5029D20F5832}"/>
    <cellStyle name="Comma 2 2 5" xfId="32167" xr:uid="{00000000-0005-0000-0000-0000AA7D0000}"/>
    <cellStyle name="Comma 2 2 5 2" xfId="64167" xr:uid="{16180AB4-AAEC-4BDD-B49A-082644C893EA}"/>
    <cellStyle name="Comma 2 2 6" xfId="64200" xr:uid="{C4B4DDCE-04C3-4CA4-8C83-69FBA495C0D8}"/>
    <cellStyle name="Comma 2 2 7" xfId="32202" xr:uid="{BBEE1A3A-8038-4D6E-8346-09D4EB447ECC}"/>
    <cellStyle name="Comma 2 20" xfId="38013" hidden="1" xr:uid="{157938FC-4E51-44EC-A31F-2427C7B76452}"/>
    <cellStyle name="Comma 2 20" xfId="38465" hidden="1" xr:uid="{E5F84C31-10EE-423E-A630-34FFD7A85E9D}"/>
    <cellStyle name="Comma 2 20" xfId="39126" hidden="1" xr:uid="{2D799FB9-D995-44B2-AAD9-AD701903616F}"/>
    <cellStyle name="Comma 2 20" xfId="39440" hidden="1" xr:uid="{9F0FC3EC-D33B-404F-A32B-D49C47EAE423}"/>
    <cellStyle name="Comma 2 20" xfId="39696" hidden="1" xr:uid="{B8F4EFDD-F384-4B9D-A07E-E4A655AB0854}"/>
    <cellStyle name="Comma 2 20" xfId="39943" hidden="1" xr:uid="{2B381CDE-EA7E-47BC-B79C-16F7099B4C41}"/>
    <cellStyle name="Comma 2 20" xfId="40232" hidden="1" xr:uid="{884425E0-AE29-404F-8487-6E9CE6B36936}"/>
    <cellStyle name="Comma 2 20" xfId="40882" hidden="1" xr:uid="{073474F6-6610-4AB2-9FEC-4B6321505067}"/>
    <cellStyle name="Comma 2 20" xfId="41196" hidden="1" xr:uid="{EB6E1D9D-6B6C-4491-A5D5-CE11FEB511A1}"/>
    <cellStyle name="Comma 2 20" xfId="41452" hidden="1" xr:uid="{3E638324-FFAD-42E5-9993-667D447D19DC}"/>
    <cellStyle name="Comma 2 20" xfId="41699" hidden="1" xr:uid="{94DCB9C7-06B0-4F70-A442-AA37C5BDEE73}"/>
    <cellStyle name="Comma 2 20" xfId="41988" hidden="1" xr:uid="{80DDF730-5AF3-478E-A330-3B80C407BF65}"/>
    <cellStyle name="Comma 2 20" xfId="42638" hidden="1" xr:uid="{A64EC1C7-51FC-4F99-AE5F-0EDC77F59D48}"/>
    <cellStyle name="Comma 2 20" xfId="42952" hidden="1" xr:uid="{B594415B-D17D-4895-BAFC-CB0BD6A24D11}"/>
    <cellStyle name="Comma 2 20" xfId="43208" hidden="1" xr:uid="{2C578C2B-D48A-40DC-95E8-2354BFF8A7E8}"/>
    <cellStyle name="Comma 2 20" xfId="43455" hidden="1" xr:uid="{A53F7FF4-7DEE-4375-A9D4-BD947C99A854}"/>
    <cellStyle name="Comma 2 20" xfId="43744" hidden="1" xr:uid="{9A169FED-6B4B-41E5-847B-D2238543E982}"/>
    <cellStyle name="Comma 2 20" xfId="44394" hidden="1" xr:uid="{78F826AB-0F1B-41C3-9607-F95E0701A535}"/>
    <cellStyle name="Comma 2 20" xfId="44708" hidden="1" xr:uid="{B81C83CB-3837-403B-A918-889EF65B7D7F}"/>
    <cellStyle name="Comma 2 20" xfId="44964" hidden="1" xr:uid="{EFF8C958-6561-469E-88F8-BBAA12C736B5}"/>
    <cellStyle name="Comma 2 20" xfId="45211" hidden="1" xr:uid="{D826036B-D00C-44B9-8884-5315C8F69BF6}"/>
    <cellStyle name="Comma 2 20" xfId="45500" hidden="1" xr:uid="{F196DDFD-CD19-4965-8004-EE638D9E0023}"/>
    <cellStyle name="Comma 2 20" xfId="46150" hidden="1" xr:uid="{2B6330DA-47EE-40BD-93F0-FBCCC05670CB}"/>
    <cellStyle name="Comma 2 20" xfId="46464" hidden="1" xr:uid="{EBF3E74A-AB45-4800-8120-C9BA72D39055}"/>
    <cellStyle name="Comma 2 20" xfId="46720" hidden="1" xr:uid="{C13C0ECF-CFE8-4E47-9468-9C184B3F32AC}"/>
    <cellStyle name="Comma 2 20" xfId="46967" hidden="1" xr:uid="{29B6760D-4232-472B-B304-149031519D9C}"/>
    <cellStyle name="Comma 2 20" xfId="47256" hidden="1" xr:uid="{9BFAB663-1ADE-4C06-A046-3C3CE7A91F77}"/>
    <cellStyle name="Comma 2 20" xfId="47903" hidden="1" xr:uid="{B3B81D2F-E9A6-435A-AB51-9EC460E1974A}"/>
    <cellStyle name="Comma 2 20" xfId="48217" hidden="1" xr:uid="{97DEDA41-4FB8-477A-B818-AC48B41FE540}"/>
    <cellStyle name="Comma 2 20" xfId="48473" hidden="1" xr:uid="{264654C7-C761-4C41-9A59-E00F810C69C8}"/>
    <cellStyle name="Comma 2 20" xfId="48720" hidden="1" xr:uid="{8575E144-D9EB-4DF2-821A-099F020CFBEA}"/>
    <cellStyle name="Comma 2 20" xfId="49009" hidden="1" xr:uid="{D71CFE78-6FBA-477A-8AF4-04FBD0A306CC}"/>
    <cellStyle name="Comma 2 20" xfId="49653" hidden="1" xr:uid="{881D73F5-2684-45EB-AD43-4284385237FA}"/>
    <cellStyle name="Comma 2 20" xfId="49967" hidden="1" xr:uid="{E2A944FF-5DB5-4DA3-9DAB-066673091246}"/>
    <cellStyle name="Comma 2 20" xfId="50223" hidden="1" xr:uid="{C8312886-275F-468C-B725-52BB9DB33749}"/>
    <cellStyle name="Comma 2 20" xfId="50470" hidden="1" xr:uid="{5C170D71-A98A-4653-AA3C-BBB047E7AC06}"/>
    <cellStyle name="Comma 2 20" xfId="50759" hidden="1" xr:uid="{3D9324AC-81D8-45AE-A37C-95ECE377C62F}"/>
    <cellStyle name="Comma 2 20" xfId="51398" hidden="1" xr:uid="{E0CFC9F6-CAD8-4708-B846-C2F9688D5822}"/>
    <cellStyle name="Comma 2 20" xfId="51711" hidden="1" xr:uid="{D3FD4CBE-C156-4DFE-9086-57A1790039A9}"/>
    <cellStyle name="Comma 2 20" xfId="51967" hidden="1" xr:uid="{582B1178-2F10-4E43-8873-E0E462DE69F9}"/>
    <cellStyle name="Comma 2 20" xfId="52214" hidden="1" xr:uid="{2347A2BF-54D0-4C64-B140-416A835043E8}"/>
    <cellStyle name="Comma 2 20" xfId="52503" hidden="1" xr:uid="{1A7D9CC4-E0A4-4609-AAF9-2B49C7E2AB11}"/>
    <cellStyle name="Comma 2 20" xfId="53136" hidden="1" xr:uid="{E029B3A2-61E5-4E82-9C9A-D988FCDF177D}"/>
    <cellStyle name="Comma 2 20" xfId="53447" hidden="1" xr:uid="{471DD207-35E3-4056-8C74-610105649E2C}"/>
    <cellStyle name="Comma 2 20" xfId="53701" hidden="1" xr:uid="{E798951E-F6F8-482E-87E3-A4CD5A1B00D0}"/>
    <cellStyle name="Comma 2 20" xfId="53948" hidden="1" xr:uid="{D209E375-6CED-4852-9CC1-7AADFCD1CAA2}"/>
    <cellStyle name="Comma 2 20" xfId="54237" hidden="1" xr:uid="{36A58452-AD38-4685-A0F2-C06347E51F35}"/>
    <cellStyle name="Comma 2 20" xfId="54864" hidden="1" xr:uid="{A8AE2F33-9107-4900-8227-1F6EB73FE056}"/>
    <cellStyle name="Comma 2 20" xfId="55174" hidden="1" xr:uid="{FBD0AF0A-80C5-46D5-88B7-84D716FBEF96}"/>
    <cellStyle name="Comma 2 20" xfId="55425" hidden="1" xr:uid="{40AF7226-FEB2-42AE-B3D6-7E95DF2C4C15}"/>
    <cellStyle name="Comma 2 20" xfId="55672" hidden="1" xr:uid="{2159750F-5FA4-45E0-BBE7-2328F31296AC}"/>
    <cellStyle name="Comma 2 20" xfId="55961" hidden="1" xr:uid="{E48B9149-8E65-4EC9-9BC0-D8DDD4F1BFC6}"/>
    <cellStyle name="Comma 2 20" xfId="56577" hidden="1" xr:uid="{D6B1AB48-7428-448A-B0B6-451FB9AC8439}"/>
    <cellStyle name="Comma 2 20" xfId="56884" hidden="1" xr:uid="{CE6EDE1F-DE95-481C-BB78-FC647673FF8D}"/>
    <cellStyle name="Comma 2 20" xfId="57132" hidden="1" xr:uid="{C05EFF0A-BCBD-4314-9615-E028D6F314CB}"/>
    <cellStyle name="Comma 2 20" xfId="57379" hidden="1" xr:uid="{C077DA77-F111-460E-905A-875EAD2AF400}"/>
    <cellStyle name="Comma 2 20" xfId="57668" hidden="1" xr:uid="{FFDD6123-E195-43D8-A595-A0B270942145}"/>
    <cellStyle name="Comma 2 20" xfId="58274" hidden="1" xr:uid="{B588A50D-BFFD-4F20-AAE7-12D7AC8710EB}"/>
    <cellStyle name="Comma 2 20" xfId="58580" hidden="1" xr:uid="{6D9BEED1-380E-4150-89D9-CF6D937713A7}"/>
    <cellStyle name="Comma 2 20" xfId="58826" hidden="1" xr:uid="{C94A5039-AB19-483E-AF47-B756502B4BD7}"/>
    <cellStyle name="Comma 2 20" xfId="59073" hidden="1" xr:uid="{1D26B805-FA25-4F8A-BAD0-9D23215CE54D}"/>
    <cellStyle name="Comma 2 20" xfId="59362" hidden="1" xr:uid="{3A72C2E5-21D5-4B0B-BB2B-3C9ED4A1A11D}"/>
    <cellStyle name="Comma 2 20" xfId="59949" hidden="1" xr:uid="{A7B8C67B-B74B-4341-86E9-BC730D07FBA8}"/>
    <cellStyle name="Comma 2 20" xfId="60250" hidden="1" xr:uid="{2CA01565-7CBF-4F9D-ADEA-972CD1D4E520}"/>
    <cellStyle name="Comma 2 20" xfId="60487" hidden="1" xr:uid="{16891313-CA5C-40E8-817C-B004EA9293ED}"/>
    <cellStyle name="Comma 2 20" xfId="60734" hidden="1" xr:uid="{0FB7D1B1-6107-4BCF-B139-6B93524E59B9}"/>
    <cellStyle name="Comma 2 20" xfId="61023" hidden="1" xr:uid="{0FCFFEED-2AE7-4E37-BE1F-2CAFA6D67130}"/>
    <cellStyle name="Comma 2 20" xfId="61595" hidden="1" xr:uid="{6A64E03A-0869-428B-B78C-91E458D37C3C}"/>
    <cellStyle name="Comma 2 20" xfId="61888" hidden="1" xr:uid="{95F634C9-C42B-4F46-B62C-B74858FA5984}"/>
    <cellStyle name="Comma 2 20" xfId="62122" hidden="1" xr:uid="{24B4A177-B5D8-4216-ADD9-51F44CB4FD39}"/>
    <cellStyle name="Comma 2 20" xfId="62369" hidden="1" xr:uid="{4BBB53D0-D843-44DE-81D6-6B02C2165AB8}"/>
    <cellStyle name="Comma 2 20" xfId="62658" hidden="1" xr:uid="{C4E761D4-F137-4A3F-B88D-2B5C60FE4D42}"/>
    <cellStyle name="Comma 2 20" xfId="63177" hidden="1" xr:uid="{5909F298-D169-4336-AF69-3F8571B9D0D4}"/>
    <cellStyle name="Comma 2 20" xfId="63644" hidden="1" xr:uid="{098D612D-63A3-4FD6-8AE4-B6C334B7CC8A}"/>
    <cellStyle name="Comma 2 20" xfId="63880" hidden="1" xr:uid="{0DB162F2-D7EC-4EDA-BF78-0C656ED5D8AE}"/>
    <cellStyle name="Comma 2 20" xfId="19389" hidden="1" xr:uid="{00000000-0005-0000-0000-0000C04B0000}"/>
    <cellStyle name="Comma 2 20" xfId="19702" hidden="1" xr:uid="{00000000-0005-0000-0000-0000F94C0000}"/>
    <cellStyle name="Comma 2 20" xfId="19958" hidden="1" xr:uid="{00000000-0005-0000-0000-0000F94D0000}"/>
    <cellStyle name="Comma 2 20" xfId="20205" hidden="1" xr:uid="{00000000-0005-0000-0000-0000F04E0000}"/>
    <cellStyle name="Comma 2 20" xfId="20494" hidden="1" xr:uid="{00000000-0005-0000-0000-000011500000}"/>
    <cellStyle name="Comma 2 20" xfId="21127" hidden="1" xr:uid="{00000000-0005-0000-0000-00008A520000}"/>
    <cellStyle name="Comma 2 20" xfId="21438" hidden="1" xr:uid="{00000000-0005-0000-0000-0000C1530000}"/>
    <cellStyle name="Comma 2 20" xfId="21692" hidden="1" xr:uid="{00000000-0005-0000-0000-0000BF540000}"/>
    <cellStyle name="Comma 2 20" xfId="21939" hidden="1" xr:uid="{00000000-0005-0000-0000-0000B6550000}"/>
    <cellStyle name="Comma 2 20" xfId="22228" hidden="1" xr:uid="{00000000-0005-0000-0000-0000D7560000}"/>
    <cellStyle name="Comma 2 20" xfId="22855" hidden="1" xr:uid="{00000000-0005-0000-0000-00004A590000}"/>
    <cellStyle name="Comma 2 20" xfId="23165" hidden="1" xr:uid="{00000000-0005-0000-0000-0000805A0000}"/>
    <cellStyle name="Comma 2 20" xfId="23416" hidden="1" xr:uid="{00000000-0005-0000-0000-00007B5B0000}"/>
    <cellStyle name="Comma 2 20" xfId="23663" hidden="1" xr:uid="{00000000-0005-0000-0000-0000725C0000}"/>
    <cellStyle name="Comma 2 20" xfId="23952" hidden="1" xr:uid="{00000000-0005-0000-0000-0000935D0000}"/>
    <cellStyle name="Comma 2 20" xfId="24568" hidden="1" xr:uid="{00000000-0005-0000-0000-0000FB5F0000}"/>
    <cellStyle name="Comma 2 20" xfId="24875" hidden="1" xr:uid="{00000000-0005-0000-0000-00002E610000}"/>
    <cellStyle name="Comma 2 20" xfId="25123" hidden="1" xr:uid="{00000000-0005-0000-0000-000026620000}"/>
    <cellStyle name="Comma 2 20" xfId="25370" hidden="1" xr:uid="{00000000-0005-0000-0000-00001D630000}"/>
    <cellStyle name="Comma 2 20" xfId="25659" hidden="1" xr:uid="{00000000-0005-0000-0000-00003E640000}"/>
    <cellStyle name="Comma 2 20" xfId="26265" hidden="1" xr:uid="{00000000-0005-0000-0000-00009C660000}"/>
    <cellStyle name="Comma 2 20" xfId="26571" hidden="1" xr:uid="{00000000-0005-0000-0000-0000CE670000}"/>
    <cellStyle name="Comma 2 20" xfId="26817" hidden="1" xr:uid="{00000000-0005-0000-0000-0000C4680000}"/>
    <cellStyle name="Comma 2 20" xfId="27064" hidden="1" xr:uid="{00000000-0005-0000-0000-0000BB690000}"/>
    <cellStyle name="Comma 2 20" xfId="27353" hidden="1" xr:uid="{00000000-0005-0000-0000-0000DC6A0000}"/>
    <cellStyle name="Comma 2 20" xfId="27940" hidden="1" xr:uid="{00000000-0005-0000-0000-0000276D0000}"/>
    <cellStyle name="Comma 2 20" xfId="28241" hidden="1" xr:uid="{00000000-0005-0000-0000-0000546E0000}"/>
    <cellStyle name="Comma 2 20" xfId="28478" hidden="1" xr:uid="{00000000-0005-0000-0000-0000416F0000}"/>
    <cellStyle name="Comma 2 20" xfId="28725" hidden="1" xr:uid="{00000000-0005-0000-0000-000038700000}"/>
    <cellStyle name="Comma 2 20" xfId="29014" hidden="1" xr:uid="{00000000-0005-0000-0000-000059710000}"/>
    <cellStyle name="Comma 2 20" xfId="29586" hidden="1" xr:uid="{00000000-0005-0000-0000-000095730000}"/>
    <cellStyle name="Comma 2 20" xfId="29879" hidden="1" xr:uid="{00000000-0005-0000-0000-0000BA740000}"/>
    <cellStyle name="Comma 2 20" xfId="30113" hidden="1" xr:uid="{00000000-0005-0000-0000-0000A4750000}"/>
    <cellStyle name="Comma 2 20" xfId="30360" hidden="1" xr:uid="{00000000-0005-0000-0000-00009B760000}"/>
    <cellStyle name="Comma 2 20" xfId="30649" hidden="1" xr:uid="{00000000-0005-0000-0000-0000BC770000}"/>
    <cellStyle name="Comma 2 20" xfId="31168" hidden="1" xr:uid="{00000000-0005-0000-0000-0000C3790000}"/>
    <cellStyle name="Comma 2 20" xfId="31635" hidden="1" xr:uid="{00000000-0005-0000-0000-0000967B0000}"/>
    <cellStyle name="Comma 2 20" xfId="31871" hidden="1" xr:uid="{00000000-0005-0000-0000-0000827C0000}"/>
    <cellStyle name="Comma 2 20" xfId="32489" hidden="1" xr:uid="{2F3250F2-E3FE-47BB-9C7A-F4499CDD7A2E}"/>
    <cellStyle name="Comma 2 20" xfId="33131" hidden="1" xr:uid="{15790C10-D0EF-4DED-BC58-5BEA84B77B24}"/>
    <cellStyle name="Comma 2 20" xfId="33694" hidden="1" xr:uid="{B8A796E2-0BA5-4A21-B4FA-DB3B6EE7FE69}"/>
    <cellStyle name="Comma 2 20" xfId="33933" hidden="1" xr:uid="{1C4A8CBE-DFF1-4B44-A42A-2B102A32AF7C}"/>
    <cellStyle name="Comma 2 20" xfId="34222" hidden="1" xr:uid="{95956945-33AC-45D8-9726-74E0142BE0EE}"/>
    <cellStyle name="Comma 2 20" xfId="36246" hidden="1" xr:uid="{2F494C3C-9E77-457F-B467-85769A55FBF1}"/>
    <cellStyle name="Comma 2 20" xfId="36907" hidden="1" xr:uid="{8A96A72F-A6F9-4DCE-A94A-0DDAE5958A04}"/>
    <cellStyle name="Comma 2 20" xfId="37477" hidden="1" xr:uid="{A2DA7265-29E2-485C-A31C-A226657038B0}"/>
    <cellStyle name="Comma 2 20" xfId="37724" hidden="1" xr:uid="{AFFFFA6B-1172-41E9-BA05-27177A7B0AB0}"/>
    <cellStyle name="Comma 2 20" xfId="11199" hidden="1" xr:uid="{00000000-0005-0000-0000-0000C22B0000}"/>
    <cellStyle name="Comma 2 20" xfId="11446" hidden="1" xr:uid="{00000000-0005-0000-0000-0000B92C0000}"/>
    <cellStyle name="Comma 2 20" xfId="11735" hidden="1" xr:uid="{00000000-0005-0000-0000-0000DA2D0000}"/>
    <cellStyle name="Comma 2 20" xfId="12385" hidden="1" xr:uid="{00000000-0005-0000-0000-000064300000}"/>
    <cellStyle name="Comma 2 20" xfId="12699" hidden="1" xr:uid="{00000000-0005-0000-0000-00009E310000}"/>
    <cellStyle name="Comma 2 20" xfId="12955" hidden="1" xr:uid="{00000000-0005-0000-0000-00009E320000}"/>
    <cellStyle name="Comma 2 20" xfId="13202" hidden="1" xr:uid="{00000000-0005-0000-0000-000095330000}"/>
    <cellStyle name="Comma 2 20" xfId="13491" hidden="1" xr:uid="{00000000-0005-0000-0000-0000B6340000}"/>
    <cellStyle name="Comma 2 20" xfId="14141" hidden="1" xr:uid="{00000000-0005-0000-0000-000040370000}"/>
    <cellStyle name="Comma 2 20" xfId="14455" hidden="1" xr:uid="{00000000-0005-0000-0000-00007A380000}"/>
    <cellStyle name="Comma 2 20" xfId="14711" hidden="1" xr:uid="{00000000-0005-0000-0000-00007A390000}"/>
    <cellStyle name="Comma 2 20" xfId="14958" hidden="1" xr:uid="{00000000-0005-0000-0000-0000713A0000}"/>
    <cellStyle name="Comma 2 20" xfId="15247" hidden="1" xr:uid="{00000000-0005-0000-0000-0000923B0000}"/>
    <cellStyle name="Comma 2 20" xfId="15894" hidden="1" xr:uid="{00000000-0005-0000-0000-0000193E0000}"/>
    <cellStyle name="Comma 2 20" xfId="16208" hidden="1" xr:uid="{00000000-0005-0000-0000-0000533F0000}"/>
    <cellStyle name="Comma 2 20" xfId="16464" hidden="1" xr:uid="{00000000-0005-0000-0000-000053400000}"/>
    <cellStyle name="Comma 2 20" xfId="16711" hidden="1" xr:uid="{00000000-0005-0000-0000-00004A410000}"/>
    <cellStyle name="Comma 2 20" xfId="17000" hidden="1" xr:uid="{00000000-0005-0000-0000-00006B420000}"/>
    <cellStyle name="Comma 2 20" xfId="17644" hidden="1" xr:uid="{00000000-0005-0000-0000-0000EF440000}"/>
    <cellStyle name="Comma 2 20" xfId="17958" hidden="1" xr:uid="{00000000-0005-0000-0000-000029460000}"/>
    <cellStyle name="Comma 2 20" xfId="18214" hidden="1" xr:uid="{00000000-0005-0000-0000-000029470000}"/>
    <cellStyle name="Comma 2 20" xfId="18461" hidden="1" xr:uid="{00000000-0005-0000-0000-000020480000}"/>
    <cellStyle name="Comma 2 20" xfId="18750" hidden="1" xr:uid="{00000000-0005-0000-0000-000041490000}"/>
    <cellStyle name="Comma 2 20" xfId="7117" hidden="1" xr:uid="{00000000-0005-0000-0000-0000D01B0000}"/>
    <cellStyle name="Comma 2 20" xfId="7431" hidden="1" xr:uid="{00000000-0005-0000-0000-00000A1D0000}"/>
    <cellStyle name="Comma 2 20" xfId="7687" hidden="1" xr:uid="{00000000-0005-0000-0000-00000A1E0000}"/>
    <cellStyle name="Comma 2 20" xfId="7934" hidden="1" xr:uid="{00000000-0005-0000-0000-0000011F0000}"/>
    <cellStyle name="Comma 2 20" xfId="8223" hidden="1" xr:uid="{00000000-0005-0000-0000-000022200000}"/>
    <cellStyle name="Comma 2 20" xfId="8873" hidden="1" xr:uid="{00000000-0005-0000-0000-0000AC220000}"/>
    <cellStyle name="Comma 2 20" xfId="9187" hidden="1" xr:uid="{00000000-0005-0000-0000-0000E6230000}"/>
    <cellStyle name="Comma 2 20" xfId="9443" hidden="1" xr:uid="{00000000-0005-0000-0000-0000E6240000}"/>
    <cellStyle name="Comma 2 20" xfId="9690" hidden="1" xr:uid="{00000000-0005-0000-0000-0000DD250000}"/>
    <cellStyle name="Comma 2 20" xfId="9979" hidden="1" xr:uid="{00000000-0005-0000-0000-0000FE260000}"/>
    <cellStyle name="Comma 2 20" xfId="10629" hidden="1" xr:uid="{00000000-0005-0000-0000-000088290000}"/>
    <cellStyle name="Comma 2 20" xfId="10943" hidden="1" xr:uid="{00000000-0005-0000-0000-0000C22A0000}"/>
    <cellStyle name="Comma 2 20" xfId="4237" hidden="1" xr:uid="{00000000-0005-0000-0000-000090100000}"/>
    <cellStyle name="Comma 2 20" xfId="4898" hidden="1" xr:uid="{00000000-0005-0000-0000-000025130000}"/>
    <cellStyle name="Comma 2 20" xfId="5468" hidden="1" xr:uid="{00000000-0005-0000-0000-00005F150000}"/>
    <cellStyle name="Comma 2 20" xfId="5715" hidden="1" xr:uid="{00000000-0005-0000-0000-000056160000}"/>
    <cellStyle name="Comma 2 20" xfId="6004" hidden="1" xr:uid="{00000000-0005-0000-0000-000077170000}"/>
    <cellStyle name="Comma 2 20" xfId="6456" hidden="1" xr:uid="{00000000-0005-0000-0000-00003B190000}"/>
    <cellStyle name="Comma 2 20" xfId="1671" hidden="1" xr:uid="{00000000-0005-0000-0000-00008A060000}"/>
    <cellStyle name="Comma 2 20" xfId="1913" hidden="1" xr:uid="{00000000-0005-0000-0000-00007C070000}"/>
    <cellStyle name="Comma 2 20" xfId="2202" hidden="1" xr:uid="{00000000-0005-0000-0000-00009D080000}"/>
    <cellStyle name="Comma 2 20" xfId="1105" hidden="1" xr:uid="{00000000-0005-0000-0000-000054040000}"/>
    <cellStyle name="Comma 2 20" xfId="446" hidden="1" xr:uid="{00000000-0005-0000-0000-0000C1010000}"/>
    <cellStyle name="Comma 2 21" xfId="38002" hidden="1" xr:uid="{78BD0235-FBDF-4222-898C-A88501C8CE22}"/>
    <cellStyle name="Comma 2 21" xfId="38469" hidden="1" xr:uid="{6EA24B65-C405-445D-A2A5-71658CC54265}"/>
    <cellStyle name="Comma 2 21" xfId="39130" hidden="1" xr:uid="{5CB9439A-1D1B-4F6B-B3D7-1359EAD4B3C6}"/>
    <cellStyle name="Comma 2 21" xfId="39439" hidden="1" xr:uid="{FBBD7E28-0B94-4BBF-A48C-D86B1366DAD8}"/>
    <cellStyle name="Comma 2 21" xfId="39700" hidden="1" xr:uid="{2D0BFA89-76FF-4279-9F1E-D70B1B02D1D2}"/>
    <cellStyle name="Comma 2 21" xfId="39931" hidden="1" xr:uid="{8C2944BD-7B6B-4293-AE71-8439B871BC8A}"/>
    <cellStyle name="Comma 2 21" xfId="40221" hidden="1" xr:uid="{E558FB05-7428-4615-AD16-E842401C7378}"/>
    <cellStyle name="Comma 2 21" xfId="40886" hidden="1" xr:uid="{82A409F4-2C50-42A5-BDB1-099A1A33C5C1}"/>
    <cellStyle name="Comma 2 21" xfId="41195" hidden="1" xr:uid="{C4E72864-8BAF-48ED-A6FE-67EC1E37A329}"/>
    <cellStyle name="Comma 2 21" xfId="41456" hidden="1" xr:uid="{B5EE51E6-CF1D-498B-B425-3E5281777EC7}"/>
    <cellStyle name="Comma 2 21" xfId="41687" hidden="1" xr:uid="{61729D9A-FCBB-4C73-A3E2-4315DCFE1DA8}"/>
    <cellStyle name="Comma 2 21" xfId="41977" hidden="1" xr:uid="{62BF4468-0990-45D1-B656-CE573EC63673}"/>
    <cellStyle name="Comma 2 21" xfId="42642" hidden="1" xr:uid="{BDF9A93B-61EB-42FC-A402-6DA8EF2C60DA}"/>
    <cellStyle name="Comma 2 21" xfId="42951" hidden="1" xr:uid="{5A00D4F1-F1E4-4218-9824-DF28EBC8564C}"/>
    <cellStyle name="Comma 2 21" xfId="43212" hidden="1" xr:uid="{8ECAA120-5886-48D9-9D68-A2EB30A7BBCD}"/>
    <cellStyle name="Comma 2 21" xfId="43443" hidden="1" xr:uid="{9AC87012-DF0C-483F-B732-70532053C710}"/>
    <cellStyle name="Comma 2 21" xfId="43733" hidden="1" xr:uid="{143C9954-0DAC-4B5D-A7C8-48ABE129ADCF}"/>
    <cellStyle name="Comma 2 21" xfId="44398" hidden="1" xr:uid="{16174657-AC2A-4B11-B4AD-692241AC37AB}"/>
    <cellStyle name="Comma 2 21" xfId="44707" hidden="1" xr:uid="{37473741-39E6-4EDF-93E4-686E9576DF3A}"/>
    <cellStyle name="Comma 2 21" xfId="44968" hidden="1" xr:uid="{D7A7FD1E-C4AD-4343-8C21-D9017BA0FAB5}"/>
    <cellStyle name="Comma 2 21" xfId="45199" hidden="1" xr:uid="{3F4E5010-4206-4623-B610-D8843AE0F06D}"/>
    <cellStyle name="Comma 2 21" xfId="45489" hidden="1" xr:uid="{BF3BD604-45C7-4521-AEA9-779A82E0B7E2}"/>
    <cellStyle name="Comma 2 21" xfId="46154" hidden="1" xr:uid="{EA218786-ED44-412F-B415-E9EFEDB951BD}"/>
    <cellStyle name="Comma 2 21" xfId="46724" hidden="1" xr:uid="{ADDC360A-9511-40D1-A730-3F72CB91D57D}"/>
    <cellStyle name="Comma 2 21" xfId="46955" hidden="1" xr:uid="{7D0C66A5-1B0B-4857-8833-6E56A9E66A61}"/>
    <cellStyle name="Comma 2 21" xfId="47245" hidden="1" xr:uid="{03C92672-2178-4D6A-B38C-8BC1869DA5B9}"/>
    <cellStyle name="Comma 2 21" xfId="47907" hidden="1" xr:uid="{0FA0961F-E861-4838-81D9-A0542FB2AB6F}"/>
    <cellStyle name="Comma 2 21" xfId="48216" hidden="1" xr:uid="{2E8E9424-8E43-4EF3-93C0-738741229887}"/>
    <cellStyle name="Comma 2 21" xfId="48477" hidden="1" xr:uid="{F7873A72-0540-40FC-9ABA-87F9F273CB07}"/>
    <cellStyle name="Comma 2 21" xfId="48708" hidden="1" xr:uid="{0BE637C3-A048-4C6D-A200-6386AC51E8BF}"/>
    <cellStyle name="Comma 2 21" xfId="48998" hidden="1" xr:uid="{1F4C442C-8AFE-44F4-8ECA-634B59DA0F72}"/>
    <cellStyle name="Comma 2 21" xfId="49657" hidden="1" xr:uid="{101B642F-7811-448D-97B0-144281FAD66C}"/>
    <cellStyle name="Comma 2 21" xfId="49966" hidden="1" xr:uid="{64BCEC24-EB4F-45B5-BC09-E0335797EFD4}"/>
    <cellStyle name="Comma 2 21" xfId="50227" hidden="1" xr:uid="{515AE036-96E4-45B6-AF96-3AB948AFD00B}"/>
    <cellStyle name="Comma 2 21" xfId="50458" hidden="1" xr:uid="{6907B6FB-36FA-49FF-8047-ABDFDCDB54CE}"/>
    <cellStyle name="Comma 2 21" xfId="50748" hidden="1" xr:uid="{9C7B361F-2EE0-48D0-92D0-9D7D6D82227B}"/>
    <cellStyle name="Comma 2 21" xfId="51402" hidden="1" xr:uid="{4770C633-8163-4420-A587-9A745D08F135}"/>
    <cellStyle name="Comma 2 21" xfId="51710" hidden="1" xr:uid="{634D9D19-044B-43A5-9B8F-F440AE2847C3}"/>
    <cellStyle name="Comma 2 21" xfId="51971" hidden="1" xr:uid="{37B1DA40-454B-4AC4-9C1B-519DED9123F0}"/>
    <cellStyle name="Comma 2 21" xfId="52202" hidden="1" xr:uid="{C763DFDC-E9C1-45D7-A052-A5BE0156B590}"/>
    <cellStyle name="Comma 2 21" xfId="52492" hidden="1" xr:uid="{3C044379-DDC2-4AD9-A6D5-7441EE23DE3E}"/>
    <cellStyle name="Comma 2 21" xfId="53140" hidden="1" xr:uid="{122B7DFB-A89A-49DF-8D6F-2A3951C6157B}"/>
    <cellStyle name="Comma 2 21" xfId="53446" hidden="1" xr:uid="{D41EDCE7-037C-4A68-9E7F-03985B09180D}"/>
    <cellStyle name="Comma 2 21" xfId="53705" hidden="1" xr:uid="{9ED9CF10-B368-4372-B63D-43A91A3625DD}"/>
    <cellStyle name="Comma 2 21" xfId="53936" hidden="1" xr:uid="{F8F5CC50-E362-4612-A243-4B2B7B26F8C5}"/>
    <cellStyle name="Comma 2 21" xfId="54226" hidden="1" xr:uid="{34CD0971-6032-4789-8608-C78283AEFC32}"/>
    <cellStyle name="Comma 2 21" xfId="54868" hidden="1" xr:uid="{ABB076B5-D37F-4EB3-BBA4-77BE5D772DCD}"/>
    <cellStyle name="Comma 2 21" xfId="55173" hidden="1" xr:uid="{03FFF283-38A0-4451-9D28-EDBA093FBEF6}"/>
    <cellStyle name="Comma 2 21" xfId="55429" hidden="1" xr:uid="{76F6EF77-C937-4B46-A042-787FBBCD15CF}"/>
    <cellStyle name="Comma 2 21" xfId="55660" hidden="1" xr:uid="{A5FC7693-766F-4E3D-A960-9EAB72BBE88F}"/>
    <cellStyle name="Comma 2 21" xfId="55950" hidden="1" xr:uid="{C7873F7B-B234-4F2D-B455-C008BFF76E25}"/>
    <cellStyle name="Comma 2 21" xfId="56581" hidden="1" xr:uid="{21A1AFB9-B420-4023-956D-9087816AACF1}"/>
    <cellStyle name="Comma 2 21" xfId="56883" hidden="1" xr:uid="{5D35AA74-EC81-4BEB-8E6A-AC7E8B78E9F1}"/>
    <cellStyle name="Comma 2 21" xfId="57136" hidden="1" xr:uid="{84E2510F-5977-4660-BA7D-141F3D01148D}"/>
    <cellStyle name="Comma 2 21" xfId="57367" hidden="1" xr:uid="{2019D9BB-50DA-4CDA-A68F-5C46FF1408FD}"/>
    <cellStyle name="Comma 2 21" xfId="57657" hidden="1" xr:uid="{FB914AF8-ABE4-4304-BF84-81857DE7D738}"/>
    <cellStyle name="Comma 2 21" xfId="58278" hidden="1" xr:uid="{C7778D4B-AB2C-4BBA-9D40-5C8A840B02A2}"/>
    <cellStyle name="Comma 2 21" xfId="58579" hidden="1" xr:uid="{8DCE06CD-5C08-4BA7-8E50-262312F8EB21}"/>
    <cellStyle name="Comma 2 21" xfId="58830" hidden="1" xr:uid="{10E31E49-08AD-4854-9B73-2E65D8B4DF5C}"/>
    <cellStyle name="Comma 2 21" xfId="59061" hidden="1" xr:uid="{C7C5F99D-E3E7-45CE-B2B8-AA8B20A100FC}"/>
    <cellStyle name="Comma 2 21" xfId="59351" hidden="1" xr:uid="{24E94D28-0345-476A-8396-490FE5C09979}"/>
    <cellStyle name="Comma 2 21" xfId="59953" hidden="1" xr:uid="{AB5F4EF2-ABF6-49E2-8D55-B9167C997357}"/>
    <cellStyle name="Comma 2 21" xfId="60249" hidden="1" xr:uid="{24DD1A5C-5B3A-46F8-A574-A1B5BAC6A74C}"/>
    <cellStyle name="Comma 2 21" xfId="60491" hidden="1" xr:uid="{4B810B69-8DE5-4BC4-9A2F-2A1B4280E5D9}"/>
    <cellStyle name="Comma 2 21" xfId="60722" hidden="1" xr:uid="{2DA13921-8C98-409D-80D0-469110AB3025}"/>
    <cellStyle name="Comma 2 21" xfId="61012" hidden="1" xr:uid="{24E7A0AB-DA2E-47C6-A781-5286BC4933C6}"/>
    <cellStyle name="Comma 2 21" xfId="61599" hidden="1" xr:uid="{8BE47AED-848B-4BB5-8A1D-6623A98D2B54}"/>
    <cellStyle name="Comma 2 21" xfId="61887" hidden="1" xr:uid="{67FC0E02-3E1E-4982-81F6-E9F5F602B19B}"/>
    <cellStyle name="Comma 2 21" xfId="62126" hidden="1" xr:uid="{AFB57804-B6EF-4D5D-9476-6B2DE574B3EE}"/>
    <cellStyle name="Comma 2 21" xfId="62357" hidden="1" xr:uid="{E5AAA613-E18B-418A-B49E-702FE3A3C5DE}"/>
    <cellStyle name="Comma 2 21" xfId="62647" hidden="1" xr:uid="{9B82B05B-6C5B-4D28-ABD9-CE00D8DB9040}"/>
    <cellStyle name="Comma 2 21" xfId="63181" hidden="1" xr:uid="{BD9253B1-4C98-4A79-BA83-CFC0B49E9DA9}"/>
    <cellStyle name="Comma 2 21" xfId="63648" hidden="1" xr:uid="{C042D3B0-59DA-4851-8DC5-37EFF106C4B1}"/>
    <cellStyle name="Comma 2 21" xfId="63868" hidden="1" xr:uid="{E2425E07-8835-4FBD-A5D3-67108779C3F7}"/>
    <cellStyle name="Comma 2 21" xfId="46463" hidden="1" xr:uid="{98937475-5DF0-4EB6-BE0C-980A99F858D1}"/>
    <cellStyle name="Comma 2 21" xfId="19393" hidden="1" xr:uid="{00000000-0005-0000-0000-0000C44B0000}"/>
    <cellStyle name="Comma 2 21" xfId="19701" hidden="1" xr:uid="{00000000-0005-0000-0000-0000F84C0000}"/>
    <cellStyle name="Comma 2 21" xfId="19962" hidden="1" xr:uid="{00000000-0005-0000-0000-0000FD4D0000}"/>
    <cellStyle name="Comma 2 21" xfId="20193" hidden="1" xr:uid="{00000000-0005-0000-0000-0000E44E0000}"/>
    <cellStyle name="Comma 2 21" xfId="20483" hidden="1" xr:uid="{00000000-0005-0000-0000-000006500000}"/>
    <cellStyle name="Comma 2 21" xfId="21131" hidden="1" xr:uid="{00000000-0005-0000-0000-00008E520000}"/>
    <cellStyle name="Comma 2 21" xfId="21437" hidden="1" xr:uid="{00000000-0005-0000-0000-0000C0530000}"/>
    <cellStyle name="Comma 2 21" xfId="21696" hidden="1" xr:uid="{00000000-0005-0000-0000-0000C3540000}"/>
    <cellStyle name="Comma 2 21" xfId="21927" hidden="1" xr:uid="{00000000-0005-0000-0000-0000AA550000}"/>
    <cellStyle name="Comma 2 21" xfId="22217" hidden="1" xr:uid="{00000000-0005-0000-0000-0000CC560000}"/>
    <cellStyle name="Comma 2 21" xfId="22859" hidden="1" xr:uid="{00000000-0005-0000-0000-00004E590000}"/>
    <cellStyle name="Comma 2 21" xfId="23164" hidden="1" xr:uid="{00000000-0005-0000-0000-00007F5A0000}"/>
    <cellStyle name="Comma 2 21" xfId="23420" hidden="1" xr:uid="{00000000-0005-0000-0000-00007F5B0000}"/>
    <cellStyle name="Comma 2 21" xfId="23651" hidden="1" xr:uid="{00000000-0005-0000-0000-0000665C0000}"/>
    <cellStyle name="Comma 2 21" xfId="23941" hidden="1" xr:uid="{00000000-0005-0000-0000-0000885D0000}"/>
    <cellStyle name="Comma 2 21" xfId="24572" hidden="1" xr:uid="{00000000-0005-0000-0000-0000FF5F0000}"/>
    <cellStyle name="Comma 2 21" xfId="24874" hidden="1" xr:uid="{00000000-0005-0000-0000-00002D610000}"/>
    <cellStyle name="Comma 2 21" xfId="25127" hidden="1" xr:uid="{00000000-0005-0000-0000-00002A620000}"/>
    <cellStyle name="Comma 2 21" xfId="25358" hidden="1" xr:uid="{00000000-0005-0000-0000-000011630000}"/>
    <cellStyle name="Comma 2 21" xfId="25648" hidden="1" xr:uid="{00000000-0005-0000-0000-000033640000}"/>
    <cellStyle name="Comma 2 21" xfId="26269" hidden="1" xr:uid="{00000000-0005-0000-0000-0000A0660000}"/>
    <cellStyle name="Comma 2 21" xfId="26570" hidden="1" xr:uid="{00000000-0005-0000-0000-0000CD670000}"/>
    <cellStyle name="Comma 2 21" xfId="26821" hidden="1" xr:uid="{00000000-0005-0000-0000-0000C8680000}"/>
    <cellStyle name="Comma 2 21" xfId="27052" hidden="1" xr:uid="{00000000-0005-0000-0000-0000AF690000}"/>
    <cellStyle name="Comma 2 21" xfId="27342" hidden="1" xr:uid="{00000000-0005-0000-0000-0000D16A0000}"/>
    <cellStyle name="Comma 2 21" xfId="27944" hidden="1" xr:uid="{00000000-0005-0000-0000-00002B6D0000}"/>
    <cellStyle name="Comma 2 21" xfId="28240" hidden="1" xr:uid="{00000000-0005-0000-0000-0000536E0000}"/>
    <cellStyle name="Comma 2 21" xfId="28482" hidden="1" xr:uid="{00000000-0005-0000-0000-0000456F0000}"/>
    <cellStyle name="Comma 2 21" xfId="28713" hidden="1" xr:uid="{00000000-0005-0000-0000-00002C700000}"/>
    <cellStyle name="Comma 2 21" xfId="29003" hidden="1" xr:uid="{00000000-0005-0000-0000-00004E710000}"/>
    <cellStyle name="Comma 2 21" xfId="29590" hidden="1" xr:uid="{00000000-0005-0000-0000-000099730000}"/>
    <cellStyle name="Comma 2 21" xfId="29878" hidden="1" xr:uid="{00000000-0005-0000-0000-0000B9740000}"/>
    <cellStyle name="Comma 2 21" xfId="30117" hidden="1" xr:uid="{00000000-0005-0000-0000-0000A8750000}"/>
    <cellStyle name="Comma 2 21" xfId="30348" hidden="1" xr:uid="{00000000-0005-0000-0000-00008F760000}"/>
    <cellStyle name="Comma 2 21" xfId="30638" hidden="1" xr:uid="{00000000-0005-0000-0000-0000B1770000}"/>
    <cellStyle name="Comma 2 21" xfId="31172" hidden="1" xr:uid="{00000000-0005-0000-0000-0000C7790000}"/>
    <cellStyle name="Comma 2 21" xfId="31639" hidden="1" xr:uid="{00000000-0005-0000-0000-00009A7B0000}"/>
    <cellStyle name="Comma 2 21" xfId="31859" hidden="1" xr:uid="{00000000-0005-0000-0000-0000767C0000}"/>
    <cellStyle name="Comma 2 21" xfId="32493" hidden="1" xr:uid="{46DA0B66-75C0-4EA2-AD74-C8E077CC63EE}"/>
    <cellStyle name="Comma 2 21" xfId="33135" hidden="1" xr:uid="{DD79C701-8A62-4B7D-9D23-D07651267776}"/>
    <cellStyle name="Comma 2 21" xfId="33698" hidden="1" xr:uid="{F0DC7A05-60C6-4027-8EA4-6F89514D3AA2}"/>
    <cellStyle name="Comma 2 21" xfId="33921" hidden="1" xr:uid="{77A58CC1-F0DA-4BF6-809D-ACF447BF8535}"/>
    <cellStyle name="Comma 2 21" xfId="34211" hidden="1" xr:uid="{FDD29C81-C30F-48D4-B48C-7680620B9CA7}"/>
    <cellStyle name="Comma 2 21" xfId="36250" hidden="1" xr:uid="{843C3A08-9E39-4C40-855E-937723E0E6ED}"/>
    <cellStyle name="Comma 2 21" xfId="36911" hidden="1" xr:uid="{737932F4-DB92-4CFC-BE91-8DA9E909FD62}"/>
    <cellStyle name="Comma 2 21" xfId="37481" hidden="1" xr:uid="{CF7090F2-64E8-4086-BC67-89574599ACD5}"/>
    <cellStyle name="Comma 2 21" xfId="37712" hidden="1" xr:uid="{ED82FC0E-95CF-40FE-BC80-9265F1BC94BE}"/>
    <cellStyle name="Comma 2 21" xfId="11203" hidden="1" xr:uid="{00000000-0005-0000-0000-0000C62B0000}"/>
    <cellStyle name="Comma 2 21" xfId="11434" hidden="1" xr:uid="{00000000-0005-0000-0000-0000AD2C0000}"/>
    <cellStyle name="Comma 2 21" xfId="11724" hidden="1" xr:uid="{00000000-0005-0000-0000-0000CF2D0000}"/>
    <cellStyle name="Comma 2 21" xfId="12389" hidden="1" xr:uid="{00000000-0005-0000-0000-000068300000}"/>
    <cellStyle name="Comma 2 21" xfId="12698" hidden="1" xr:uid="{00000000-0005-0000-0000-00009D310000}"/>
    <cellStyle name="Comma 2 21" xfId="12959" hidden="1" xr:uid="{00000000-0005-0000-0000-0000A2320000}"/>
    <cellStyle name="Comma 2 21" xfId="13190" hidden="1" xr:uid="{00000000-0005-0000-0000-000089330000}"/>
    <cellStyle name="Comma 2 21" xfId="13480" hidden="1" xr:uid="{00000000-0005-0000-0000-0000AB340000}"/>
    <cellStyle name="Comma 2 21" xfId="14145" hidden="1" xr:uid="{00000000-0005-0000-0000-000044370000}"/>
    <cellStyle name="Comma 2 21" xfId="14454" hidden="1" xr:uid="{00000000-0005-0000-0000-000079380000}"/>
    <cellStyle name="Comma 2 21" xfId="14715" hidden="1" xr:uid="{00000000-0005-0000-0000-00007E390000}"/>
    <cellStyle name="Comma 2 21" xfId="14946" hidden="1" xr:uid="{00000000-0005-0000-0000-0000653A0000}"/>
    <cellStyle name="Comma 2 21" xfId="15236" hidden="1" xr:uid="{00000000-0005-0000-0000-0000873B0000}"/>
    <cellStyle name="Comma 2 21" xfId="15898" hidden="1" xr:uid="{00000000-0005-0000-0000-00001D3E0000}"/>
    <cellStyle name="Comma 2 21" xfId="16207" hidden="1" xr:uid="{00000000-0005-0000-0000-0000523F0000}"/>
    <cellStyle name="Comma 2 21" xfId="16468" hidden="1" xr:uid="{00000000-0005-0000-0000-000057400000}"/>
    <cellStyle name="Comma 2 21" xfId="16699" hidden="1" xr:uid="{00000000-0005-0000-0000-00003E410000}"/>
    <cellStyle name="Comma 2 21" xfId="16989" hidden="1" xr:uid="{00000000-0005-0000-0000-000060420000}"/>
    <cellStyle name="Comma 2 21" xfId="17648" hidden="1" xr:uid="{00000000-0005-0000-0000-0000F3440000}"/>
    <cellStyle name="Comma 2 21" xfId="17957" hidden="1" xr:uid="{00000000-0005-0000-0000-000028460000}"/>
    <cellStyle name="Comma 2 21" xfId="18218" hidden="1" xr:uid="{00000000-0005-0000-0000-00002D470000}"/>
    <cellStyle name="Comma 2 21" xfId="18449" hidden="1" xr:uid="{00000000-0005-0000-0000-000014480000}"/>
    <cellStyle name="Comma 2 21" xfId="18739" hidden="1" xr:uid="{00000000-0005-0000-0000-000036490000}"/>
    <cellStyle name="Comma 2 21" xfId="7121" hidden="1" xr:uid="{00000000-0005-0000-0000-0000D41B0000}"/>
    <cellStyle name="Comma 2 21" xfId="7430" hidden="1" xr:uid="{00000000-0005-0000-0000-0000091D0000}"/>
    <cellStyle name="Comma 2 21" xfId="7691" hidden="1" xr:uid="{00000000-0005-0000-0000-00000E1E0000}"/>
    <cellStyle name="Comma 2 21" xfId="7922" hidden="1" xr:uid="{00000000-0005-0000-0000-0000F51E0000}"/>
    <cellStyle name="Comma 2 21" xfId="8212" hidden="1" xr:uid="{00000000-0005-0000-0000-000017200000}"/>
    <cellStyle name="Comma 2 21" xfId="8877" hidden="1" xr:uid="{00000000-0005-0000-0000-0000B0220000}"/>
    <cellStyle name="Comma 2 21" xfId="9186" hidden="1" xr:uid="{00000000-0005-0000-0000-0000E5230000}"/>
    <cellStyle name="Comma 2 21" xfId="9447" hidden="1" xr:uid="{00000000-0005-0000-0000-0000EA240000}"/>
    <cellStyle name="Comma 2 21" xfId="9678" hidden="1" xr:uid="{00000000-0005-0000-0000-0000D1250000}"/>
    <cellStyle name="Comma 2 21" xfId="9968" hidden="1" xr:uid="{00000000-0005-0000-0000-0000F3260000}"/>
    <cellStyle name="Comma 2 21" xfId="10633" hidden="1" xr:uid="{00000000-0005-0000-0000-00008C290000}"/>
    <cellStyle name="Comma 2 21" xfId="10942" hidden="1" xr:uid="{00000000-0005-0000-0000-0000C12A0000}"/>
    <cellStyle name="Comma 2 21" xfId="4241" hidden="1" xr:uid="{00000000-0005-0000-0000-000094100000}"/>
    <cellStyle name="Comma 2 21" xfId="4902" hidden="1" xr:uid="{00000000-0005-0000-0000-000029130000}"/>
    <cellStyle name="Comma 2 21" xfId="5472" hidden="1" xr:uid="{00000000-0005-0000-0000-000063150000}"/>
    <cellStyle name="Comma 2 21" xfId="5703" hidden="1" xr:uid="{00000000-0005-0000-0000-00004A160000}"/>
    <cellStyle name="Comma 2 21" xfId="5993" hidden="1" xr:uid="{00000000-0005-0000-0000-00006C170000}"/>
    <cellStyle name="Comma 2 21" xfId="6460" hidden="1" xr:uid="{00000000-0005-0000-0000-00003F190000}"/>
    <cellStyle name="Comma 2 21" xfId="1675" hidden="1" xr:uid="{00000000-0005-0000-0000-00008E060000}"/>
    <cellStyle name="Comma 2 21" xfId="1901" hidden="1" xr:uid="{00000000-0005-0000-0000-000070070000}"/>
    <cellStyle name="Comma 2 21" xfId="2191" hidden="1" xr:uid="{00000000-0005-0000-0000-000092080000}"/>
    <cellStyle name="Comma 2 21" xfId="1109" hidden="1" xr:uid="{00000000-0005-0000-0000-000058040000}"/>
    <cellStyle name="Comma 2 21" xfId="450" hidden="1" xr:uid="{00000000-0005-0000-0000-0000C5010000}"/>
    <cellStyle name="Comma 2 22" xfId="38473" hidden="1" xr:uid="{EB874265-0EB3-41B5-A765-DAB167C4A2AB}"/>
    <cellStyle name="Comma 2 22" xfId="39134" hidden="1" xr:uid="{420828BA-CFD6-4C98-B276-68F52737AA6D}"/>
    <cellStyle name="Comma 2 22" xfId="39444" hidden="1" xr:uid="{61CCC8F0-3E81-4FEA-95FD-59B26E06D85F}"/>
    <cellStyle name="Comma 2 22" xfId="39704" hidden="1" xr:uid="{79D13D25-99CA-49E4-8D6A-6873FDA255F9}"/>
    <cellStyle name="Comma 2 22" xfId="39926" hidden="1" xr:uid="{52200590-5363-4ACB-B291-187EDFEDD94E}"/>
    <cellStyle name="Comma 2 22" xfId="40216" hidden="1" xr:uid="{AF1F3561-02F9-4E60-9ABF-94DD9ACBA348}"/>
    <cellStyle name="Comma 2 22" xfId="40890" hidden="1" xr:uid="{D8D7FD8C-4A0D-452A-833B-D1896D9A94CD}"/>
    <cellStyle name="Comma 2 22" xfId="41200" hidden="1" xr:uid="{534BF8A8-FD66-4F2F-B73A-D5B9A09F2975}"/>
    <cellStyle name="Comma 2 22" xfId="41460" hidden="1" xr:uid="{E6B6AD91-2CC5-478D-9927-A5C5E062C3FB}"/>
    <cellStyle name="Comma 2 22" xfId="41682" hidden="1" xr:uid="{59481DD8-A04B-4B61-87B9-EA2B6D6BD84B}"/>
    <cellStyle name="Comma 2 22" xfId="41972" hidden="1" xr:uid="{20DB9C16-C9DD-418D-8B88-ACD1355E302E}"/>
    <cellStyle name="Comma 2 22" xfId="42646" hidden="1" xr:uid="{0720A9BE-1F65-4B8E-AE81-56205ACBD561}"/>
    <cellStyle name="Comma 2 22" xfId="42956" hidden="1" xr:uid="{CA2F1FE3-70B6-445F-A6E1-7F53A02802DE}"/>
    <cellStyle name="Comma 2 22" xfId="43216" hidden="1" xr:uid="{6B58439C-2FCB-488D-A6F2-619B4684C929}"/>
    <cellStyle name="Comma 2 22" xfId="43438" hidden="1" xr:uid="{324C463B-F8D1-46D9-A780-540FEEB8AD19}"/>
    <cellStyle name="Comma 2 22" xfId="43728" hidden="1" xr:uid="{72F53C99-F4DE-474D-9B5D-9273FE40D63B}"/>
    <cellStyle name="Comma 2 22" xfId="44402" hidden="1" xr:uid="{51B233B8-4603-4D81-B3C9-39F2DF89EF08}"/>
    <cellStyle name="Comma 2 22" xfId="44712" hidden="1" xr:uid="{E3EADFEA-0B91-4D17-B511-7CAD3C605F81}"/>
    <cellStyle name="Comma 2 22" xfId="44972" hidden="1" xr:uid="{EA7784F6-500D-47EF-B5B9-34DEB032086B}"/>
    <cellStyle name="Comma 2 22" xfId="45194" hidden="1" xr:uid="{45D37C4C-942E-4527-A77D-506F8EC5C738}"/>
    <cellStyle name="Comma 2 22" xfId="45484" hidden="1" xr:uid="{717EF01A-99F8-4A92-B317-E132DADBC800}"/>
    <cellStyle name="Comma 2 22" xfId="46158" hidden="1" xr:uid="{839D8819-AAF6-45D2-B748-7D08B0126D54}"/>
    <cellStyle name="Comma 2 22" xfId="46468" hidden="1" xr:uid="{67B9C950-5767-44C9-AA21-A75E7081ABBF}"/>
    <cellStyle name="Comma 2 22" xfId="46728" hidden="1" xr:uid="{DD4E4108-AE30-424F-AF72-E28FDD27A23B}"/>
    <cellStyle name="Comma 2 22" xfId="46950" hidden="1" xr:uid="{94481570-A462-4C06-AD33-9B0F085F1081}"/>
    <cellStyle name="Comma 2 22" xfId="47240" hidden="1" xr:uid="{2158A0BA-B8A3-458D-89F9-AD028A0F1BE5}"/>
    <cellStyle name="Comma 2 22" xfId="47911" hidden="1" xr:uid="{F2BBAED8-E5B3-4D9A-9CBA-B0F650CF6CDF}"/>
    <cellStyle name="Comma 2 22" xfId="48221" hidden="1" xr:uid="{CCCC7431-FDAD-466F-8CC4-675726FE1050}"/>
    <cellStyle name="Comma 2 22" xfId="48481" hidden="1" xr:uid="{E5F234CC-1578-4A0E-84D6-367DCAB8E19C}"/>
    <cellStyle name="Comma 2 22" xfId="48703" hidden="1" xr:uid="{229E101B-8E62-4528-A160-424DFE8C552A}"/>
    <cellStyle name="Comma 2 22" xfId="48993" hidden="1" xr:uid="{1D81ABE2-1A30-49C9-BFA1-EDE89D4D6DED}"/>
    <cellStyle name="Comma 2 22" xfId="49661" hidden="1" xr:uid="{0C1DE4A6-EB69-42AB-B56E-EC8488DA9E0A}"/>
    <cellStyle name="Comma 2 22" xfId="49971" hidden="1" xr:uid="{F0A1EC8B-FA44-454C-B777-648A1674321F}"/>
    <cellStyle name="Comma 2 22" xfId="50231" hidden="1" xr:uid="{6580CF93-508A-4102-BA48-365DF96E2A0A}"/>
    <cellStyle name="Comma 2 22" xfId="50453" hidden="1" xr:uid="{334C22D0-5AAB-488E-835E-7C6982D8258F}"/>
    <cellStyle name="Comma 2 22" xfId="50743" hidden="1" xr:uid="{63908985-DA83-4043-A8FD-227DEFBE29C6}"/>
    <cellStyle name="Comma 2 22" xfId="51406" hidden="1" xr:uid="{1F0446F4-F75A-4330-BDA8-C6BC90C8BBAC}"/>
    <cellStyle name="Comma 2 22" xfId="51715" hidden="1" xr:uid="{ECD6D8A1-1147-4205-AD7A-9A73393767DA}"/>
    <cellStyle name="Comma 2 22" xfId="51975" hidden="1" xr:uid="{07642DB6-CF58-42F6-A03B-B4B06F34C101}"/>
    <cellStyle name="Comma 2 22" xfId="52197" hidden="1" xr:uid="{F7539BEA-45D4-4C9B-B2CE-049D62357549}"/>
    <cellStyle name="Comma 2 22" xfId="52487" hidden="1" xr:uid="{1F3F2A4A-6A5A-4551-BA9C-545FEDA996A2}"/>
    <cellStyle name="Comma 2 22" xfId="53144" hidden="1" xr:uid="{42FEACB8-33C9-4B80-B26B-CCD2613EEAF6}"/>
    <cellStyle name="Comma 2 22" xfId="53451" hidden="1" xr:uid="{0B6A6E1E-B4B6-4272-9FC7-9C2A15979072}"/>
    <cellStyle name="Comma 2 22" xfId="53709" hidden="1" xr:uid="{233BE2D6-A2C8-43D7-80E4-2FCAB6402A2F}"/>
    <cellStyle name="Comma 2 22" xfId="53931" hidden="1" xr:uid="{987055E6-544A-405B-9F9F-8DD51658C9CA}"/>
    <cellStyle name="Comma 2 22" xfId="54221" hidden="1" xr:uid="{939FBDBE-6165-4D3B-83F7-2E749825E876}"/>
    <cellStyle name="Comma 2 22" xfId="54872" hidden="1" xr:uid="{4EB332DE-03B8-4CB2-9389-A08F6F6D3402}"/>
    <cellStyle name="Comma 2 22" xfId="55178" hidden="1" xr:uid="{1B0DD764-91D3-4BF7-A175-C9BFE3A4AC8A}"/>
    <cellStyle name="Comma 2 22" xfId="55433" hidden="1" xr:uid="{4DEC6FC3-8938-428B-A143-06462D286EC8}"/>
    <cellStyle name="Comma 2 22" xfId="55655" hidden="1" xr:uid="{7C7F3803-3EB8-415A-8FC4-97BC3BA69866}"/>
    <cellStyle name="Comma 2 22" xfId="55945" hidden="1" xr:uid="{31D1E879-02F7-4709-8B26-FCD513D2DB94}"/>
    <cellStyle name="Comma 2 22" xfId="56585" hidden="1" xr:uid="{3B770909-B85E-4B5E-A80D-6453B1F162EC}"/>
    <cellStyle name="Comma 2 22" xfId="56888" hidden="1" xr:uid="{4C9B3249-5CB4-480D-B2D1-EDA9B2243A4E}"/>
    <cellStyle name="Comma 2 22" xfId="57140" hidden="1" xr:uid="{B51C8221-5C21-4BDE-9D2C-2E51348F1D1F}"/>
    <cellStyle name="Comma 2 22" xfId="57362" hidden="1" xr:uid="{31065DD7-9CF7-4471-BB96-05FF61165E19}"/>
    <cellStyle name="Comma 2 22" xfId="57652" hidden="1" xr:uid="{589BADCA-6E60-49DA-9D4E-B60092BF6859}"/>
    <cellStyle name="Comma 2 22" xfId="58282" hidden="1" xr:uid="{8F2825D0-B211-4EF8-945F-802A1538067A}"/>
    <cellStyle name="Comma 2 22" xfId="58584" hidden="1" xr:uid="{597D2EA7-DFAC-46E4-9A3A-E4957363FB14}"/>
    <cellStyle name="Comma 2 22" xfId="58834" hidden="1" xr:uid="{D47E509E-133E-4CC7-9A0F-FFFB3A00C444}"/>
    <cellStyle name="Comma 2 22" xfId="59056" hidden="1" xr:uid="{497FC7F4-C530-4901-BA75-C61137B1D6B6}"/>
    <cellStyle name="Comma 2 22" xfId="59346" hidden="1" xr:uid="{00318D6D-22AF-4019-9F3D-C367417ADC35}"/>
    <cellStyle name="Comma 2 22" xfId="59957" hidden="1" xr:uid="{C1900296-20AE-497D-83A7-48DE4C00BE4C}"/>
    <cellStyle name="Comma 2 22" xfId="60254" hidden="1" xr:uid="{7FC83BB8-9B26-4244-80D1-69B9E8425353}"/>
    <cellStyle name="Comma 2 22" xfId="60495" hidden="1" xr:uid="{F33D4885-3CB7-4256-82E5-99E67706AC6D}"/>
    <cellStyle name="Comma 2 22" xfId="60717" hidden="1" xr:uid="{6AA36144-8003-4F10-893E-E382A3DFDFE1}"/>
    <cellStyle name="Comma 2 22" xfId="61007" hidden="1" xr:uid="{0A9A5C2D-CD5B-469E-93F0-92FEBA771DD5}"/>
    <cellStyle name="Comma 2 22" xfId="61603" hidden="1" xr:uid="{7036FD93-3199-4C11-AE3D-3D46D43E38CE}"/>
    <cellStyle name="Comma 2 22" xfId="61892" hidden="1" xr:uid="{5DE7370D-E251-479F-BF21-FC3E97298F4C}"/>
    <cellStyle name="Comma 2 22" xfId="62130" hidden="1" xr:uid="{7771A3FE-9908-4025-BD4A-BB5F04CF89D1}"/>
    <cellStyle name="Comma 2 22" xfId="62352" hidden="1" xr:uid="{98CE9105-5C84-45CE-AFB3-1BDC2B465292}"/>
    <cellStyle name="Comma 2 22" xfId="62642" hidden="1" xr:uid="{75FD98DB-C72E-4430-9DF1-DFC9AB53E4BC}"/>
    <cellStyle name="Comma 2 22" xfId="63185" hidden="1" xr:uid="{63037B44-08D9-4B91-B45A-55E2FCB8C92D}"/>
    <cellStyle name="Comma 2 22" xfId="63652" hidden="1" xr:uid="{D1BC6CC9-1C0A-48E2-AC52-08121673238B}"/>
    <cellStyle name="Comma 2 22" xfId="63863" hidden="1" xr:uid="{3640C407-3CAC-463A-80AD-400E6F40B312}"/>
    <cellStyle name="Comma 2 22" xfId="19706" hidden="1" xr:uid="{00000000-0005-0000-0000-0000FD4C0000}"/>
    <cellStyle name="Comma 2 22" xfId="19966" hidden="1" xr:uid="{00000000-0005-0000-0000-0000014E0000}"/>
    <cellStyle name="Comma 2 22" xfId="20188" hidden="1" xr:uid="{00000000-0005-0000-0000-0000DF4E0000}"/>
    <cellStyle name="Comma 2 22" xfId="20478" hidden="1" xr:uid="{00000000-0005-0000-0000-000001500000}"/>
    <cellStyle name="Comma 2 22" xfId="21135" hidden="1" xr:uid="{00000000-0005-0000-0000-000092520000}"/>
    <cellStyle name="Comma 2 22" xfId="21442" hidden="1" xr:uid="{00000000-0005-0000-0000-0000C5530000}"/>
    <cellStyle name="Comma 2 22" xfId="21700" hidden="1" xr:uid="{00000000-0005-0000-0000-0000C7540000}"/>
    <cellStyle name="Comma 2 22" xfId="21922" hidden="1" xr:uid="{00000000-0005-0000-0000-0000A5550000}"/>
    <cellStyle name="Comma 2 22" xfId="22212" hidden="1" xr:uid="{00000000-0005-0000-0000-0000C7560000}"/>
    <cellStyle name="Comma 2 22" xfId="22863" hidden="1" xr:uid="{00000000-0005-0000-0000-000052590000}"/>
    <cellStyle name="Comma 2 22" xfId="23169" hidden="1" xr:uid="{00000000-0005-0000-0000-0000845A0000}"/>
    <cellStyle name="Comma 2 22" xfId="23424" hidden="1" xr:uid="{00000000-0005-0000-0000-0000835B0000}"/>
    <cellStyle name="Comma 2 22" xfId="23646" hidden="1" xr:uid="{00000000-0005-0000-0000-0000615C0000}"/>
    <cellStyle name="Comma 2 22" xfId="23936" hidden="1" xr:uid="{00000000-0005-0000-0000-0000835D0000}"/>
    <cellStyle name="Comma 2 22" xfId="24576" hidden="1" xr:uid="{00000000-0005-0000-0000-000003600000}"/>
    <cellStyle name="Comma 2 22" xfId="24879" hidden="1" xr:uid="{00000000-0005-0000-0000-000032610000}"/>
    <cellStyle name="Comma 2 22" xfId="25131" hidden="1" xr:uid="{00000000-0005-0000-0000-00002E620000}"/>
    <cellStyle name="Comma 2 22" xfId="25353" hidden="1" xr:uid="{00000000-0005-0000-0000-00000C630000}"/>
    <cellStyle name="Comma 2 22" xfId="25643" hidden="1" xr:uid="{00000000-0005-0000-0000-00002E640000}"/>
    <cellStyle name="Comma 2 22" xfId="26273" hidden="1" xr:uid="{00000000-0005-0000-0000-0000A4660000}"/>
    <cellStyle name="Comma 2 22" xfId="26575" hidden="1" xr:uid="{00000000-0005-0000-0000-0000D2670000}"/>
    <cellStyle name="Comma 2 22" xfId="26825" hidden="1" xr:uid="{00000000-0005-0000-0000-0000CC680000}"/>
    <cellStyle name="Comma 2 22" xfId="27047" hidden="1" xr:uid="{00000000-0005-0000-0000-0000AA690000}"/>
    <cellStyle name="Comma 2 22" xfId="27337" hidden="1" xr:uid="{00000000-0005-0000-0000-0000CC6A0000}"/>
    <cellStyle name="Comma 2 22" xfId="27948" hidden="1" xr:uid="{00000000-0005-0000-0000-00002F6D0000}"/>
    <cellStyle name="Comma 2 22" xfId="28245" hidden="1" xr:uid="{00000000-0005-0000-0000-0000586E0000}"/>
    <cellStyle name="Comma 2 22" xfId="28486" hidden="1" xr:uid="{00000000-0005-0000-0000-0000496F0000}"/>
    <cellStyle name="Comma 2 22" xfId="28708" hidden="1" xr:uid="{00000000-0005-0000-0000-000027700000}"/>
    <cellStyle name="Comma 2 22" xfId="28998" hidden="1" xr:uid="{00000000-0005-0000-0000-000049710000}"/>
    <cellStyle name="Comma 2 22" xfId="29594" hidden="1" xr:uid="{00000000-0005-0000-0000-00009D730000}"/>
    <cellStyle name="Comma 2 22" xfId="29883" hidden="1" xr:uid="{00000000-0005-0000-0000-0000BE740000}"/>
    <cellStyle name="Comma 2 22" xfId="30121" hidden="1" xr:uid="{00000000-0005-0000-0000-0000AC750000}"/>
    <cellStyle name="Comma 2 22" xfId="30343" hidden="1" xr:uid="{00000000-0005-0000-0000-00008A760000}"/>
    <cellStyle name="Comma 2 22" xfId="30633" hidden="1" xr:uid="{00000000-0005-0000-0000-0000AC770000}"/>
    <cellStyle name="Comma 2 22" xfId="31176" hidden="1" xr:uid="{00000000-0005-0000-0000-0000CB790000}"/>
    <cellStyle name="Comma 2 22" xfId="31643" hidden="1" xr:uid="{00000000-0005-0000-0000-00009E7B0000}"/>
    <cellStyle name="Comma 2 22" xfId="31854" hidden="1" xr:uid="{00000000-0005-0000-0000-0000717C0000}"/>
    <cellStyle name="Comma 2 22" xfId="32497" hidden="1" xr:uid="{291B5447-DE02-4BB9-8120-0288CAD72626}"/>
    <cellStyle name="Comma 2 22" xfId="33139" hidden="1" xr:uid="{EEE848CE-4C63-4F0E-B0BB-775532709528}"/>
    <cellStyle name="Comma 2 22" xfId="33702" hidden="1" xr:uid="{3ADBDB40-F622-4176-8460-D57F934A5E4D}"/>
    <cellStyle name="Comma 2 22" xfId="33916" hidden="1" xr:uid="{EB22C57C-1E87-4174-B932-F09E7DCC47EE}"/>
    <cellStyle name="Comma 2 22" xfId="34206" hidden="1" xr:uid="{1E5F326B-B43A-431F-A963-64F4D047903A}"/>
    <cellStyle name="Comma 2 22" xfId="36254" hidden="1" xr:uid="{1BC5B9AE-0F6E-4734-99ED-8895979F060B}"/>
    <cellStyle name="Comma 2 22" xfId="36915" hidden="1" xr:uid="{F9B47F84-5C87-44F2-9797-8F832F1280CA}"/>
    <cellStyle name="Comma 2 22" xfId="37485" hidden="1" xr:uid="{33121365-FE87-4B79-BFD6-29EB0F59530B}"/>
    <cellStyle name="Comma 2 22" xfId="37707" hidden="1" xr:uid="{9202CAA5-EAD7-4F70-BE5A-0F29C87A65DE}"/>
    <cellStyle name="Comma 2 22" xfId="37997" hidden="1" xr:uid="{DD2E099C-7799-4318-9377-14D1352CF6E4}"/>
    <cellStyle name="Comma 2 22" xfId="11207" hidden="1" xr:uid="{00000000-0005-0000-0000-0000CA2B0000}"/>
    <cellStyle name="Comma 2 22" xfId="11429" hidden="1" xr:uid="{00000000-0005-0000-0000-0000A82C0000}"/>
    <cellStyle name="Comma 2 22" xfId="11719" hidden="1" xr:uid="{00000000-0005-0000-0000-0000CA2D0000}"/>
    <cellStyle name="Comma 2 22" xfId="12393" hidden="1" xr:uid="{00000000-0005-0000-0000-00006C300000}"/>
    <cellStyle name="Comma 2 22" xfId="12703" hidden="1" xr:uid="{00000000-0005-0000-0000-0000A2310000}"/>
    <cellStyle name="Comma 2 22" xfId="12963" hidden="1" xr:uid="{00000000-0005-0000-0000-0000A6320000}"/>
    <cellStyle name="Comma 2 22" xfId="13185" hidden="1" xr:uid="{00000000-0005-0000-0000-000084330000}"/>
    <cellStyle name="Comma 2 22" xfId="13475" hidden="1" xr:uid="{00000000-0005-0000-0000-0000A6340000}"/>
    <cellStyle name="Comma 2 22" xfId="14149" hidden="1" xr:uid="{00000000-0005-0000-0000-000048370000}"/>
    <cellStyle name="Comma 2 22" xfId="14459" hidden="1" xr:uid="{00000000-0005-0000-0000-00007E380000}"/>
    <cellStyle name="Comma 2 22" xfId="14719" hidden="1" xr:uid="{00000000-0005-0000-0000-000082390000}"/>
    <cellStyle name="Comma 2 22" xfId="14941" hidden="1" xr:uid="{00000000-0005-0000-0000-0000603A0000}"/>
    <cellStyle name="Comma 2 22" xfId="15231" hidden="1" xr:uid="{00000000-0005-0000-0000-0000823B0000}"/>
    <cellStyle name="Comma 2 22" xfId="15902" hidden="1" xr:uid="{00000000-0005-0000-0000-0000213E0000}"/>
    <cellStyle name="Comma 2 22" xfId="16212" hidden="1" xr:uid="{00000000-0005-0000-0000-0000573F0000}"/>
    <cellStyle name="Comma 2 22" xfId="16472" hidden="1" xr:uid="{00000000-0005-0000-0000-00005B400000}"/>
    <cellStyle name="Comma 2 22" xfId="16694" hidden="1" xr:uid="{00000000-0005-0000-0000-000039410000}"/>
    <cellStyle name="Comma 2 22" xfId="16984" hidden="1" xr:uid="{00000000-0005-0000-0000-00005B420000}"/>
    <cellStyle name="Comma 2 22" xfId="17652" hidden="1" xr:uid="{00000000-0005-0000-0000-0000F7440000}"/>
    <cellStyle name="Comma 2 22" xfId="17962" hidden="1" xr:uid="{00000000-0005-0000-0000-00002D460000}"/>
    <cellStyle name="Comma 2 22" xfId="18222" hidden="1" xr:uid="{00000000-0005-0000-0000-000031470000}"/>
    <cellStyle name="Comma 2 22" xfId="18444" hidden="1" xr:uid="{00000000-0005-0000-0000-00000F480000}"/>
    <cellStyle name="Comma 2 22" xfId="18734" hidden="1" xr:uid="{00000000-0005-0000-0000-000031490000}"/>
    <cellStyle name="Comma 2 22" xfId="19397" hidden="1" xr:uid="{00000000-0005-0000-0000-0000C84B0000}"/>
    <cellStyle name="Comma 2 22" xfId="7125" hidden="1" xr:uid="{00000000-0005-0000-0000-0000D81B0000}"/>
    <cellStyle name="Comma 2 22" xfId="7435" hidden="1" xr:uid="{00000000-0005-0000-0000-00000E1D0000}"/>
    <cellStyle name="Comma 2 22" xfId="7695" hidden="1" xr:uid="{00000000-0005-0000-0000-0000121E0000}"/>
    <cellStyle name="Comma 2 22" xfId="7917" hidden="1" xr:uid="{00000000-0005-0000-0000-0000F01E0000}"/>
    <cellStyle name="Comma 2 22" xfId="8207" hidden="1" xr:uid="{00000000-0005-0000-0000-000012200000}"/>
    <cellStyle name="Comma 2 22" xfId="8881" hidden="1" xr:uid="{00000000-0005-0000-0000-0000B4220000}"/>
    <cellStyle name="Comma 2 22" xfId="9191" hidden="1" xr:uid="{00000000-0005-0000-0000-0000EA230000}"/>
    <cellStyle name="Comma 2 22" xfId="9451" hidden="1" xr:uid="{00000000-0005-0000-0000-0000EE240000}"/>
    <cellStyle name="Comma 2 22" xfId="9673" hidden="1" xr:uid="{00000000-0005-0000-0000-0000CC250000}"/>
    <cellStyle name="Comma 2 22" xfId="9963" hidden="1" xr:uid="{00000000-0005-0000-0000-0000EE260000}"/>
    <cellStyle name="Comma 2 22" xfId="10637" hidden="1" xr:uid="{00000000-0005-0000-0000-000090290000}"/>
    <cellStyle name="Comma 2 22" xfId="10947" hidden="1" xr:uid="{00000000-0005-0000-0000-0000C62A0000}"/>
    <cellStyle name="Comma 2 22" xfId="4245" hidden="1" xr:uid="{00000000-0005-0000-0000-000098100000}"/>
    <cellStyle name="Comma 2 22" xfId="4906" hidden="1" xr:uid="{00000000-0005-0000-0000-00002D130000}"/>
    <cellStyle name="Comma 2 22" xfId="5476" hidden="1" xr:uid="{00000000-0005-0000-0000-000067150000}"/>
    <cellStyle name="Comma 2 22" xfId="5698" hidden="1" xr:uid="{00000000-0005-0000-0000-000045160000}"/>
    <cellStyle name="Comma 2 22" xfId="5988" hidden="1" xr:uid="{00000000-0005-0000-0000-000067170000}"/>
    <cellStyle name="Comma 2 22" xfId="6464" hidden="1" xr:uid="{00000000-0005-0000-0000-000043190000}"/>
    <cellStyle name="Comma 2 22" xfId="1679" hidden="1" xr:uid="{00000000-0005-0000-0000-000092060000}"/>
    <cellStyle name="Comma 2 22" xfId="1896" hidden="1" xr:uid="{00000000-0005-0000-0000-00006B070000}"/>
    <cellStyle name="Comma 2 22" xfId="2186" hidden="1" xr:uid="{00000000-0005-0000-0000-00008D080000}"/>
    <cellStyle name="Comma 2 22" xfId="1113" hidden="1" xr:uid="{00000000-0005-0000-0000-00005C040000}"/>
    <cellStyle name="Comma 2 22" xfId="454" hidden="1" xr:uid="{00000000-0005-0000-0000-0000C9010000}"/>
    <cellStyle name="Comma 2 23" xfId="36920" hidden="1" xr:uid="{2A01269D-8816-46F8-8E7F-E80AEBC6EDB0}"/>
    <cellStyle name="Comma 2 23" xfId="37489" hidden="1" xr:uid="{F69AD6F7-9909-4FB8-BD62-CAC822AAC728}"/>
    <cellStyle name="Comma 2 23" xfId="37695" hidden="1" xr:uid="{7F826D88-E88E-4E8B-831C-2BCDB99059A0}"/>
    <cellStyle name="Comma 2 23" xfId="37986" hidden="1" xr:uid="{5FA5A9B5-0D5A-48FD-B460-B1FB8AD82911}"/>
    <cellStyle name="Comma 2 23" xfId="38478" hidden="1" xr:uid="{82744FAD-F431-48AB-B380-06E1E8B085F6}"/>
    <cellStyle name="Comma 2 23" xfId="38528" hidden="1" xr:uid="{1859E22F-FB2F-47C6-A038-D697B03668EA}"/>
    <cellStyle name="Comma 2 23" xfId="38790" hidden="1" xr:uid="{2A94505F-0993-4A4A-86C9-7F2489EAC0B6}"/>
    <cellStyle name="Comma 2 23" xfId="38849" hidden="1" xr:uid="{15167C65-8627-4CFC-8F14-5FBD259B9DA5}"/>
    <cellStyle name="Comma 2 23" xfId="38982" hidden="1" xr:uid="{A99E2699-0E9D-498F-A54B-3DC371EE2543}"/>
    <cellStyle name="Comma 2 23" xfId="39139" hidden="1" xr:uid="{BB6934B7-EBD1-46B3-B5EF-047BC3A620E8}"/>
    <cellStyle name="Comma 2 23" xfId="39708" hidden="1" xr:uid="{074449D6-D50C-4BA3-B486-F391C72F75C7}"/>
    <cellStyle name="Comma 2 23" xfId="39914" hidden="1" xr:uid="{09DCAC95-549F-4B8B-BD85-9808FEE80853}"/>
    <cellStyle name="Comma 2 23" xfId="40205" hidden="1" xr:uid="{FB12E66B-2E0E-45AD-9074-2435542A35B1}"/>
    <cellStyle name="Comma 2 23" xfId="40738" hidden="1" xr:uid="{A2FBD835-BEF0-4F3B-92C5-55403B01C064}"/>
    <cellStyle name="Comma 2 23" xfId="40895" hidden="1" xr:uid="{0480479A-8358-4B57-B926-E54B4B9429CA}"/>
    <cellStyle name="Comma 2 23" xfId="41464" hidden="1" xr:uid="{C6ADB710-461C-48F9-909E-F133960C12B1}"/>
    <cellStyle name="Comma 2 23" xfId="41670" hidden="1" xr:uid="{2E783A6E-1D1C-400A-9D57-0DF870CA6F2B}"/>
    <cellStyle name="Comma 2 23" xfId="41961" hidden="1" xr:uid="{B724412A-656C-41D7-A1AB-7EABA4123A68}"/>
    <cellStyle name="Comma 2 23" xfId="42494" hidden="1" xr:uid="{804AA331-7331-458C-83F2-92D5403134E2}"/>
    <cellStyle name="Comma 2 23" xfId="42651" hidden="1" xr:uid="{B373524C-6D92-482B-A915-35D8AFB4B3CC}"/>
    <cellStyle name="Comma 2 23" xfId="43220" hidden="1" xr:uid="{3847825D-96DC-4216-8991-F0ACFA143234}"/>
    <cellStyle name="Comma 2 23" xfId="43426" hidden="1" xr:uid="{0EA0C8F3-9A45-46D4-8642-2E7E336E7B42}"/>
    <cellStyle name="Comma 2 23" xfId="43717" hidden="1" xr:uid="{CDD7EDE4-800D-4C83-9ADC-5A75567E2B3B}"/>
    <cellStyle name="Comma 2 23" xfId="44250" hidden="1" xr:uid="{545852B2-FADF-46C6-96E0-69FF8A71CF25}"/>
    <cellStyle name="Comma 2 23" xfId="44407" hidden="1" xr:uid="{F0949D2D-DB46-44BE-AEA9-5D4B4183B879}"/>
    <cellStyle name="Comma 2 23" xfId="44976" hidden="1" xr:uid="{B46EEE1A-E014-4AC4-88E9-43D0453DA4B8}"/>
    <cellStyle name="Comma 2 23" xfId="45182" hidden="1" xr:uid="{23F5F55B-47FB-411A-8170-10356CEF2DE8}"/>
    <cellStyle name="Comma 2 23" xfId="45473" hidden="1" xr:uid="{D7EAF308-B9F7-4893-8CDB-4B077009081A}"/>
    <cellStyle name="Comma 2 23" xfId="46006" hidden="1" xr:uid="{CAB662D0-F278-43EB-BB20-3F858423038F}"/>
    <cellStyle name="Comma 2 23" xfId="46163" hidden="1" xr:uid="{7B97C7F6-69EB-40A9-8A37-E09953FDD939}"/>
    <cellStyle name="Comma 2 23" xfId="46732" hidden="1" xr:uid="{CE7FF17B-4E02-47AF-9EF0-5BC7F2DD7CAA}"/>
    <cellStyle name="Comma 2 23" xfId="46938" hidden="1" xr:uid="{A11F9125-FACD-44C3-98F4-0446F6F59009}"/>
    <cellStyle name="Comma 2 23" xfId="47229" hidden="1" xr:uid="{480237A8-CB7C-405A-8C22-23D638D4DA89}"/>
    <cellStyle name="Comma 2 23" xfId="47761" hidden="1" xr:uid="{7AB4E8F5-3441-427C-B233-1D32291AE780}"/>
    <cellStyle name="Comma 2 23" xfId="47916" hidden="1" xr:uid="{5E718987-E976-4772-9B50-5419EBEE3417}"/>
    <cellStyle name="Comma 2 23" xfId="48485" hidden="1" xr:uid="{E0AEC957-E58B-414D-A39B-BB8B809FF016}"/>
    <cellStyle name="Comma 2 23" xfId="48691" hidden="1" xr:uid="{E5AF90E8-B92A-4A07-A779-6492BF3FA6B5}"/>
    <cellStyle name="Comma 2 23" xfId="48982" hidden="1" xr:uid="{D3D9FE6A-F813-4F19-98E7-C23A3167EB3F}"/>
    <cellStyle name="Comma 2 23" xfId="49512" hidden="1" xr:uid="{AF083D89-6C8E-4F81-99F9-5C26F692E3A5}"/>
    <cellStyle name="Comma 2 23" xfId="49666" hidden="1" xr:uid="{9112B42D-F188-4CCF-AA58-67CAFB709617}"/>
    <cellStyle name="Comma 2 23" xfId="50235" hidden="1" xr:uid="{25D75D64-715B-4AF4-9283-D9E3E8C06C73}"/>
    <cellStyle name="Comma 2 23" xfId="50441" hidden="1" xr:uid="{69E3D082-93A7-4FDF-9F0F-52F5F39BC347}"/>
    <cellStyle name="Comma 2 23" xfId="50732" hidden="1" xr:uid="{D0FA2293-9140-4060-A55F-08440E98CA5B}"/>
    <cellStyle name="Comma 2 23" xfId="51411" hidden="1" xr:uid="{31D8132F-52DA-474D-B56B-7D5034A5B18F}"/>
    <cellStyle name="Comma 2 23" xfId="51979" hidden="1" xr:uid="{EB8B5694-CE24-4A25-AEC9-0C0F3F0D94FB}"/>
    <cellStyle name="Comma 2 23" xfId="52185" hidden="1" xr:uid="{2A5CD457-62A5-46ED-9BD8-5CEACDAE13D0}"/>
    <cellStyle name="Comma 2 23" xfId="52476" hidden="1" xr:uid="{9E13BFE1-E868-42D6-80E8-C9ABF2A175EE}"/>
    <cellStyle name="Comma 2 23" xfId="53149" hidden="1" xr:uid="{DBA4E2D9-5C6E-4827-873E-26EF92813C04}"/>
    <cellStyle name="Comma 2 23" xfId="53713" hidden="1" xr:uid="{D4781810-1229-470B-BBE1-B7A45B4A004B}"/>
    <cellStyle name="Comma 2 23" xfId="53919" hidden="1" xr:uid="{C81E97F2-5BEA-4A38-9977-06195352E20B}"/>
    <cellStyle name="Comma 2 23" xfId="54210" hidden="1" xr:uid="{63F28951-E381-4BC3-9A9E-9C983E61C3C8}"/>
    <cellStyle name="Comma 2 23" xfId="54877" hidden="1" xr:uid="{FB1B4B01-A13C-4C5D-9576-09D2B1193E06}"/>
    <cellStyle name="Comma 2 23" xfId="55437" hidden="1" xr:uid="{6D71241C-6C8F-4821-9EB5-3062ED496286}"/>
    <cellStyle name="Comma 2 23" xfId="55643" hidden="1" xr:uid="{BB044535-E72F-4E82-BC60-F2743EC075BD}"/>
    <cellStyle name="Comma 2 23" xfId="55934" hidden="1" xr:uid="{D9FDB3D0-9C99-4C52-A70C-CEE3087FB3B7}"/>
    <cellStyle name="Comma 2 23" xfId="56590" hidden="1" xr:uid="{64D4ED61-873F-4977-891B-F0C546FA9DC0}"/>
    <cellStyle name="Comma 2 23" xfId="57144" hidden="1" xr:uid="{FF11FBD4-2BEF-46C4-B9FF-631357866A30}"/>
    <cellStyle name="Comma 2 23" xfId="57350" hidden="1" xr:uid="{99C40B36-A768-4384-9B91-39A37F055D24}"/>
    <cellStyle name="Comma 2 23" xfId="57641" hidden="1" xr:uid="{B3B6E3D5-B3B7-4344-99B4-FAF3E00CCD46}"/>
    <cellStyle name="Comma 2 23" xfId="58287" hidden="1" xr:uid="{F9B48DFF-EB90-4D8E-B041-E9DE4EFC920E}"/>
    <cellStyle name="Comma 2 23" xfId="58838" hidden="1" xr:uid="{C8E28B92-2B3E-4B63-962C-A1AFF8CB1D5C}"/>
    <cellStyle name="Comma 2 23" xfId="59044" hidden="1" xr:uid="{C7949891-1602-4A0A-BB9A-871AC3AFBB8E}"/>
    <cellStyle name="Comma 2 23" xfId="59335" hidden="1" xr:uid="{A24AF524-F05D-4709-89FB-3E11B86F5F23}"/>
    <cellStyle name="Comma 2 23" xfId="59962" hidden="1" xr:uid="{F6E0D1A8-A4A3-4F3F-A4A4-2F31325735CB}"/>
    <cellStyle name="Comma 2 23" xfId="60499" hidden="1" xr:uid="{57EB2AB6-8931-45A5-A2D4-46F552FFB3C5}"/>
    <cellStyle name="Comma 2 23" xfId="60705" hidden="1" xr:uid="{557121B5-0DCA-4A95-9E25-6B8C7E11B475}"/>
    <cellStyle name="Comma 2 23" xfId="60996" hidden="1" xr:uid="{BCB90E34-38A5-40F0-AC58-A9C3D4AF81F4}"/>
    <cellStyle name="Comma 2 23" xfId="61608" hidden="1" xr:uid="{97DB6F96-E585-4FEB-BFC2-00CDE6966155}"/>
    <cellStyle name="Comma 2 23" xfId="62134" hidden="1" xr:uid="{1CB26AB3-D853-4FB2-8016-C07F66B3FD33}"/>
    <cellStyle name="Comma 2 23" xfId="62340" hidden="1" xr:uid="{CFFFC0D7-3BBF-4864-AC10-FF2D74184163}"/>
    <cellStyle name="Comma 2 23" xfId="62631" hidden="1" xr:uid="{9F9B336A-96A0-4863-B06B-325194C8777E}"/>
    <cellStyle name="Comma 2 23" xfId="63190" hidden="1" xr:uid="{88184BBD-A3C4-4B29-8D45-BAAA9CBFC55F}"/>
    <cellStyle name="Comma 2 23" xfId="63656" hidden="1" xr:uid="{F0150F88-BC14-46F2-BFA2-7AB4836AC6B6}"/>
    <cellStyle name="Comma 2 23" xfId="63851" hidden="1" xr:uid="{40D4100A-6F0A-4946-9BF3-ADC96210E125}"/>
    <cellStyle name="Comma 2 23" xfId="16973" hidden="1" xr:uid="{00000000-0005-0000-0000-000050420000}"/>
    <cellStyle name="Comma 2 23" xfId="17503" hidden="1" xr:uid="{00000000-0005-0000-0000-000062440000}"/>
    <cellStyle name="Comma 2 23" xfId="17657" hidden="1" xr:uid="{00000000-0005-0000-0000-0000FC440000}"/>
    <cellStyle name="Comma 2 23" xfId="18226" hidden="1" xr:uid="{00000000-0005-0000-0000-000035470000}"/>
    <cellStyle name="Comma 2 23" xfId="18432" hidden="1" xr:uid="{00000000-0005-0000-0000-000003480000}"/>
    <cellStyle name="Comma 2 23" xfId="18723" hidden="1" xr:uid="{00000000-0005-0000-0000-000026490000}"/>
    <cellStyle name="Comma 2 23" xfId="19402" hidden="1" xr:uid="{00000000-0005-0000-0000-0000CD4B0000}"/>
    <cellStyle name="Comma 2 23" xfId="19970" hidden="1" xr:uid="{00000000-0005-0000-0000-0000054E0000}"/>
    <cellStyle name="Comma 2 23" xfId="20176" hidden="1" xr:uid="{00000000-0005-0000-0000-0000D34E0000}"/>
    <cellStyle name="Comma 2 23" xfId="20467" hidden="1" xr:uid="{00000000-0005-0000-0000-0000F64F0000}"/>
    <cellStyle name="Comma 2 23" xfId="21140" hidden="1" xr:uid="{00000000-0005-0000-0000-000097520000}"/>
    <cellStyle name="Comma 2 23" xfId="21704" hidden="1" xr:uid="{00000000-0005-0000-0000-0000CB540000}"/>
    <cellStyle name="Comma 2 23" xfId="21910" hidden="1" xr:uid="{00000000-0005-0000-0000-000099550000}"/>
    <cellStyle name="Comma 2 23" xfId="22201" hidden="1" xr:uid="{00000000-0005-0000-0000-0000BC560000}"/>
    <cellStyle name="Comma 2 23" xfId="22868" hidden="1" xr:uid="{00000000-0005-0000-0000-000057590000}"/>
    <cellStyle name="Comma 2 23" xfId="23428" hidden="1" xr:uid="{00000000-0005-0000-0000-0000875B0000}"/>
    <cellStyle name="Comma 2 23" xfId="23634" hidden="1" xr:uid="{00000000-0005-0000-0000-0000555C0000}"/>
    <cellStyle name="Comma 2 23" xfId="23925" hidden="1" xr:uid="{00000000-0005-0000-0000-0000785D0000}"/>
    <cellStyle name="Comma 2 23" xfId="24581" hidden="1" xr:uid="{00000000-0005-0000-0000-000008600000}"/>
    <cellStyle name="Comma 2 23" xfId="25135" hidden="1" xr:uid="{00000000-0005-0000-0000-000032620000}"/>
    <cellStyle name="Comma 2 23" xfId="25341" hidden="1" xr:uid="{00000000-0005-0000-0000-000000630000}"/>
    <cellStyle name="Comma 2 23" xfId="25632" hidden="1" xr:uid="{00000000-0005-0000-0000-000023640000}"/>
    <cellStyle name="Comma 2 23" xfId="26278" hidden="1" xr:uid="{00000000-0005-0000-0000-0000A9660000}"/>
    <cellStyle name="Comma 2 23" xfId="26829" hidden="1" xr:uid="{00000000-0005-0000-0000-0000D0680000}"/>
    <cellStyle name="Comma 2 23" xfId="27035" hidden="1" xr:uid="{00000000-0005-0000-0000-00009E690000}"/>
    <cellStyle name="Comma 2 23" xfId="27326" hidden="1" xr:uid="{00000000-0005-0000-0000-0000C16A0000}"/>
    <cellStyle name="Comma 2 23" xfId="27953" hidden="1" xr:uid="{00000000-0005-0000-0000-0000346D0000}"/>
    <cellStyle name="Comma 2 23" xfId="28490" hidden="1" xr:uid="{00000000-0005-0000-0000-00004D6F0000}"/>
    <cellStyle name="Comma 2 23" xfId="28696" hidden="1" xr:uid="{00000000-0005-0000-0000-00001B700000}"/>
    <cellStyle name="Comma 2 23" xfId="28987" hidden="1" xr:uid="{00000000-0005-0000-0000-00003E710000}"/>
    <cellStyle name="Comma 2 23" xfId="29599" hidden="1" xr:uid="{00000000-0005-0000-0000-0000A2730000}"/>
    <cellStyle name="Comma 2 23" xfId="30125" hidden="1" xr:uid="{00000000-0005-0000-0000-0000B0750000}"/>
    <cellStyle name="Comma 2 23" xfId="30331" hidden="1" xr:uid="{00000000-0005-0000-0000-00007E760000}"/>
    <cellStyle name="Comma 2 23" xfId="30622" hidden="1" xr:uid="{00000000-0005-0000-0000-0000A1770000}"/>
    <cellStyle name="Comma 2 23" xfId="31181" hidden="1" xr:uid="{00000000-0005-0000-0000-0000D0790000}"/>
    <cellStyle name="Comma 2 23" xfId="31647" hidden="1" xr:uid="{00000000-0005-0000-0000-0000A27B0000}"/>
    <cellStyle name="Comma 2 23" xfId="31842" hidden="1" xr:uid="{00000000-0005-0000-0000-0000657C0000}"/>
    <cellStyle name="Comma 2 23" xfId="32502" hidden="1" xr:uid="{A1B10CC7-9B8B-4A56-A4C1-BF233EC5B076}"/>
    <cellStyle name="Comma 2 23" xfId="33144" hidden="1" xr:uid="{3E2AAF4D-F792-48AF-99EB-0C810C3AB179}"/>
    <cellStyle name="Comma 2 23" xfId="33706" hidden="1" xr:uid="{4CD5E535-6D56-4660-AFE0-0A7D92E0643F}"/>
    <cellStyle name="Comma 2 23" xfId="33904" hidden="1" xr:uid="{3EE3A3B5-C0F6-4CD0-91AB-137479D38CB9}"/>
    <cellStyle name="Comma 2 23" xfId="34195" hidden="1" xr:uid="{20F62A62-5AEB-4193-A487-6B5B99B54247}"/>
    <cellStyle name="Comma 2 23" xfId="36046" hidden="1" xr:uid="{D5B79740-98D8-4081-85DA-E774A30EDEDD}"/>
    <cellStyle name="Comma 2 23" xfId="36118" hidden="1" xr:uid="{8792F897-0B4B-4A18-8D5B-FF57DC4C546A}"/>
    <cellStyle name="Comma 2 23" xfId="36165" hidden="1" xr:uid="{51C49A8F-4FA5-4EC3-B53B-B8D68C6355F3}"/>
    <cellStyle name="Comma 2 23" xfId="36259" hidden="1" xr:uid="{276D8233-D128-4F85-BD03-0EEC84C0DA7A}"/>
    <cellStyle name="Comma 2 23" xfId="36763" hidden="1" xr:uid="{41FC88CD-31AA-4AD6-922D-03FAAF991707}"/>
    <cellStyle name="Comma 2 23" xfId="8729" hidden="1" xr:uid="{00000000-0005-0000-0000-00001C220000}"/>
    <cellStyle name="Comma 2 23" xfId="8886" hidden="1" xr:uid="{00000000-0005-0000-0000-0000B9220000}"/>
    <cellStyle name="Comma 2 23" xfId="9455" hidden="1" xr:uid="{00000000-0005-0000-0000-0000F2240000}"/>
    <cellStyle name="Comma 2 23" xfId="9661" hidden="1" xr:uid="{00000000-0005-0000-0000-0000C0250000}"/>
    <cellStyle name="Comma 2 23" xfId="9952" hidden="1" xr:uid="{00000000-0005-0000-0000-0000E3260000}"/>
    <cellStyle name="Comma 2 23" xfId="10485" hidden="1" xr:uid="{00000000-0005-0000-0000-0000F8280000}"/>
    <cellStyle name="Comma 2 23" xfId="10642" hidden="1" xr:uid="{00000000-0005-0000-0000-000095290000}"/>
    <cellStyle name="Comma 2 23" xfId="11211" hidden="1" xr:uid="{00000000-0005-0000-0000-0000CE2B0000}"/>
    <cellStyle name="Comma 2 23" xfId="11417" hidden="1" xr:uid="{00000000-0005-0000-0000-00009C2C0000}"/>
    <cellStyle name="Comma 2 23" xfId="11708" hidden="1" xr:uid="{00000000-0005-0000-0000-0000BF2D0000}"/>
    <cellStyle name="Comma 2 23" xfId="12241" hidden="1" xr:uid="{00000000-0005-0000-0000-0000D42F0000}"/>
    <cellStyle name="Comma 2 23" xfId="12398" hidden="1" xr:uid="{00000000-0005-0000-0000-000071300000}"/>
    <cellStyle name="Comma 2 23" xfId="12967" hidden="1" xr:uid="{00000000-0005-0000-0000-0000AA320000}"/>
    <cellStyle name="Comma 2 23" xfId="13173" hidden="1" xr:uid="{00000000-0005-0000-0000-000078330000}"/>
    <cellStyle name="Comma 2 23" xfId="13464" hidden="1" xr:uid="{00000000-0005-0000-0000-00009B340000}"/>
    <cellStyle name="Comma 2 23" xfId="13997" hidden="1" xr:uid="{00000000-0005-0000-0000-0000B0360000}"/>
    <cellStyle name="Comma 2 23" xfId="14154" hidden="1" xr:uid="{00000000-0005-0000-0000-00004D370000}"/>
    <cellStyle name="Comma 2 23" xfId="14723" hidden="1" xr:uid="{00000000-0005-0000-0000-000086390000}"/>
    <cellStyle name="Comma 2 23" xfId="14929" hidden="1" xr:uid="{00000000-0005-0000-0000-0000543A0000}"/>
    <cellStyle name="Comma 2 23" xfId="15220" hidden="1" xr:uid="{00000000-0005-0000-0000-0000773B0000}"/>
    <cellStyle name="Comma 2 23" xfId="15752" hidden="1" xr:uid="{00000000-0005-0000-0000-00008B3D0000}"/>
    <cellStyle name="Comma 2 23" xfId="15907" hidden="1" xr:uid="{00000000-0005-0000-0000-0000263E0000}"/>
    <cellStyle name="Comma 2 23" xfId="16476" hidden="1" xr:uid="{00000000-0005-0000-0000-00005F400000}"/>
    <cellStyle name="Comma 2 23" xfId="16682" hidden="1" xr:uid="{00000000-0005-0000-0000-00002D410000}"/>
    <cellStyle name="Comma 2 23" xfId="5480" hidden="1" xr:uid="{00000000-0005-0000-0000-00006B150000}"/>
    <cellStyle name="Comma 2 23" xfId="5686" hidden="1" xr:uid="{00000000-0005-0000-0000-000039160000}"/>
    <cellStyle name="Comma 2 23" xfId="5977" hidden="1" xr:uid="{00000000-0005-0000-0000-00005C170000}"/>
    <cellStyle name="Comma 2 23" xfId="6469" hidden="1" xr:uid="{00000000-0005-0000-0000-000048190000}"/>
    <cellStyle name="Comma 2 23" xfId="6519" hidden="1" xr:uid="{00000000-0005-0000-0000-00007A190000}"/>
    <cellStyle name="Comma 2 23" xfId="6781" hidden="1" xr:uid="{00000000-0005-0000-0000-0000801A0000}"/>
    <cellStyle name="Comma 2 23" xfId="6840" hidden="1" xr:uid="{00000000-0005-0000-0000-0000BB1A0000}"/>
    <cellStyle name="Comma 2 23" xfId="6973" hidden="1" xr:uid="{00000000-0005-0000-0000-0000401B0000}"/>
    <cellStyle name="Comma 2 23" xfId="7130" hidden="1" xr:uid="{00000000-0005-0000-0000-0000DD1B0000}"/>
    <cellStyle name="Comma 2 23" xfId="7699" hidden="1" xr:uid="{00000000-0005-0000-0000-0000161E0000}"/>
    <cellStyle name="Comma 2 23" xfId="7905" hidden="1" xr:uid="{00000000-0005-0000-0000-0000E41E0000}"/>
    <cellStyle name="Comma 2 23" xfId="8196" hidden="1" xr:uid="{00000000-0005-0000-0000-000007200000}"/>
    <cellStyle name="Comma 2 23" xfId="4037" hidden="1" xr:uid="{00000000-0005-0000-0000-0000C80F0000}"/>
    <cellStyle name="Comma 2 23" xfId="4109" hidden="1" xr:uid="{00000000-0005-0000-0000-000010100000}"/>
    <cellStyle name="Comma 2 23" xfId="4156" hidden="1" xr:uid="{00000000-0005-0000-0000-00003F100000}"/>
    <cellStyle name="Comma 2 23" xfId="4250" hidden="1" xr:uid="{00000000-0005-0000-0000-00009D100000}"/>
    <cellStyle name="Comma 2 23" xfId="4754" hidden="1" xr:uid="{00000000-0005-0000-0000-000095120000}"/>
    <cellStyle name="Comma 2 23" xfId="4911" hidden="1" xr:uid="{00000000-0005-0000-0000-000032130000}"/>
    <cellStyle name="Comma 2 23" xfId="1683" hidden="1" xr:uid="{00000000-0005-0000-0000-000096060000}"/>
    <cellStyle name="Comma 2 23" xfId="1884" hidden="1" xr:uid="{00000000-0005-0000-0000-00005F070000}"/>
    <cellStyle name="Comma 2 23" xfId="2175" hidden="1" xr:uid="{00000000-0005-0000-0000-000082080000}"/>
    <cellStyle name="Comma 2 23" xfId="1118" hidden="1" xr:uid="{00000000-0005-0000-0000-000061040000}"/>
    <cellStyle name="Comma 2 23" xfId="459" hidden="1" xr:uid="{00000000-0005-0000-0000-0000CE010000}"/>
    <cellStyle name="Comma 2 24" xfId="38480" hidden="1" xr:uid="{386A37A3-BF90-4029-A0B1-7881790E1324}"/>
    <cellStyle name="Comma 2 24" xfId="38513" hidden="1" xr:uid="{4D5015B2-90E4-43A9-9E00-6D899A7CDC10}"/>
    <cellStyle name="Comma 2 24" xfId="38793" hidden="1" xr:uid="{0890DD66-B80C-43ED-9D41-A9E21579F8D2}"/>
    <cellStyle name="Comma 2 24" xfId="39141" hidden="1" xr:uid="{5D877F96-659A-4C8B-9D4B-C7B940F44582}"/>
    <cellStyle name="Comma 2 24" xfId="39496" hidden="1" xr:uid="{71A14E71-1C37-460E-9237-276F419EF92A}"/>
    <cellStyle name="Comma 2 24" xfId="39710" hidden="1" xr:uid="{4F0BEE47-04D4-4B4C-BBFC-3F9E3994174B}"/>
    <cellStyle name="Comma 2 24" xfId="39907" hidden="1" xr:uid="{867B584D-91E3-422D-910B-6B5ABE1360EC}"/>
    <cellStyle name="Comma 2 24" xfId="40198" hidden="1" xr:uid="{7A5FD9FC-A1D9-429D-8340-CA6101EF3E2E}"/>
    <cellStyle name="Comma 2 24" xfId="40897" hidden="1" xr:uid="{78721303-ABB3-4D3D-AE03-614633E7AB4D}"/>
    <cellStyle name="Comma 2 24" xfId="41252" hidden="1" xr:uid="{476E356A-E829-4BAF-A86A-956D4CABDA4D}"/>
    <cellStyle name="Comma 2 24" xfId="41466" hidden="1" xr:uid="{EABBBC4B-6A3F-4AB0-919D-3ACE527A357A}"/>
    <cellStyle name="Comma 2 24" xfId="41663" hidden="1" xr:uid="{43CBB5F8-B024-4907-8789-012D58A00B5F}"/>
    <cellStyle name="Comma 2 24" xfId="41954" hidden="1" xr:uid="{829261B9-D5AD-437A-9BDF-31774D7F7BFD}"/>
    <cellStyle name="Comma 2 24" xfId="42653" hidden="1" xr:uid="{B70E4021-3F03-486C-A723-625D4A4319D2}"/>
    <cellStyle name="Comma 2 24" xfId="43008" hidden="1" xr:uid="{AC2AE101-EBF5-463B-B1FE-131A814C194E}"/>
    <cellStyle name="Comma 2 24" xfId="43222" hidden="1" xr:uid="{686B8D9D-FE32-495B-9C3F-5F31DD548921}"/>
    <cellStyle name="Comma 2 24" xfId="43419" hidden="1" xr:uid="{9A38F243-CAE0-488E-9CA8-F5B1BA0B8D3B}"/>
    <cellStyle name="Comma 2 24" xfId="43710" hidden="1" xr:uid="{74512370-72C1-474C-BD06-FCCF48D1E173}"/>
    <cellStyle name="Comma 2 24" xfId="44409" hidden="1" xr:uid="{8667400C-D1CF-41E2-AF2A-3FAD9DD56530}"/>
    <cellStyle name="Comma 2 24" xfId="44764" hidden="1" xr:uid="{7DB3C888-0BC4-4A60-AB2D-9B8E37A27761}"/>
    <cellStyle name="Comma 2 24" xfId="44978" hidden="1" xr:uid="{614C8A63-6F64-4CC1-9460-9D16F7D49A96}"/>
    <cellStyle name="Comma 2 24" xfId="45175" hidden="1" xr:uid="{AD4D27CE-8EE0-4F08-926F-A83598D80A47}"/>
    <cellStyle name="Comma 2 24" xfId="45466" hidden="1" xr:uid="{E2791852-1C5F-4162-9FBD-FED54DBAA714}"/>
    <cellStyle name="Comma 2 24" xfId="46165" hidden="1" xr:uid="{57C8AD42-D87A-4647-8145-0C3DD0B3EA4D}"/>
    <cellStyle name="Comma 2 24" xfId="46520" hidden="1" xr:uid="{E6B757C0-66D7-467C-88ED-3AE351C5E608}"/>
    <cellStyle name="Comma 2 24" xfId="46734" hidden="1" xr:uid="{E84610FC-3A57-4D8A-ADBD-174728D8D1F8}"/>
    <cellStyle name="Comma 2 24" xfId="46931" hidden="1" xr:uid="{49813364-E898-44F8-A76D-F5B836CD0F8B}"/>
    <cellStyle name="Comma 2 24" xfId="47222" hidden="1" xr:uid="{34E953FB-1448-45D2-BCAA-E3153978423C}"/>
    <cellStyle name="Comma 2 24" xfId="47918" hidden="1" xr:uid="{B20E95AB-DA5B-4570-A905-4DAC2F603E2B}"/>
    <cellStyle name="Comma 2 24" xfId="48273" hidden="1" xr:uid="{A539C271-157C-492A-992E-B7FC6641DBF3}"/>
    <cellStyle name="Comma 2 24" xfId="48684" hidden="1" xr:uid="{DC95F38A-8C87-4393-84D4-36F0B96739F9}"/>
    <cellStyle name="Comma 2 24" xfId="48975" hidden="1" xr:uid="{AD445EF5-C54B-4514-943A-A9295DCF98D7}"/>
    <cellStyle name="Comma 2 24" xfId="49668" hidden="1" xr:uid="{B76467AA-69E2-4475-83D3-2F94377BF9BD}"/>
    <cellStyle name="Comma 2 24" xfId="50023" hidden="1" xr:uid="{A3EE5462-F2B2-4CE6-9C0F-F87C94605321}"/>
    <cellStyle name="Comma 2 24" xfId="50237" hidden="1" xr:uid="{0DB128AE-3D1E-4F34-AA97-1A5B211B96DB}"/>
    <cellStyle name="Comma 2 24" xfId="50434" hidden="1" xr:uid="{E3016784-074B-48F3-BA86-DB33E35AEF33}"/>
    <cellStyle name="Comma 2 24" xfId="50725" hidden="1" xr:uid="{640D6F5D-C9BA-427A-9149-101590A43C6B}"/>
    <cellStyle name="Comma 2 24" xfId="51413" hidden="1" xr:uid="{9810EB27-0FEE-406A-90B6-FDE28F4038E5}"/>
    <cellStyle name="Comma 2 24" xfId="51767" hidden="1" xr:uid="{6F143903-2AFE-42FF-B795-82138AF3384F}"/>
    <cellStyle name="Comma 2 24" xfId="51981" hidden="1" xr:uid="{00CA89DE-1901-4882-B31F-1DBC000F0ED4}"/>
    <cellStyle name="Comma 2 24" xfId="52178" hidden="1" xr:uid="{6B0DC0CB-4E0B-452F-B270-BC24CE999E54}"/>
    <cellStyle name="Comma 2 24" xfId="52469" hidden="1" xr:uid="{3641D99E-159E-4101-A6F9-C6C48FB59D59}"/>
    <cellStyle name="Comma 2 24" xfId="53151" hidden="1" xr:uid="{701C4395-DCF6-41AE-AEF1-E880F37BE9BD}"/>
    <cellStyle name="Comma 2 24" xfId="53502" hidden="1" xr:uid="{1AC429BE-200C-4CB5-AD0D-B1D0F55A856A}"/>
    <cellStyle name="Comma 2 24" xfId="53715" hidden="1" xr:uid="{B2DB5785-3C96-427A-B28A-797C66EBD378}"/>
    <cellStyle name="Comma 2 24" xfId="53912" hidden="1" xr:uid="{BB803D61-1CCE-4F98-9BC8-C4C7CCE99158}"/>
    <cellStyle name="Comma 2 24" xfId="54203" hidden="1" xr:uid="{EC1A9415-90A5-4B5A-825F-F894AE69271E}"/>
    <cellStyle name="Comma 2 24" xfId="54879" hidden="1" xr:uid="{9EEE737E-7FD6-49FF-97BB-433BA38E02B7}"/>
    <cellStyle name="Comma 2 24" xfId="55228" hidden="1" xr:uid="{9D0A3B47-95C5-43F4-88FE-D9488C0E3ECB}"/>
    <cellStyle name="Comma 2 24" xfId="55439" hidden="1" xr:uid="{C22E31A6-9435-487D-85A9-6CEDFA92155D}"/>
    <cellStyle name="Comma 2 24" xfId="55636" hidden="1" xr:uid="{B3BCF104-833B-473F-8D91-CCEA89044B59}"/>
    <cellStyle name="Comma 2 24" xfId="55927" hidden="1" xr:uid="{BB1A3D72-B323-4636-A9B4-10D3813E7597}"/>
    <cellStyle name="Comma 2 24" xfId="56592" hidden="1" xr:uid="{BD108C98-80E8-43E4-A981-A12AF16F4F92}"/>
    <cellStyle name="Comma 2 24" xfId="56938" hidden="1" xr:uid="{73C5A39D-A7CA-4682-B9E7-C1B5C8AF4864}"/>
    <cellStyle name="Comma 2 24" xfId="57146" hidden="1" xr:uid="{B93D745A-9F9E-4EEA-964A-39EA88904615}"/>
    <cellStyle name="Comma 2 24" xfId="57343" hidden="1" xr:uid="{FDE6898F-A516-4EB2-9F5B-500318F3996E}"/>
    <cellStyle name="Comma 2 24" xfId="57634" hidden="1" xr:uid="{9574435A-5632-4F1E-AEA3-D4CE8D6120A7}"/>
    <cellStyle name="Comma 2 24" xfId="58289" hidden="1" xr:uid="{BDE14213-C072-49AC-AA07-5B59A061044F}"/>
    <cellStyle name="Comma 2 24" xfId="58634" hidden="1" xr:uid="{A872CDEC-9209-4154-87F1-6C60769A03FC}"/>
    <cellStyle name="Comma 2 24" xfId="58840" hidden="1" xr:uid="{25922523-18EF-4EC7-8EBD-44C8D8D51AF6}"/>
    <cellStyle name="Comma 2 24" xfId="59037" hidden="1" xr:uid="{40B65798-CDE6-4CB2-BD3D-37824C83C712}"/>
    <cellStyle name="Comma 2 24" xfId="59328" hidden="1" xr:uid="{E475973A-5D77-49FC-A4E2-7898F0315806}"/>
    <cellStyle name="Comma 2 24" xfId="59964" hidden="1" xr:uid="{34EF65E7-C343-4EA1-994E-26254E4B444E}"/>
    <cellStyle name="Comma 2 24" xfId="60501" hidden="1" xr:uid="{3A3165FA-F168-4979-BF2E-4E30C15F062A}"/>
    <cellStyle name="Comma 2 24" xfId="60698" hidden="1" xr:uid="{782DBF05-61B9-4131-BBBF-93CC0995E9B7}"/>
    <cellStyle name="Comma 2 24" xfId="60989" hidden="1" xr:uid="{EA64C4A7-C52D-45AA-9692-B4A8BF127004}"/>
    <cellStyle name="Comma 2 24" xfId="61610" hidden="1" xr:uid="{74916596-ED8B-45F7-A67C-0D45A24CF4D2}"/>
    <cellStyle name="Comma 2 24" xfId="62136" hidden="1" xr:uid="{B914E2F7-9DE0-4291-AAE8-5C5302E572DF}"/>
    <cellStyle name="Comma 2 24" xfId="62333" hidden="1" xr:uid="{A0610402-F0D0-4928-89BC-7B08799879A0}"/>
    <cellStyle name="Comma 2 24" xfId="62624" hidden="1" xr:uid="{9A9E0298-58D3-4507-86C1-6BF731785E8B}"/>
    <cellStyle name="Comma 2 24" xfId="63192" hidden="1" xr:uid="{1A645A14-C924-45E6-850E-87B806673693}"/>
    <cellStyle name="Comma 2 24" xfId="63658" hidden="1" xr:uid="{5146F28D-7666-4841-B887-5AB9280AAC78}"/>
    <cellStyle name="Comma 2 24" xfId="63844" hidden="1" xr:uid="{3C5EF867-00E1-4A8A-8F51-53E0B23EA165}"/>
    <cellStyle name="Comma 2 24" xfId="48487" hidden="1" xr:uid="{56CAD775-E487-4D45-9B5B-F1F89F164A8A}"/>
    <cellStyle name="Comma 2 24" xfId="18716" hidden="1" xr:uid="{00000000-0005-0000-0000-00001F490000}"/>
    <cellStyle name="Comma 2 24" xfId="19404" hidden="1" xr:uid="{00000000-0005-0000-0000-0000CF4B0000}"/>
    <cellStyle name="Comma 2 24" xfId="19758" hidden="1" xr:uid="{00000000-0005-0000-0000-0000314D0000}"/>
    <cellStyle name="Comma 2 24" xfId="19972" hidden="1" xr:uid="{00000000-0005-0000-0000-0000074E0000}"/>
    <cellStyle name="Comma 2 24" xfId="20169" hidden="1" xr:uid="{00000000-0005-0000-0000-0000CC4E0000}"/>
    <cellStyle name="Comma 2 24" xfId="20460" hidden="1" xr:uid="{00000000-0005-0000-0000-0000EF4F0000}"/>
    <cellStyle name="Comma 2 24" xfId="21142" hidden="1" xr:uid="{00000000-0005-0000-0000-000099520000}"/>
    <cellStyle name="Comma 2 24" xfId="21493" hidden="1" xr:uid="{00000000-0005-0000-0000-0000F8530000}"/>
    <cellStyle name="Comma 2 24" xfId="21706" hidden="1" xr:uid="{00000000-0005-0000-0000-0000CD540000}"/>
    <cellStyle name="Comma 2 24" xfId="21903" hidden="1" xr:uid="{00000000-0005-0000-0000-000092550000}"/>
    <cellStyle name="Comma 2 24" xfId="22194" hidden="1" xr:uid="{00000000-0005-0000-0000-0000B5560000}"/>
    <cellStyle name="Comma 2 24" xfId="22870" hidden="1" xr:uid="{00000000-0005-0000-0000-000059590000}"/>
    <cellStyle name="Comma 2 24" xfId="23219" hidden="1" xr:uid="{00000000-0005-0000-0000-0000B65A0000}"/>
    <cellStyle name="Comma 2 24" xfId="23430" hidden="1" xr:uid="{00000000-0005-0000-0000-0000895B0000}"/>
    <cellStyle name="Comma 2 24" xfId="23627" hidden="1" xr:uid="{00000000-0005-0000-0000-00004E5C0000}"/>
    <cellStyle name="Comma 2 24" xfId="23918" hidden="1" xr:uid="{00000000-0005-0000-0000-0000715D0000}"/>
    <cellStyle name="Comma 2 24" xfId="24583" hidden="1" xr:uid="{00000000-0005-0000-0000-00000A600000}"/>
    <cellStyle name="Comma 2 24" xfId="24929" hidden="1" xr:uid="{00000000-0005-0000-0000-000064610000}"/>
    <cellStyle name="Comma 2 24" xfId="25137" hidden="1" xr:uid="{00000000-0005-0000-0000-000034620000}"/>
    <cellStyle name="Comma 2 24" xfId="25334" hidden="1" xr:uid="{00000000-0005-0000-0000-0000F9620000}"/>
    <cellStyle name="Comma 2 24" xfId="25625" hidden="1" xr:uid="{00000000-0005-0000-0000-00001C640000}"/>
    <cellStyle name="Comma 2 24" xfId="26280" hidden="1" xr:uid="{00000000-0005-0000-0000-0000AB660000}"/>
    <cellStyle name="Comma 2 24" xfId="26625" hidden="1" xr:uid="{00000000-0005-0000-0000-000004680000}"/>
    <cellStyle name="Comma 2 24" xfId="26831" hidden="1" xr:uid="{00000000-0005-0000-0000-0000D2680000}"/>
    <cellStyle name="Comma 2 24" xfId="27028" hidden="1" xr:uid="{00000000-0005-0000-0000-000097690000}"/>
    <cellStyle name="Comma 2 24" xfId="27319" hidden="1" xr:uid="{00000000-0005-0000-0000-0000BA6A0000}"/>
    <cellStyle name="Comma 2 24" xfId="27955" hidden="1" xr:uid="{00000000-0005-0000-0000-0000366D0000}"/>
    <cellStyle name="Comma 2 24" xfId="28492" hidden="1" xr:uid="{00000000-0005-0000-0000-00004F6F0000}"/>
    <cellStyle name="Comma 2 24" xfId="28689" hidden="1" xr:uid="{00000000-0005-0000-0000-000014700000}"/>
    <cellStyle name="Comma 2 24" xfId="28980" hidden="1" xr:uid="{00000000-0005-0000-0000-000037710000}"/>
    <cellStyle name="Comma 2 24" xfId="29601" hidden="1" xr:uid="{00000000-0005-0000-0000-0000A4730000}"/>
    <cellStyle name="Comma 2 24" xfId="30127" hidden="1" xr:uid="{00000000-0005-0000-0000-0000B2750000}"/>
    <cellStyle name="Comma 2 24" xfId="30324" hidden="1" xr:uid="{00000000-0005-0000-0000-000077760000}"/>
    <cellStyle name="Comma 2 24" xfId="30615" hidden="1" xr:uid="{00000000-0005-0000-0000-00009A770000}"/>
    <cellStyle name="Comma 2 24" xfId="31183" hidden="1" xr:uid="{00000000-0005-0000-0000-0000D2790000}"/>
    <cellStyle name="Comma 2 24" xfId="31649" hidden="1" xr:uid="{00000000-0005-0000-0000-0000A47B0000}"/>
    <cellStyle name="Comma 2 24" xfId="31835" hidden="1" xr:uid="{00000000-0005-0000-0000-00005E7C0000}"/>
    <cellStyle name="Comma 2 24" xfId="32504" hidden="1" xr:uid="{E0F64B3A-E7C1-4AB2-8DA5-BDFC437A57CB}"/>
    <cellStyle name="Comma 2 24" xfId="33146" hidden="1" xr:uid="{8C315B7B-AAB6-48BA-84E8-E20DD4921608}"/>
    <cellStyle name="Comma 2 24" xfId="33708" hidden="1" xr:uid="{73C803AC-1BAD-47DA-A1BC-BFA4F662782E}"/>
    <cellStyle name="Comma 2 24" xfId="33897" hidden="1" xr:uid="{6D8F444F-5F81-4C70-8358-CD409197D354}"/>
    <cellStyle name="Comma 2 24" xfId="34188" hidden="1" xr:uid="{2182B3C0-AD9D-4992-8D81-5EF44A5F7240}"/>
    <cellStyle name="Comma 2 24" xfId="36261" hidden="1" xr:uid="{AA444F54-9440-41AC-BA52-91C6525E292C}"/>
    <cellStyle name="Comma 2 24" xfId="36922" hidden="1" xr:uid="{D744D1BF-420B-4878-97CC-FB75D88A9F91}"/>
    <cellStyle name="Comma 2 24" xfId="37491" hidden="1" xr:uid="{A5DE236A-461F-4212-B875-4F1AC096B83F}"/>
    <cellStyle name="Comma 2 24" xfId="37688" hidden="1" xr:uid="{F0EE113D-F122-4B40-BB52-2BA23DE7512C}"/>
    <cellStyle name="Comma 2 24" xfId="37979" hidden="1" xr:uid="{BD9DF8DD-82A0-4011-B143-E41E655FF423}"/>
    <cellStyle name="Comma 2 24" xfId="10644" hidden="1" xr:uid="{00000000-0005-0000-0000-000097290000}"/>
    <cellStyle name="Comma 2 24" xfId="10999" hidden="1" xr:uid="{00000000-0005-0000-0000-0000FA2A0000}"/>
    <cellStyle name="Comma 2 24" xfId="11213" hidden="1" xr:uid="{00000000-0005-0000-0000-0000D02B0000}"/>
    <cellStyle name="Comma 2 24" xfId="11410" hidden="1" xr:uid="{00000000-0005-0000-0000-0000952C0000}"/>
    <cellStyle name="Comma 2 24" xfId="11701" hidden="1" xr:uid="{00000000-0005-0000-0000-0000B82D0000}"/>
    <cellStyle name="Comma 2 24" xfId="12400" hidden="1" xr:uid="{00000000-0005-0000-0000-000073300000}"/>
    <cellStyle name="Comma 2 24" xfId="12755" hidden="1" xr:uid="{00000000-0005-0000-0000-0000D6310000}"/>
    <cellStyle name="Comma 2 24" xfId="12969" hidden="1" xr:uid="{00000000-0005-0000-0000-0000AC320000}"/>
    <cellStyle name="Comma 2 24" xfId="13166" hidden="1" xr:uid="{00000000-0005-0000-0000-000071330000}"/>
    <cellStyle name="Comma 2 24" xfId="13457" hidden="1" xr:uid="{00000000-0005-0000-0000-000094340000}"/>
    <cellStyle name="Comma 2 24" xfId="14156" hidden="1" xr:uid="{00000000-0005-0000-0000-00004F370000}"/>
    <cellStyle name="Comma 2 24" xfId="14511" hidden="1" xr:uid="{00000000-0005-0000-0000-0000B2380000}"/>
    <cellStyle name="Comma 2 24" xfId="14725" hidden="1" xr:uid="{00000000-0005-0000-0000-000088390000}"/>
    <cellStyle name="Comma 2 24" xfId="14922" hidden="1" xr:uid="{00000000-0005-0000-0000-00004D3A0000}"/>
    <cellStyle name="Comma 2 24" xfId="15213" hidden="1" xr:uid="{00000000-0005-0000-0000-0000703B0000}"/>
    <cellStyle name="Comma 2 24" xfId="15909" hidden="1" xr:uid="{00000000-0005-0000-0000-0000283E0000}"/>
    <cellStyle name="Comma 2 24" xfId="16264" hidden="1" xr:uid="{00000000-0005-0000-0000-00008B3F0000}"/>
    <cellStyle name="Comma 2 24" xfId="16478" hidden="1" xr:uid="{00000000-0005-0000-0000-000061400000}"/>
    <cellStyle name="Comma 2 24" xfId="16675" hidden="1" xr:uid="{00000000-0005-0000-0000-000026410000}"/>
    <cellStyle name="Comma 2 24" xfId="16966" hidden="1" xr:uid="{00000000-0005-0000-0000-000049420000}"/>
    <cellStyle name="Comma 2 24" xfId="17659" hidden="1" xr:uid="{00000000-0005-0000-0000-0000FE440000}"/>
    <cellStyle name="Comma 2 24" xfId="18014" hidden="1" xr:uid="{00000000-0005-0000-0000-000061460000}"/>
    <cellStyle name="Comma 2 24" xfId="18228" hidden="1" xr:uid="{00000000-0005-0000-0000-000037470000}"/>
    <cellStyle name="Comma 2 24" xfId="18425" hidden="1" xr:uid="{00000000-0005-0000-0000-0000FC470000}"/>
    <cellStyle name="Comma 2 24" xfId="6504" hidden="1" xr:uid="{00000000-0005-0000-0000-00006B190000}"/>
    <cellStyle name="Comma 2 24" xfId="6784" hidden="1" xr:uid="{00000000-0005-0000-0000-0000831A0000}"/>
    <cellStyle name="Comma 2 24" xfId="7132" hidden="1" xr:uid="{00000000-0005-0000-0000-0000DF1B0000}"/>
    <cellStyle name="Comma 2 24" xfId="7487" hidden="1" xr:uid="{00000000-0005-0000-0000-0000421D0000}"/>
    <cellStyle name="Comma 2 24" xfId="7701" hidden="1" xr:uid="{00000000-0005-0000-0000-0000181E0000}"/>
    <cellStyle name="Comma 2 24" xfId="7898" hidden="1" xr:uid="{00000000-0005-0000-0000-0000DD1E0000}"/>
    <cellStyle name="Comma 2 24" xfId="8189" hidden="1" xr:uid="{00000000-0005-0000-0000-000000200000}"/>
    <cellStyle name="Comma 2 24" xfId="8888" hidden="1" xr:uid="{00000000-0005-0000-0000-0000BB220000}"/>
    <cellStyle name="Comma 2 24" xfId="9243" hidden="1" xr:uid="{00000000-0005-0000-0000-00001E240000}"/>
    <cellStyle name="Comma 2 24" xfId="9457" hidden="1" xr:uid="{00000000-0005-0000-0000-0000F4240000}"/>
    <cellStyle name="Comma 2 24" xfId="9654" hidden="1" xr:uid="{00000000-0005-0000-0000-0000B9250000}"/>
    <cellStyle name="Comma 2 24" xfId="9945" hidden="1" xr:uid="{00000000-0005-0000-0000-0000DC260000}"/>
    <cellStyle name="Comma 2 24" xfId="4252" hidden="1" xr:uid="{00000000-0005-0000-0000-00009F100000}"/>
    <cellStyle name="Comma 2 24" xfId="4913" hidden="1" xr:uid="{00000000-0005-0000-0000-000034130000}"/>
    <cellStyle name="Comma 2 24" xfId="5482" hidden="1" xr:uid="{00000000-0005-0000-0000-00006D150000}"/>
    <cellStyle name="Comma 2 24" xfId="5679" hidden="1" xr:uid="{00000000-0005-0000-0000-000032160000}"/>
    <cellStyle name="Comma 2 24" xfId="5970" hidden="1" xr:uid="{00000000-0005-0000-0000-000055170000}"/>
    <cellStyle name="Comma 2 24" xfId="6471" hidden="1" xr:uid="{00000000-0005-0000-0000-00004A190000}"/>
    <cellStyle name="Comma 2 24" xfId="1685" hidden="1" xr:uid="{00000000-0005-0000-0000-000098060000}"/>
    <cellStyle name="Comma 2 24" xfId="1877" hidden="1" xr:uid="{00000000-0005-0000-0000-000058070000}"/>
    <cellStyle name="Comma 2 24" xfId="2168" hidden="1" xr:uid="{00000000-0005-0000-0000-00007B080000}"/>
    <cellStyle name="Comma 2 24" xfId="1120" hidden="1" xr:uid="{00000000-0005-0000-0000-000063040000}"/>
    <cellStyle name="Comma 2 24" xfId="461" hidden="1" xr:uid="{00000000-0005-0000-0000-0000D0010000}"/>
    <cellStyle name="Comma 2 25" xfId="38484" hidden="1" xr:uid="{2D978507-D8AC-43B6-8E99-DEBCA2DE5392}"/>
    <cellStyle name="Comma 2 25" xfId="38486" hidden="1" xr:uid="{B6A6C663-1F1B-486E-B986-9CCF095D45F7}"/>
    <cellStyle name="Comma 2 25" xfId="38509" hidden="1" xr:uid="{C95FC211-D24D-4006-9A07-C491C114F06D}"/>
    <cellStyle name="Comma 2 25" xfId="38796" hidden="1" xr:uid="{8E983ACD-1B11-4774-8B08-9DE318E51AA9}"/>
    <cellStyle name="Comma 2 25" xfId="38798" hidden="1" xr:uid="{ABC7B3C1-7358-49B7-88EB-44E0991AC492}"/>
    <cellStyle name="Comma 2 25" xfId="38806" hidden="1" xr:uid="{57141276-3F43-45E2-8F6B-0A0C95D6588E}"/>
    <cellStyle name="Comma 2 25" xfId="39145" hidden="1" xr:uid="{A196897A-14BE-42DE-98FE-161DA6FE9717}"/>
    <cellStyle name="Comma 2 25" xfId="39489" hidden="1" xr:uid="{685D24C4-2060-4512-AE2F-FD1C192F6C35}"/>
    <cellStyle name="Comma 2 25" xfId="39713" hidden="1" xr:uid="{1B5EA17C-0F39-49A8-B656-990183F4AC05}"/>
    <cellStyle name="Comma 2 25" xfId="39897" hidden="1" xr:uid="{DE0E4ED9-71AD-4E61-8C75-91DBD17FD9A6}"/>
    <cellStyle name="Comma 2 25" xfId="40189" hidden="1" xr:uid="{DAF6101E-E11E-4DBD-AA83-2803556B44A2}"/>
    <cellStyle name="Comma 2 25" xfId="40901" hidden="1" xr:uid="{725284BE-6D40-4169-8AA0-C98D78BCF6A2}"/>
    <cellStyle name="Comma 2 25" xfId="41245" hidden="1" xr:uid="{EFE928D4-28D6-460B-AC58-00C2CB118F2D}"/>
    <cellStyle name="Comma 2 25" xfId="41469" hidden="1" xr:uid="{9585E5F7-E319-4DE1-A7E4-914239A2C3B0}"/>
    <cellStyle name="Comma 2 25" xfId="41653" hidden="1" xr:uid="{84193757-9A09-4366-8FEE-17CFA9F33590}"/>
    <cellStyle name="Comma 2 25" xfId="41945" hidden="1" xr:uid="{BE365069-5606-48E8-812E-3FA266B17EB6}"/>
    <cellStyle name="Comma 2 25" xfId="42657" hidden="1" xr:uid="{D3C80F21-8F3A-438F-8497-4EF5FC8248F0}"/>
    <cellStyle name="Comma 2 25" xfId="43001" hidden="1" xr:uid="{9CF4C3A3-B23D-4284-8E65-D965D7AB3622}"/>
    <cellStyle name="Comma 2 25" xfId="43225" hidden="1" xr:uid="{379848A7-D996-47E5-98AA-6CA1776E29CA}"/>
    <cellStyle name="Comma 2 25" xfId="43409" hidden="1" xr:uid="{35E8885F-A114-4E05-A98E-6E61200D814D}"/>
    <cellStyle name="Comma 2 25" xfId="43701" hidden="1" xr:uid="{92EFA1E3-9009-4473-A13D-73339377E371}"/>
    <cellStyle name="Comma 2 25" xfId="44413" hidden="1" xr:uid="{4C6C4AA6-BDE7-4BF9-9DDB-B2D35BBBC4D6}"/>
    <cellStyle name="Comma 2 25" xfId="44757" hidden="1" xr:uid="{7B42B042-A7BA-43ED-B0B0-FDFD12436EEB}"/>
    <cellStyle name="Comma 2 25" xfId="44981" hidden="1" xr:uid="{C6964DC7-71AD-4619-9C4F-D12BB0C9B191}"/>
    <cellStyle name="Comma 2 25" xfId="45165" hidden="1" xr:uid="{EACCD705-48D9-4F78-B7C9-0BE1BE50E2ED}"/>
    <cellStyle name="Comma 2 25" xfId="45457" hidden="1" xr:uid="{2A405A77-E101-4ABB-BAC7-0A13FC15A973}"/>
    <cellStyle name="Comma 2 25" xfId="46169" hidden="1" xr:uid="{C94FEDDF-79AC-49DB-8294-BD0565261505}"/>
    <cellStyle name="Comma 2 25" xfId="46513" hidden="1" xr:uid="{78045D4D-5C44-4115-B24D-76082B797D8E}"/>
    <cellStyle name="Comma 2 25" xfId="46737" hidden="1" xr:uid="{6A79B3FA-77C0-44AE-9BEB-6DF018633F96}"/>
    <cellStyle name="Comma 2 25" xfId="46921" hidden="1" xr:uid="{22190DE4-858D-4EAA-8BF2-974E186363F4}"/>
    <cellStyle name="Comma 2 25" xfId="47213" hidden="1" xr:uid="{B1C9A96A-208B-4A82-91C4-D438D032C7B2}"/>
    <cellStyle name="Comma 2 25" xfId="47922" hidden="1" xr:uid="{E92713A6-FDAA-44A2-A374-E9AA8CC83EEF}"/>
    <cellStyle name="Comma 2 25" xfId="48266" hidden="1" xr:uid="{C4C55337-9D26-4600-9144-D8BE2F857213}"/>
    <cellStyle name="Comma 2 25" xfId="48490" hidden="1" xr:uid="{E0D03252-7C04-4352-876D-327E45AFAE43}"/>
    <cellStyle name="Comma 2 25" xfId="48674" hidden="1" xr:uid="{10C452EE-7E1C-4272-925A-A5FA01786268}"/>
    <cellStyle name="Comma 2 25" xfId="48966" hidden="1" xr:uid="{FE2321D4-9A65-4EE0-9598-43B60B893CD1}"/>
    <cellStyle name="Comma 2 25" xfId="49672" hidden="1" xr:uid="{D125CF50-87A5-447A-BDF1-A7519256D4DE}"/>
    <cellStyle name="Comma 2 25" xfId="50016" hidden="1" xr:uid="{12DD73EC-3F16-469C-80FF-EA17A6C51086}"/>
    <cellStyle name="Comma 2 25" xfId="50240" hidden="1" xr:uid="{82646BCF-CCD5-4191-AF87-745DBE875D99}"/>
    <cellStyle name="Comma 2 25" xfId="50424" hidden="1" xr:uid="{CF97570E-958E-4D81-817F-01F784B20622}"/>
    <cellStyle name="Comma 2 25" xfId="50716" hidden="1" xr:uid="{46A4B298-C15D-489D-B65C-CE5023C2702A}"/>
    <cellStyle name="Comma 2 25" xfId="51417" hidden="1" xr:uid="{E6342E96-7E12-4DB1-AD16-563CEF1743E8}"/>
    <cellStyle name="Comma 2 25" xfId="51760" hidden="1" xr:uid="{7E171A72-33BA-4C26-B980-859E2AE9E982}"/>
    <cellStyle name="Comma 2 25" xfId="51984" hidden="1" xr:uid="{F6EF3469-97E6-4494-B550-BF26F6B01A5D}"/>
    <cellStyle name="Comma 2 25" xfId="52168" hidden="1" xr:uid="{3F31E779-5F6A-4787-A290-29FAFE5FA522}"/>
    <cellStyle name="Comma 2 25" xfId="52460" hidden="1" xr:uid="{E866B12D-DDF8-40FE-B998-21D0701C3DFF}"/>
    <cellStyle name="Comma 2 25" xfId="53155" hidden="1" xr:uid="{D683747D-E6A8-450B-A200-0FF245CA8B93}"/>
    <cellStyle name="Comma 2 25" xfId="53718" hidden="1" xr:uid="{389EBDA2-6B74-4C07-89B2-DEDFDA405E5F}"/>
    <cellStyle name="Comma 2 25" xfId="53902" hidden="1" xr:uid="{37065FE4-57EB-4FAB-BB9B-091AC7A012EE}"/>
    <cellStyle name="Comma 2 25" xfId="54194" hidden="1" xr:uid="{F4505BF4-E575-4974-BE75-F417A0F58EEB}"/>
    <cellStyle name="Comma 2 25" xfId="54883" hidden="1" xr:uid="{AAD5C362-2C26-4B5D-A2E2-DE388C98F0C9}"/>
    <cellStyle name="Comma 2 25" xfId="55442" hidden="1" xr:uid="{6AD9E54A-BEF8-4454-9EA7-4CDF7AE1D3AC}"/>
    <cellStyle name="Comma 2 25" xfId="55626" hidden="1" xr:uid="{5BC3B24B-9C46-45C2-8F81-BE37120D9461}"/>
    <cellStyle name="Comma 2 25" xfId="55918" hidden="1" xr:uid="{82DC8D5B-5E5D-4455-AAC2-E0F14414CE23}"/>
    <cellStyle name="Comma 2 25" xfId="56596" hidden="1" xr:uid="{BD8C9FE3-532B-4BE4-9303-29FD6F870098}"/>
    <cellStyle name="Comma 2 25" xfId="57149" hidden="1" xr:uid="{EE9C99D3-C529-4716-8F94-738C383FA933}"/>
    <cellStyle name="Comma 2 25" xfId="57333" hidden="1" xr:uid="{F0C8A994-3515-48B4-B3B8-F2FFDAE67E0D}"/>
    <cellStyle name="Comma 2 25" xfId="57625" hidden="1" xr:uid="{9FD01B06-407F-45F9-93EF-B38E36DF3DFE}"/>
    <cellStyle name="Comma 2 25" xfId="58293" hidden="1" xr:uid="{BE4C53FA-9881-4CE5-80BB-ABF768A8C3EC}"/>
    <cellStyle name="Comma 2 25" xfId="58843" hidden="1" xr:uid="{9960FF7F-63EC-44FF-93EA-2488C1C058C6}"/>
    <cellStyle name="Comma 2 25" xfId="59027" hidden="1" xr:uid="{0F64D8E2-5FF1-4F81-8063-F20910E0D58A}"/>
    <cellStyle name="Comma 2 25" xfId="59319" hidden="1" xr:uid="{AE89DEE1-4F43-436B-B102-84D41F1D8E8E}"/>
    <cellStyle name="Comma 2 25" xfId="59968" hidden="1" xr:uid="{9DA921FC-CA5A-4F24-988B-7956F81A9CE2}"/>
    <cellStyle name="Comma 2 25" xfId="60504" hidden="1" xr:uid="{2E83A13D-3008-4098-8BC8-22E95DB590C9}"/>
    <cellStyle name="Comma 2 25" xfId="60688" hidden="1" xr:uid="{5C99AC09-ED63-4CB5-AD6B-D2AED71F5F93}"/>
    <cellStyle name="Comma 2 25" xfId="60980" hidden="1" xr:uid="{2A70FC5E-A8C8-43E1-A53B-DE6317A26DA3}"/>
    <cellStyle name="Comma 2 25" xfId="61614" hidden="1" xr:uid="{CC199601-C8CF-42EE-93A0-6A6B1F87643F}"/>
    <cellStyle name="Comma 2 25" xfId="62139" hidden="1" xr:uid="{982FCA46-D83F-4B73-A7AE-57A141F463B8}"/>
    <cellStyle name="Comma 2 25" xfId="62323" hidden="1" xr:uid="{5DF82939-0186-4DC2-86F0-E01BCE7453C1}"/>
    <cellStyle name="Comma 2 25" xfId="62615" hidden="1" xr:uid="{2BF7FDCB-28E2-46BE-8145-EA6F816F904C}"/>
    <cellStyle name="Comma 2 25" xfId="63196" hidden="1" xr:uid="{845AB6E1-EA92-414F-B40F-10115DB34D87}"/>
    <cellStyle name="Comma 2 25" xfId="63661" hidden="1" xr:uid="{A1CA1306-CA26-4301-A6D9-E38A4AC55641}"/>
    <cellStyle name="Comma 2 25" xfId="63834" hidden="1" xr:uid="{8B8717CE-F093-4D24-A058-FA47D0F1BE19}"/>
    <cellStyle name="Comma 2 25" xfId="17663" hidden="1" xr:uid="{00000000-0005-0000-0000-000002450000}"/>
    <cellStyle name="Comma 2 25" xfId="18007" hidden="1" xr:uid="{00000000-0005-0000-0000-00005A460000}"/>
    <cellStyle name="Comma 2 25" xfId="18231" hidden="1" xr:uid="{00000000-0005-0000-0000-00003A470000}"/>
    <cellStyle name="Comma 2 25" xfId="18415" hidden="1" xr:uid="{00000000-0005-0000-0000-0000F2470000}"/>
    <cellStyle name="Comma 2 25" xfId="18707" hidden="1" xr:uid="{00000000-0005-0000-0000-000016490000}"/>
    <cellStyle name="Comma 2 25" xfId="19408" hidden="1" xr:uid="{00000000-0005-0000-0000-0000D34B0000}"/>
    <cellStyle name="Comma 2 25" xfId="19751" hidden="1" xr:uid="{00000000-0005-0000-0000-00002A4D0000}"/>
    <cellStyle name="Comma 2 25" xfId="19975" hidden="1" xr:uid="{00000000-0005-0000-0000-00000A4E0000}"/>
    <cellStyle name="Comma 2 25" xfId="20159" hidden="1" xr:uid="{00000000-0005-0000-0000-0000C24E0000}"/>
    <cellStyle name="Comma 2 25" xfId="20451" hidden="1" xr:uid="{00000000-0005-0000-0000-0000E64F0000}"/>
    <cellStyle name="Comma 2 25" xfId="21146" hidden="1" xr:uid="{00000000-0005-0000-0000-00009D520000}"/>
    <cellStyle name="Comma 2 25" xfId="21709" hidden="1" xr:uid="{00000000-0005-0000-0000-0000D0540000}"/>
    <cellStyle name="Comma 2 25" xfId="21893" hidden="1" xr:uid="{00000000-0005-0000-0000-000088550000}"/>
    <cellStyle name="Comma 2 25" xfId="22185" hidden="1" xr:uid="{00000000-0005-0000-0000-0000AC560000}"/>
    <cellStyle name="Comma 2 25" xfId="22874" hidden="1" xr:uid="{00000000-0005-0000-0000-00005D590000}"/>
    <cellStyle name="Comma 2 25" xfId="23433" hidden="1" xr:uid="{00000000-0005-0000-0000-00008C5B0000}"/>
    <cellStyle name="Comma 2 25" xfId="23617" hidden="1" xr:uid="{00000000-0005-0000-0000-0000445C0000}"/>
    <cellStyle name="Comma 2 25" xfId="23909" hidden="1" xr:uid="{00000000-0005-0000-0000-0000685D0000}"/>
    <cellStyle name="Comma 2 25" xfId="24587" hidden="1" xr:uid="{00000000-0005-0000-0000-00000E600000}"/>
    <cellStyle name="Comma 2 25" xfId="25140" hidden="1" xr:uid="{00000000-0005-0000-0000-000037620000}"/>
    <cellStyle name="Comma 2 25" xfId="25324" hidden="1" xr:uid="{00000000-0005-0000-0000-0000EF620000}"/>
    <cellStyle name="Comma 2 25" xfId="25616" hidden="1" xr:uid="{00000000-0005-0000-0000-000013640000}"/>
    <cellStyle name="Comma 2 25" xfId="26284" hidden="1" xr:uid="{00000000-0005-0000-0000-0000AF660000}"/>
    <cellStyle name="Comma 2 25" xfId="26834" hidden="1" xr:uid="{00000000-0005-0000-0000-0000D5680000}"/>
    <cellStyle name="Comma 2 25" xfId="27018" hidden="1" xr:uid="{00000000-0005-0000-0000-00008D690000}"/>
    <cellStyle name="Comma 2 25" xfId="27310" hidden="1" xr:uid="{00000000-0005-0000-0000-0000B16A0000}"/>
    <cellStyle name="Comma 2 25" xfId="27959" hidden="1" xr:uid="{00000000-0005-0000-0000-00003A6D0000}"/>
    <cellStyle name="Comma 2 25" xfId="28495" hidden="1" xr:uid="{00000000-0005-0000-0000-0000526F0000}"/>
    <cellStyle name="Comma 2 25" xfId="28679" hidden="1" xr:uid="{00000000-0005-0000-0000-00000A700000}"/>
    <cellStyle name="Comma 2 25" xfId="28971" hidden="1" xr:uid="{00000000-0005-0000-0000-00002E710000}"/>
    <cellStyle name="Comma 2 25" xfId="29605" hidden="1" xr:uid="{00000000-0005-0000-0000-0000A8730000}"/>
    <cellStyle name="Comma 2 25" xfId="30130" hidden="1" xr:uid="{00000000-0005-0000-0000-0000B5750000}"/>
    <cellStyle name="Comma 2 25" xfId="30314" hidden="1" xr:uid="{00000000-0005-0000-0000-00006D760000}"/>
    <cellStyle name="Comma 2 25" xfId="30606" hidden="1" xr:uid="{00000000-0005-0000-0000-000091770000}"/>
    <cellStyle name="Comma 2 25" xfId="31187" hidden="1" xr:uid="{00000000-0005-0000-0000-0000D6790000}"/>
    <cellStyle name="Comma 2 25" xfId="31652" hidden="1" xr:uid="{00000000-0005-0000-0000-0000A77B0000}"/>
    <cellStyle name="Comma 2 25" xfId="31825" hidden="1" xr:uid="{00000000-0005-0000-0000-0000547C0000}"/>
    <cellStyle name="Comma 2 25" xfId="32508" hidden="1" xr:uid="{6F8EA22B-34A2-4DBB-AA76-14C185B2272C}"/>
    <cellStyle name="Comma 2 25" xfId="33150" hidden="1" xr:uid="{A0BB0466-C956-4B3C-85A4-18B0514967A2}"/>
    <cellStyle name="Comma 2 25" xfId="33711" hidden="1" xr:uid="{12112580-495F-4F0B-BF74-0142EA6B014E}"/>
    <cellStyle name="Comma 2 25" xfId="33887" hidden="1" xr:uid="{5306989B-78DC-4901-8086-ACFE7C7BFB54}"/>
    <cellStyle name="Comma 2 25" xfId="34179" hidden="1" xr:uid="{B089209D-F765-4AB7-B5B8-DF68F309BD7F}"/>
    <cellStyle name="Comma 2 25" xfId="36265" hidden="1" xr:uid="{C3BBA1AF-7A6E-48FC-957E-32C697BDD9A3}"/>
    <cellStyle name="Comma 2 25" xfId="36926" hidden="1" xr:uid="{55049BFC-7C74-4B0F-8D2D-FDF522DE313B}"/>
    <cellStyle name="Comma 2 25" xfId="37494" hidden="1" xr:uid="{A1459E92-215A-4209-A5A6-BBAF89B91919}"/>
    <cellStyle name="Comma 2 25" xfId="37678" hidden="1" xr:uid="{A37D5E80-7309-463D-9BD3-3094F069644B}"/>
    <cellStyle name="Comma 2 25" xfId="37970" hidden="1" xr:uid="{381DDADB-349F-467F-81C8-69F3797417EA}"/>
    <cellStyle name="Comma 2 25" xfId="38482" hidden="1" xr:uid="{0383C1A3-28B7-46CD-9507-2F47DA83768B}"/>
    <cellStyle name="Comma 2 25" xfId="9236" hidden="1" xr:uid="{00000000-0005-0000-0000-000017240000}"/>
    <cellStyle name="Comma 2 25" xfId="9460" hidden="1" xr:uid="{00000000-0005-0000-0000-0000F7240000}"/>
    <cellStyle name="Comma 2 25" xfId="9644" hidden="1" xr:uid="{00000000-0005-0000-0000-0000AF250000}"/>
    <cellStyle name="Comma 2 25" xfId="9936" hidden="1" xr:uid="{00000000-0005-0000-0000-0000D3260000}"/>
    <cellStyle name="Comma 2 25" xfId="10648" hidden="1" xr:uid="{00000000-0005-0000-0000-00009B290000}"/>
    <cellStyle name="Comma 2 25" xfId="10992" hidden="1" xr:uid="{00000000-0005-0000-0000-0000F32A0000}"/>
    <cellStyle name="Comma 2 25" xfId="11216" hidden="1" xr:uid="{00000000-0005-0000-0000-0000D32B0000}"/>
    <cellStyle name="Comma 2 25" xfId="11400" hidden="1" xr:uid="{00000000-0005-0000-0000-00008B2C0000}"/>
    <cellStyle name="Comma 2 25" xfId="11692" hidden="1" xr:uid="{00000000-0005-0000-0000-0000AF2D0000}"/>
    <cellStyle name="Comma 2 25" xfId="12404" hidden="1" xr:uid="{00000000-0005-0000-0000-000077300000}"/>
    <cellStyle name="Comma 2 25" xfId="12748" hidden="1" xr:uid="{00000000-0005-0000-0000-0000CF310000}"/>
    <cellStyle name="Comma 2 25" xfId="12972" hidden="1" xr:uid="{00000000-0005-0000-0000-0000AF320000}"/>
    <cellStyle name="Comma 2 25" xfId="13156" hidden="1" xr:uid="{00000000-0005-0000-0000-000067330000}"/>
    <cellStyle name="Comma 2 25" xfId="13448" hidden="1" xr:uid="{00000000-0005-0000-0000-00008B340000}"/>
    <cellStyle name="Comma 2 25" xfId="14160" hidden="1" xr:uid="{00000000-0005-0000-0000-000053370000}"/>
    <cellStyle name="Comma 2 25" xfId="14504" hidden="1" xr:uid="{00000000-0005-0000-0000-0000AB380000}"/>
    <cellStyle name="Comma 2 25" xfId="14728" hidden="1" xr:uid="{00000000-0005-0000-0000-00008B390000}"/>
    <cellStyle name="Comma 2 25" xfId="14912" hidden="1" xr:uid="{00000000-0005-0000-0000-0000433A0000}"/>
    <cellStyle name="Comma 2 25" xfId="15204" hidden="1" xr:uid="{00000000-0005-0000-0000-0000673B0000}"/>
    <cellStyle name="Comma 2 25" xfId="15913" hidden="1" xr:uid="{00000000-0005-0000-0000-00002C3E0000}"/>
    <cellStyle name="Comma 2 25" xfId="16257" hidden="1" xr:uid="{00000000-0005-0000-0000-0000843F0000}"/>
    <cellStyle name="Comma 2 25" xfId="16481" hidden="1" xr:uid="{00000000-0005-0000-0000-000064400000}"/>
    <cellStyle name="Comma 2 25" xfId="16665" hidden="1" xr:uid="{00000000-0005-0000-0000-00001C410000}"/>
    <cellStyle name="Comma 2 25" xfId="16957" hidden="1" xr:uid="{00000000-0005-0000-0000-000040420000}"/>
    <cellStyle name="Comma 2 25" xfId="6475" hidden="1" xr:uid="{00000000-0005-0000-0000-00004E190000}"/>
    <cellStyle name="Comma 2 25" xfId="6477" hidden="1" xr:uid="{00000000-0005-0000-0000-000050190000}"/>
    <cellStyle name="Comma 2 25" xfId="6500" hidden="1" xr:uid="{00000000-0005-0000-0000-000067190000}"/>
    <cellStyle name="Comma 2 25" xfId="6787" hidden="1" xr:uid="{00000000-0005-0000-0000-0000861A0000}"/>
    <cellStyle name="Comma 2 25" xfId="6789" hidden="1" xr:uid="{00000000-0005-0000-0000-0000881A0000}"/>
    <cellStyle name="Comma 2 25" xfId="6797" hidden="1" xr:uid="{00000000-0005-0000-0000-0000901A0000}"/>
    <cellStyle name="Comma 2 25" xfId="7136" hidden="1" xr:uid="{00000000-0005-0000-0000-0000E31B0000}"/>
    <cellStyle name="Comma 2 25" xfId="7480" hidden="1" xr:uid="{00000000-0005-0000-0000-00003B1D0000}"/>
    <cellStyle name="Comma 2 25" xfId="7704" hidden="1" xr:uid="{00000000-0005-0000-0000-00001B1E0000}"/>
    <cellStyle name="Comma 2 25" xfId="7888" hidden="1" xr:uid="{00000000-0005-0000-0000-0000D31E0000}"/>
    <cellStyle name="Comma 2 25" xfId="8180" hidden="1" xr:uid="{00000000-0005-0000-0000-0000F71F0000}"/>
    <cellStyle name="Comma 2 25" xfId="8892" hidden="1" xr:uid="{00000000-0005-0000-0000-0000BF220000}"/>
    <cellStyle name="Comma 2 25" xfId="4256" hidden="1" xr:uid="{00000000-0005-0000-0000-0000A3100000}"/>
    <cellStyle name="Comma 2 25" xfId="4917" hidden="1" xr:uid="{00000000-0005-0000-0000-000038130000}"/>
    <cellStyle name="Comma 2 25" xfId="5485" hidden="1" xr:uid="{00000000-0005-0000-0000-000070150000}"/>
    <cellStyle name="Comma 2 25" xfId="5669" hidden="1" xr:uid="{00000000-0005-0000-0000-000028160000}"/>
    <cellStyle name="Comma 2 25" xfId="5961" hidden="1" xr:uid="{00000000-0005-0000-0000-00004C170000}"/>
    <cellStyle name="Comma 2 25" xfId="6473" hidden="1" xr:uid="{00000000-0005-0000-0000-00004C190000}"/>
    <cellStyle name="Comma 2 25" xfId="1688" hidden="1" xr:uid="{00000000-0005-0000-0000-00009B060000}"/>
    <cellStyle name="Comma 2 25" xfId="1867" hidden="1" xr:uid="{00000000-0005-0000-0000-00004E070000}"/>
    <cellStyle name="Comma 2 25" xfId="2159" hidden="1" xr:uid="{00000000-0005-0000-0000-000072080000}"/>
    <cellStyle name="Comma 2 25" xfId="1124" hidden="1" xr:uid="{00000000-0005-0000-0000-000067040000}"/>
    <cellStyle name="Comma 2 25" xfId="465" hidden="1" xr:uid="{00000000-0005-0000-0000-0000D4010000}"/>
    <cellStyle name="Comma 2 26" xfId="38494" hidden="1" xr:uid="{79745EF1-F0E7-4339-A317-E125BDEB7C71}"/>
    <cellStyle name="Comma 2 26" xfId="38801" hidden="1" xr:uid="{6BB53DA8-BB59-4EE8-9DC6-A6F40AF71B26}"/>
    <cellStyle name="Comma 2 26" xfId="38947" hidden="1" xr:uid="{9FCD0C79-0333-4594-A21C-3F1F1A2BCAE0}"/>
    <cellStyle name="Comma 2 26" xfId="39149" hidden="1" xr:uid="{FB81215E-9BB3-4A50-A9CE-BA0634759691}"/>
    <cellStyle name="Comma 2 26" xfId="39717" hidden="1" xr:uid="{8A6ADF10-B717-4620-AE49-A24BE83F98EA}"/>
    <cellStyle name="Comma 2 26" xfId="39888" hidden="1" xr:uid="{32C2E66B-BBCB-45C4-A8B0-E0B98ACF53E6}"/>
    <cellStyle name="Comma 2 26" xfId="40181" hidden="1" xr:uid="{3C2CBA99-0F6C-43A5-87B6-778FC660D0B2}"/>
    <cellStyle name="Comma 2 26" xfId="40703" hidden="1" xr:uid="{2AFC936A-F1BE-47BD-807C-1E3E2A1A2E16}"/>
    <cellStyle name="Comma 2 26" xfId="40905" hidden="1" xr:uid="{9D90320B-CDF1-4A3A-BA92-CB6CB453F15C}"/>
    <cellStyle name="Comma 2 26" xfId="41473" hidden="1" xr:uid="{FE866072-0C6E-4C75-A7C6-44CF8D9A5945}"/>
    <cellStyle name="Comma 2 26" xfId="41644" hidden="1" xr:uid="{239603A5-7608-4E75-9002-7E0857AE1699}"/>
    <cellStyle name="Comma 2 26" xfId="41937" hidden="1" xr:uid="{C6BFA03F-2DB4-4277-BCC7-28A1090A0D0C}"/>
    <cellStyle name="Comma 2 26" xfId="42459" hidden="1" xr:uid="{6ABEE9D9-9DDA-436A-BB06-69BC5DA5AD77}"/>
    <cellStyle name="Comma 2 26" xfId="42661" hidden="1" xr:uid="{A249B1FF-B9C1-48DD-A004-79BC66F2B485}"/>
    <cellStyle name="Comma 2 26" xfId="43229" hidden="1" xr:uid="{25D44218-CAA2-45EE-9DEE-FAE374DFA2DD}"/>
    <cellStyle name="Comma 2 26" xfId="43400" hidden="1" xr:uid="{D778C4F7-FEA4-45E9-A5AC-D18A76D74FE2}"/>
    <cellStyle name="Comma 2 26" xfId="43693" hidden="1" xr:uid="{E2A7DE42-DC16-4B0F-AD12-99F1128FB631}"/>
    <cellStyle name="Comma 2 26" xfId="44215" hidden="1" xr:uid="{ACF493F5-592E-40A4-8070-8B0EC3CD7208}"/>
    <cellStyle name="Comma 2 26" xfId="44417" hidden="1" xr:uid="{E4FCD444-D4DA-4275-9BB5-F32B5230AC0E}"/>
    <cellStyle name="Comma 2 26" xfId="44985" hidden="1" xr:uid="{A265C48E-B272-4A0F-A0E7-FD59807B3F5C}"/>
    <cellStyle name="Comma 2 26" xfId="45156" hidden="1" xr:uid="{4DA9DCA3-1961-4BDC-B820-5E936DDD1BCA}"/>
    <cellStyle name="Comma 2 26" xfId="45449" hidden="1" xr:uid="{3D81070B-21C2-4781-92DA-5DE2ABFB6956}"/>
    <cellStyle name="Comma 2 26" xfId="45971" hidden="1" xr:uid="{4388FA5A-43DE-4B83-808A-5E8C009E5CEA}"/>
    <cellStyle name="Comma 2 26" xfId="46173" hidden="1" xr:uid="{A8267B14-E466-4721-B250-03A024FA649B}"/>
    <cellStyle name="Comma 2 26" xfId="46741" hidden="1" xr:uid="{3CF8B824-1E2D-45FC-95CB-CB2FEF56A806}"/>
    <cellStyle name="Comma 2 26" xfId="46912" hidden="1" xr:uid="{841E90A8-9F32-4518-B27D-DCCDC0AB51A0}"/>
    <cellStyle name="Comma 2 26" xfId="47205" hidden="1" xr:uid="{C53A70B0-AD0C-46AB-8E07-F41338D578DC}"/>
    <cellStyle name="Comma 2 26" xfId="47727" hidden="1" xr:uid="{229EC714-108F-453D-9C69-C03F14CDB6D1}"/>
    <cellStyle name="Comma 2 26" xfId="47926" hidden="1" xr:uid="{920209B4-668B-4B5D-B349-761C9AC86A31}"/>
    <cellStyle name="Comma 2 26" xfId="48494" hidden="1" xr:uid="{EDE54276-ACA5-42AA-91A7-37F5C1D5C837}"/>
    <cellStyle name="Comma 2 26" xfId="48665" hidden="1" xr:uid="{3434B9B9-4B0A-46A5-A34C-53EF474011EF}"/>
    <cellStyle name="Comma 2 26" xfId="48958" hidden="1" xr:uid="{74B245F3-2387-4361-B9A5-D20A3DC1D4F6}"/>
    <cellStyle name="Comma 2 26" xfId="49479" hidden="1" xr:uid="{D86F5C7E-A26D-4CC1-9DB8-751A6DC8D7D9}"/>
    <cellStyle name="Comma 2 26" xfId="49676" hidden="1" xr:uid="{A27260CF-387D-4449-B40B-A7EDA9E94DB4}"/>
    <cellStyle name="Comma 2 26" xfId="50244" hidden="1" xr:uid="{AD5A33D0-011C-4DC9-8DC4-F946A7E13DE9}"/>
    <cellStyle name="Comma 2 26" xfId="50415" hidden="1" xr:uid="{261E190F-040E-490F-BB72-B48D0E22ADA9}"/>
    <cellStyle name="Comma 2 26" xfId="50708" hidden="1" xr:uid="{423B509C-9EAF-4F2B-82CC-9F305A80082B}"/>
    <cellStyle name="Comma 2 26" xfId="51228" hidden="1" xr:uid="{52BCC5C9-1474-44C9-8AF7-391DA02916CA}"/>
    <cellStyle name="Comma 2 26" xfId="51421" hidden="1" xr:uid="{A592D0EC-D94D-4FD4-B59D-5D2DAE042FBD}"/>
    <cellStyle name="Comma 2 26" xfId="51988" hidden="1" xr:uid="{114320AA-A659-45B1-AC32-8EFA4B805365}"/>
    <cellStyle name="Comma 2 26" xfId="52159" hidden="1" xr:uid="{A2C8F552-404F-4839-A7A9-FD4B793902EA}"/>
    <cellStyle name="Comma 2 26" xfId="52452" hidden="1" xr:uid="{A243C654-B9C6-49AE-8993-0C6ADD5315BE}"/>
    <cellStyle name="Comma 2 26" xfId="52971" hidden="1" xr:uid="{C2B3F6D9-A498-418C-B212-67B84F584DE3}"/>
    <cellStyle name="Comma 2 26" xfId="53159" hidden="1" xr:uid="{E974CAA2-6711-4BEC-B0CF-36C6E5516607}"/>
    <cellStyle name="Comma 2 26" xfId="53722" hidden="1" xr:uid="{612D917D-DA08-4FCB-8002-0C8E28745534}"/>
    <cellStyle name="Comma 2 26" xfId="53893" hidden="1" xr:uid="{981E2AC3-E6C4-4CCB-BBA8-D302E192373D}"/>
    <cellStyle name="Comma 2 26" xfId="54186" hidden="1" xr:uid="{7A8C5103-E55B-471F-95B6-E01EC95DFFBC}"/>
    <cellStyle name="Comma 2 26" xfId="54701" hidden="1" xr:uid="{3B88F831-75A4-4043-B8A9-C3ACEB21BFDA}"/>
    <cellStyle name="Comma 2 26" xfId="54887" hidden="1" xr:uid="{E57D1E0C-2A4E-4088-9122-8C1675AE7EDB}"/>
    <cellStyle name="Comma 2 26" xfId="55446" hidden="1" xr:uid="{F81E3E66-47BD-4428-94F3-4C8D2EFC3A86}"/>
    <cellStyle name="Comma 2 26" xfId="55617" hidden="1" xr:uid="{B7AE8BCE-77E4-4122-96EA-14EE47F46BB0}"/>
    <cellStyle name="Comma 2 26" xfId="55910" hidden="1" xr:uid="{388CD40C-C935-45B6-AEFE-C6E46DF9FE74}"/>
    <cellStyle name="Comma 2 26" xfId="56424" hidden="1" xr:uid="{D28F3053-24F3-46E1-B78B-783C04E8F6F9}"/>
    <cellStyle name="Comma 2 26" xfId="56600" hidden="1" xr:uid="{6D859DF8-142F-4073-A7BE-D5004EAFEFCB}"/>
    <cellStyle name="Comma 2 26" xfId="57153" hidden="1" xr:uid="{5447E894-A775-468A-B76B-57502E4D832D}"/>
    <cellStyle name="Comma 2 26" xfId="57324" hidden="1" xr:uid="{94271E97-4F3A-41EF-995E-2BFF9E46A4A6}"/>
    <cellStyle name="Comma 2 26" xfId="57617" hidden="1" xr:uid="{D74D3971-44DC-4EEA-95C5-6A39039F5536}"/>
    <cellStyle name="Comma 2 26" xfId="58126" hidden="1" xr:uid="{AB1AE01D-CC9C-4A27-8B63-5E6552BC389F}"/>
    <cellStyle name="Comma 2 26" xfId="58297" hidden="1" xr:uid="{D565C9D0-5A64-4FC4-B364-F1C1C406DBEF}"/>
    <cellStyle name="Comma 2 26" xfId="58847" hidden="1" xr:uid="{E4C0BD8C-1EC7-41AC-B473-5EE83B01DAC4}"/>
    <cellStyle name="Comma 2 26" xfId="59018" hidden="1" xr:uid="{05E69E7B-B237-4538-8016-7225A2CEEAAC}"/>
    <cellStyle name="Comma 2 26" xfId="59311" hidden="1" xr:uid="{610F1C70-1094-4179-9D17-A4949C14447B}"/>
    <cellStyle name="Comma 2 26" xfId="59972" hidden="1" xr:uid="{D7056FB2-DFD3-4228-88A0-2C9C3AC066B7}"/>
    <cellStyle name="Comma 2 26" xfId="60508" hidden="1" xr:uid="{14E0363F-DB4D-4466-A670-4CC1867769C3}"/>
    <cellStyle name="Comma 2 26" xfId="60679" hidden="1" xr:uid="{99CFC173-8903-4493-ADF3-574DE6DB34FA}"/>
    <cellStyle name="Comma 2 26" xfId="60972" hidden="1" xr:uid="{C9250E49-2778-4338-A162-7DD2CFD5399B}"/>
    <cellStyle name="Comma 2 26" xfId="61618" hidden="1" xr:uid="{7CCE8D47-618F-44BC-AF4A-B07B03B04F35}"/>
    <cellStyle name="Comma 2 26" xfId="62143" hidden="1" xr:uid="{2A91521B-C349-47D0-987A-F8C50D6F52B0}"/>
    <cellStyle name="Comma 2 26" xfId="62314" hidden="1" xr:uid="{09965A86-F6FB-426D-A51E-15841378EC5E}"/>
    <cellStyle name="Comma 2 26" xfId="62607" hidden="1" xr:uid="{D9381FB1-DD25-4F39-B036-450608A1749F}"/>
    <cellStyle name="Comma 2 26" xfId="63200" hidden="1" xr:uid="{C4929285-5FF0-4D27-964B-A93C32A39D99}"/>
    <cellStyle name="Comma 2 26" xfId="63665" hidden="1" xr:uid="{D1868F53-EF35-41AB-8643-D8BBCAD01691}"/>
    <cellStyle name="Comma 2 26" xfId="63825" hidden="1" xr:uid="{A0F4C353-CEFB-49DC-8AEE-EA11DC1E1602}"/>
    <cellStyle name="Comma 2 26" xfId="18699" hidden="1" xr:uid="{00000000-0005-0000-0000-00000E490000}"/>
    <cellStyle name="Comma 2 26" xfId="19219" hidden="1" xr:uid="{00000000-0005-0000-0000-0000164B0000}"/>
    <cellStyle name="Comma 2 26" xfId="19412" hidden="1" xr:uid="{00000000-0005-0000-0000-0000D74B0000}"/>
    <cellStyle name="Comma 2 26" xfId="19979" hidden="1" xr:uid="{00000000-0005-0000-0000-00000E4E0000}"/>
    <cellStyle name="Comma 2 26" xfId="20150" hidden="1" xr:uid="{00000000-0005-0000-0000-0000B94E0000}"/>
    <cellStyle name="Comma 2 26" xfId="20443" hidden="1" xr:uid="{00000000-0005-0000-0000-0000DE4F0000}"/>
    <cellStyle name="Comma 2 26" xfId="20962" hidden="1" xr:uid="{00000000-0005-0000-0000-0000E5510000}"/>
    <cellStyle name="Comma 2 26" xfId="21150" hidden="1" xr:uid="{00000000-0005-0000-0000-0000A1520000}"/>
    <cellStyle name="Comma 2 26" xfId="21713" hidden="1" xr:uid="{00000000-0005-0000-0000-0000D4540000}"/>
    <cellStyle name="Comma 2 26" xfId="21884" hidden="1" xr:uid="{00000000-0005-0000-0000-00007F550000}"/>
    <cellStyle name="Comma 2 26" xfId="22177" hidden="1" xr:uid="{00000000-0005-0000-0000-0000A4560000}"/>
    <cellStyle name="Comma 2 26" xfId="22692" hidden="1" xr:uid="{00000000-0005-0000-0000-0000A7580000}"/>
    <cellStyle name="Comma 2 26" xfId="22878" hidden="1" xr:uid="{00000000-0005-0000-0000-000061590000}"/>
    <cellStyle name="Comma 2 26" xfId="23437" hidden="1" xr:uid="{00000000-0005-0000-0000-0000905B0000}"/>
    <cellStyle name="Comma 2 26" xfId="23608" hidden="1" xr:uid="{00000000-0005-0000-0000-00003B5C0000}"/>
    <cellStyle name="Comma 2 26" xfId="23901" hidden="1" xr:uid="{00000000-0005-0000-0000-0000605D0000}"/>
    <cellStyle name="Comma 2 26" xfId="24415" hidden="1" xr:uid="{00000000-0005-0000-0000-0000625F0000}"/>
    <cellStyle name="Comma 2 26" xfId="24591" hidden="1" xr:uid="{00000000-0005-0000-0000-000012600000}"/>
    <cellStyle name="Comma 2 26" xfId="25144" hidden="1" xr:uid="{00000000-0005-0000-0000-00003B620000}"/>
    <cellStyle name="Comma 2 26" xfId="25315" hidden="1" xr:uid="{00000000-0005-0000-0000-0000E6620000}"/>
    <cellStyle name="Comma 2 26" xfId="25608" hidden="1" xr:uid="{00000000-0005-0000-0000-00000B640000}"/>
    <cellStyle name="Comma 2 26" xfId="26117" hidden="1" xr:uid="{00000000-0005-0000-0000-000008660000}"/>
    <cellStyle name="Comma 2 26" xfId="26288" hidden="1" xr:uid="{00000000-0005-0000-0000-0000B3660000}"/>
    <cellStyle name="Comma 2 26" xfId="26838" hidden="1" xr:uid="{00000000-0005-0000-0000-0000D9680000}"/>
    <cellStyle name="Comma 2 26" xfId="27009" hidden="1" xr:uid="{00000000-0005-0000-0000-000084690000}"/>
    <cellStyle name="Comma 2 26" xfId="27302" hidden="1" xr:uid="{00000000-0005-0000-0000-0000A96A0000}"/>
    <cellStyle name="Comma 2 26" xfId="27963" hidden="1" xr:uid="{00000000-0005-0000-0000-00003E6D0000}"/>
    <cellStyle name="Comma 2 26" xfId="28499" hidden="1" xr:uid="{00000000-0005-0000-0000-0000566F0000}"/>
    <cellStyle name="Comma 2 26" xfId="28670" hidden="1" xr:uid="{00000000-0005-0000-0000-000001700000}"/>
    <cellStyle name="Comma 2 26" xfId="28963" hidden="1" xr:uid="{00000000-0005-0000-0000-000026710000}"/>
    <cellStyle name="Comma 2 26" xfId="29609" hidden="1" xr:uid="{00000000-0005-0000-0000-0000AC730000}"/>
    <cellStyle name="Comma 2 26" xfId="30134" hidden="1" xr:uid="{00000000-0005-0000-0000-0000B9750000}"/>
    <cellStyle name="Comma 2 26" xfId="30305" hidden="1" xr:uid="{00000000-0005-0000-0000-000064760000}"/>
    <cellStyle name="Comma 2 26" xfId="30598" hidden="1" xr:uid="{00000000-0005-0000-0000-000089770000}"/>
    <cellStyle name="Comma 2 26" xfId="31191" hidden="1" xr:uid="{00000000-0005-0000-0000-0000DA790000}"/>
    <cellStyle name="Comma 2 26" xfId="31656" hidden="1" xr:uid="{00000000-0005-0000-0000-0000AB7B0000}"/>
    <cellStyle name="Comma 2 26" xfId="31816" hidden="1" xr:uid="{00000000-0005-0000-0000-00004B7C0000}"/>
    <cellStyle name="Comma 2 26" xfId="32512" hidden="1" xr:uid="{860CDC71-36F1-4D44-A05F-1D4F96014D0C}"/>
    <cellStyle name="Comma 2 26" xfId="33154" hidden="1" xr:uid="{0C2F3D10-9D8C-4366-A94D-887565CFCBAB}"/>
    <cellStyle name="Comma 2 26" xfId="33715" hidden="1" xr:uid="{83892034-7B04-4B80-96B7-70702DAED12D}"/>
    <cellStyle name="Comma 2 26" xfId="33878" hidden="1" xr:uid="{BF2E8D92-45F3-46CB-A6C1-D10228E61BB6}"/>
    <cellStyle name="Comma 2 26" xfId="34171" hidden="1" xr:uid="{8E879C94-F410-4041-BCA2-F77487CA3824}"/>
    <cellStyle name="Comma 2 26" xfId="36269" hidden="1" xr:uid="{C3EEEB95-BF19-413C-8470-3277178F2F29}"/>
    <cellStyle name="Comma 2 26" xfId="36930" hidden="1" xr:uid="{AF2674A8-2259-4847-8769-04FFFB8FBBF8}"/>
    <cellStyle name="Comma 2 26" xfId="37498" hidden="1" xr:uid="{F25983EC-CC8A-42BB-87ED-114DA455D2B8}"/>
    <cellStyle name="Comma 2 26" xfId="37669" hidden="1" xr:uid="{D8694F7C-ECE8-4DAC-9BF2-DE5880484B10}"/>
    <cellStyle name="Comma 2 26" xfId="37962" hidden="1" xr:uid="{9D504DED-7723-4353-9252-B5103E1C9BB6}"/>
    <cellStyle name="Comma 2 26" xfId="38488" hidden="1" xr:uid="{546C3D35-57EB-4301-8950-909FDF69D557}"/>
    <cellStyle name="Comma 2 26" xfId="10450" hidden="1" xr:uid="{00000000-0005-0000-0000-0000D5280000}"/>
    <cellStyle name="Comma 2 26" xfId="10652" hidden="1" xr:uid="{00000000-0005-0000-0000-00009F290000}"/>
    <cellStyle name="Comma 2 26" xfId="11220" hidden="1" xr:uid="{00000000-0005-0000-0000-0000D72B0000}"/>
    <cellStyle name="Comma 2 26" xfId="11391" hidden="1" xr:uid="{00000000-0005-0000-0000-0000822C0000}"/>
    <cellStyle name="Comma 2 26" xfId="11684" hidden="1" xr:uid="{00000000-0005-0000-0000-0000A72D0000}"/>
    <cellStyle name="Comma 2 26" xfId="12206" hidden="1" xr:uid="{00000000-0005-0000-0000-0000B12F0000}"/>
    <cellStyle name="Comma 2 26" xfId="12408" hidden="1" xr:uid="{00000000-0005-0000-0000-00007B300000}"/>
    <cellStyle name="Comma 2 26" xfId="12976" hidden="1" xr:uid="{00000000-0005-0000-0000-0000B3320000}"/>
    <cellStyle name="Comma 2 26" xfId="13147" hidden="1" xr:uid="{00000000-0005-0000-0000-00005E330000}"/>
    <cellStyle name="Comma 2 26" xfId="13440" hidden="1" xr:uid="{00000000-0005-0000-0000-000083340000}"/>
    <cellStyle name="Comma 2 26" xfId="13962" hidden="1" xr:uid="{00000000-0005-0000-0000-00008D360000}"/>
    <cellStyle name="Comma 2 26" xfId="14164" hidden="1" xr:uid="{00000000-0005-0000-0000-000057370000}"/>
    <cellStyle name="Comma 2 26" xfId="14732" hidden="1" xr:uid="{00000000-0005-0000-0000-00008F390000}"/>
    <cellStyle name="Comma 2 26" xfId="14903" hidden="1" xr:uid="{00000000-0005-0000-0000-00003A3A0000}"/>
    <cellStyle name="Comma 2 26" xfId="15196" hidden="1" xr:uid="{00000000-0005-0000-0000-00005F3B0000}"/>
    <cellStyle name="Comma 2 26" xfId="15718" hidden="1" xr:uid="{00000000-0005-0000-0000-0000693D0000}"/>
    <cellStyle name="Comma 2 26" xfId="15917" hidden="1" xr:uid="{00000000-0005-0000-0000-0000303E0000}"/>
    <cellStyle name="Comma 2 26" xfId="16485" hidden="1" xr:uid="{00000000-0005-0000-0000-000068400000}"/>
    <cellStyle name="Comma 2 26" xfId="16656" hidden="1" xr:uid="{00000000-0005-0000-0000-000013410000}"/>
    <cellStyle name="Comma 2 26" xfId="16949" hidden="1" xr:uid="{00000000-0005-0000-0000-000038420000}"/>
    <cellStyle name="Comma 2 26" xfId="17470" hidden="1" xr:uid="{00000000-0005-0000-0000-000041440000}"/>
    <cellStyle name="Comma 2 26" xfId="17667" hidden="1" xr:uid="{00000000-0005-0000-0000-000006450000}"/>
    <cellStyle name="Comma 2 26" xfId="18235" hidden="1" xr:uid="{00000000-0005-0000-0000-00003E470000}"/>
    <cellStyle name="Comma 2 26" xfId="18406" hidden="1" xr:uid="{00000000-0005-0000-0000-0000E9470000}"/>
    <cellStyle name="Comma 2 26" xfId="6485" hidden="1" xr:uid="{00000000-0005-0000-0000-000058190000}"/>
    <cellStyle name="Comma 2 26" xfId="6792" hidden="1" xr:uid="{00000000-0005-0000-0000-00008B1A0000}"/>
    <cellStyle name="Comma 2 26" xfId="6938" hidden="1" xr:uid="{00000000-0005-0000-0000-00001D1B0000}"/>
    <cellStyle name="Comma 2 26" xfId="7140" hidden="1" xr:uid="{00000000-0005-0000-0000-0000E71B0000}"/>
    <cellStyle name="Comma 2 26" xfId="7708" hidden="1" xr:uid="{00000000-0005-0000-0000-00001F1E0000}"/>
    <cellStyle name="Comma 2 26" xfId="7879" hidden="1" xr:uid="{00000000-0005-0000-0000-0000CA1E0000}"/>
    <cellStyle name="Comma 2 26" xfId="8172" hidden="1" xr:uid="{00000000-0005-0000-0000-0000EF1F0000}"/>
    <cellStyle name="Comma 2 26" xfId="8694" hidden="1" xr:uid="{00000000-0005-0000-0000-0000F9210000}"/>
    <cellStyle name="Comma 2 26" xfId="8896" hidden="1" xr:uid="{00000000-0005-0000-0000-0000C3220000}"/>
    <cellStyle name="Comma 2 26" xfId="9464" hidden="1" xr:uid="{00000000-0005-0000-0000-0000FB240000}"/>
    <cellStyle name="Comma 2 26" xfId="9635" hidden="1" xr:uid="{00000000-0005-0000-0000-0000A6250000}"/>
    <cellStyle name="Comma 2 26" xfId="9928" hidden="1" xr:uid="{00000000-0005-0000-0000-0000CB260000}"/>
    <cellStyle name="Comma 2 26" xfId="4260" hidden="1" xr:uid="{00000000-0005-0000-0000-0000A7100000}"/>
    <cellStyle name="Comma 2 26" xfId="4921" hidden="1" xr:uid="{00000000-0005-0000-0000-00003C130000}"/>
    <cellStyle name="Comma 2 26" xfId="5489" hidden="1" xr:uid="{00000000-0005-0000-0000-000074150000}"/>
    <cellStyle name="Comma 2 26" xfId="5660" hidden="1" xr:uid="{00000000-0005-0000-0000-00001F160000}"/>
    <cellStyle name="Comma 2 26" xfId="5953" hidden="1" xr:uid="{00000000-0005-0000-0000-000044170000}"/>
    <cellStyle name="Comma 2 26" xfId="6479" hidden="1" xr:uid="{00000000-0005-0000-0000-000052190000}"/>
    <cellStyle name="Comma 2 26" xfId="1692" hidden="1" xr:uid="{00000000-0005-0000-0000-00009F060000}"/>
    <cellStyle name="Comma 2 26" xfId="1858" hidden="1" xr:uid="{00000000-0005-0000-0000-000045070000}"/>
    <cellStyle name="Comma 2 26" xfId="2151" hidden="1" xr:uid="{00000000-0005-0000-0000-00006A080000}"/>
    <cellStyle name="Comma 2 26" xfId="1128" hidden="1" xr:uid="{00000000-0005-0000-0000-00006B040000}"/>
    <cellStyle name="Comma 2 26" xfId="469" hidden="1" xr:uid="{00000000-0005-0000-0000-0000D8010000}"/>
    <cellStyle name="Comma 2 27" xfId="38492" hidden="1" xr:uid="{68FB151E-6D58-46F4-9157-965161034C55}"/>
    <cellStyle name="Comma 2 27" xfId="38809" hidden="1" xr:uid="{E684C67F-9D04-46C2-A228-FEE88FD37563}"/>
    <cellStyle name="Comma 2 27" xfId="39153" hidden="1" xr:uid="{632B32E7-1A7D-449A-BF12-5F6802D96835}"/>
    <cellStyle name="Comma 2 27" xfId="39446" hidden="1" xr:uid="{B58754E8-DC5E-4C07-AD80-529033688A35}"/>
    <cellStyle name="Comma 2 27" xfId="39721" hidden="1" xr:uid="{D9B0C99F-A2DA-4E77-9F5A-AE1176790A56}"/>
    <cellStyle name="Comma 2 27" xfId="39878" hidden="1" xr:uid="{34113C0B-2779-42E5-A0A5-304A44FAB8B5}"/>
    <cellStyle name="Comma 2 27" xfId="40173" hidden="1" xr:uid="{E19129A2-CE77-49D7-8803-E7D00DD95E5C}"/>
    <cellStyle name="Comma 2 27" xfId="40909" hidden="1" xr:uid="{61B0FFFB-C179-4320-91DC-5CD016A95B67}"/>
    <cellStyle name="Comma 2 27" xfId="41202" hidden="1" xr:uid="{A89452A2-4C4A-4FC2-B38B-5D1EAC581849}"/>
    <cellStyle name="Comma 2 27" xfId="41477" hidden="1" xr:uid="{22A92D9E-2310-4182-AFD4-837DE7814E1A}"/>
    <cellStyle name="Comma 2 27" xfId="41634" hidden="1" xr:uid="{F5C8AA35-F98A-4A9F-B563-3E95304D509A}"/>
    <cellStyle name="Comma 2 27" xfId="41929" hidden="1" xr:uid="{11D0C650-7F1A-45DE-AB8B-7A468854346D}"/>
    <cellStyle name="Comma 2 27" xfId="42665" hidden="1" xr:uid="{37871D29-EAF5-49DC-B6A8-38BE02B2DBF4}"/>
    <cellStyle name="Comma 2 27" xfId="42958" hidden="1" xr:uid="{8594AF5F-AAC9-4CA6-91CC-060EFF901EE9}"/>
    <cellStyle name="Comma 2 27" xfId="43233" hidden="1" xr:uid="{17D7DD66-930A-4605-9069-CD612DDCF75A}"/>
    <cellStyle name="Comma 2 27" xfId="43390" hidden="1" xr:uid="{288E7AD7-4CE0-46C3-BC96-FCE44B7579EA}"/>
    <cellStyle name="Comma 2 27" xfId="43685" hidden="1" xr:uid="{0CAE50FF-C4B5-48B2-83FB-330FA8B27A5C}"/>
    <cellStyle name="Comma 2 27" xfId="44421" hidden="1" xr:uid="{E631ADBD-ED5A-404B-A5EC-FF014FFBA26A}"/>
    <cellStyle name="Comma 2 27" xfId="44714" hidden="1" xr:uid="{CF4C7CEC-2FAE-40E7-8058-A4D02F221591}"/>
    <cellStyle name="Comma 2 27" xfId="44989" hidden="1" xr:uid="{16D2E221-2725-405D-A0D8-8E77C19DFB46}"/>
    <cellStyle name="Comma 2 27" xfId="45146" hidden="1" xr:uid="{1BBBCF66-C290-4ED8-9242-872880B347CD}"/>
    <cellStyle name="Comma 2 27" xfId="45441" hidden="1" xr:uid="{9B57E6B4-EB3B-4742-8A5E-E0B3B0F05A22}"/>
    <cellStyle name="Comma 2 27" xfId="46177" hidden="1" xr:uid="{92C27448-10D1-479C-8DB1-78FA3D645925}"/>
    <cellStyle name="Comma 2 27" xfId="46470" hidden="1" xr:uid="{943F2FC3-46D6-44E7-B635-9BCF058DD939}"/>
    <cellStyle name="Comma 2 27" xfId="46745" hidden="1" xr:uid="{36AE015D-D863-4A3F-B4A3-FAE7F3F31729}"/>
    <cellStyle name="Comma 2 27" xfId="46902" hidden="1" xr:uid="{D6EAD242-5BF0-420F-8584-FA015830A0C3}"/>
    <cellStyle name="Comma 2 27" xfId="47197" hidden="1" xr:uid="{36DF2519-768C-43C9-B728-0229950055CC}"/>
    <cellStyle name="Comma 2 27" xfId="47930" hidden="1" xr:uid="{0F5E6533-97A6-44E6-9BEB-2EED35F25197}"/>
    <cellStyle name="Comma 2 27" xfId="48223" hidden="1" xr:uid="{BEAE42E3-DBCF-4AF9-A8F4-CC7C548AF1BE}"/>
    <cellStyle name="Comma 2 27" xfId="48498" hidden="1" xr:uid="{CE09CD06-32D9-4883-AAA9-649CE579B587}"/>
    <cellStyle name="Comma 2 27" xfId="48655" hidden="1" xr:uid="{EB4D97CF-6A1E-45D8-B41F-D39BEA08606E}"/>
    <cellStyle name="Comma 2 27" xfId="48950" hidden="1" xr:uid="{7CBA270F-DDC1-4867-A09F-EEBA75ECCBCB}"/>
    <cellStyle name="Comma 2 27" xfId="49680" hidden="1" xr:uid="{A37FE7F8-E1BD-4914-A433-90708A3F0658}"/>
    <cellStyle name="Comma 2 27" xfId="49973" hidden="1" xr:uid="{B1A577D7-02ED-481C-B6FD-A85F40355ED8}"/>
    <cellStyle name="Comma 2 27" xfId="50248" hidden="1" xr:uid="{7AF30A05-D5EB-418D-B009-000CB24D5AFD}"/>
    <cellStyle name="Comma 2 27" xfId="50405" hidden="1" xr:uid="{1D7331C3-FF40-4171-8F58-6A36DEB232E1}"/>
    <cellStyle name="Comma 2 27" xfId="50700" hidden="1" xr:uid="{7F8A4620-62B0-4E4E-90F9-732FCD3E0102}"/>
    <cellStyle name="Comma 2 27" xfId="51717" hidden="1" xr:uid="{B2366CBC-F714-4975-9741-9535342F92A0}"/>
    <cellStyle name="Comma 2 27" xfId="51992" hidden="1" xr:uid="{1FE6A778-2987-4FA1-8F13-2FA850F0B580}"/>
    <cellStyle name="Comma 2 27" xfId="52149" hidden="1" xr:uid="{067B684A-3BD6-4260-94FD-5818355F100A}"/>
    <cellStyle name="Comma 2 27" xfId="52444" hidden="1" xr:uid="{1A4F1B5F-9363-49CE-9F9F-10EFD6CE343B}"/>
    <cellStyle name="Comma 2 27" xfId="53163" hidden="1" xr:uid="{A95D06E5-41D0-431E-A8EB-8EB0E4A0F1BB}"/>
    <cellStyle name="Comma 2 27" xfId="53453" hidden="1" xr:uid="{90EB7266-1C95-4E70-BF36-6597E47987BF}"/>
    <cellStyle name="Comma 2 27" xfId="53726" hidden="1" xr:uid="{C037D279-0E28-45F1-BE44-7FE77BD2A83F}"/>
    <cellStyle name="Comma 2 27" xfId="53883" hidden="1" xr:uid="{7A0C4647-17C6-4F7F-A519-5A24A7C824F1}"/>
    <cellStyle name="Comma 2 27" xfId="54178" hidden="1" xr:uid="{B5678934-0688-45E4-BC01-01F67BE13CA6}"/>
    <cellStyle name="Comma 2 27" xfId="54891" hidden="1" xr:uid="{D53A7E24-343A-498D-8CBC-DCE0F7D8D26E}"/>
    <cellStyle name="Comma 2 27" xfId="55180" hidden="1" xr:uid="{144212FF-D29B-4F49-893E-408627EBBE61}"/>
    <cellStyle name="Comma 2 27" xfId="55450" hidden="1" xr:uid="{EA1A9DA3-7A67-42DF-88FE-FBE7BAC57533}"/>
    <cellStyle name="Comma 2 27" xfId="55607" hidden="1" xr:uid="{EC2BF8C5-D516-4F90-A529-C59995CDEEC7}"/>
    <cellStyle name="Comma 2 27" xfId="55902" hidden="1" xr:uid="{3AB11A35-653D-49B0-9EA8-630138E4D680}"/>
    <cellStyle name="Comma 2 27" xfId="56604" hidden="1" xr:uid="{7CBFC8CC-C474-46DB-A7E2-1C00DA41325D}"/>
    <cellStyle name="Comma 2 27" xfId="56890" hidden="1" xr:uid="{A35910FF-0BDA-4928-97BF-8AD799B7A3C5}"/>
    <cellStyle name="Comma 2 27" xfId="57157" hidden="1" xr:uid="{56238016-B74E-4F24-B659-0CBA3C99ED47}"/>
    <cellStyle name="Comma 2 27" xfId="57314" hidden="1" xr:uid="{E7E5A95B-D98A-4B5E-8B26-6251AC12387C}"/>
    <cellStyle name="Comma 2 27" xfId="57609" hidden="1" xr:uid="{DE6E7BEE-C39A-4271-A106-96DA2208A943}"/>
    <cellStyle name="Comma 2 27" xfId="58301" hidden="1" xr:uid="{9EF4F654-B9D2-4841-86A0-693B2B41B5DB}"/>
    <cellStyle name="Comma 2 27" xfId="58586" hidden="1" xr:uid="{00E1A2B5-B771-4E92-B59D-1B71C40E9D68}"/>
    <cellStyle name="Comma 2 27" xfId="58851" hidden="1" xr:uid="{269F035C-BD4A-4582-8C17-5BB166DD0B11}"/>
    <cellStyle name="Comma 2 27" xfId="59008" hidden="1" xr:uid="{66953877-94B9-4BB3-B96B-5F5D0F259BCD}"/>
    <cellStyle name="Comma 2 27" xfId="59303" hidden="1" xr:uid="{35923F36-E02E-4EE4-8872-0BE764467522}"/>
    <cellStyle name="Comma 2 27" xfId="59976" hidden="1" xr:uid="{E1C657B6-3C47-4853-AB4F-4129A5E961A6}"/>
    <cellStyle name="Comma 2 27" xfId="60512" hidden="1" xr:uid="{2B792942-3459-4C53-9040-645A3D111581}"/>
    <cellStyle name="Comma 2 27" xfId="60669" hidden="1" xr:uid="{DA275AE3-784D-4443-B21D-520AB917CF82}"/>
    <cellStyle name="Comma 2 27" xfId="60964" hidden="1" xr:uid="{601FB1E4-836A-4208-BC36-633DDEAA11C1}"/>
    <cellStyle name="Comma 2 27" xfId="61622" hidden="1" xr:uid="{A58570A4-9D59-4165-9745-7BAEA94E53D7}"/>
    <cellStyle name="Comma 2 27" xfId="62147" hidden="1" xr:uid="{A95EF37D-B7C7-4262-B095-35DE995CDBB7}"/>
    <cellStyle name="Comma 2 27" xfId="62304" hidden="1" xr:uid="{F70C3924-9B24-4C46-8B57-92C2930A35E7}"/>
    <cellStyle name="Comma 2 27" xfId="62599" hidden="1" xr:uid="{369A2193-DE3C-40D1-A5FD-94C1B4F1A521}"/>
    <cellStyle name="Comma 2 27" xfId="63204" hidden="1" xr:uid="{1FC4DE8E-DB9C-4D8D-BDA2-C80D02F25E2D}"/>
    <cellStyle name="Comma 2 27" xfId="63669" hidden="1" xr:uid="{E8E29E72-3674-486B-82BB-20C6EB1D9430}"/>
    <cellStyle name="Comma 2 27" xfId="63815" hidden="1" xr:uid="{D89732C6-62B9-4AAD-BBF6-63B4A6ADF87C}"/>
    <cellStyle name="Comma 2 27" xfId="51425" hidden="1" xr:uid="{604ADE18-6021-450B-905A-44B899968BC7}"/>
    <cellStyle name="Comma 2 27" xfId="18691" hidden="1" xr:uid="{00000000-0005-0000-0000-000006490000}"/>
    <cellStyle name="Comma 2 27" xfId="19416" hidden="1" xr:uid="{00000000-0005-0000-0000-0000DB4B0000}"/>
    <cellStyle name="Comma 2 27" xfId="19708" hidden="1" xr:uid="{00000000-0005-0000-0000-0000FF4C0000}"/>
    <cellStyle name="Comma 2 27" xfId="19983" hidden="1" xr:uid="{00000000-0005-0000-0000-0000124E0000}"/>
    <cellStyle name="Comma 2 27" xfId="20140" hidden="1" xr:uid="{00000000-0005-0000-0000-0000AF4E0000}"/>
    <cellStyle name="Comma 2 27" xfId="20435" hidden="1" xr:uid="{00000000-0005-0000-0000-0000D64F0000}"/>
    <cellStyle name="Comma 2 27" xfId="21154" hidden="1" xr:uid="{00000000-0005-0000-0000-0000A5520000}"/>
    <cellStyle name="Comma 2 27" xfId="21444" hidden="1" xr:uid="{00000000-0005-0000-0000-0000C7530000}"/>
    <cellStyle name="Comma 2 27" xfId="21717" hidden="1" xr:uid="{00000000-0005-0000-0000-0000D8540000}"/>
    <cellStyle name="Comma 2 27" xfId="21874" hidden="1" xr:uid="{00000000-0005-0000-0000-000075550000}"/>
    <cellStyle name="Comma 2 27" xfId="22169" hidden="1" xr:uid="{00000000-0005-0000-0000-00009C560000}"/>
    <cellStyle name="Comma 2 27" xfId="22882" hidden="1" xr:uid="{00000000-0005-0000-0000-000065590000}"/>
    <cellStyle name="Comma 2 27" xfId="23171" hidden="1" xr:uid="{00000000-0005-0000-0000-0000865A0000}"/>
    <cellStyle name="Comma 2 27" xfId="23441" hidden="1" xr:uid="{00000000-0005-0000-0000-0000945B0000}"/>
    <cellStyle name="Comma 2 27" xfId="23598" hidden="1" xr:uid="{00000000-0005-0000-0000-0000315C0000}"/>
    <cellStyle name="Comma 2 27" xfId="23893" hidden="1" xr:uid="{00000000-0005-0000-0000-0000585D0000}"/>
    <cellStyle name="Comma 2 27" xfId="24595" hidden="1" xr:uid="{00000000-0005-0000-0000-000016600000}"/>
    <cellStyle name="Comma 2 27" xfId="24881" hidden="1" xr:uid="{00000000-0005-0000-0000-000034610000}"/>
    <cellStyle name="Comma 2 27" xfId="25148" hidden="1" xr:uid="{00000000-0005-0000-0000-00003F620000}"/>
    <cellStyle name="Comma 2 27" xfId="25305" hidden="1" xr:uid="{00000000-0005-0000-0000-0000DC620000}"/>
    <cellStyle name="Comma 2 27" xfId="25600" hidden="1" xr:uid="{00000000-0005-0000-0000-000003640000}"/>
    <cellStyle name="Comma 2 27" xfId="26292" hidden="1" xr:uid="{00000000-0005-0000-0000-0000B7660000}"/>
    <cellStyle name="Comma 2 27" xfId="26577" hidden="1" xr:uid="{00000000-0005-0000-0000-0000D4670000}"/>
    <cellStyle name="Comma 2 27" xfId="26842" hidden="1" xr:uid="{00000000-0005-0000-0000-0000DD680000}"/>
    <cellStyle name="Comma 2 27" xfId="26999" hidden="1" xr:uid="{00000000-0005-0000-0000-00007A690000}"/>
    <cellStyle name="Comma 2 27" xfId="27294" hidden="1" xr:uid="{00000000-0005-0000-0000-0000A16A0000}"/>
    <cellStyle name="Comma 2 27" xfId="27967" hidden="1" xr:uid="{00000000-0005-0000-0000-0000426D0000}"/>
    <cellStyle name="Comma 2 27" xfId="28503" hidden="1" xr:uid="{00000000-0005-0000-0000-00005A6F0000}"/>
    <cellStyle name="Comma 2 27" xfId="28660" hidden="1" xr:uid="{00000000-0005-0000-0000-0000F76F0000}"/>
    <cellStyle name="Comma 2 27" xfId="28955" hidden="1" xr:uid="{00000000-0005-0000-0000-00001E710000}"/>
    <cellStyle name="Comma 2 27" xfId="29613" hidden="1" xr:uid="{00000000-0005-0000-0000-0000B0730000}"/>
    <cellStyle name="Comma 2 27" xfId="30138" hidden="1" xr:uid="{00000000-0005-0000-0000-0000BD750000}"/>
    <cellStyle name="Comma 2 27" xfId="30295" hidden="1" xr:uid="{00000000-0005-0000-0000-00005A760000}"/>
    <cellStyle name="Comma 2 27" xfId="30590" hidden="1" xr:uid="{00000000-0005-0000-0000-000081770000}"/>
    <cellStyle name="Comma 2 27" xfId="31195" hidden="1" xr:uid="{00000000-0005-0000-0000-0000DE790000}"/>
    <cellStyle name="Comma 2 27" xfId="31660" hidden="1" xr:uid="{00000000-0005-0000-0000-0000AF7B0000}"/>
    <cellStyle name="Comma 2 27" xfId="31806" hidden="1" xr:uid="{00000000-0005-0000-0000-0000417C0000}"/>
    <cellStyle name="Comma 2 27" xfId="32516" hidden="1" xr:uid="{82615CE7-7C60-477C-96DA-A90C799A99E4}"/>
    <cellStyle name="Comma 2 27" xfId="33158" hidden="1" xr:uid="{36F9DF36-5857-4E53-8A03-158E9833D870}"/>
    <cellStyle name="Comma 2 27" xfId="33719" hidden="1" xr:uid="{0EDBEE0D-4E58-46EC-9EB8-71B85C3982AE}"/>
    <cellStyle name="Comma 2 27" xfId="33868" hidden="1" xr:uid="{E4DBFDAB-22FF-441F-830D-0019036218A5}"/>
    <cellStyle name="Comma 2 27" xfId="34163" hidden="1" xr:uid="{D6A7751C-25F4-4906-B5BA-0981FF4487C8}"/>
    <cellStyle name="Comma 2 27" xfId="36273" hidden="1" xr:uid="{79E3F7E6-F770-4AA9-8DC1-5A901B37C149}"/>
    <cellStyle name="Comma 2 27" xfId="36934" hidden="1" xr:uid="{9F84FD45-1DA3-4ACF-8463-7374CAA107F8}"/>
    <cellStyle name="Comma 2 27" xfId="37502" hidden="1" xr:uid="{23169873-50A0-4722-8536-0205CF18DC46}"/>
    <cellStyle name="Comma 2 27" xfId="37659" hidden="1" xr:uid="{467744E4-DB91-477A-9553-BA2CFB6BC3A8}"/>
    <cellStyle name="Comma 2 27" xfId="37954" hidden="1" xr:uid="{4EDE85CA-B8C6-4803-8A67-E424458B1DF2}"/>
    <cellStyle name="Comma 2 27" xfId="38475" hidden="1" xr:uid="{093208D9-548F-4AA2-A2C5-D6A991E85C1E}"/>
    <cellStyle name="Comma 2 27" xfId="10656" hidden="1" xr:uid="{00000000-0005-0000-0000-0000A3290000}"/>
    <cellStyle name="Comma 2 27" xfId="10949" hidden="1" xr:uid="{00000000-0005-0000-0000-0000C82A0000}"/>
    <cellStyle name="Comma 2 27" xfId="11224" hidden="1" xr:uid="{00000000-0005-0000-0000-0000DB2B0000}"/>
    <cellStyle name="Comma 2 27" xfId="11381" hidden="1" xr:uid="{00000000-0005-0000-0000-0000782C0000}"/>
    <cellStyle name="Comma 2 27" xfId="11676" hidden="1" xr:uid="{00000000-0005-0000-0000-00009F2D0000}"/>
    <cellStyle name="Comma 2 27" xfId="12412" hidden="1" xr:uid="{00000000-0005-0000-0000-00007F300000}"/>
    <cellStyle name="Comma 2 27" xfId="12705" hidden="1" xr:uid="{00000000-0005-0000-0000-0000A4310000}"/>
    <cellStyle name="Comma 2 27" xfId="12980" hidden="1" xr:uid="{00000000-0005-0000-0000-0000B7320000}"/>
    <cellStyle name="Comma 2 27" xfId="13137" hidden="1" xr:uid="{00000000-0005-0000-0000-000054330000}"/>
    <cellStyle name="Comma 2 27" xfId="13432" hidden="1" xr:uid="{00000000-0005-0000-0000-00007B340000}"/>
    <cellStyle name="Comma 2 27" xfId="14168" hidden="1" xr:uid="{00000000-0005-0000-0000-00005B370000}"/>
    <cellStyle name="Comma 2 27" xfId="14461" hidden="1" xr:uid="{00000000-0005-0000-0000-000080380000}"/>
    <cellStyle name="Comma 2 27" xfId="14736" hidden="1" xr:uid="{00000000-0005-0000-0000-000093390000}"/>
    <cellStyle name="Comma 2 27" xfId="14893" hidden="1" xr:uid="{00000000-0005-0000-0000-0000303A0000}"/>
    <cellStyle name="Comma 2 27" xfId="15188" hidden="1" xr:uid="{00000000-0005-0000-0000-0000573B0000}"/>
    <cellStyle name="Comma 2 27" xfId="15921" hidden="1" xr:uid="{00000000-0005-0000-0000-0000343E0000}"/>
    <cellStyle name="Comma 2 27" xfId="16214" hidden="1" xr:uid="{00000000-0005-0000-0000-0000593F0000}"/>
    <cellStyle name="Comma 2 27" xfId="16489" hidden="1" xr:uid="{00000000-0005-0000-0000-00006C400000}"/>
    <cellStyle name="Comma 2 27" xfId="16646" hidden="1" xr:uid="{00000000-0005-0000-0000-000009410000}"/>
    <cellStyle name="Comma 2 27" xfId="16941" hidden="1" xr:uid="{00000000-0005-0000-0000-000030420000}"/>
    <cellStyle name="Comma 2 27" xfId="17671" hidden="1" xr:uid="{00000000-0005-0000-0000-00000A450000}"/>
    <cellStyle name="Comma 2 27" xfId="17964" hidden="1" xr:uid="{00000000-0005-0000-0000-00002F460000}"/>
    <cellStyle name="Comma 2 27" xfId="18239" hidden="1" xr:uid="{00000000-0005-0000-0000-000042470000}"/>
    <cellStyle name="Comma 2 27" xfId="18396" hidden="1" xr:uid="{00000000-0005-0000-0000-0000DF470000}"/>
    <cellStyle name="Comma 2 27" xfId="6483" hidden="1" xr:uid="{00000000-0005-0000-0000-000056190000}"/>
    <cellStyle name="Comma 2 27" xfId="6800" hidden="1" xr:uid="{00000000-0005-0000-0000-0000931A0000}"/>
    <cellStyle name="Comma 2 27" xfId="7144" hidden="1" xr:uid="{00000000-0005-0000-0000-0000EB1B0000}"/>
    <cellStyle name="Comma 2 27" xfId="7437" hidden="1" xr:uid="{00000000-0005-0000-0000-0000101D0000}"/>
    <cellStyle name="Comma 2 27" xfId="7712" hidden="1" xr:uid="{00000000-0005-0000-0000-0000231E0000}"/>
    <cellStyle name="Comma 2 27" xfId="7869" hidden="1" xr:uid="{00000000-0005-0000-0000-0000C01E0000}"/>
    <cellStyle name="Comma 2 27" xfId="8164" hidden="1" xr:uid="{00000000-0005-0000-0000-0000E71F0000}"/>
    <cellStyle name="Comma 2 27" xfId="8900" hidden="1" xr:uid="{00000000-0005-0000-0000-0000C7220000}"/>
    <cellStyle name="Comma 2 27" xfId="9193" hidden="1" xr:uid="{00000000-0005-0000-0000-0000EC230000}"/>
    <cellStyle name="Comma 2 27" xfId="9468" hidden="1" xr:uid="{00000000-0005-0000-0000-0000FF240000}"/>
    <cellStyle name="Comma 2 27" xfId="9625" hidden="1" xr:uid="{00000000-0005-0000-0000-00009C250000}"/>
    <cellStyle name="Comma 2 27" xfId="9920" hidden="1" xr:uid="{00000000-0005-0000-0000-0000C3260000}"/>
    <cellStyle name="Comma 2 27" xfId="4264" hidden="1" xr:uid="{00000000-0005-0000-0000-0000AB100000}"/>
    <cellStyle name="Comma 2 27" xfId="4925" hidden="1" xr:uid="{00000000-0005-0000-0000-000040130000}"/>
    <cellStyle name="Comma 2 27" xfId="5493" hidden="1" xr:uid="{00000000-0005-0000-0000-000078150000}"/>
    <cellStyle name="Comma 2 27" xfId="5650" hidden="1" xr:uid="{00000000-0005-0000-0000-000015160000}"/>
    <cellStyle name="Comma 2 27" xfId="5945" hidden="1" xr:uid="{00000000-0005-0000-0000-00003C170000}"/>
    <cellStyle name="Comma 2 27" xfId="6466" hidden="1" xr:uid="{00000000-0005-0000-0000-000045190000}"/>
    <cellStyle name="Comma 2 27" xfId="1696" hidden="1" xr:uid="{00000000-0005-0000-0000-0000A3060000}"/>
    <cellStyle name="Comma 2 27" xfId="1848" hidden="1" xr:uid="{00000000-0005-0000-0000-00003B070000}"/>
    <cellStyle name="Comma 2 27" xfId="2143" hidden="1" xr:uid="{00000000-0005-0000-0000-000062080000}"/>
    <cellStyle name="Comma 2 27" xfId="1132" hidden="1" xr:uid="{00000000-0005-0000-0000-00006F040000}"/>
    <cellStyle name="Comma 2 27" xfId="473" hidden="1" xr:uid="{00000000-0005-0000-0000-0000DC010000}"/>
    <cellStyle name="Comma 2 28" xfId="39472" hidden="1" xr:uid="{1219B636-5193-453E-8B6C-A993A6C8A304}"/>
    <cellStyle name="Comma 2 28" xfId="39724" hidden="1" xr:uid="{C3E3310C-99EC-46AD-BDC6-9EB3CAA0E377}"/>
    <cellStyle name="Comma 2 28" xfId="39868" hidden="1" xr:uid="{71257EB5-8878-49BD-BF32-56E66BB6829D}"/>
    <cellStyle name="Comma 2 28" xfId="40165" hidden="1" xr:uid="{8784592B-7005-42C5-942A-CF32FC6E002C}"/>
    <cellStyle name="Comma 2 28" xfId="40912" hidden="1" xr:uid="{AE4324D0-5BA2-4BE2-84CC-4AA5EFE19BCC}"/>
    <cellStyle name="Comma 2 28" xfId="41228" hidden="1" xr:uid="{37485E97-19B4-49AE-A75B-F53046E63156}"/>
    <cellStyle name="Comma 2 28" xfId="41480" hidden="1" xr:uid="{6A0D341C-C1A2-4414-BE3A-F47A2195E517}"/>
    <cellStyle name="Comma 2 28" xfId="41624" hidden="1" xr:uid="{FF2EB814-1289-404C-BE1C-233F4391FC2F}"/>
    <cellStyle name="Comma 2 28" xfId="41921" hidden="1" xr:uid="{F81D662D-E713-4CA1-8966-F87462419925}"/>
    <cellStyle name="Comma 2 28" xfId="42668" hidden="1" xr:uid="{EC1EF915-198B-4F76-BB0A-5E0F3E3C3450}"/>
    <cellStyle name="Comma 2 28" xfId="42984" hidden="1" xr:uid="{F367E558-38A8-45EE-A27E-89DCCF769882}"/>
    <cellStyle name="Comma 2 28" xfId="43236" hidden="1" xr:uid="{4E1CE007-2ABE-4DD6-A9CF-55DD2481E1E8}"/>
    <cellStyle name="Comma 2 28" xfId="43380" hidden="1" xr:uid="{63CA11C5-BAD2-437D-9FB3-86BA74DC2171}"/>
    <cellStyle name="Comma 2 28" xfId="43677" hidden="1" xr:uid="{3E5FB670-0B9D-40B6-86BD-3053E400C56C}"/>
    <cellStyle name="Comma 2 28" xfId="44424" hidden="1" xr:uid="{231A1DEB-670C-44FA-B6AC-EC0C4D53514C}"/>
    <cellStyle name="Comma 2 28" xfId="44740" hidden="1" xr:uid="{FF39CAE6-F020-4547-9DA8-2208D8B1E900}"/>
    <cellStyle name="Comma 2 28" xfId="44992" hidden="1" xr:uid="{9083DD30-B4DD-4231-838B-15F7E303F040}"/>
    <cellStyle name="Comma 2 28" xfId="45136" hidden="1" xr:uid="{8AB26F8A-999E-4DDC-BADB-B0A9E217C979}"/>
    <cellStyle name="Comma 2 28" xfId="45433" hidden="1" xr:uid="{16008A0D-437F-4C32-AA3F-D3760336EEEA}"/>
    <cellStyle name="Comma 2 28" xfId="46180" hidden="1" xr:uid="{86346EEB-4A60-4EA2-A89B-F795E8532CB5}"/>
    <cellStyle name="Comma 2 28" xfId="46496" hidden="1" xr:uid="{1020CD7C-3D1B-4E25-B03A-15D4C3985389}"/>
    <cellStyle name="Comma 2 28" xfId="46748" hidden="1" xr:uid="{E463E0D6-A782-497F-BE12-8BC3B6C4883C}"/>
    <cellStyle name="Comma 2 28" xfId="46892" hidden="1" xr:uid="{C9533FE8-0DB0-48C5-A168-70B77DA669F2}"/>
    <cellStyle name="Comma 2 28" xfId="47189" hidden="1" xr:uid="{90DD2DD9-4DFD-4D60-B7A3-689C726885C7}"/>
    <cellStyle name="Comma 2 28" xfId="47933" hidden="1" xr:uid="{75C042CE-D0F3-49E8-839E-3031E0D0679D}"/>
    <cellStyle name="Comma 2 28" xfId="48249" hidden="1" xr:uid="{5E41148C-CE11-455A-A2A7-FFD175AE8BC7}"/>
    <cellStyle name="Comma 2 28" xfId="48501" hidden="1" xr:uid="{A5CBF001-BC68-41A9-80F8-81D77145E040}"/>
    <cellStyle name="Comma 2 28" xfId="48645" hidden="1" xr:uid="{35812BDE-1210-43AA-9DA2-20C8B924961F}"/>
    <cellStyle name="Comma 2 28" xfId="48942" hidden="1" xr:uid="{8D105929-7C98-47EE-AB0B-696D8166DA72}"/>
    <cellStyle name="Comma 2 28" xfId="49683" hidden="1" xr:uid="{AA62568B-EDB5-4E5D-A7DF-EA4970F6ADC5}"/>
    <cellStyle name="Comma 2 28" xfId="49999" hidden="1" xr:uid="{2670569D-09D1-4FE0-B6CD-62F1609E3714}"/>
    <cellStyle name="Comma 2 28" xfId="50251" hidden="1" xr:uid="{DDC06787-3DDE-4450-B51C-B908FB49A21A}"/>
    <cellStyle name="Comma 2 28" xfId="50395" hidden="1" xr:uid="{111F05F5-3845-424F-86A1-966A6D19F85C}"/>
    <cellStyle name="Comma 2 28" xfId="50692" hidden="1" xr:uid="{064F2504-BD17-48B0-9D39-A15DC2801B00}"/>
    <cellStyle name="Comma 2 28" xfId="51428" hidden="1" xr:uid="{46AE55FD-1F1E-43CD-877B-2E39534ECDE2}"/>
    <cellStyle name="Comma 2 28" xfId="51743" hidden="1" xr:uid="{54DFB72A-355D-401A-A021-F3F257181ECC}"/>
    <cellStyle name="Comma 2 28" xfId="51995" hidden="1" xr:uid="{A3B96E03-E5F0-4E45-8F12-56AFC6E1F631}"/>
    <cellStyle name="Comma 2 28" xfId="52139" hidden="1" xr:uid="{130EBB73-3627-4339-A877-40CC42074E96}"/>
    <cellStyle name="Comma 2 28" xfId="52436" hidden="1" xr:uid="{3A021CAB-55CE-4D32-B7A1-53A3DB24BE6D}"/>
    <cellStyle name="Comma 2 28" xfId="53166" hidden="1" xr:uid="{A7D711C2-2D2B-4C06-A2E2-A31FD8E9AEED}"/>
    <cellStyle name="Comma 2 28" xfId="53479" hidden="1" xr:uid="{42D38339-5CD2-479F-B97F-95D266B35F65}"/>
    <cellStyle name="Comma 2 28" xfId="53729" hidden="1" xr:uid="{F2C57F86-C72D-4B17-BF6C-B59B5DCFCF4B}"/>
    <cellStyle name="Comma 2 28" xfId="53873" hidden="1" xr:uid="{2D1007A5-C3DA-45F8-B90A-166538A40F17}"/>
    <cellStyle name="Comma 2 28" xfId="54170" hidden="1" xr:uid="{C2AC9FE6-FB03-4167-84A4-613A348B2AFA}"/>
    <cellStyle name="Comma 2 28" xfId="54894" hidden="1" xr:uid="{8484343F-5BC6-4914-BB9A-097F3C2EED30}"/>
    <cellStyle name="Comma 2 28" xfId="55205" hidden="1" xr:uid="{B0ECEF0E-0608-4AA8-BDC9-D51552F48791}"/>
    <cellStyle name="Comma 2 28" xfId="55453" hidden="1" xr:uid="{7B12AE35-0A75-4816-B426-2281A96AA56E}"/>
    <cellStyle name="Comma 2 28" xfId="55597" hidden="1" xr:uid="{EB51FA1F-98B1-4D84-A908-0AC6CB260919}"/>
    <cellStyle name="Comma 2 28" xfId="55894" hidden="1" xr:uid="{F600855C-C181-4D4D-A387-417443652DC1}"/>
    <cellStyle name="Comma 2 28" xfId="56607" hidden="1" xr:uid="{88AF5682-3A43-44DD-BB90-BBAF1FED7766}"/>
    <cellStyle name="Comma 2 28" xfId="56915" hidden="1" xr:uid="{5BCF0044-69F2-41F6-B7B3-1C539DCBAA37}"/>
    <cellStyle name="Comma 2 28" xfId="57160" hidden="1" xr:uid="{F308C015-07DC-420D-8A32-6CAFEE94686E}"/>
    <cellStyle name="Comma 2 28" xfId="57304" hidden="1" xr:uid="{D2F73E1E-716B-4965-9ACE-9EDBE51BEE68}"/>
    <cellStyle name="Comma 2 28" xfId="57601" hidden="1" xr:uid="{E25116DD-47EC-45F5-9854-69F5E8F4A012}"/>
    <cellStyle name="Comma 2 28" xfId="58304" hidden="1" xr:uid="{4B9E81BE-36A2-4EDD-847E-F33872298FA9}"/>
    <cellStyle name="Comma 2 28" xfId="58611" hidden="1" xr:uid="{D20135D8-970D-40F9-B838-0EA4B5916AC2}"/>
    <cellStyle name="Comma 2 28" xfId="58854" hidden="1" xr:uid="{5CFADF74-E61C-4645-8D72-5550CE7A9DA9}"/>
    <cellStyle name="Comma 2 28" xfId="58998" hidden="1" xr:uid="{FDB830F6-EFF0-4600-922F-612872A24768}"/>
    <cellStyle name="Comma 2 28" xfId="59295" hidden="1" xr:uid="{A111CB40-17F5-4740-B551-BC5AB8E479AC}"/>
    <cellStyle name="Comma 2 28" xfId="59979" hidden="1" xr:uid="{7C078C41-18DA-4904-A44D-194F2BD1FE09}"/>
    <cellStyle name="Comma 2 28" xfId="60279" hidden="1" xr:uid="{0CBA7279-7EDE-43D0-B3A5-0E508C2E9B97}"/>
    <cellStyle name="Comma 2 28" xfId="60515" hidden="1" xr:uid="{88416FF8-F41D-453F-AFA2-B40B1C542DEA}"/>
    <cellStyle name="Comma 2 28" xfId="60659" hidden="1" xr:uid="{56341ECA-6B88-4D2A-A047-58C4B7F55A7B}"/>
    <cellStyle name="Comma 2 28" xfId="60956" hidden="1" xr:uid="{BFED7247-FD45-449B-92BF-44364BF0D023}"/>
    <cellStyle name="Comma 2 28" xfId="61625" hidden="1" xr:uid="{D88888E3-C49A-4594-9331-0790EA5DAF38}"/>
    <cellStyle name="Comma 2 28" xfId="61917" hidden="1" xr:uid="{AFA124BD-F2F5-4373-AB01-4B65DD8658F6}"/>
    <cellStyle name="Comma 2 28" xfId="62150" hidden="1" xr:uid="{257F1A65-C4BB-4A21-B947-9FB85FA5F0DB}"/>
    <cellStyle name="Comma 2 28" xfId="62294" hidden="1" xr:uid="{F8646F58-F3C0-498C-AF86-AD9A64F610CD}"/>
    <cellStyle name="Comma 2 28" xfId="62591" hidden="1" xr:uid="{D95F7F64-ECB3-42BA-97A5-F9A939673060}"/>
    <cellStyle name="Comma 2 28" xfId="63207" hidden="1" xr:uid="{A1408594-66BF-4EB9-804A-A3CD5BA31580}"/>
    <cellStyle name="Comma 2 28" xfId="63672" hidden="1" xr:uid="{ADFC6631-29E3-4B43-987C-2AE73E6E1F48}"/>
    <cellStyle name="Comma 2 28" xfId="63805" hidden="1" xr:uid="{59798FFD-C012-4319-BD51-035C8CF86691}"/>
    <cellStyle name="Comma 2 28" xfId="19986" hidden="1" xr:uid="{00000000-0005-0000-0000-0000154E0000}"/>
    <cellStyle name="Comma 2 28" xfId="20130" hidden="1" xr:uid="{00000000-0005-0000-0000-0000A54E0000}"/>
    <cellStyle name="Comma 2 28" xfId="20427" hidden="1" xr:uid="{00000000-0005-0000-0000-0000CE4F0000}"/>
    <cellStyle name="Comma 2 28" xfId="21157" hidden="1" xr:uid="{00000000-0005-0000-0000-0000A8520000}"/>
    <cellStyle name="Comma 2 28" xfId="21470" hidden="1" xr:uid="{00000000-0005-0000-0000-0000E1530000}"/>
    <cellStyle name="Comma 2 28" xfId="21720" hidden="1" xr:uid="{00000000-0005-0000-0000-0000DB540000}"/>
    <cellStyle name="Comma 2 28" xfId="21864" hidden="1" xr:uid="{00000000-0005-0000-0000-00006B550000}"/>
    <cellStyle name="Comma 2 28" xfId="22161" hidden="1" xr:uid="{00000000-0005-0000-0000-000094560000}"/>
    <cellStyle name="Comma 2 28" xfId="22885" hidden="1" xr:uid="{00000000-0005-0000-0000-000068590000}"/>
    <cellStyle name="Comma 2 28" xfId="23196" hidden="1" xr:uid="{00000000-0005-0000-0000-00009F5A0000}"/>
    <cellStyle name="Comma 2 28" xfId="23444" hidden="1" xr:uid="{00000000-0005-0000-0000-0000975B0000}"/>
    <cellStyle name="Comma 2 28" xfId="23588" hidden="1" xr:uid="{00000000-0005-0000-0000-0000275C0000}"/>
    <cellStyle name="Comma 2 28" xfId="23885" hidden="1" xr:uid="{00000000-0005-0000-0000-0000505D0000}"/>
    <cellStyle name="Comma 2 28" xfId="24598" hidden="1" xr:uid="{00000000-0005-0000-0000-000019600000}"/>
    <cellStyle name="Comma 2 28" xfId="24906" hidden="1" xr:uid="{00000000-0005-0000-0000-00004D610000}"/>
    <cellStyle name="Comma 2 28" xfId="25151" hidden="1" xr:uid="{00000000-0005-0000-0000-000042620000}"/>
    <cellStyle name="Comma 2 28" xfId="25295" hidden="1" xr:uid="{00000000-0005-0000-0000-0000D2620000}"/>
    <cellStyle name="Comma 2 28" xfId="25592" hidden="1" xr:uid="{00000000-0005-0000-0000-0000FB630000}"/>
    <cellStyle name="Comma 2 28" xfId="26295" hidden="1" xr:uid="{00000000-0005-0000-0000-0000BA660000}"/>
    <cellStyle name="Comma 2 28" xfId="26602" hidden="1" xr:uid="{00000000-0005-0000-0000-0000ED670000}"/>
    <cellStyle name="Comma 2 28" xfId="26845" hidden="1" xr:uid="{00000000-0005-0000-0000-0000E0680000}"/>
    <cellStyle name="Comma 2 28" xfId="26989" hidden="1" xr:uid="{00000000-0005-0000-0000-000070690000}"/>
    <cellStyle name="Comma 2 28" xfId="27286" hidden="1" xr:uid="{00000000-0005-0000-0000-0000996A0000}"/>
    <cellStyle name="Comma 2 28" xfId="27970" hidden="1" xr:uid="{00000000-0005-0000-0000-0000456D0000}"/>
    <cellStyle name="Comma 2 28" xfId="28270" hidden="1" xr:uid="{00000000-0005-0000-0000-0000716E0000}"/>
    <cellStyle name="Comma 2 28" xfId="28506" hidden="1" xr:uid="{00000000-0005-0000-0000-00005D6F0000}"/>
    <cellStyle name="Comma 2 28" xfId="28650" hidden="1" xr:uid="{00000000-0005-0000-0000-0000ED6F0000}"/>
    <cellStyle name="Comma 2 28" xfId="28947" hidden="1" xr:uid="{00000000-0005-0000-0000-000016710000}"/>
    <cellStyle name="Comma 2 28" xfId="29616" hidden="1" xr:uid="{00000000-0005-0000-0000-0000B3730000}"/>
    <cellStyle name="Comma 2 28" xfId="29908" hidden="1" xr:uid="{00000000-0005-0000-0000-0000D7740000}"/>
    <cellStyle name="Comma 2 28" xfId="30141" hidden="1" xr:uid="{00000000-0005-0000-0000-0000C0750000}"/>
    <cellStyle name="Comma 2 28" xfId="30285" hidden="1" xr:uid="{00000000-0005-0000-0000-000050760000}"/>
    <cellStyle name="Comma 2 28" xfId="30582" hidden="1" xr:uid="{00000000-0005-0000-0000-000079770000}"/>
    <cellStyle name="Comma 2 28" xfId="31198" hidden="1" xr:uid="{00000000-0005-0000-0000-0000E1790000}"/>
    <cellStyle name="Comma 2 28" xfId="31663" hidden="1" xr:uid="{00000000-0005-0000-0000-0000B27B0000}"/>
    <cellStyle name="Comma 2 28" xfId="31796" hidden="1" xr:uid="{00000000-0005-0000-0000-0000377C0000}"/>
    <cellStyle name="Comma 2 28" xfId="32519" hidden="1" xr:uid="{81DD5EEF-2280-4BF0-A931-DF91DB92F340}"/>
    <cellStyle name="Comma 2 28" xfId="33161" hidden="1" xr:uid="{6FA595F9-A781-4058-95A2-A3C9657F8130}"/>
    <cellStyle name="Comma 2 28" xfId="33722" hidden="1" xr:uid="{896EEA10-0E8D-48AD-A2D9-37678021E25E}"/>
    <cellStyle name="Comma 2 28" xfId="33858" hidden="1" xr:uid="{D6BFDC6B-D1E1-4E10-83D5-6E751B126727}"/>
    <cellStyle name="Comma 2 28" xfId="34155" hidden="1" xr:uid="{72667FCC-F8AA-4C8E-9FEF-491E063BE96D}"/>
    <cellStyle name="Comma 2 28" xfId="36276" hidden="1" xr:uid="{65FA83C3-11FE-4E96-B770-831ECDEFD65A}"/>
    <cellStyle name="Comma 2 28" xfId="36937" hidden="1" xr:uid="{60EC52C7-716C-4BCF-930D-6F06DC090144}"/>
    <cellStyle name="Comma 2 28" xfId="37505" hidden="1" xr:uid="{FAF4F3D6-63B9-4273-BE33-FC942B9F8CCC}"/>
    <cellStyle name="Comma 2 28" xfId="37649" hidden="1" xr:uid="{EB867A43-8D23-47DF-A2A4-39AA3A97743F}"/>
    <cellStyle name="Comma 2 28" xfId="37946" hidden="1" xr:uid="{343D239E-1342-4DF8-85C5-DD2FDFEC27C1}"/>
    <cellStyle name="Comma 2 28" xfId="38495" hidden="1" xr:uid="{E6B9B374-7F16-42B3-9CD5-FF2A5A367B69}"/>
    <cellStyle name="Comma 2 28" xfId="39156" hidden="1" xr:uid="{AA1EEE23-D48E-4DCB-8260-371C2942182F}"/>
    <cellStyle name="Comma 2 28" xfId="11371" hidden="1" xr:uid="{00000000-0005-0000-0000-00006E2C0000}"/>
    <cellStyle name="Comma 2 28" xfId="11668" hidden="1" xr:uid="{00000000-0005-0000-0000-0000972D0000}"/>
    <cellStyle name="Comma 2 28" xfId="12415" hidden="1" xr:uid="{00000000-0005-0000-0000-000082300000}"/>
    <cellStyle name="Comma 2 28" xfId="12731" hidden="1" xr:uid="{00000000-0005-0000-0000-0000BE310000}"/>
    <cellStyle name="Comma 2 28" xfId="12983" hidden="1" xr:uid="{00000000-0005-0000-0000-0000BA320000}"/>
    <cellStyle name="Comma 2 28" xfId="13127" hidden="1" xr:uid="{00000000-0005-0000-0000-00004A330000}"/>
    <cellStyle name="Comma 2 28" xfId="13424" hidden="1" xr:uid="{00000000-0005-0000-0000-000073340000}"/>
    <cellStyle name="Comma 2 28" xfId="14171" hidden="1" xr:uid="{00000000-0005-0000-0000-00005E370000}"/>
    <cellStyle name="Comma 2 28" xfId="14487" hidden="1" xr:uid="{00000000-0005-0000-0000-00009A380000}"/>
    <cellStyle name="Comma 2 28" xfId="14739" hidden="1" xr:uid="{00000000-0005-0000-0000-000096390000}"/>
    <cellStyle name="Comma 2 28" xfId="14883" hidden="1" xr:uid="{00000000-0005-0000-0000-0000263A0000}"/>
    <cellStyle name="Comma 2 28" xfId="15180" hidden="1" xr:uid="{00000000-0005-0000-0000-00004F3B0000}"/>
    <cellStyle name="Comma 2 28" xfId="15924" hidden="1" xr:uid="{00000000-0005-0000-0000-0000373E0000}"/>
    <cellStyle name="Comma 2 28" xfId="16240" hidden="1" xr:uid="{00000000-0005-0000-0000-0000733F0000}"/>
    <cellStyle name="Comma 2 28" xfId="16492" hidden="1" xr:uid="{00000000-0005-0000-0000-00006F400000}"/>
    <cellStyle name="Comma 2 28" xfId="16636" hidden="1" xr:uid="{00000000-0005-0000-0000-0000FF400000}"/>
    <cellStyle name="Comma 2 28" xfId="16933" hidden="1" xr:uid="{00000000-0005-0000-0000-000028420000}"/>
    <cellStyle name="Comma 2 28" xfId="17674" hidden="1" xr:uid="{00000000-0005-0000-0000-00000D450000}"/>
    <cellStyle name="Comma 2 28" xfId="17990" hidden="1" xr:uid="{00000000-0005-0000-0000-000049460000}"/>
    <cellStyle name="Comma 2 28" xfId="18242" hidden="1" xr:uid="{00000000-0005-0000-0000-000045470000}"/>
    <cellStyle name="Comma 2 28" xfId="18386" hidden="1" xr:uid="{00000000-0005-0000-0000-0000D5470000}"/>
    <cellStyle name="Comma 2 28" xfId="18683" hidden="1" xr:uid="{00000000-0005-0000-0000-0000FE480000}"/>
    <cellStyle name="Comma 2 28" xfId="19419" hidden="1" xr:uid="{00000000-0005-0000-0000-0000DE4B0000}"/>
    <cellStyle name="Comma 2 28" xfId="19734" hidden="1" xr:uid="{00000000-0005-0000-0000-0000194D0000}"/>
    <cellStyle name="Comma 2 28" xfId="7463" hidden="1" xr:uid="{00000000-0005-0000-0000-00002A1D0000}"/>
    <cellStyle name="Comma 2 28" xfId="7715" hidden="1" xr:uid="{00000000-0005-0000-0000-0000261E0000}"/>
    <cellStyle name="Comma 2 28" xfId="7859" hidden="1" xr:uid="{00000000-0005-0000-0000-0000B61E0000}"/>
    <cellStyle name="Comma 2 28" xfId="8156" hidden="1" xr:uid="{00000000-0005-0000-0000-0000DF1F0000}"/>
    <cellStyle name="Comma 2 28" xfId="8903" hidden="1" xr:uid="{00000000-0005-0000-0000-0000CA220000}"/>
    <cellStyle name="Comma 2 28" xfId="9219" hidden="1" xr:uid="{00000000-0005-0000-0000-000006240000}"/>
    <cellStyle name="Comma 2 28" xfId="9471" hidden="1" xr:uid="{00000000-0005-0000-0000-000002250000}"/>
    <cellStyle name="Comma 2 28" xfId="9615" hidden="1" xr:uid="{00000000-0005-0000-0000-000092250000}"/>
    <cellStyle name="Comma 2 28" xfId="9912" hidden="1" xr:uid="{00000000-0005-0000-0000-0000BB260000}"/>
    <cellStyle name="Comma 2 28" xfId="10659" hidden="1" xr:uid="{00000000-0005-0000-0000-0000A6290000}"/>
    <cellStyle name="Comma 2 28" xfId="10975" hidden="1" xr:uid="{00000000-0005-0000-0000-0000E22A0000}"/>
    <cellStyle name="Comma 2 28" xfId="11227" hidden="1" xr:uid="{00000000-0005-0000-0000-0000DE2B0000}"/>
    <cellStyle name="Comma 2 28" xfId="4928" hidden="1" xr:uid="{00000000-0005-0000-0000-000043130000}"/>
    <cellStyle name="Comma 2 28" xfId="5496" hidden="1" xr:uid="{00000000-0005-0000-0000-00007B150000}"/>
    <cellStyle name="Comma 2 28" xfId="5640" hidden="1" xr:uid="{00000000-0005-0000-0000-00000B160000}"/>
    <cellStyle name="Comma 2 28" xfId="5937" hidden="1" xr:uid="{00000000-0005-0000-0000-000034170000}"/>
    <cellStyle name="Comma 2 28" xfId="6486" hidden="1" xr:uid="{00000000-0005-0000-0000-000059190000}"/>
    <cellStyle name="Comma 2 28" xfId="7147" hidden="1" xr:uid="{00000000-0005-0000-0000-0000EE1B0000}"/>
    <cellStyle name="Comma 2 28" xfId="1838" hidden="1" xr:uid="{00000000-0005-0000-0000-000031070000}"/>
    <cellStyle name="Comma 2 28" xfId="2135" hidden="1" xr:uid="{00000000-0005-0000-0000-00005A080000}"/>
    <cellStyle name="Comma 2 28" xfId="4267" hidden="1" xr:uid="{00000000-0005-0000-0000-0000AE100000}"/>
    <cellStyle name="Comma 2 28" xfId="1135" hidden="1" xr:uid="{00000000-0005-0000-0000-000072040000}"/>
    <cellStyle name="Comma 2 28" xfId="1699" hidden="1" xr:uid="{00000000-0005-0000-0000-0000A6060000}"/>
    <cellStyle name="Comma 2 28" xfId="476" hidden="1" xr:uid="{00000000-0005-0000-0000-0000DF010000}"/>
    <cellStyle name="Comma 2 29" xfId="39475" hidden="1" xr:uid="{A37CF5F3-7E5B-4ECF-BEA8-B4D9DCB0AAF9}"/>
    <cellStyle name="Comma 2 29" xfId="39727" hidden="1" xr:uid="{8F864790-4E04-4C96-81CA-E104D8D67CC4}"/>
    <cellStyle name="Comma 2 29" xfId="39861" hidden="1" xr:uid="{179015D0-C23C-4077-A753-0B455CC79D34}"/>
    <cellStyle name="Comma 2 29" xfId="40158" hidden="1" xr:uid="{7697CE8A-7C6E-491A-A033-44C3AC0719C2}"/>
    <cellStyle name="Comma 2 29" xfId="40916" hidden="1" xr:uid="{4C37E34A-5935-4B52-B1BD-3FF932BCE9D3}"/>
    <cellStyle name="Comma 2 29" xfId="41231" hidden="1" xr:uid="{B7DA9335-9584-4160-8930-C4B222D93676}"/>
    <cellStyle name="Comma 2 29" xfId="41483" hidden="1" xr:uid="{DF04F3D7-18EC-4A9A-BC62-9813753BDA24}"/>
    <cellStyle name="Comma 2 29" xfId="41617" hidden="1" xr:uid="{BE9AF84B-F7C1-4543-879B-34FC88A62E2B}"/>
    <cellStyle name="Comma 2 29" xfId="41914" hidden="1" xr:uid="{CFCCD74E-FD9D-4A2E-B2FA-F9D68C33F44A}"/>
    <cellStyle name="Comma 2 29" xfId="42672" hidden="1" xr:uid="{A7BE9F3C-346C-4918-8393-CCD82630A898}"/>
    <cellStyle name="Comma 2 29" xfId="42987" hidden="1" xr:uid="{02433081-A282-4628-9395-11C63A563828}"/>
    <cellStyle name="Comma 2 29" xfId="43239" hidden="1" xr:uid="{3783505C-6C4E-4BA6-8B67-A45246A3C2E1}"/>
    <cellStyle name="Comma 2 29" xfId="43373" hidden="1" xr:uid="{D9588F4E-D3AD-4E7E-8212-2E09900FF731}"/>
    <cellStyle name="Comma 2 29" xfId="43670" hidden="1" xr:uid="{9BB48C61-367B-4457-A2E3-E9388543FE97}"/>
    <cellStyle name="Comma 2 29" xfId="44428" hidden="1" xr:uid="{4C969974-A8A4-4DC0-BEF0-695C877D5682}"/>
    <cellStyle name="Comma 2 29" xfId="44743" hidden="1" xr:uid="{E2133AD4-7E07-431C-9404-6B20F72B0CDE}"/>
    <cellStyle name="Comma 2 29" xfId="44995" hidden="1" xr:uid="{AAF4C370-02BD-420F-B799-8DC6E5CB81E1}"/>
    <cellStyle name="Comma 2 29" xfId="45129" hidden="1" xr:uid="{1781F51A-84C2-4E3B-A40B-C4B92BD0C5F6}"/>
    <cellStyle name="Comma 2 29" xfId="45426" hidden="1" xr:uid="{7F670BAB-F7E4-4721-9D47-734DEF768E05}"/>
    <cellStyle name="Comma 2 29" xfId="46184" hidden="1" xr:uid="{F832671D-6FD6-46D6-8CA5-CA9B0F7553D7}"/>
    <cellStyle name="Comma 2 29" xfId="46499" hidden="1" xr:uid="{147EB59C-02D7-4BAB-BF2A-85C78B32B97C}"/>
    <cellStyle name="Comma 2 29" xfId="46751" hidden="1" xr:uid="{E5ED5E16-CDA4-4462-A027-3AE1593EA55D}"/>
    <cellStyle name="Comma 2 29" xfId="46885" hidden="1" xr:uid="{773C3F5C-8705-47CE-9E56-16DAF69F0D0D}"/>
    <cellStyle name="Comma 2 29" xfId="47182" hidden="1" xr:uid="{149B669C-028C-4372-9578-90128E271622}"/>
    <cellStyle name="Comma 2 29" xfId="47937" hidden="1" xr:uid="{DF2A4FB9-7428-4888-9999-D50DE1193858}"/>
    <cellStyle name="Comma 2 29" xfId="48252" hidden="1" xr:uid="{ED2C627E-8C43-4FD5-9BC8-5A745D35C67B}"/>
    <cellStyle name="Comma 2 29" xfId="48504" hidden="1" xr:uid="{FA2854F6-D374-4896-BFED-FDBABF1E617C}"/>
    <cellStyle name="Comma 2 29" xfId="48638" hidden="1" xr:uid="{3C9D9010-4228-463E-9C3F-770BBAF4593A}"/>
    <cellStyle name="Comma 2 29" xfId="48935" hidden="1" xr:uid="{A658E5BE-09E1-4EA5-B2F4-847FB1FF2D85}"/>
    <cellStyle name="Comma 2 29" xfId="49687" hidden="1" xr:uid="{30291804-6CE9-4686-8E03-E1EC1FADD46A}"/>
    <cellStyle name="Comma 2 29" xfId="50002" hidden="1" xr:uid="{0792DE3E-957A-454A-834B-D9493136F52C}"/>
    <cellStyle name="Comma 2 29" xfId="50254" hidden="1" xr:uid="{686F79B2-276E-47DD-BDEF-180A763FD18A}"/>
    <cellStyle name="Comma 2 29" xfId="50388" hidden="1" xr:uid="{4F430BC1-D3C5-4762-9B8B-7A4D4AE89EAF}"/>
    <cellStyle name="Comma 2 29" xfId="50685" hidden="1" xr:uid="{FCDEB121-F3DB-46FC-9256-7EC796305198}"/>
    <cellStyle name="Comma 2 29" xfId="51432" hidden="1" xr:uid="{B3770AC0-6978-44C8-9B24-DFE1243FDD3F}"/>
    <cellStyle name="Comma 2 29" xfId="51746" hidden="1" xr:uid="{1868C3F5-AC28-4038-9A63-E6F68B8CA5D7}"/>
    <cellStyle name="Comma 2 29" xfId="51998" hidden="1" xr:uid="{1F83F2BD-6BA8-4941-81B2-4EDB66C5190A}"/>
    <cellStyle name="Comma 2 29" xfId="52132" hidden="1" xr:uid="{32B1BBBC-886A-471D-90A9-CD839D910731}"/>
    <cellStyle name="Comma 2 29" xfId="52429" hidden="1" xr:uid="{AF862658-C775-4D03-AA73-1B2D213976A8}"/>
    <cellStyle name="Comma 2 29" xfId="53170" hidden="1" xr:uid="{3B2F3692-9700-4E68-98A1-5F7809B62C82}"/>
    <cellStyle name="Comma 2 29" xfId="53482" hidden="1" xr:uid="{E6650D2E-1C70-4393-8265-4AC7761C1282}"/>
    <cellStyle name="Comma 2 29" xfId="53732" hidden="1" xr:uid="{2DA00663-CDDA-40F0-A71D-EA32AD145D6C}"/>
    <cellStyle name="Comma 2 29" xfId="53866" hidden="1" xr:uid="{B58C9DB4-7C87-41DA-850B-407C28A985C0}"/>
    <cellStyle name="Comma 2 29" xfId="54163" hidden="1" xr:uid="{853EB0C8-492C-47FA-8DBE-4EDC5B2B049A}"/>
    <cellStyle name="Comma 2 29" xfId="54898" hidden="1" xr:uid="{A0604964-D505-4663-B3C4-67DD87F88D20}"/>
    <cellStyle name="Comma 2 29" xfId="55208" hidden="1" xr:uid="{ADF9E50E-1AF0-4F8B-AAFC-27A9765C0045}"/>
    <cellStyle name="Comma 2 29" xfId="55456" hidden="1" xr:uid="{43017042-3FBB-4D8A-9FB8-44EA0F58BCCF}"/>
    <cellStyle name="Comma 2 29" xfId="55590" hidden="1" xr:uid="{76B96997-2F95-4AC9-B402-E7B897E10738}"/>
    <cellStyle name="Comma 2 29" xfId="55887" hidden="1" xr:uid="{D3A3290A-F5AC-4216-A8DF-ED71E5612903}"/>
    <cellStyle name="Comma 2 29" xfId="56611" hidden="1" xr:uid="{73D48CF4-0636-412D-A973-32240686B476}"/>
    <cellStyle name="Comma 2 29" xfId="56918" hidden="1" xr:uid="{BD0195BD-2B6C-4373-AF5D-809FEDE051C4}"/>
    <cellStyle name="Comma 2 29" xfId="57163" hidden="1" xr:uid="{ED6E2E28-3245-403B-B11C-3581B9AB77C6}"/>
    <cellStyle name="Comma 2 29" xfId="57297" hidden="1" xr:uid="{6A918BF6-5D0C-4822-8EA2-E7FFCDECDB31}"/>
    <cellStyle name="Comma 2 29" xfId="57594" hidden="1" xr:uid="{AAA4BBBB-48F4-4FF0-8EF8-D689CC211C1C}"/>
    <cellStyle name="Comma 2 29" xfId="58308" hidden="1" xr:uid="{03742980-B1EA-4716-A2D1-EC12A6DF643F}"/>
    <cellStyle name="Comma 2 29" xfId="58614" hidden="1" xr:uid="{FBE01CD8-E152-42EA-ACE7-A860BF47DA64}"/>
    <cellStyle name="Comma 2 29" xfId="58857" hidden="1" xr:uid="{96E3FC43-F0D4-4DB1-9989-A032FE9AF5BD}"/>
    <cellStyle name="Comma 2 29" xfId="58991" hidden="1" xr:uid="{337A5155-2FF4-4FCE-8C15-54592ED89507}"/>
    <cellStyle name="Comma 2 29" xfId="59288" hidden="1" xr:uid="{2E50D309-3CFB-442E-BB2B-F55A96CCCBE7}"/>
    <cellStyle name="Comma 2 29" xfId="59983" hidden="1" xr:uid="{1801BFEB-C338-47A7-988A-47308D24EF1B}"/>
    <cellStyle name="Comma 2 29" xfId="60282" hidden="1" xr:uid="{F96AB038-CB34-4B2B-9473-D44E1BFABB85}"/>
    <cellStyle name="Comma 2 29" xfId="60518" hidden="1" xr:uid="{07025381-A5A2-45A6-BED9-1F48D7F23879}"/>
    <cellStyle name="Comma 2 29" xfId="60652" hidden="1" xr:uid="{36FCD9B9-CB8E-494F-BC64-44EA07756A6C}"/>
    <cellStyle name="Comma 2 29" xfId="60949" hidden="1" xr:uid="{7A0D50EB-B42B-4DB1-90F4-C40F00A65494}"/>
    <cellStyle name="Comma 2 29" xfId="61629" hidden="1" xr:uid="{09E238CF-5332-4FE1-96AE-01EEA2977729}"/>
    <cellStyle name="Comma 2 29" xfId="61920" hidden="1" xr:uid="{01C0F0EF-2027-4A0F-8182-2A0694F15DFC}"/>
    <cellStyle name="Comma 2 29" xfId="62153" hidden="1" xr:uid="{6BCA2046-D19B-40CD-B527-C52CC95CB2E3}"/>
    <cellStyle name="Comma 2 29" xfId="62287" hidden="1" xr:uid="{3581CACC-335C-4983-AF23-46DA03968586}"/>
    <cellStyle name="Comma 2 29" xfId="62584" hidden="1" xr:uid="{E335C5AB-4624-4895-9779-208A0A20CD0A}"/>
    <cellStyle name="Comma 2 29" xfId="63211" hidden="1" xr:uid="{CEF8C290-D945-41EB-BB92-F7BAD6770CE7}"/>
    <cellStyle name="Comma 2 29" xfId="63675" hidden="1" xr:uid="{EBE6A740-3C2F-400D-AEBF-70F64A35A153}"/>
    <cellStyle name="Comma 2 29" xfId="63798" hidden="1" xr:uid="{C2EF2A93-3892-4AEF-A58E-E50797CAB52A}"/>
    <cellStyle name="Comma 2 29" xfId="19989" hidden="1" xr:uid="{00000000-0005-0000-0000-0000184E0000}"/>
    <cellStyle name="Comma 2 29" xfId="20123" hidden="1" xr:uid="{00000000-0005-0000-0000-00009E4E0000}"/>
    <cellStyle name="Comma 2 29" xfId="20420" hidden="1" xr:uid="{00000000-0005-0000-0000-0000C74F0000}"/>
    <cellStyle name="Comma 2 29" xfId="21161" hidden="1" xr:uid="{00000000-0005-0000-0000-0000AC520000}"/>
    <cellStyle name="Comma 2 29" xfId="21473" hidden="1" xr:uid="{00000000-0005-0000-0000-0000E4530000}"/>
    <cellStyle name="Comma 2 29" xfId="21723" hidden="1" xr:uid="{00000000-0005-0000-0000-0000DE540000}"/>
    <cellStyle name="Comma 2 29" xfId="21857" hidden="1" xr:uid="{00000000-0005-0000-0000-000064550000}"/>
    <cellStyle name="Comma 2 29" xfId="22154" hidden="1" xr:uid="{00000000-0005-0000-0000-00008D560000}"/>
    <cellStyle name="Comma 2 29" xfId="22889" hidden="1" xr:uid="{00000000-0005-0000-0000-00006C590000}"/>
    <cellStyle name="Comma 2 29" xfId="23199" hidden="1" xr:uid="{00000000-0005-0000-0000-0000A25A0000}"/>
    <cellStyle name="Comma 2 29" xfId="23447" hidden="1" xr:uid="{00000000-0005-0000-0000-00009A5B0000}"/>
    <cellStyle name="Comma 2 29" xfId="23581" hidden="1" xr:uid="{00000000-0005-0000-0000-0000205C0000}"/>
    <cellStyle name="Comma 2 29" xfId="23878" hidden="1" xr:uid="{00000000-0005-0000-0000-0000495D0000}"/>
    <cellStyle name="Comma 2 29" xfId="24602" hidden="1" xr:uid="{00000000-0005-0000-0000-00001D600000}"/>
    <cellStyle name="Comma 2 29" xfId="24909" hidden="1" xr:uid="{00000000-0005-0000-0000-000050610000}"/>
    <cellStyle name="Comma 2 29" xfId="25154" hidden="1" xr:uid="{00000000-0005-0000-0000-000045620000}"/>
    <cellStyle name="Comma 2 29" xfId="25288" hidden="1" xr:uid="{00000000-0005-0000-0000-0000CB620000}"/>
    <cellStyle name="Comma 2 29" xfId="25585" hidden="1" xr:uid="{00000000-0005-0000-0000-0000F4630000}"/>
    <cellStyle name="Comma 2 29" xfId="26299" hidden="1" xr:uid="{00000000-0005-0000-0000-0000BE660000}"/>
    <cellStyle name="Comma 2 29" xfId="26605" hidden="1" xr:uid="{00000000-0005-0000-0000-0000F0670000}"/>
    <cellStyle name="Comma 2 29" xfId="26848" hidden="1" xr:uid="{00000000-0005-0000-0000-0000E3680000}"/>
    <cellStyle name="Comma 2 29" xfId="26982" hidden="1" xr:uid="{00000000-0005-0000-0000-000069690000}"/>
    <cellStyle name="Comma 2 29" xfId="27279" hidden="1" xr:uid="{00000000-0005-0000-0000-0000926A0000}"/>
    <cellStyle name="Comma 2 29" xfId="27974" hidden="1" xr:uid="{00000000-0005-0000-0000-0000496D0000}"/>
    <cellStyle name="Comma 2 29" xfId="28273" hidden="1" xr:uid="{00000000-0005-0000-0000-0000746E0000}"/>
    <cellStyle name="Comma 2 29" xfId="28509" hidden="1" xr:uid="{00000000-0005-0000-0000-0000606F0000}"/>
    <cellStyle name="Comma 2 29" xfId="28643" hidden="1" xr:uid="{00000000-0005-0000-0000-0000E66F0000}"/>
    <cellStyle name="Comma 2 29" xfId="28940" hidden="1" xr:uid="{00000000-0005-0000-0000-00000F710000}"/>
    <cellStyle name="Comma 2 29" xfId="29620" hidden="1" xr:uid="{00000000-0005-0000-0000-0000B7730000}"/>
    <cellStyle name="Comma 2 29" xfId="29911" hidden="1" xr:uid="{00000000-0005-0000-0000-0000DA740000}"/>
    <cellStyle name="Comma 2 29" xfId="30144" hidden="1" xr:uid="{00000000-0005-0000-0000-0000C3750000}"/>
    <cellStyle name="Comma 2 29" xfId="30278" hidden="1" xr:uid="{00000000-0005-0000-0000-000049760000}"/>
    <cellStyle name="Comma 2 29" xfId="30575" hidden="1" xr:uid="{00000000-0005-0000-0000-000072770000}"/>
    <cellStyle name="Comma 2 29" xfId="31202" hidden="1" xr:uid="{00000000-0005-0000-0000-0000E5790000}"/>
    <cellStyle name="Comma 2 29" xfId="31666" hidden="1" xr:uid="{00000000-0005-0000-0000-0000B57B0000}"/>
    <cellStyle name="Comma 2 29" xfId="31789" hidden="1" xr:uid="{00000000-0005-0000-0000-0000307C0000}"/>
    <cellStyle name="Comma 2 29" xfId="32523" hidden="1" xr:uid="{AFEBF52C-76B9-42EE-ABAE-8A87528F5242}"/>
    <cellStyle name="Comma 2 29" xfId="33165" hidden="1" xr:uid="{7D2D895F-C182-4A88-ABDE-3CDF80A689B4}"/>
    <cellStyle name="Comma 2 29" xfId="33725" hidden="1" xr:uid="{DDEF2E67-5F02-4D86-9A54-E7F2FCDCF824}"/>
    <cellStyle name="Comma 2 29" xfId="33851" hidden="1" xr:uid="{BD6D1827-B9BD-4B82-BE7A-346E1C244B7F}"/>
    <cellStyle name="Comma 2 29" xfId="34148" hidden="1" xr:uid="{B1FBDEA1-F29B-40B5-ADFB-8E68B6B211A6}"/>
    <cellStyle name="Comma 2 29" xfId="36280" hidden="1" xr:uid="{94150D8D-20A7-4EFA-9A1A-5A37E1321C7B}"/>
    <cellStyle name="Comma 2 29" xfId="36941" hidden="1" xr:uid="{42AE3562-3C7B-444C-9570-1EF8E5C3848E}"/>
    <cellStyle name="Comma 2 29" xfId="37508" hidden="1" xr:uid="{02247501-E32A-4909-99E0-AE79400F6B31}"/>
    <cellStyle name="Comma 2 29" xfId="37642" hidden="1" xr:uid="{7E982AD1-30E5-4CCF-95AF-E4469DC4E724}"/>
    <cellStyle name="Comma 2 29" xfId="37939" hidden="1" xr:uid="{DECF5048-2694-47CA-BFA9-65467D47FBCF}"/>
    <cellStyle name="Comma 2 29" xfId="38499" hidden="1" xr:uid="{4E222E1F-47A2-46CE-AAFD-839D1A41645C}"/>
    <cellStyle name="Comma 2 29" xfId="39160" hidden="1" xr:uid="{26E5BCFF-97F3-44C7-973D-1C930C19AFB3}"/>
    <cellStyle name="Comma 2 29" xfId="11364" hidden="1" xr:uid="{00000000-0005-0000-0000-0000672C0000}"/>
    <cellStyle name="Comma 2 29" xfId="11661" hidden="1" xr:uid="{00000000-0005-0000-0000-0000902D0000}"/>
    <cellStyle name="Comma 2 29" xfId="12419" hidden="1" xr:uid="{00000000-0005-0000-0000-000086300000}"/>
    <cellStyle name="Comma 2 29" xfId="12734" hidden="1" xr:uid="{00000000-0005-0000-0000-0000C1310000}"/>
    <cellStyle name="Comma 2 29" xfId="12986" hidden="1" xr:uid="{00000000-0005-0000-0000-0000BD320000}"/>
    <cellStyle name="Comma 2 29" xfId="13120" hidden="1" xr:uid="{00000000-0005-0000-0000-000043330000}"/>
    <cellStyle name="Comma 2 29" xfId="13417" hidden="1" xr:uid="{00000000-0005-0000-0000-00006C340000}"/>
    <cellStyle name="Comma 2 29" xfId="14175" hidden="1" xr:uid="{00000000-0005-0000-0000-000062370000}"/>
    <cellStyle name="Comma 2 29" xfId="14490" hidden="1" xr:uid="{00000000-0005-0000-0000-00009D380000}"/>
    <cellStyle name="Comma 2 29" xfId="14742" hidden="1" xr:uid="{00000000-0005-0000-0000-000099390000}"/>
    <cellStyle name="Comma 2 29" xfId="14876" hidden="1" xr:uid="{00000000-0005-0000-0000-00001F3A0000}"/>
    <cellStyle name="Comma 2 29" xfId="15173" hidden="1" xr:uid="{00000000-0005-0000-0000-0000483B0000}"/>
    <cellStyle name="Comma 2 29" xfId="15928" hidden="1" xr:uid="{00000000-0005-0000-0000-00003B3E0000}"/>
    <cellStyle name="Comma 2 29" xfId="16243" hidden="1" xr:uid="{00000000-0005-0000-0000-0000763F0000}"/>
    <cellStyle name="Comma 2 29" xfId="16495" hidden="1" xr:uid="{00000000-0005-0000-0000-000072400000}"/>
    <cellStyle name="Comma 2 29" xfId="16629" hidden="1" xr:uid="{00000000-0005-0000-0000-0000F8400000}"/>
    <cellStyle name="Comma 2 29" xfId="16926" hidden="1" xr:uid="{00000000-0005-0000-0000-000021420000}"/>
    <cellStyle name="Comma 2 29" xfId="17678" hidden="1" xr:uid="{00000000-0005-0000-0000-000011450000}"/>
    <cellStyle name="Comma 2 29" xfId="17993" hidden="1" xr:uid="{00000000-0005-0000-0000-00004C460000}"/>
    <cellStyle name="Comma 2 29" xfId="18245" hidden="1" xr:uid="{00000000-0005-0000-0000-000048470000}"/>
    <cellStyle name="Comma 2 29" xfId="18379" hidden="1" xr:uid="{00000000-0005-0000-0000-0000CE470000}"/>
    <cellStyle name="Comma 2 29" xfId="18676" hidden="1" xr:uid="{00000000-0005-0000-0000-0000F7480000}"/>
    <cellStyle name="Comma 2 29" xfId="19423" hidden="1" xr:uid="{00000000-0005-0000-0000-0000E24B0000}"/>
    <cellStyle name="Comma 2 29" xfId="19737" hidden="1" xr:uid="{00000000-0005-0000-0000-00001C4D0000}"/>
    <cellStyle name="Comma 2 29" xfId="7466" hidden="1" xr:uid="{00000000-0005-0000-0000-00002D1D0000}"/>
    <cellStyle name="Comma 2 29" xfId="7718" hidden="1" xr:uid="{00000000-0005-0000-0000-0000291E0000}"/>
    <cellStyle name="Comma 2 29" xfId="7852" hidden="1" xr:uid="{00000000-0005-0000-0000-0000AF1E0000}"/>
    <cellStyle name="Comma 2 29" xfId="8149" hidden="1" xr:uid="{00000000-0005-0000-0000-0000D81F0000}"/>
    <cellStyle name="Comma 2 29" xfId="8907" hidden="1" xr:uid="{00000000-0005-0000-0000-0000CE220000}"/>
    <cellStyle name="Comma 2 29" xfId="9222" hidden="1" xr:uid="{00000000-0005-0000-0000-000009240000}"/>
    <cellStyle name="Comma 2 29" xfId="9474" hidden="1" xr:uid="{00000000-0005-0000-0000-000005250000}"/>
    <cellStyle name="Comma 2 29" xfId="9608" hidden="1" xr:uid="{00000000-0005-0000-0000-00008B250000}"/>
    <cellStyle name="Comma 2 29" xfId="9905" hidden="1" xr:uid="{00000000-0005-0000-0000-0000B4260000}"/>
    <cellStyle name="Comma 2 29" xfId="10663" hidden="1" xr:uid="{00000000-0005-0000-0000-0000AA290000}"/>
    <cellStyle name="Comma 2 29" xfId="10978" hidden="1" xr:uid="{00000000-0005-0000-0000-0000E52A0000}"/>
    <cellStyle name="Comma 2 29" xfId="11230" hidden="1" xr:uid="{00000000-0005-0000-0000-0000E12B0000}"/>
    <cellStyle name="Comma 2 29" xfId="4932" hidden="1" xr:uid="{00000000-0005-0000-0000-000047130000}"/>
    <cellStyle name="Comma 2 29" xfId="5499" hidden="1" xr:uid="{00000000-0005-0000-0000-00007E150000}"/>
    <cellStyle name="Comma 2 29" xfId="5633" hidden="1" xr:uid="{00000000-0005-0000-0000-000004160000}"/>
    <cellStyle name="Comma 2 29" xfId="5930" hidden="1" xr:uid="{00000000-0005-0000-0000-00002D170000}"/>
    <cellStyle name="Comma 2 29" xfId="6490" hidden="1" xr:uid="{00000000-0005-0000-0000-00005D190000}"/>
    <cellStyle name="Comma 2 29" xfId="7151" hidden="1" xr:uid="{00000000-0005-0000-0000-0000F21B0000}"/>
    <cellStyle name="Comma 2 29" xfId="1831" hidden="1" xr:uid="{00000000-0005-0000-0000-00002A070000}"/>
    <cellStyle name="Comma 2 29" xfId="2128" hidden="1" xr:uid="{00000000-0005-0000-0000-000053080000}"/>
    <cellStyle name="Comma 2 29" xfId="4271" hidden="1" xr:uid="{00000000-0005-0000-0000-0000B2100000}"/>
    <cellStyle name="Comma 2 29" xfId="1139" hidden="1" xr:uid="{00000000-0005-0000-0000-000076040000}"/>
    <cellStyle name="Comma 2 29" xfId="1702" hidden="1" xr:uid="{00000000-0005-0000-0000-0000A9060000}"/>
    <cellStyle name="Comma 2 29" xfId="480" hidden="1" xr:uid="{00000000-0005-0000-0000-0000E3010000}"/>
    <cellStyle name="Comma 2 3" xfId="312" xr:uid="{00000000-0005-0000-0000-00003B010000}"/>
    <cellStyle name="Comma 2 3 2" xfId="32408" xr:uid="{931CF72D-ECAF-41ED-B072-8D42D6826D26}"/>
    <cellStyle name="Comma 2 30" xfId="38497" hidden="1" xr:uid="{27F9C3B6-D159-4864-B7D0-96CAB76762D6}"/>
    <cellStyle name="Comma 2 30" xfId="38504" hidden="1" xr:uid="{907854B6-40C9-427B-B1EC-C360E677BFA3}"/>
    <cellStyle name="Comma 2 30" xfId="38682" hidden="1" xr:uid="{2718C985-C4B7-4360-93D4-FC79D6BBF868}"/>
    <cellStyle name="Comma 2 30" xfId="38729" hidden="1" xr:uid="{06F92A1B-073D-4A47-A7B9-51CE10EF84F0}"/>
    <cellStyle name="Comma 2 30" xfId="38802" hidden="1" xr:uid="{F7F51599-D3FE-4D4F-B5EB-0681F034F0F8}"/>
    <cellStyle name="Comma 2 30" xfId="38825" hidden="1" xr:uid="{502B7173-FD47-4CE8-81A4-D1E820E9417D}"/>
    <cellStyle name="Comma 2 30" xfId="39063" hidden="1" xr:uid="{30C8D8C6-E2AF-4810-A329-DD4ED4E82AB9}"/>
    <cellStyle name="Comma 2 30" xfId="39165" hidden="1" xr:uid="{E28984DC-E075-4C2B-B382-3722A5795A90}"/>
    <cellStyle name="Comma 2 30" xfId="39513" hidden="1" xr:uid="{5C232E32-C390-4BDF-9794-D25C90058322}"/>
    <cellStyle name="Comma 2 30" xfId="39732" hidden="1" xr:uid="{D744C3B5-4A4D-4C7B-A812-901B25A3BD19}"/>
    <cellStyle name="Comma 2 30" xfId="39849" hidden="1" xr:uid="{85BEDEFC-6FC1-434E-B249-3C79C6D9180B}"/>
    <cellStyle name="Comma 2 30" xfId="40819" hidden="1" xr:uid="{F2CC083B-36B2-4DCB-B382-73F7D51FE369}"/>
    <cellStyle name="Comma 2 30" xfId="40921" hidden="1" xr:uid="{35C468F3-61E8-48D4-8558-CED9B90A27A7}"/>
    <cellStyle name="Comma 2 30" xfId="41269" hidden="1" xr:uid="{2D8B6BF5-9E32-422F-AEF5-21BE95F1A862}"/>
    <cellStyle name="Comma 2 30" xfId="41488" hidden="1" xr:uid="{7105F6C9-28DA-4D31-BF97-722B8A44F820}"/>
    <cellStyle name="Comma 2 30" xfId="41605" hidden="1" xr:uid="{DD267F41-B098-4FD5-9485-17C1BBD2A079}"/>
    <cellStyle name="Comma 2 30" xfId="42575" hidden="1" xr:uid="{5E547818-403A-42A3-B760-28C2180BB199}"/>
    <cellStyle name="Comma 2 30" xfId="42677" hidden="1" xr:uid="{55E99200-B434-4404-94D6-96A076BC6C1E}"/>
    <cellStyle name="Comma 2 30" xfId="43025" hidden="1" xr:uid="{453A9553-2637-4FEF-8739-AF44303BAE96}"/>
    <cellStyle name="Comma 2 30" xfId="43244" hidden="1" xr:uid="{8ADD7AD7-1FB9-4299-B40B-15DD4B314CBA}"/>
    <cellStyle name="Comma 2 30" xfId="43361" hidden="1" xr:uid="{35EE274D-2FCF-4E30-ADEA-9A2AF57C6686}"/>
    <cellStyle name="Comma 2 30" xfId="44331" hidden="1" xr:uid="{BA4E2C90-260D-4F5C-AEA0-F4A41BD8FCA2}"/>
    <cellStyle name="Comma 2 30" xfId="44433" hidden="1" xr:uid="{1EB56459-0CB1-4359-9738-EFD565ED6422}"/>
    <cellStyle name="Comma 2 30" xfId="44781" hidden="1" xr:uid="{4D5814D4-8176-4CE6-B7BA-FF1ED0379B4C}"/>
    <cellStyle name="Comma 2 30" xfId="45000" hidden="1" xr:uid="{2A0E9890-B85D-4E89-BD4F-18DF8C727C5A}"/>
    <cellStyle name="Comma 2 30" xfId="45117" hidden="1" xr:uid="{28C094B0-CD1F-4D2B-A59A-B70EF99A6D00}"/>
    <cellStyle name="Comma 2 30" xfId="46087" hidden="1" xr:uid="{7E783531-0941-4D47-97C8-C7CD728D3B0F}"/>
    <cellStyle name="Comma 2 30" xfId="46189" hidden="1" xr:uid="{EB4D0929-ED55-46B8-AE17-75C48AEF9B39}"/>
    <cellStyle name="Comma 2 30" xfId="46537" hidden="1" xr:uid="{8DBB89D3-C51E-4EC0-BDCC-F4BCA30A431C}"/>
    <cellStyle name="Comma 2 30" xfId="46756" hidden="1" xr:uid="{A94ABA66-3448-4EBE-B3E0-0D6B8E685EF5}"/>
    <cellStyle name="Comma 2 30" xfId="46873" hidden="1" xr:uid="{3A75FAC8-B7DD-4008-B1BA-58BE14CBB0C8}"/>
    <cellStyle name="Comma 2 30" xfId="47840" hidden="1" xr:uid="{6A8CFC95-A20E-4975-803C-8F10C2A8489D}"/>
    <cellStyle name="Comma 2 30" xfId="47942" hidden="1" xr:uid="{94B33657-770E-4DEC-B0A5-6DAD2C0D679D}"/>
    <cellStyle name="Comma 2 30" xfId="48290" hidden="1" xr:uid="{90602F75-3BCC-4242-87EC-9D526FB38F98}"/>
    <cellStyle name="Comma 2 30" xfId="48509" hidden="1" xr:uid="{D5801A68-2227-4441-BBFA-06FB867DCA3F}"/>
    <cellStyle name="Comma 2 30" xfId="48626" hidden="1" xr:uid="{28C97647-DB8C-4041-8907-FE607B52DD04}"/>
    <cellStyle name="Comma 2 30" xfId="49590" hidden="1" xr:uid="{0037F340-2BBE-4F19-B853-15829076981B}"/>
    <cellStyle name="Comma 2 30" xfId="49692" hidden="1" xr:uid="{75CDDCD5-493B-4FD1-BE86-9B3BA5D498D2}"/>
    <cellStyle name="Comma 2 30" xfId="50040" hidden="1" xr:uid="{C68C4F6D-AABE-4AF9-9C84-3BBFB91E03BD}"/>
    <cellStyle name="Comma 2 30" xfId="50259" hidden="1" xr:uid="{A8215A2B-AECB-45A2-AB3F-CC052993E9E8}"/>
    <cellStyle name="Comma 2 30" xfId="50376" hidden="1" xr:uid="{5A139B8E-EB5F-4803-9B81-A9AAB713E58D}"/>
    <cellStyle name="Comma 2 30" xfId="51336" hidden="1" xr:uid="{B9E358A1-5CFC-4209-9F45-F8425F243449}"/>
    <cellStyle name="Comma 2 30" xfId="51784" hidden="1" xr:uid="{5EC73ECD-9FF1-4FE8-8ADD-B534EA75F1B4}"/>
    <cellStyle name="Comma 2 30" xfId="52003" hidden="1" xr:uid="{0DCF1CB9-B455-45B6-AA4F-10FD2966D93E}"/>
    <cellStyle name="Comma 2 30" xfId="52120" hidden="1" xr:uid="{25224894-7E7A-4FB9-A8C9-E83CE10D93E9}"/>
    <cellStyle name="Comma 2 30" xfId="53074" hidden="1" xr:uid="{44D4C651-3DFE-4A17-AB3F-2D401E4E26F5}"/>
    <cellStyle name="Comma 2 30" xfId="53175" hidden="1" xr:uid="{EA4BEAE0-08AD-4364-8665-7C581F2B517F}"/>
    <cellStyle name="Comma 2 30" xfId="53737" hidden="1" xr:uid="{DF374CD7-76B5-4C07-8D25-1B9279738386}"/>
    <cellStyle name="Comma 2 30" xfId="53854" hidden="1" xr:uid="{7A5C48DA-866B-41BE-8530-0AEB283402A2}"/>
    <cellStyle name="Comma 2 30" xfId="54802" hidden="1" xr:uid="{EA909FAF-1CFB-40BD-825A-1F0C79DD31CC}"/>
    <cellStyle name="Comma 2 30" xfId="54903" hidden="1" xr:uid="{45EDC99F-AA8A-4E3D-B7B6-855BEB91C9A0}"/>
    <cellStyle name="Comma 2 30" xfId="55461" hidden="1" xr:uid="{BF68FE24-473D-4E9A-8FA6-E9C4AAA1821D}"/>
    <cellStyle name="Comma 2 30" xfId="55578" hidden="1" xr:uid="{1CB60F73-C37C-4D71-9126-E80E2DE3D80B}"/>
    <cellStyle name="Comma 2 30" xfId="56517" hidden="1" xr:uid="{34E81395-DEA5-4FF2-8B9C-9D8843E1D7C3}"/>
    <cellStyle name="Comma 2 30" xfId="56616" hidden="1" xr:uid="{71491C0A-CC49-4584-8255-8B5C9A5AD534}"/>
    <cellStyle name="Comma 2 30" xfId="57168" hidden="1" xr:uid="{A07E7749-ABB4-43CE-B40D-3E7762C7C3A8}"/>
    <cellStyle name="Comma 2 30" xfId="57285" hidden="1" xr:uid="{AECB529F-A4F1-458B-837B-3640C3F84426}"/>
    <cellStyle name="Comma 2 30" xfId="58214" hidden="1" xr:uid="{9EB88AB1-B22B-4BDA-B22D-796B8AE9594D}"/>
    <cellStyle name="Comma 2 30" xfId="58313" hidden="1" xr:uid="{1FCD9C61-27E7-4DC4-A4BB-4F79A208C6D8}"/>
    <cellStyle name="Comma 2 30" xfId="58862" hidden="1" xr:uid="{68C8AF2D-D9C6-422D-9FED-418595745F2F}"/>
    <cellStyle name="Comma 2 30" xfId="58979" hidden="1" xr:uid="{0E86C6A6-D0AA-4DA5-8B9D-66762F1B76D8}"/>
    <cellStyle name="Comma 2 30" xfId="59893" hidden="1" xr:uid="{C9740E2C-576D-458A-8BDC-A53D1FB012E5}"/>
    <cellStyle name="Comma 2 30" xfId="59988" hidden="1" xr:uid="{2E846E18-78A7-4336-A9E0-F11AD62CA029}"/>
    <cellStyle name="Comma 2 30" xfId="60523" hidden="1" xr:uid="{E00E439D-4B87-46C2-B678-923E175A1E9C}"/>
    <cellStyle name="Comma 2 30" xfId="60640" hidden="1" xr:uid="{FE8DBE1E-B571-4A53-891A-1BA0D3BEB29F}"/>
    <cellStyle name="Comma 2 30" xfId="61540" hidden="1" xr:uid="{0BB7378F-DF31-469E-898C-7EB2E1E0056C}"/>
    <cellStyle name="Comma 2 30" xfId="61634" hidden="1" xr:uid="{B0E4DA44-3743-4DBE-A65D-3C646311B67A}"/>
    <cellStyle name="Comma 2 30" xfId="62158" hidden="1" xr:uid="{9BA42860-42B4-42ED-9AC6-55BD71DAB88B}"/>
    <cellStyle name="Comma 2 30" xfId="62275" hidden="1" xr:uid="{DACDB8A5-0EF2-42D9-8B27-F0F7F682CD4B}"/>
    <cellStyle name="Comma 2 30" xfId="63130" hidden="1" xr:uid="{26EF6D4A-3883-475F-96F0-C09DA22EFBCC}"/>
    <cellStyle name="Comma 2 30" xfId="63215" hidden="1" xr:uid="{85557081-951D-4D71-BC0E-2D1C693FEB7F}"/>
    <cellStyle name="Comma 2 30" xfId="63680" hidden="1" xr:uid="{CAB9CFB4-68DE-4167-B77D-88D10F81C78F}"/>
    <cellStyle name="Comma 2 30" xfId="63786" hidden="1" xr:uid="{8CA31C89-4EDA-49F1-AA98-8B5FE2A8959E}"/>
    <cellStyle name="Comma 2 30" xfId="51437" hidden="1" xr:uid="{9175061A-0232-4CBB-880E-82D5D7968CB0}"/>
    <cellStyle name="Comma 2 30" xfId="17683" hidden="1" xr:uid="{00000000-0005-0000-0000-000016450000}"/>
    <cellStyle name="Comma 2 30" xfId="18031" hidden="1" xr:uid="{00000000-0005-0000-0000-000072460000}"/>
    <cellStyle name="Comma 2 30" xfId="18250" hidden="1" xr:uid="{00000000-0005-0000-0000-00004D470000}"/>
    <cellStyle name="Comma 2 30" xfId="18367" hidden="1" xr:uid="{00000000-0005-0000-0000-0000C2470000}"/>
    <cellStyle name="Comma 2 30" xfId="19327" hidden="1" xr:uid="{00000000-0005-0000-0000-0000824B0000}"/>
    <cellStyle name="Comma 2 30" xfId="19428" hidden="1" xr:uid="{00000000-0005-0000-0000-0000E74B0000}"/>
    <cellStyle name="Comma 2 30" xfId="19775" hidden="1" xr:uid="{00000000-0005-0000-0000-0000424D0000}"/>
    <cellStyle name="Comma 2 30" xfId="19994" hidden="1" xr:uid="{00000000-0005-0000-0000-00001D4E0000}"/>
    <cellStyle name="Comma 2 30" xfId="20111" hidden="1" xr:uid="{00000000-0005-0000-0000-0000924E0000}"/>
    <cellStyle name="Comma 2 30" xfId="21065" hidden="1" xr:uid="{00000000-0005-0000-0000-00004C520000}"/>
    <cellStyle name="Comma 2 30" xfId="21166" hidden="1" xr:uid="{00000000-0005-0000-0000-0000B1520000}"/>
    <cellStyle name="Comma 2 30" xfId="21728" hidden="1" xr:uid="{00000000-0005-0000-0000-0000E3540000}"/>
    <cellStyle name="Comma 2 30" xfId="21845" hidden="1" xr:uid="{00000000-0005-0000-0000-000058550000}"/>
    <cellStyle name="Comma 2 30" xfId="22793" hidden="1" xr:uid="{00000000-0005-0000-0000-00000C590000}"/>
    <cellStyle name="Comma 2 30" xfId="22894" hidden="1" xr:uid="{00000000-0005-0000-0000-000071590000}"/>
    <cellStyle name="Comma 2 30" xfId="23452" hidden="1" xr:uid="{00000000-0005-0000-0000-00009F5B0000}"/>
    <cellStyle name="Comma 2 30" xfId="23569" hidden="1" xr:uid="{00000000-0005-0000-0000-0000145C0000}"/>
    <cellStyle name="Comma 2 30" xfId="24508" hidden="1" xr:uid="{00000000-0005-0000-0000-0000BF5F0000}"/>
    <cellStyle name="Comma 2 30" xfId="24607" hidden="1" xr:uid="{00000000-0005-0000-0000-000022600000}"/>
    <cellStyle name="Comma 2 30" xfId="25159" hidden="1" xr:uid="{00000000-0005-0000-0000-00004A620000}"/>
    <cellStyle name="Comma 2 30" xfId="25276" hidden="1" xr:uid="{00000000-0005-0000-0000-0000BF620000}"/>
    <cellStyle name="Comma 2 30" xfId="26205" hidden="1" xr:uid="{00000000-0005-0000-0000-000060660000}"/>
    <cellStyle name="Comma 2 30" xfId="26304" hidden="1" xr:uid="{00000000-0005-0000-0000-0000C3660000}"/>
    <cellStyle name="Comma 2 30" xfId="26853" hidden="1" xr:uid="{00000000-0005-0000-0000-0000E8680000}"/>
    <cellStyle name="Comma 2 30" xfId="26970" hidden="1" xr:uid="{00000000-0005-0000-0000-00005D690000}"/>
    <cellStyle name="Comma 2 30" xfId="27884" hidden="1" xr:uid="{00000000-0005-0000-0000-0000EF6C0000}"/>
    <cellStyle name="Comma 2 30" xfId="27979" hidden="1" xr:uid="{00000000-0005-0000-0000-00004E6D0000}"/>
    <cellStyle name="Comma 2 30" xfId="28514" hidden="1" xr:uid="{00000000-0005-0000-0000-0000656F0000}"/>
    <cellStyle name="Comma 2 30" xfId="28631" hidden="1" xr:uid="{00000000-0005-0000-0000-0000DA6F0000}"/>
    <cellStyle name="Comma 2 30" xfId="29531" hidden="1" xr:uid="{00000000-0005-0000-0000-00005E730000}"/>
    <cellStyle name="Comma 2 30" xfId="29625" hidden="1" xr:uid="{00000000-0005-0000-0000-0000BC730000}"/>
    <cellStyle name="Comma 2 30" xfId="30149" hidden="1" xr:uid="{00000000-0005-0000-0000-0000C8750000}"/>
    <cellStyle name="Comma 2 30" xfId="30266" hidden="1" xr:uid="{00000000-0005-0000-0000-00003D760000}"/>
    <cellStyle name="Comma 2 30" xfId="31121" hidden="1" xr:uid="{00000000-0005-0000-0000-000094790000}"/>
    <cellStyle name="Comma 2 30" xfId="31206" hidden="1" xr:uid="{00000000-0005-0000-0000-0000E9790000}"/>
    <cellStyle name="Comma 2 30" xfId="31671" hidden="1" xr:uid="{00000000-0005-0000-0000-0000BA7B0000}"/>
    <cellStyle name="Comma 2 30" xfId="31777" hidden="1" xr:uid="{00000000-0005-0000-0000-0000247C0000}"/>
    <cellStyle name="Comma 2 30" xfId="32528" hidden="1" xr:uid="{5C4630FB-FF48-4091-B7CB-71FAF376B09D}"/>
    <cellStyle name="Comma 2 30" xfId="33068" hidden="1" xr:uid="{8302939C-9277-4D2E-93F3-25B51637035F}"/>
    <cellStyle name="Comma 2 30" xfId="33169" hidden="1" xr:uid="{20046AE7-440C-4F2D-A098-40118E9FEDDF}"/>
    <cellStyle name="Comma 2 30" xfId="33730" hidden="1" xr:uid="{E8B59FDA-CA23-471B-A9A3-1645F0BD312A}"/>
    <cellStyle name="Comma 2 30" xfId="33839" hidden="1" xr:uid="{659C2AD0-3DEB-40D0-A4C6-4AA810B0F972}"/>
    <cellStyle name="Comma 2 30" xfId="36285" hidden="1" xr:uid="{C4F10D65-D846-4D28-9008-06102E71D5A9}"/>
    <cellStyle name="Comma 2 30" xfId="36844" hidden="1" xr:uid="{FEA359D8-D5C6-4018-AB41-3443FD2EFD03}"/>
    <cellStyle name="Comma 2 30" xfId="36946" hidden="1" xr:uid="{38F71C05-B251-48F1-AE11-EDC3983A6C50}"/>
    <cellStyle name="Comma 2 30" xfId="37513" hidden="1" xr:uid="{F2BB5DEE-30C8-4E43-BE9F-2F663A8171B1}"/>
    <cellStyle name="Comma 2 30" xfId="37630" hidden="1" xr:uid="{43D1E00B-A8BD-4F06-B695-6CE3C45B96CB}"/>
    <cellStyle name="Comma 2 30" xfId="38430" hidden="1" xr:uid="{34B015F0-2EC9-4317-B496-709921E9D6E3}"/>
    <cellStyle name="Comma 2 30" xfId="9260" hidden="1" xr:uid="{00000000-0005-0000-0000-00002F240000}"/>
    <cellStyle name="Comma 2 30" xfId="9479" hidden="1" xr:uid="{00000000-0005-0000-0000-00000A250000}"/>
    <cellStyle name="Comma 2 30" xfId="9596" hidden="1" xr:uid="{00000000-0005-0000-0000-00007F250000}"/>
    <cellStyle name="Comma 2 30" xfId="10566" hidden="1" xr:uid="{00000000-0005-0000-0000-000049290000}"/>
    <cellStyle name="Comma 2 30" xfId="10668" hidden="1" xr:uid="{00000000-0005-0000-0000-0000AF290000}"/>
    <cellStyle name="Comma 2 30" xfId="11016" hidden="1" xr:uid="{00000000-0005-0000-0000-00000B2B0000}"/>
    <cellStyle name="Comma 2 30" xfId="11235" hidden="1" xr:uid="{00000000-0005-0000-0000-0000E62B0000}"/>
    <cellStyle name="Comma 2 30" xfId="11352" hidden="1" xr:uid="{00000000-0005-0000-0000-00005B2C0000}"/>
    <cellStyle name="Comma 2 30" xfId="12322" hidden="1" xr:uid="{00000000-0005-0000-0000-000025300000}"/>
    <cellStyle name="Comma 2 30" xfId="12424" hidden="1" xr:uid="{00000000-0005-0000-0000-00008B300000}"/>
    <cellStyle name="Comma 2 30" xfId="12772" hidden="1" xr:uid="{00000000-0005-0000-0000-0000E7310000}"/>
    <cellStyle name="Comma 2 30" xfId="12991" hidden="1" xr:uid="{00000000-0005-0000-0000-0000C2320000}"/>
    <cellStyle name="Comma 2 30" xfId="13108" hidden="1" xr:uid="{00000000-0005-0000-0000-000037330000}"/>
    <cellStyle name="Comma 2 30" xfId="14078" hidden="1" xr:uid="{00000000-0005-0000-0000-000001370000}"/>
    <cellStyle name="Comma 2 30" xfId="14180" hidden="1" xr:uid="{00000000-0005-0000-0000-000067370000}"/>
    <cellStyle name="Comma 2 30" xfId="14528" hidden="1" xr:uid="{00000000-0005-0000-0000-0000C3380000}"/>
    <cellStyle name="Comma 2 30" xfId="14747" hidden="1" xr:uid="{00000000-0005-0000-0000-00009E390000}"/>
    <cellStyle name="Comma 2 30" xfId="14864" hidden="1" xr:uid="{00000000-0005-0000-0000-0000133A0000}"/>
    <cellStyle name="Comma 2 30" xfId="15831" hidden="1" xr:uid="{00000000-0005-0000-0000-0000DA3D0000}"/>
    <cellStyle name="Comma 2 30" xfId="15933" hidden="1" xr:uid="{00000000-0005-0000-0000-0000403E0000}"/>
    <cellStyle name="Comma 2 30" xfId="16281" hidden="1" xr:uid="{00000000-0005-0000-0000-00009C3F0000}"/>
    <cellStyle name="Comma 2 30" xfId="16500" hidden="1" xr:uid="{00000000-0005-0000-0000-000077400000}"/>
    <cellStyle name="Comma 2 30" xfId="16617" hidden="1" xr:uid="{00000000-0005-0000-0000-0000EC400000}"/>
    <cellStyle name="Comma 2 30" xfId="17581" hidden="1" xr:uid="{00000000-0005-0000-0000-0000B0440000}"/>
    <cellStyle name="Comma 2 30" xfId="6495" hidden="1" xr:uid="{00000000-0005-0000-0000-000062190000}"/>
    <cellStyle name="Comma 2 30" xfId="6673" hidden="1" xr:uid="{00000000-0005-0000-0000-0000141A0000}"/>
    <cellStyle name="Comma 2 30" xfId="6720" hidden="1" xr:uid="{00000000-0005-0000-0000-0000431A0000}"/>
    <cellStyle name="Comma 2 30" xfId="6793" hidden="1" xr:uid="{00000000-0005-0000-0000-00008C1A0000}"/>
    <cellStyle name="Comma 2 30" xfId="6816" hidden="1" xr:uid="{00000000-0005-0000-0000-0000A31A0000}"/>
    <cellStyle name="Comma 2 30" xfId="7054" hidden="1" xr:uid="{00000000-0005-0000-0000-0000911B0000}"/>
    <cellStyle name="Comma 2 30" xfId="7156" hidden="1" xr:uid="{00000000-0005-0000-0000-0000F71B0000}"/>
    <cellStyle name="Comma 2 30" xfId="7504" hidden="1" xr:uid="{00000000-0005-0000-0000-0000531D0000}"/>
    <cellStyle name="Comma 2 30" xfId="7723" hidden="1" xr:uid="{00000000-0005-0000-0000-00002E1E0000}"/>
    <cellStyle name="Comma 2 30" xfId="7840" hidden="1" xr:uid="{00000000-0005-0000-0000-0000A31E0000}"/>
    <cellStyle name="Comma 2 30" xfId="8810" hidden="1" xr:uid="{00000000-0005-0000-0000-00006D220000}"/>
    <cellStyle name="Comma 2 30" xfId="8912" hidden="1" xr:uid="{00000000-0005-0000-0000-0000D3220000}"/>
    <cellStyle name="Comma 2 30" xfId="4835" hidden="1" xr:uid="{00000000-0005-0000-0000-0000E6120000}"/>
    <cellStyle name="Comma 2 30" xfId="4937" hidden="1" xr:uid="{00000000-0005-0000-0000-00004C130000}"/>
    <cellStyle name="Comma 2 30" xfId="5504" hidden="1" xr:uid="{00000000-0005-0000-0000-000083150000}"/>
    <cellStyle name="Comma 2 30" xfId="5621" hidden="1" xr:uid="{00000000-0005-0000-0000-0000F8150000}"/>
    <cellStyle name="Comma 2 30" xfId="6421" hidden="1" xr:uid="{00000000-0005-0000-0000-000018190000}"/>
    <cellStyle name="Comma 2 30" xfId="6488" hidden="1" xr:uid="{00000000-0005-0000-0000-00005B190000}"/>
    <cellStyle name="Comma 2 30" xfId="1707" hidden="1" xr:uid="{00000000-0005-0000-0000-0000AE060000}"/>
    <cellStyle name="Comma 2 30" xfId="1819" hidden="1" xr:uid="{00000000-0005-0000-0000-00001E070000}"/>
    <cellStyle name="Comma 2 30" xfId="4276" hidden="1" xr:uid="{00000000-0005-0000-0000-0000B7100000}"/>
    <cellStyle name="Comma 2 30" xfId="1042" hidden="1" xr:uid="{00000000-0005-0000-0000-000015040000}"/>
    <cellStyle name="Comma 2 30" xfId="1143" hidden="1" xr:uid="{00000000-0005-0000-0000-00007A040000}"/>
    <cellStyle name="Comma 2 30" xfId="485" hidden="1" xr:uid="{00000000-0005-0000-0000-0000E8010000}"/>
    <cellStyle name="Comma 2 31" xfId="39172" hidden="1" xr:uid="{266A528E-C708-4123-B792-6E786B9B7641}"/>
    <cellStyle name="Comma 2 31" xfId="39493" hidden="1" xr:uid="{F9DA3F47-C779-4D34-B812-222899B0979D}"/>
    <cellStyle name="Comma 2 31" xfId="39739" hidden="1" xr:uid="{55C257ED-C355-445B-939D-298BBDADF1E2}"/>
    <cellStyle name="Comma 2 31" xfId="39828" hidden="1" xr:uid="{BFFD97B3-0F8A-46BC-ABDB-47F078F7A4FB}"/>
    <cellStyle name="Comma 2 31" xfId="40803" hidden="1" xr:uid="{204984D2-A0B3-4951-9732-44DBB3E4FABB}"/>
    <cellStyle name="Comma 2 31" xfId="40928" hidden="1" xr:uid="{D23CB9BE-AF81-40FB-AA74-87C77BF14C67}"/>
    <cellStyle name="Comma 2 31" xfId="41249" hidden="1" xr:uid="{5C5E3AEB-5071-43F0-B05B-3549101334D2}"/>
    <cellStyle name="Comma 2 31" xfId="41495" hidden="1" xr:uid="{6EB78485-40FB-40DF-B2D4-485ACB3EECD3}"/>
    <cellStyle name="Comma 2 31" xfId="41584" hidden="1" xr:uid="{EF88EAD4-571D-4732-8EA0-4A972CACA816}"/>
    <cellStyle name="Comma 2 31" xfId="42559" hidden="1" xr:uid="{D2F01901-714F-426F-8AE6-85474C78F39E}"/>
    <cellStyle name="Comma 2 31" xfId="42684" hidden="1" xr:uid="{43EB68C2-1554-4E58-880B-8850856EF08F}"/>
    <cellStyle name="Comma 2 31" xfId="43005" hidden="1" xr:uid="{A0F33FF3-FDD4-456A-8AC0-97E7EBB03B69}"/>
    <cellStyle name="Comma 2 31" xfId="43251" hidden="1" xr:uid="{60BEB15C-1493-4E68-8AB2-E495502DB13A}"/>
    <cellStyle name="Comma 2 31" xfId="43340" hidden="1" xr:uid="{C47F7ADD-E304-40DE-904B-5856256CD966}"/>
    <cellStyle name="Comma 2 31" xfId="44315" hidden="1" xr:uid="{67760578-FCC6-4E71-99B0-25FCE680E77F}"/>
    <cellStyle name="Comma 2 31" xfId="44440" hidden="1" xr:uid="{26CBF3C9-1683-42F7-87A1-379A0D983A1B}"/>
    <cellStyle name="Comma 2 31" xfId="44761" hidden="1" xr:uid="{A3DFB6AC-C5FA-451F-9C4E-9B1A1BD60C9B}"/>
    <cellStyle name="Comma 2 31" xfId="45007" hidden="1" xr:uid="{C625307B-1274-4F06-9FF2-E2758857D556}"/>
    <cellStyle name="Comma 2 31" xfId="45096" hidden="1" xr:uid="{9A0249B2-7CC8-4066-AFD7-DE31A599063B}"/>
    <cellStyle name="Comma 2 31" xfId="46071" hidden="1" xr:uid="{FE076FC1-E5F0-471C-B8C1-DECE1A5C1380}"/>
    <cellStyle name="Comma 2 31" xfId="46196" hidden="1" xr:uid="{9FC1AB50-AA1D-4A08-8ADB-13DC0D6E846D}"/>
    <cellStyle name="Comma 2 31" xfId="46517" hidden="1" xr:uid="{6432E48F-551E-4D0E-99DD-6BBC621BB65D}"/>
    <cellStyle name="Comma 2 31" xfId="46763" hidden="1" xr:uid="{1E89E2A2-1E74-4B30-8A4D-D1746E4214D3}"/>
    <cellStyle name="Comma 2 31" xfId="46852" hidden="1" xr:uid="{0A7AA9C8-EC54-44FB-A0F5-044573EDD672}"/>
    <cellStyle name="Comma 2 31" xfId="47824" hidden="1" xr:uid="{A4E3B081-3698-4D24-9AAE-4C35284EC610}"/>
    <cellStyle name="Comma 2 31" xfId="47949" hidden="1" xr:uid="{8418AE6A-AAA9-4E7C-ACC4-6CDB83A05FC0}"/>
    <cellStyle name="Comma 2 31" xfId="48270" hidden="1" xr:uid="{16613D42-CD36-40E5-96BA-E948AEE5044E}"/>
    <cellStyle name="Comma 2 31" xfId="48516" hidden="1" xr:uid="{5A805396-1C48-4755-A851-3620F5AA8C02}"/>
    <cellStyle name="Comma 2 31" xfId="48605" hidden="1" xr:uid="{8FC1D660-9450-4B9A-9DED-4093DD527839}"/>
    <cellStyle name="Comma 2 31" xfId="49574" hidden="1" xr:uid="{E166FC12-C14D-4C2F-97DE-2BAE1854D508}"/>
    <cellStyle name="Comma 2 31" xfId="49699" hidden="1" xr:uid="{EE92F064-270B-4F40-BB6A-E5F3A1B42343}"/>
    <cellStyle name="Comma 2 31" xfId="50020" hidden="1" xr:uid="{B26C72B3-10E3-44DC-B172-B4D400ADCDAF}"/>
    <cellStyle name="Comma 2 31" xfId="50266" hidden="1" xr:uid="{74ADD763-4A39-4335-825E-4E1249190AE5}"/>
    <cellStyle name="Comma 2 31" xfId="50355" hidden="1" xr:uid="{8F8E11AB-5483-4E22-9E22-6E60B4719827}"/>
    <cellStyle name="Comma 2 31" xfId="51320" hidden="1" xr:uid="{54887463-5786-4FC6-AC39-DAFCFAA65D5F}"/>
    <cellStyle name="Comma 2 31" xfId="51444" hidden="1" xr:uid="{29B6C798-8C60-4508-B02F-3955665410EA}"/>
    <cellStyle name="Comma 2 31" xfId="51764" hidden="1" xr:uid="{C36C4729-6EDA-47C4-B5C4-1B930C840882}"/>
    <cellStyle name="Comma 2 31" xfId="52010" hidden="1" xr:uid="{2518E6FC-53A0-40E6-8604-6C905BC6539C}"/>
    <cellStyle name="Comma 2 31" xfId="52099" hidden="1" xr:uid="{954729E3-418D-4A22-9034-64CDA3F0DF2B}"/>
    <cellStyle name="Comma 2 31" xfId="53058" hidden="1" xr:uid="{3CFAF2A1-BE95-48E3-97EC-6A5A5A75E714}"/>
    <cellStyle name="Comma 2 31" xfId="53182" hidden="1" xr:uid="{6BC2DDA6-410E-425A-A030-A741B15CFD8E}"/>
    <cellStyle name="Comma 2 31" xfId="53499" hidden="1" xr:uid="{E7DE6E1B-1AEB-4E4B-8EB9-F868A579840C}"/>
    <cellStyle name="Comma 2 31" xfId="53744" hidden="1" xr:uid="{510E6EB1-186D-4303-A5AF-99725D2AAD0D}"/>
    <cellStyle name="Comma 2 31" xfId="53833" hidden="1" xr:uid="{D303007F-2F25-4D07-A154-9BFEFC1D8FFB}"/>
    <cellStyle name="Comma 2 31" xfId="54786" hidden="1" xr:uid="{BCDA3CEF-9D56-4F72-AA79-D42C1C4860DB}"/>
    <cellStyle name="Comma 2 31" xfId="54910" hidden="1" xr:uid="{B4618966-B878-4D25-9114-1E42ACD6B027}"/>
    <cellStyle name="Comma 2 31" xfId="55225" hidden="1" xr:uid="{B2CADDC2-58D9-4A4F-A63B-42998B63C9D4}"/>
    <cellStyle name="Comma 2 31" xfId="55468" hidden="1" xr:uid="{6D598FE8-68E2-4854-9A85-9710AC891F54}"/>
    <cellStyle name="Comma 2 31" xfId="55557" hidden="1" xr:uid="{8C528B95-9216-49A4-80B7-A3353BEEDD3C}"/>
    <cellStyle name="Comma 2 31" xfId="56501" hidden="1" xr:uid="{2507785D-D962-40DC-8576-8BC7D4F6C1E5}"/>
    <cellStyle name="Comma 2 31" xfId="56623" hidden="1" xr:uid="{098B317B-7093-410B-A4A9-5FC4CEE64D82}"/>
    <cellStyle name="Comma 2 31" xfId="56935" hidden="1" xr:uid="{3A57EE1D-CD67-45C1-9936-3D3424C5230A}"/>
    <cellStyle name="Comma 2 31" xfId="57175" hidden="1" xr:uid="{89028988-94B9-4DFD-BD5C-B768D56E5779}"/>
    <cellStyle name="Comma 2 31" xfId="57264" hidden="1" xr:uid="{A6156AEC-80DC-4A6A-AA50-8BB596780E6C}"/>
    <cellStyle name="Comma 2 31" xfId="58198" hidden="1" xr:uid="{02FFBB84-72D3-4CD9-B05B-49FD0743A434}"/>
    <cellStyle name="Comma 2 31" xfId="58320" hidden="1" xr:uid="{3F153A72-D949-442A-A673-6F2FC306C0B8}"/>
    <cellStyle name="Comma 2 31" xfId="58631" hidden="1" xr:uid="{21D3665D-739C-407D-9848-710248F4289E}"/>
    <cellStyle name="Comma 2 31" xfId="58869" hidden="1" xr:uid="{CBA1C918-C822-4F97-8998-AF2B38DF1C65}"/>
    <cellStyle name="Comma 2 31" xfId="58958" hidden="1" xr:uid="{D787BA37-7598-4C7A-A707-6709F47ED3DF}"/>
    <cellStyle name="Comma 2 31" xfId="59878" hidden="1" xr:uid="{E2F5A23E-7A3B-4851-9B15-73B2C7622C36}"/>
    <cellStyle name="Comma 2 31" xfId="59995" hidden="1" xr:uid="{952C9145-D202-4488-A507-AD4C6DCF3C8B}"/>
    <cellStyle name="Comma 2 31" xfId="60299" hidden="1" xr:uid="{961A7C49-55FD-4038-B761-05097340F48F}"/>
    <cellStyle name="Comma 2 31" xfId="60530" hidden="1" xr:uid="{CF5E211F-6E79-4A17-B753-D16F04FC01C2}"/>
    <cellStyle name="Comma 2 31" xfId="60619" hidden="1" xr:uid="{12B433A1-1043-49A0-A2BA-C5A1D40E06A5}"/>
    <cellStyle name="Comma 2 31" xfId="61525" hidden="1" xr:uid="{8C519A76-C45D-4057-821E-924FB7D2A6CE}"/>
    <cellStyle name="Comma 2 31" xfId="61641" hidden="1" xr:uid="{D16E98D0-9588-40B9-BA9D-A7F8B3AA7609}"/>
    <cellStyle name="Comma 2 31" xfId="61936" hidden="1" xr:uid="{B6BC811D-ED75-473F-AC8B-F92B25A16F6D}"/>
    <cellStyle name="Comma 2 31" xfId="62165" hidden="1" xr:uid="{748CEC49-DB71-4C14-A428-49E951D167CF}"/>
    <cellStyle name="Comma 2 31" xfId="62254" hidden="1" xr:uid="{68F61EF6-A6B4-4A35-8CEE-425EF0B6FA5E}"/>
    <cellStyle name="Comma 2 31" xfId="63118" hidden="1" xr:uid="{7ECBD66A-6AEB-4317-A408-0456D0217EC8}"/>
    <cellStyle name="Comma 2 31" xfId="63219" hidden="1" xr:uid="{E13C1722-5C7E-4288-93BF-04F3C5112047}"/>
    <cellStyle name="Comma 2 31" xfId="63687" hidden="1" xr:uid="{3655D9FA-224A-4E63-ABE1-6CB504C2327E}"/>
    <cellStyle name="Comma 2 31" xfId="63767" hidden="1" xr:uid="{6919DA64-7BC4-4843-A3C4-F68BC9368036}"/>
    <cellStyle name="Comma 2 31" xfId="19755" hidden="1" xr:uid="{00000000-0005-0000-0000-00002E4D0000}"/>
    <cellStyle name="Comma 2 31" xfId="20001" hidden="1" xr:uid="{00000000-0005-0000-0000-0000244E0000}"/>
    <cellStyle name="Comma 2 31" xfId="20090" hidden="1" xr:uid="{00000000-0005-0000-0000-00007D4E0000}"/>
    <cellStyle name="Comma 2 31" xfId="21049" hidden="1" xr:uid="{00000000-0005-0000-0000-00003C520000}"/>
    <cellStyle name="Comma 2 31" xfId="21173" hidden="1" xr:uid="{00000000-0005-0000-0000-0000B8520000}"/>
    <cellStyle name="Comma 2 31" xfId="21490" hidden="1" xr:uid="{00000000-0005-0000-0000-0000F5530000}"/>
    <cellStyle name="Comma 2 31" xfId="21735" hidden="1" xr:uid="{00000000-0005-0000-0000-0000EA540000}"/>
    <cellStyle name="Comma 2 31" xfId="21824" hidden="1" xr:uid="{00000000-0005-0000-0000-000043550000}"/>
    <cellStyle name="Comma 2 31" xfId="22777" hidden="1" xr:uid="{00000000-0005-0000-0000-0000FC580000}"/>
    <cellStyle name="Comma 2 31" xfId="22901" hidden="1" xr:uid="{00000000-0005-0000-0000-000078590000}"/>
    <cellStyle name="Comma 2 31" xfId="23216" hidden="1" xr:uid="{00000000-0005-0000-0000-0000B35A0000}"/>
    <cellStyle name="Comma 2 31" xfId="23459" hidden="1" xr:uid="{00000000-0005-0000-0000-0000A65B0000}"/>
    <cellStyle name="Comma 2 31" xfId="23548" hidden="1" xr:uid="{00000000-0005-0000-0000-0000FF5B0000}"/>
    <cellStyle name="Comma 2 31" xfId="24492" hidden="1" xr:uid="{00000000-0005-0000-0000-0000AF5F0000}"/>
    <cellStyle name="Comma 2 31" xfId="24614" hidden="1" xr:uid="{00000000-0005-0000-0000-000029600000}"/>
    <cellStyle name="Comma 2 31" xfId="24926" hidden="1" xr:uid="{00000000-0005-0000-0000-000061610000}"/>
    <cellStyle name="Comma 2 31" xfId="25166" hidden="1" xr:uid="{00000000-0005-0000-0000-000051620000}"/>
    <cellStyle name="Comma 2 31" xfId="25255" hidden="1" xr:uid="{00000000-0005-0000-0000-0000AA620000}"/>
    <cellStyle name="Comma 2 31" xfId="26189" hidden="1" xr:uid="{00000000-0005-0000-0000-000050660000}"/>
    <cellStyle name="Comma 2 31" xfId="26311" hidden="1" xr:uid="{00000000-0005-0000-0000-0000CA660000}"/>
    <cellStyle name="Comma 2 31" xfId="26622" hidden="1" xr:uid="{00000000-0005-0000-0000-000001680000}"/>
    <cellStyle name="Comma 2 31" xfId="26860" hidden="1" xr:uid="{00000000-0005-0000-0000-0000EF680000}"/>
    <cellStyle name="Comma 2 31" xfId="26949" hidden="1" xr:uid="{00000000-0005-0000-0000-000048690000}"/>
    <cellStyle name="Comma 2 31" xfId="27869" hidden="1" xr:uid="{00000000-0005-0000-0000-0000E06C0000}"/>
    <cellStyle name="Comma 2 31" xfId="27986" hidden="1" xr:uid="{00000000-0005-0000-0000-0000556D0000}"/>
    <cellStyle name="Comma 2 31" xfId="28290" hidden="1" xr:uid="{00000000-0005-0000-0000-0000856E0000}"/>
    <cellStyle name="Comma 2 31" xfId="28521" hidden="1" xr:uid="{00000000-0005-0000-0000-00006C6F0000}"/>
    <cellStyle name="Comma 2 31" xfId="28610" hidden="1" xr:uid="{00000000-0005-0000-0000-0000C56F0000}"/>
    <cellStyle name="Comma 2 31" xfId="29516" hidden="1" xr:uid="{00000000-0005-0000-0000-00004F730000}"/>
    <cellStyle name="Comma 2 31" xfId="29632" hidden="1" xr:uid="{00000000-0005-0000-0000-0000C3730000}"/>
    <cellStyle name="Comma 2 31" xfId="29927" hidden="1" xr:uid="{00000000-0005-0000-0000-0000EA740000}"/>
    <cellStyle name="Comma 2 31" xfId="30156" hidden="1" xr:uid="{00000000-0005-0000-0000-0000CF750000}"/>
    <cellStyle name="Comma 2 31" xfId="30245" hidden="1" xr:uid="{00000000-0005-0000-0000-000028760000}"/>
    <cellStyle name="Comma 2 31" xfId="31109" hidden="1" xr:uid="{00000000-0005-0000-0000-000088790000}"/>
    <cellStyle name="Comma 2 31" xfId="31210" hidden="1" xr:uid="{00000000-0005-0000-0000-0000ED790000}"/>
    <cellStyle name="Comma 2 31" xfId="31678" hidden="1" xr:uid="{00000000-0005-0000-0000-0000C17B0000}"/>
    <cellStyle name="Comma 2 31" xfId="31758" hidden="1" xr:uid="{00000000-0005-0000-0000-0000117C0000}"/>
    <cellStyle name="Comma 2 31" xfId="32535" hidden="1" xr:uid="{7F09F9C5-A7A9-41B4-9739-0A811162F77A}"/>
    <cellStyle name="Comma 2 31" xfId="33052" hidden="1" xr:uid="{1FC0C231-1BAD-4DCC-A429-9039989B46B1}"/>
    <cellStyle name="Comma 2 31" xfId="33174" hidden="1" xr:uid="{B8D6F474-3C1F-4728-948A-6075D9F8B8B2}"/>
    <cellStyle name="Comma 2 31" xfId="33737" hidden="1" xr:uid="{3D3D3331-6259-444F-807C-1A3226317408}"/>
    <cellStyle name="Comma 2 31" xfId="33819" hidden="1" xr:uid="{211E1C55-08BC-49A1-9155-EAB466813DC3}"/>
    <cellStyle name="Comma 2 31" xfId="36292" hidden="1" xr:uid="{87E307C9-03F6-41E5-944D-8E4527D80557}"/>
    <cellStyle name="Comma 2 31" xfId="36828" hidden="1" xr:uid="{2341C4C0-3868-4011-8E92-8DE3AEDB5C85}"/>
    <cellStyle name="Comma 2 31" xfId="36953" hidden="1" xr:uid="{572A3EAC-F94B-4A7C-B9DA-71EE7828E38F}"/>
    <cellStyle name="Comma 2 31" xfId="37520" hidden="1" xr:uid="{BC569C11-24CE-4248-A881-280E16F9A18F}"/>
    <cellStyle name="Comma 2 31" xfId="37609" hidden="1" xr:uid="{D55C22E7-6B1D-444A-A481-D149E10A6FCF}"/>
    <cellStyle name="Comma 2 31" xfId="38511" hidden="1" xr:uid="{3C8D0612-0656-47DE-A392-D9B23A60D998}"/>
    <cellStyle name="Comma 2 31" xfId="39047" hidden="1" xr:uid="{ADEA2DA2-0845-40C8-8D09-84F444F89858}"/>
    <cellStyle name="Comma 2 31" xfId="11242" hidden="1" xr:uid="{00000000-0005-0000-0000-0000ED2B0000}"/>
    <cellStyle name="Comma 2 31" xfId="11331" hidden="1" xr:uid="{00000000-0005-0000-0000-0000462C0000}"/>
    <cellStyle name="Comma 2 31" xfId="12306" hidden="1" xr:uid="{00000000-0005-0000-0000-000015300000}"/>
    <cellStyle name="Comma 2 31" xfId="12431" hidden="1" xr:uid="{00000000-0005-0000-0000-000092300000}"/>
    <cellStyle name="Comma 2 31" xfId="12752" hidden="1" xr:uid="{00000000-0005-0000-0000-0000D3310000}"/>
    <cellStyle name="Comma 2 31" xfId="12998" hidden="1" xr:uid="{00000000-0005-0000-0000-0000C9320000}"/>
    <cellStyle name="Comma 2 31" xfId="13087" hidden="1" xr:uid="{00000000-0005-0000-0000-000022330000}"/>
    <cellStyle name="Comma 2 31" xfId="14062" hidden="1" xr:uid="{00000000-0005-0000-0000-0000F1360000}"/>
    <cellStyle name="Comma 2 31" xfId="14187" hidden="1" xr:uid="{00000000-0005-0000-0000-00006E370000}"/>
    <cellStyle name="Comma 2 31" xfId="14508" hidden="1" xr:uid="{00000000-0005-0000-0000-0000AF380000}"/>
    <cellStyle name="Comma 2 31" xfId="14754" hidden="1" xr:uid="{00000000-0005-0000-0000-0000A5390000}"/>
    <cellStyle name="Comma 2 31" xfId="14843" hidden="1" xr:uid="{00000000-0005-0000-0000-0000FE390000}"/>
    <cellStyle name="Comma 2 31" xfId="15815" hidden="1" xr:uid="{00000000-0005-0000-0000-0000CA3D0000}"/>
    <cellStyle name="Comma 2 31" xfId="15940" hidden="1" xr:uid="{00000000-0005-0000-0000-0000473E0000}"/>
    <cellStyle name="Comma 2 31" xfId="16261" hidden="1" xr:uid="{00000000-0005-0000-0000-0000883F0000}"/>
    <cellStyle name="Comma 2 31" xfId="16507" hidden="1" xr:uid="{00000000-0005-0000-0000-00007E400000}"/>
    <cellStyle name="Comma 2 31" xfId="16596" hidden="1" xr:uid="{00000000-0005-0000-0000-0000D7400000}"/>
    <cellStyle name="Comma 2 31" xfId="17565" hidden="1" xr:uid="{00000000-0005-0000-0000-0000A0440000}"/>
    <cellStyle name="Comma 2 31" xfId="17690" hidden="1" xr:uid="{00000000-0005-0000-0000-00001D450000}"/>
    <cellStyle name="Comma 2 31" xfId="18011" hidden="1" xr:uid="{00000000-0005-0000-0000-00005E460000}"/>
    <cellStyle name="Comma 2 31" xfId="18257" hidden="1" xr:uid="{00000000-0005-0000-0000-000054470000}"/>
    <cellStyle name="Comma 2 31" xfId="18346" hidden="1" xr:uid="{00000000-0005-0000-0000-0000AD470000}"/>
    <cellStyle name="Comma 2 31" xfId="19311" hidden="1" xr:uid="{00000000-0005-0000-0000-0000724B0000}"/>
    <cellStyle name="Comma 2 31" xfId="19435" hidden="1" xr:uid="{00000000-0005-0000-0000-0000EE4B0000}"/>
    <cellStyle name="Comma 2 31" xfId="7163" hidden="1" xr:uid="{00000000-0005-0000-0000-0000FE1B0000}"/>
    <cellStyle name="Comma 2 31" xfId="7484" hidden="1" xr:uid="{00000000-0005-0000-0000-00003F1D0000}"/>
    <cellStyle name="Comma 2 31" xfId="7730" hidden="1" xr:uid="{00000000-0005-0000-0000-0000351E0000}"/>
    <cellStyle name="Comma 2 31" xfId="7819" hidden="1" xr:uid="{00000000-0005-0000-0000-00008E1E0000}"/>
    <cellStyle name="Comma 2 31" xfId="8794" hidden="1" xr:uid="{00000000-0005-0000-0000-00005D220000}"/>
    <cellStyle name="Comma 2 31" xfId="8919" hidden="1" xr:uid="{00000000-0005-0000-0000-0000DA220000}"/>
    <cellStyle name="Comma 2 31" xfId="9240" hidden="1" xr:uid="{00000000-0005-0000-0000-00001B240000}"/>
    <cellStyle name="Comma 2 31" xfId="9486" hidden="1" xr:uid="{00000000-0005-0000-0000-000011250000}"/>
    <cellStyle name="Comma 2 31" xfId="9575" hidden="1" xr:uid="{00000000-0005-0000-0000-00006A250000}"/>
    <cellStyle name="Comma 2 31" xfId="10550" hidden="1" xr:uid="{00000000-0005-0000-0000-000039290000}"/>
    <cellStyle name="Comma 2 31" xfId="10675" hidden="1" xr:uid="{00000000-0005-0000-0000-0000B6290000}"/>
    <cellStyle name="Comma 2 31" xfId="10996" hidden="1" xr:uid="{00000000-0005-0000-0000-0000F72A0000}"/>
    <cellStyle name="Comma 2 31" xfId="4819" hidden="1" xr:uid="{00000000-0005-0000-0000-0000D6120000}"/>
    <cellStyle name="Comma 2 31" xfId="4944" hidden="1" xr:uid="{00000000-0005-0000-0000-000053130000}"/>
    <cellStyle name="Comma 2 31" xfId="5511" hidden="1" xr:uid="{00000000-0005-0000-0000-00008A150000}"/>
    <cellStyle name="Comma 2 31" xfId="5600" hidden="1" xr:uid="{00000000-0005-0000-0000-0000E3150000}"/>
    <cellStyle name="Comma 2 31" xfId="6502" hidden="1" xr:uid="{00000000-0005-0000-0000-000069190000}"/>
    <cellStyle name="Comma 2 31" xfId="7038" hidden="1" xr:uid="{00000000-0005-0000-0000-0000811B0000}"/>
    <cellStyle name="Comma 2 31" xfId="1714" hidden="1" xr:uid="{00000000-0005-0000-0000-0000B5060000}"/>
    <cellStyle name="Comma 2 31" xfId="1799" hidden="1" xr:uid="{00000000-0005-0000-0000-00000A070000}"/>
    <cellStyle name="Comma 2 31" xfId="4283" hidden="1" xr:uid="{00000000-0005-0000-0000-0000BE100000}"/>
    <cellStyle name="Comma 2 31" xfId="1026" hidden="1" xr:uid="{00000000-0005-0000-0000-000005040000}"/>
    <cellStyle name="Comma 2 31" xfId="1148" hidden="1" xr:uid="{00000000-0005-0000-0000-00007F040000}"/>
    <cellStyle name="Comma 2 31" xfId="492" hidden="1" xr:uid="{00000000-0005-0000-0000-0000EF010000}"/>
    <cellStyle name="Comma 2 32" xfId="39176" hidden="1" xr:uid="{2E7C60A1-39DA-4ED6-91A6-0909DFB4E634}"/>
    <cellStyle name="Comma 2 32" xfId="39614" hidden="1" xr:uid="{37D228FA-4345-4646-B22B-DCC9CE1BF0A3}"/>
    <cellStyle name="Comma 2 32" xfId="39743" hidden="1" xr:uid="{37F9DA5C-6660-427D-ACCB-D380CBD88CD2}"/>
    <cellStyle name="Comma 2 32" xfId="39821" hidden="1" xr:uid="{86782142-E118-48EE-A26D-A18C6A09022E}"/>
    <cellStyle name="Comma 2 32" xfId="40763" hidden="1" xr:uid="{D98925EF-3F7B-4A21-94DC-68A695D1D0AE}"/>
    <cellStyle name="Comma 2 32" xfId="40932" hidden="1" xr:uid="{ED790544-5C7D-40BF-8708-484701910AE2}"/>
    <cellStyle name="Comma 2 32" xfId="41370" hidden="1" xr:uid="{E2DC2841-E3E5-452F-AA3F-0138A46FA022}"/>
    <cellStyle name="Comma 2 32" xfId="41499" hidden="1" xr:uid="{1F086BDE-E54F-46F4-95A7-DDCCD3BD6F38}"/>
    <cellStyle name="Comma 2 32" xfId="41577" hidden="1" xr:uid="{A5A3155B-4A52-436E-B9E6-B26649C09746}"/>
    <cellStyle name="Comma 2 32" xfId="42519" hidden="1" xr:uid="{4D54B38C-A41B-480F-A3C1-9629DA5CF030}"/>
    <cellStyle name="Comma 2 32" xfId="42688" hidden="1" xr:uid="{230CEA8E-ABE6-4948-959C-D1B48EC554AD}"/>
    <cellStyle name="Comma 2 32" xfId="43126" hidden="1" xr:uid="{B5B12B0D-0EC4-404D-BCF1-E7BDCD41263F}"/>
    <cellStyle name="Comma 2 32" xfId="43255" hidden="1" xr:uid="{363DBA3C-6CCB-4D9A-A97C-A1DF4FDD527A}"/>
    <cellStyle name="Comma 2 32" xfId="43333" hidden="1" xr:uid="{4210B683-99FF-4A6D-AD6C-64A4DC4178D2}"/>
    <cellStyle name="Comma 2 32" xfId="44275" hidden="1" xr:uid="{6CB16EA3-69A1-4C73-AC8A-B28796E53219}"/>
    <cellStyle name="Comma 2 32" xfId="44444" hidden="1" xr:uid="{3B979528-9374-482B-902E-092F501987D0}"/>
    <cellStyle name="Comma 2 32" xfId="44882" hidden="1" xr:uid="{8C8AAEF5-C023-4D85-8380-83C36EC6EC62}"/>
    <cellStyle name="Comma 2 32" xfId="45011" hidden="1" xr:uid="{DC09CA3F-4D3A-4F5B-9B11-4665986AC1AD}"/>
    <cellStyle name="Comma 2 32" xfId="45089" hidden="1" xr:uid="{650285F7-DE87-4C44-8790-94C547FBFEDA}"/>
    <cellStyle name="Comma 2 32" xfId="46031" hidden="1" xr:uid="{B118DFEA-26C4-4A51-A588-7A7715091432}"/>
    <cellStyle name="Comma 2 32" xfId="46200" hidden="1" xr:uid="{F52C30B5-ED68-43AE-AE3A-75FC7C429F75}"/>
    <cellStyle name="Comma 2 32" xfId="46638" hidden="1" xr:uid="{13187C10-3A3A-43FF-A9C0-5331CEC14E74}"/>
    <cellStyle name="Comma 2 32" xfId="46767" hidden="1" xr:uid="{09AFF1F6-EBF5-4270-9F76-1BA14AD29584}"/>
    <cellStyle name="Comma 2 32" xfId="46845" hidden="1" xr:uid="{F766DF42-86B0-4F6A-B260-979D1E93A747}"/>
    <cellStyle name="Comma 2 32" xfId="47785" hidden="1" xr:uid="{AD8DEB83-DE7D-4288-9068-31F653CBE160}"/>
    <cellStyle name="Comma 2 32" xfId="47953" hidden="1" xr:uid="{358FE275-C9D9-4299-B06D-E6FF7C48C74F}"/>
    <cellStyle name="Comma 2 32" xfId="48391" hidden="1" xr:uid="{0DB83375-C879-4F42-B2FD-8CB91040983C}"/>
    <cellStyle name="Comma 2 32" xfId="48520" hidden="1" xr:uid="{B0DBF89C-9DE2-4EBC-A411-006E3192F40E}"/>
    <cellStyle name="Comma 2 32" xfId="48598" hidden="1" xr:uid="{3DF9293A-F3A8-4611-8538-491DACB8E009}"/>
    <cellStyle name="Comma 2 32" xfId="49536" hidden="1" xr:uid="{51B43AC5-B8FC-455B-BF3C-A0D5A6649739}"/>
    <cellStyle name="Comma 2 32" xfId="49703" hidden="1" xr:uid="{E1BC19F7-2137-47A4-A00F-C06CAFE03700}"/>
    <cellStyle name="Comma 2 32" xfId="50141" hidden="1" xr:uid="{76F2410A-0AC5-484C-A6F7-F8AFF666A3DA}"/>
    <cellStyle name="Comma 2 32" xfId="50270" hidden="1" xr:uid="{F9423539-0F86-45B6-BE80-65A54C5A8195}"/>
    <cellStyle name="Comma 2 32" xfId="50348" hidden="1" xr:uid="{5663F3D0-AA82-421C-A1BC-2730A9079F1E}"/>
    <cellStyle name="Comma 2 32" xfId="51282" hidden="1" xr:uid="{E3EEF698-9498-4AEA-B9DA-21211C96DA21}"/>
    <cellStyle name="Comma 2 32" xfId="51448" hidden="1" xr:uid="{0F0863D7-60F3-4424-9DA7-733F9004A9D0}"/>
    <cellStyle name="Comma 2 32" xfId="51885" hidden="1" xr:uid="{CD5FC4F1-980E-45F3-9555-57C59EA3AE05}"/>
    <cellStyle name="Comma 2 32" xfId="52014" hidden="1" xr:uid="{F6779B97-F315-4347-A909-678826F6CA35}"/>
    <cellStyle name="Comma 2 32" xfId="52092" hidden="1" xr:uid="{AD3171C4-B7EC-4703-A9B4-0393E88C9C6B}"/>
    <cellStyle name="Comma 2 32" xfId="53021" hidden="1" xr:uid="{2199A40C-D64E-4428-AAF9-4BF981373B91}"/>
    <cellStyle name="Comma 2 32" xfId="53186" hidden="1" xr:uid="{73AC5972-BD24-437F-AC39-DA00CD7BEBE7}"/>
    <cellStyle name="Comma 2 32" xfId="53619" hidden="1" xr:uid="{B2E96DDA-80A0-4DAC-B2BE-0A1E605FCE53}"/>
    <cellStyle name="Comma 2 32" xfId="53748" hidden="1" xr:uid="{781D95FB-DF42-4BCC-9A3C-165CCDDE4DDE}"/>
    <cellStyle name="Comma 2 32" xfId="53826" hidden="1" xr:uid="{4015DE92-9A06-4F5D-AF39-D01386A2D9DF}"/>
    <cellStyle name="Comma 2 32" xfId="54749" hidden="1" xr:uid="{324886E4-A00B-46FB-9A3D-594F71CAFE48}"/>
    <cellStyle name="Comma 2 32" xfId="54914" hidden="1" xr:uid="{F33C7251-8CA4-4DEB-9AB7-6289DACEB101}"/>
    <cellStyle name="Comma 2 32" xfId="55344" hidden="1" xr:uid="{24C171BB-5D3E-4C2C-9CED-C11D18C7F7B4}"/>
    <cellStyle name="Comma 2 32" xfId="55472" hidden="1" xr:uid="{BE191B6E-0755-49D9-8766-3C3C204F099D}"/>
    <cellStyle name="Comma 2 32" xfId="55550" hidden="1" xr:uid="{EDA5F5E2-C409-4E13-8D34-E1E036B7CD05}"/>
    <cellStyle name="Comma 2 32" xfId="56466" hidden="1" xr:uid="{D6AF48BB-4639-41D9-B70D-68345B19B684}"/>
    <cellStyle name="Comma 2 32" xfId="56627" hidden="1" xr:uid="{7D00247D-2A9E-4C02-A8FD-C0D99B11FA65}"/>
    <cellStyle name="Comma 2 32" xfId="57052" hidden="1" xr:uid="{3ABC2079-83A0-4B1B-B327-C634C5425EB2}"/>
    <cellStyle name="Comma 2 32" xfId="57179" hidden="1" xr:uid="{68CD797E-63BD-4F10-8E22-741133384CF2}"/>
    <cellStyle name="Comma 2 32" xfId="57257" hidden="1" xr:uid="{61EF9839-BD15-42D4-B4F8-4925B354B89E}"/>
    <cellStyle name="Comma 2 32" xfId="58164" hidden="1" xr:uid="{0D7EFDFA-7BF7-4BB1-BF40-E305A0C6DF67}"/>
    <cellStyle name="Comma 2 32" xfId="58324" hidden="1" xr:uid="{8424D342-1151-481F-9AEC-B09221BB1510}"/>
    <cellStyle name="Comma 2 32" xfId="58746" hidden="1" xr:uid="{AB3D2349-F0E0-4D1E-A609-A2DCF0953AA2}"/>
    <cellStyle name="Comma 2 32" xfId="58873" hidden="1" xr:uid="{81F9E484-EFC0-48C7-A3F8-4B37B2FD5E01}"/>
    <cellStyle name="Comma 2 32" xfId="58951" hidden="1" xr:uid="{90C832BF-BCBA-43BD-BE2E-0C9B4E12519C}"/>
    <cellStyle name="Comma 2 32" xfId="59844" hidden="1" xr:uid="{464243D4-24F9-4163-B14B-715902CE952C}"/>
    <cellStyle name="Comma 2 32" xfId="59999" hidden="1" xr:uid="{C8EF4D40-BD55-4B24-85B3-D12732474B15}"/>
    <cellStyle name="Comma 2 32" xfId="60410" hidden="1" xr:uid="{48FD0464-D67F-431B-B600-A92B7546957D}"/>
    <cellStyle name="Comma 2 32" xfId="60534" hidden="1" xr:uid="{1C21126D-719E-4F67-9B64-89D1E2687239}"/>
    <cellStyle name="Comma 2 32" xfId="60612" hidden="1" xr:uid="{2447EEB9-EB8C-43B7-B19C-D2AEEF6E5E40}"/>
    <cellStyle name="Comma 2 32" xfId="61494" hidden="1" xr:uid="{54182A9A-4893-40D7-99FD-F2DCC050FC9E}"/>
    <cellStyle name="Comma 2 32" xfId="61645" hidden="1" xr:uid="{AF72B3EB-7D08-4981-9C75-960BDA299CE4}"/>
    <cellStyle name="Comma 2 32" xfId="62045" hidden="1" xr:uid="{4E0053DF-F957-4BFE-A480-8B6718C84222}"/>
    <cellStyle name="Comma 2 32" xfId="62169" hidden="1" xr:uid="{B1BAD83B-82E2-43B1-AF9E-CB345216B817}"/>
    <cellStyle name="Comma 2 32" xfId="62247" hidden="1" xr:uid="{B26B8A68-102F-44BC-B9E6-E119D2A5ADB9}"/>
    <cellStyle name="Comma 2 32" xfId="63094" hidden="1" xr:uid="{4A698229-FEB4-43C6-B3D7-2C4A81F7C5E9}"/>
    <cellStyle name="Comma 2 32" xfId="63222" hidden="1" xr:uid="{DF3930A5-324C-49DC-87A2-33789ED10B71}"/>
    <cellStyle name="Comma 2 32" xfId="63690" hidden="1" xr:uid="{F95DC08B-9ECE-48B0-A8F6-D9B4F0830A66}"/>
    <cellStyle name="Comma 2 32" xfId="63760" hidden="1" xr:uid="{CCF19517-7BE9-4103-AD01-07434AA5AD01}"/>
    <cellStyle name="Comma 2 32" xfId="19876" hidden="1" xr:uid="{00000000-0005-0000-0000-0000A74D0000}"/>
    <cellStyle name="Comma 2 32" xfId="20005" hidden="1" xr:uid="{00000000-0005-0000-0000-0000284E0000}"/>
    <cellStyle name="Comma 2 32" xfId="20083" hidden="1" xr:uid="{00000000-0005-0000-0000-0000764E0000}"/>
    <cellStyle name="Comma 2 32" xfId="21012" hidden="1" xr:uid="{00000000-0005-0000-0000-000017520000}"/>
    <cellStyle name="Comma 2 32" xfId="21177" hidden="1" xr:uid="{00000000-0005-0000-0000-0000BC520000}"/>
    <cellStyle name="Comma 2 32" xfId="21610" hidden="1" xr:uid="{00000000-0005-0000-0000-00006D540000}"/>
    <cellStyle name="Comma 2 32" xfId="21739" hidden="1" xr:uid="{00000000-0005-0000-0000-0000EE540000}"/>
    <cellStyle name="Comma 2 32" xfId="21817" hidden="1" xr:uid="{00000000-0005-0000-0000-00003C550000}"/>
    <cellStyle name="Comma 2 32" xfId="22740" hidden="1" xr:uid="{00000000-0005-0000-0000-0000D7580000}"/>
    <cellStyle name="Comma 2 32" xfId="22905" hidden="1" xr:uid="{00000000-0005-0000-0000-00007C590000}"/>
    <cellStyle name="Comma 2 32" xfId="23335" hidden="1" xr:uid="{00000000-0005-0000-0000-00002A5B0000}"/>
    <cellStyle name="Comma 2 32" xfId="23463" hidden="1" xr:uid="{00000000-0005-0000-0000-0000AA5B0000}"/>
    <cellStyle name="Comma 2 32" xfId="23541" hidden="1" xr:uid="{00000000-0005-0000-0000-0000F85B0000}"/>
    <cellStyle name="Comma 2 32" xfId="24457" hidden="1" xr:uid="{00000000-0005-0000-0000-00008C5F0000}"/>
    <cellStyle name="Comma 2 32" xfId="24618" hidden="1" xr:uid="{00000000-0005-0000-0000-00002D600000}"/>
    <cellStyle name="Comma 2 32" xfId="25043" hidden="1" xr:uid="{00000000-0005-0000-0000-0000D6610000}"/>
    <cellStyle name="Comma 2 32" xfId="25170" hidden="1" xr:uid="{00000000-0005-0000-0000-000055620000}"/>
    <cellStyle name="Comma 2 32" xfId="25248" hidden="1" xr:uid="{00000000-0005-0000-0000-0000A3620000}"/>
    <cellStyle name="Comma 2 32" xfId="26155" hidden="1" xr:uid="{00000000-0005-0000-0000-00002E660000}"/>
    <cellStyle name="Comma 2 32" xfId="26315" hidden="1" xr:uid="{00000000-0005-0000-0000-0000CE660000}"/>
    <cellStyle name="Comma 2 32" xfId="26737" hidden="1" xr:uid="{00000000-0005-0000-0000-000074680000}"/>
    <cellStyle name="Comma 2 32" xfId="26864" hidden="1" xr:uid="{00000000-0005-0000-0000-0000F3680000}"/>
    <cellStyle name="Comma 2 32" xfId="26942" hidden="1" xr:uid="{00000000-0005-0000-0000-000041690000}"/>
    <cellStyle name="Comma 2 32" xfId="27835" hidden="1" xr:uid="{00000000-0005-0000-0000-0000BE6C0000}"/>
    <cellStyle name="Comma 2 32" xfId="27990" hidden="1" xr:uid="{00000000-0005-0000-0000-0000596D0000}"/>
    <cellStyle name="Comma 2 32" xfId="28401" hidden="1" xr:uid="{00000000-0005-0000-0000-0000F46E0000}"/>
    <cellStyle name="Comma 2 32" xfId="28525" hidden="1" xr:uid="{00000000-0005-0000-0000-0000706F0000}"/>
    <cellStyle name="Comma 2 32" xfId="28603" hidden="1" xr:uid="{00000000-0005-0000-0000-0000BE6F0000}"/>
    <cellStyle name="Comma 2 32" xfId="29485" hidden="1" xr:uid="{00000000-0005-0000-0000-000030730000}"/>
    <cellStyle name="Comma 2 32" xfId="29636" hidden="1" xr:uid="{00000000-0005-0000-0000-0000C7730000}"/>
    <cellStyle name="Comma 2 32" xfId="30036" hidden="1" xr:uid="{00000000-0005-0000-0000-000057750000}"/>
    <cellStyle name="Comma 2 32" xfId="30160" hidden="1" xr:uid="{00000000-0005-0000-0000-0000D3750000}"/>
    <cellStyle name="Comma 2 32" xfId="30238" hidden="1" xr:uid="{00000000-0005-0000-0000-000021760000}"/>
    <cellStyle name="Comma 2 32" xfId="31085" hidden="1" xr:uid="{00000000-0005-0000-0000-000070790000}"/>
    <cellStyle name="Comma 2 32" xfId="31213" hidden="1" xr:uid="{00000000-0005-0000-0000-0000F0790000}"/>
    <cellStyle name="Comma 2 32" xfId="31681" hidden="1" xr:uid="{00000000-0005-0000-0000-0000C47B0000}"/>
    <cellStyle name="Comma 2 32" xfId="31751" hidden="1" xr:uid="{00000000-0005-0000-0000-00000A7C0000}"/>
    <cellStyle name="Comma 2 32" xfId="32539" hidden="1" xr:uid="{0245A5A6-4DB6-441C-957F-FB313C183E74}"/>
    <cellStyle name="Comma 2 32" xfId="33015" hidden="1" xr:uid="{FB17AB61-4DAB-4F5D-A4D8-519B3C0965E0}"/>
    <cellStyle name="Comma 2 32" xfId="33177" hidden="1" xr:uid="{CA085EF2-B0F1-4026-A967-E94B952724EF}"/>
    <cellStyle name="Comma 2 32" xfId="33740" hidden="1" xr:uid="{1A4FB99F-E9AC-4910-97E0-E784DFD49D35}"/>
    <cellStyle name="Comma 2 32" xfId="33812" hidden="1" xr:uid="{873A2210-1FCB-4A3E-9A6E-43DDFF6A9772}"/>
    <cellStyle name="Comma 2 32" xfId="36296" hidden="1" xr:uid="{88055FB1-FE89-40B5-B9C4-E9081297DDC3}"/>
    <cellStyle name="Comma 2 32" xfId="36788" hidden="1" xr:uid="{770F9338-1213-4D98-AEDD-E4BBB063A8B9}"/>
    <cellStyle name="Comma 2 32" xfId="36957" hidden="1" xr:uid="{5FCAC6BC-50D1-40E9-8BD6-47C24D747B9D}"/>
    <cellStyle name="Comma 2 32" xfId="37524" hidden="1" xr:uid="{EAADE4E5-84FB-4D8A-BED3-8BA82B53EC02}"/>
    <cellStyle name="Comma 2 32" xfId="37602" hidden="1" xr:uid="{16D58794-2FAF-45D1-96F6-9804C67C67CD}"/>
    <cellStyle name="Comma 2 32" xfId="38515" hidden="1" xr:uid="{37CDF56C-5D8C-4AFB-A61F-7320AF985C3D}"/>
    <cellStyle name="Comma 2 32" xfId="39007" hidden="1" xr:uid="{D4AC6C0A-C31A-4B4B-BAB5-B7DB5353D8F4}"/>
    <cellStyle name="Comma 2 32" xfId="11246" hidden="1" xr:uid="{00000000-0005-0000-0000-0000F12B0000}"/>
    <cellStyle name="Comma 2 32" xfId="11324" hidden="1" xr:uid="{00000000-0005-0000-0000-00003F2C0000}"/>
    <cellStyle name="Comma 2 32" xfId="12266" hidden="1" xr:uid="{00000000-0005-0000-0000-0000ED2F0000}"/>
    <cellStyle name="Comma 2 32" xfId="12435" hidden="1" xr:uid="{00000000-0005-0000-0000-000096300000}"/>
    <cellStyle name="Comma 2 32" xfId="12873" hidden="1" xr:uid="{00000000-0005-0000-0000-00004C320000}"/>
    <cellStyle name="Comma 2 32" xfId="13002" hidden="1" xr:uid="{00000000-0005-0000-0000-0000CD320000}"/>
    <cellStyle name="Comma 2 32" xfId="13080" hidden="1" xr:uid="{00000000-0005-0000-0000-00001B330000}"/>
    <cellStyle name="Comma 2 32" xfId="14022" hidden="1" xr:uid="{00000000-0005-0000-0000-0000C9360000}"/>
    <cellStyle name="Comma 2 32" xfId="14191" hidden="1" xr:uid="{00000000-0005-0000-0000-000072370000}"/>
    <cellStyle name="Comma 2 32" xfId="14629" hidden="1" xr:uid="{00000000-0005-0000-0000-000028390000}"/>
    <cellStyle name="Comma 2 32" xfId="14758" hidden="1" xr:uid="{00000000-0005-0000-0000-0000A9390000}"/>
    <cellStyle name="Comma 2 32" xfId="14836" hidden="1" xr:uid="{00000000-0005-0000-0000-0000F7390000}"/>
    <cellStyle name="Comma 2 32" xfId="15776" hidden="1" xr:uid="{00000000-0005-0000-0000-0000A33D0000}"/>
    <cellStyle name="Comma 2 32" xfId="15944" hidden="1" xr:uid="{00000000-0005-0000-0000-00004B3E0000}"/>
    <cellStyle name="Comma 2 32" xfId="16382" hidden="1" xr:uid="{00000000-0005-0000-0000-000001400000}"/>
    <cellStyle name="Comma 2 32" xfId="16511" hidden="1" xr:uid="{00000000-0005-0000-0000-000082400000}"/>
    <cellStyle name="Comma 2 32" xfId="16589" hidden="1" xr:uid="{00000000-0005-0000-0000-0000D0400000}"/>
    <cellStyle name="Comma 2 32" xfId="17527" hidden="1" xr:uid="{00000000-0005-0000-0000-00007A440000}"/>
    <cellStyle name="Comma 2 32" xfId="17694" hidden="1" xr:uid="{00000000-0005-0000-0000-000021450000}"/>
    <cellStyle name="Comma 2 32" xfId="18132" hidden="1" xr:uid="{00000000-0005-0000-0000-0000D7460000}"/>
    <cellStyle name="Comma 2 32" xfId="18261" hidden="1" xr:uid="{00000000-0005-0000-0000-000058470000}"/>
    <cellStyle name="Comma 2 32" xfId="18339" hidden="1" xr:uid="{00000000-0005-0000-0000-0000A6470000}"/>
    <cellStyle name="Comma 2 32" xfId="19273" hidden="1" xr:uid="{00000000-0005-0000-0000-00004C4B0000}"/>
    <cellStyle name="Comma 2 32" xfId="19439" hidden="1" xr:uid="{00000000-0005-0000-0000-0000F24B0000}"/>
    <cellStyle name="Comma 2 32" xfId="7167" hidden="1" xr:uid="{00000000-0005-0000-0000-0000021C0000}"/>
    <cellStyle name="Comma 2 32" xfId="7605" hidden="1" xr:uid="{00000000-0005-0000-0000-0000B81D0000}"/>
    <cellStyle name="Comma 2 32" xfId="7734" hidden="1" xr:uid="{00000000-0005-0000-0000-0000391E0000}"/>
    <cellStyle name="Comma 2 32" xfId="7812" hidden="1" xr:uid="{00000000-0005-0000-0000-0000871E0000}"/>
    <cellStyle name="Comma 2 32" xfId="8754" hidden="1" xr:uid="{00000000-0005-0000-0000-000035220000}"/>
    <cellStyle name="Comma 2 32" xfId="8923" hidden="1" xr:uid="{00000000-0005-0000-0000-0000DE220000}"/>
    <cellStyle name="Comma 2 32" xfId="9361" hidden="1" xr:uid="{00000000-0005-0000-0000-000094240000}"/>
    <cellStyle name="Comma 2 32" xfId="9490" hidden="1" xr:uid="{00000000-0005-0000-0000-000015250000}"/>
    <cellStyle name="Comma 2 32" xfId="9568" hidden="1" xr:uid="{00000000-0005-0000-0000-000063250000}"/>
    <cellStyle name="Comma 2 32" xfId="10510" hidden="1" xr:uid="{00000000-0005-0000-0000-000011290000}"/>
    <cellStyle name="Comma 2 32" xfId="10679" hidden="1" xr:uid="{00000000-0005-0000-0000-0000BA290000}"/>
    <cellStyle name="Comma 2 32" xfId="11117" hidden="1" xr:uid="{00000000-0005-0000-0000-0000702B0000}"/>
    <cellStyle name="Comma 2 32" xfId="4779" hidden="1" xr:uid="{00000000-0005-0000-0000-0000AE120000}"/>
    <cellStyle name="Comma 2 32" xfId="4948" hidden="1" xr:uid="{00000000-0005-0000-0000-000057130000}"/>
    <cellStyle name="Comma 2 32" xfId="5515" hidden="1" xr:uid="{00000000-0005-0000-0000-00008E150000}"/>
    <cellStyle name="Comma 2 32" xfId="5593" hidden="1" xr:uid="{00000000-0005-0000-0000-0000DC150000}"/>
    <cellStyle name="Comma 2 32" xfId="6506" hidden="1" xr:uid="{00000000-0005-0000-0000-00006D190000}"/>
    <cellStyle name="Comma 2 32" xfId="6998" hidden="1" xr:uid="{00000000-0005-0000-0000-0000591B0000}"/>
    <cellStyle name="Comma 2 32" xfId="1717" hidden="1" xr:uid="{00000000-0005-0000-0000-0000B8060000}"/>
    <cellStyle name="Comma 2 32" xfId="1792" hidden="1" xr:uid="{00000000-0005-0000-0000-000003070000}"/>
    <cellStyle name="Comma 2 32" xfId="4287" hidden="1" xr:uid="{00000000-0005-0000-0000-0000C2100000}"/>
    <cellStyle name="Comma 2 32" xfId="988" hidden="1" xr:uid="{00000000-0005-0000-0000-0000DF030000}"/>
    <cellStyle name="Comma 2 32" xfId="1151" hidden="1" xr:uid="{00000000-0005-0000-0000-000082040000}"/>
    <cellStyle name="Comma 2 32" xfId="496" hidden="1" xr:uid="{00000000-0005-0000-0000-0000F3010000}"/>
    <cellStyle name="Comma 2 33" xfId="39505" hidden="1" xr:uid="{D935D8C0-47BB-41EC-B59D-846541CECBB7}"/>
    <cellStyle name="Comma 2 33" xfId="39647" hidden="1" xr:uid="{1FEE31D7-8AF5-49DA-886D-791BAB685DD2}"/>
    <cellStyle name="Comma 2 33" xfId="39747" hidden="1" xr:uid="{DE18BEC1-5814-428E-8D33-DE82990E8C7B}"/>
    <cellStyle name="Comma 2 33" xfId="39810" hidden="1" xr:uid="{45C39578-D872-44C6-B374-B91304F79FC0}"/>
    <cellStyle name="Comma 2 33" xfId="40936" hidden="1" xr:uid="{C07A12FB-500C-451C-8BC1-0146277855B9}"/>
    <cellStyle name="Comma 2 33" xfId="41261" hidden="1" xr:uid="{B7996621-1137-4CD5-ACCD-E7033C9E8A1F}"/>
    <cellStyle name="Comma 2 33" xfId="41403" hidden="1" xr:uid="{6CFFD6E6-8FB5-4A66-B39B-D2F0AB395980}"/>
    <cellStyle name="Comma 2 33" xfId="41503" hidden="1" xr:uid="{3EA1FD9B-D90E-473D-9B71-F3BDAD572B20}"/>
    <cellStyle name="Comma 2 33" xfId="41566" hidden="1" xr:uid="{9C86F7A1-0B94-4035-B806-52C60B1678DB}"/>
    <cellStyle name="Comma 2 33" xfId="42692" hidden="1" xr:uid="{36A7C895-41E6-453A-AB83-5B27E8CA2418}"/>
    <cellStyle name="Comma 2 33" xfId="43017" hidden="1" xr:uid="{DEE1E7AC-5E8B-4FEC-82BA-D03A69433F87}"/>
    <cellStyle name="Comma 2 33" xfId="43159" hidden="1" xr:uid="{1ADD0AE3-75F0-4094-A800-A02AF31AFAD6}"/>
    <cellStyle name="Comma 2 33" xfId="43259" hidden="1" xr:uid="{AED2929D-A814-4581-BCE7-419C5E60A18E}"/>
    <cellStyle name="Comma 2 33" xfId="43322" hidden="1" xr:uid="{06FA97CF-0A74-40BE-ADBE-BA481D2015B3}"/>
    <cellStyle name="Comma 2 33" xfId="44448" hidden="1" xr:uid="{502C7963-ADE5-4702-9E93-1D68790F8DC0}"/>
    <cellStyle name="Comma 2 33" xfId="44773" hidden="1" xr:uid="{7D930F49-7307-4A16-B12D-FD92FC14AC65}"/>
    <cellStyle name="Comma 2 33" xfId="44915" hidden="1" xr:uid="{E9FD4797-BB70-449E-BCDB-4FBDAF708596}"/>
    <cellStyle name="Comma 2 33" xfId="45015" hidden="1" xr:uid="{13BA5BDE-DDD6-446F-91CA-59C5C9FD9FA2}"/>
    <cellStyle name="Comma 2 33" xfId="45078" hidden="1" xr:uid="{24D0DA2B-F878-456C-BF8B-F8045E983A63}"/>
    <cellStyle name="Comma 2 33" xfId="46204" hidden="1" xr:uid="{D9507D51-616B-4FA3-A5F0-D97F43471515}"/>
    <cellStyle name="Comma 2 33" xfId="46529" hidden="1" xr:uid="{E61B29D1-35BE-4C1E-A726-D5325EECE673}"/>
    <cellStyle name="Comma 2 33" xfId="46671" hidden="1" xr:uid="{D6A7F565-689C-494D-9E40-CBDF9260CA63}"/>
    <cellStyle name="Comma 2 33" xfId="46771" hidden="1" xr:uid="{9AB170DB-2F76-4694-8AB9-DDD1A2AC5E37}"/>
    <cellStyle name="Comma 2 33" xfId="46834" hidden="1" xr:uid="{A0125CC5-7F8A-4487-A35B-5350922ECED1}"/>
    <cellStyle name="Comma 2 33" xfId="47957" hidden="1" xr:uid="{27B95E0B-FB52-481A-B10E-9A1713278DEC}"/>
    <cellStyle name="Comma 2 33" xfId="48282" hidden="1" xr:uid="{1ABCC7DA-E6F5-44E1-B189-C5155FAC1CCC}"/>
    <cellStyle name="Comma 2 33" xfId="48424" hidden="1" xr:uid="{D2B7CBBE-8367-45C2-8F78-02A385024370}"/>
    <cellStyle name="Comma 2 33" xfId="48524" hidden="1" xr:uid="{FCFF13A9-6151-4042-903A-12C66657BC8C}"/>
    <cellStyle name="Comma 2 33" xfId="48587" hidden="1" xr:uid="{82D7F3EC-BB4F-4424-AA2D-80BED04A1A37}"/>
    <cellStyle name="Comma 2 33" xfId="49707" hidden="1" xr:uid="{73AA721E-8147-4378-9C27-E57286366B87}"/>
    <cellStyle name="Comma 2 33" xfId="50032" hidden="1" xr:uid="{B1E2052D-2308-4563-89FB-052B808F82AC}"/>
    <cellStyle name="Comma 2 33" xfId="50174" hidden="1" xr:uid="{6FB2CC9C-6BF4-4B31-9853-D2193BBE5F72}"/>
    <cellStyle name="Comma 2 33" xfId="50274" hidden="1" xr:uid="{C9461DD5-162D-4E18-A3E1-1B3AE40CD690}"/>
    <cellStyle name="Comma 2 33" xfId="50337" hidden="1" xr:uid="{64D9FCA1-F4BC-4242-984F-037A38A75EE1}"/>
    <cellStyle name="Comma 2 33" xfId="51452" hidden="1" xr:uid="{0A8C5A78-72BF-4B7C-A640-D01AACAAE12E}"/>
    <cellStyle name="Comma 2 33" xfId="51776" hidden="1" xr:uid="{84BD200C-5640-42D8-B71F-CE91A3B05A7A}"/>
    <cellStyle name="Comma 2 33" xfId="51918" hidden="1" xr:uid="{633C8764-D0F1-4143-8572-0E40E1656794}"/>
    <cellStyle name="Comma 2 33" xfId="52018" hidden="1" xr:uid="{C4432116-88D4-48ED-8103-E1317062C824}"/>
    <cellStyle name="Comma 2 33" xfId="52081" hidden="1" xr:uid="{A3A20BD9-047E-4472-BD20-617A4DA3A1A0}"/>
    <cellStyle name="Comma 2 33" xfId="53190" hidden="1" xr:uid="{91D8383E-171A-4C32-B515-0454F6D4565D}"/>
    <cellStyle name="Comma 2 33" xfId="53511" hidden="1" xr:uid="{7F3D081C-4780-4D98-A868-E62C0B1A49E2}"/>
    <cellStyle name="Comma 2 33" xfId="53652" hidden="1" xr:uid="{DF8A090C-4315-416F-B271-E963399771A0}"/>
    <cellStyle name="Comma 2 33" xfId="53752" hidden="1" xr:uid="{25DD7E03-C484-4ACA-A8D0-41E96DD58CAA}"/>
    <cellStyle name="Comma 2 33" xfId="54918" hidden="1" xr:uid="{829AFCBE-80D4-4B15-B9C6-D3A8973E0ED8}"/>
    <cellStyle name="Comma 2 33" xfId="55237" hidden="1" xr:uid="{E1C71B6B-7A9D-426C-97A2-4552067C476F}"/>
    <cellStyle name="Comma 2 33" xfId="55376" hidden="1" xr:uid="{C42C32F8-0BA0-4464-A665-90BE4A5DA17C}"/>
    <cellStyle name="Comma 2 33" xfId="55476" hidden="1" xr:uid="{F322B29D-B7E1-4B2B-9754-3C305269C459}"/>
    <cellStyle name="Comma 2 33" xfId="55539" hidden="1" xr:uid="{D9107334-14F9-4786-9D86-9CF9D600F85B}"/>
    <cellStyle name="Comma 2 33" xfId="56631" hidden="1" xr:uid="{C4883243-C463-439E-B580-974FB4F837BD}"/>
    <cellStyle name="Comma 2 33" xfId="56946" hidden="1" xr:uid="{A164C406-9B1B-4E9A-997C-25367B98E410}"/>
    <cellStyle name="Comma 2 33" xfId="57083" hidden="1" xr:uid="{925A1AFD-8B6D-4679-AEFB-AB752D8CD2A7}"/>
    <cellStyle name="Comma 2 33" xfId="57183" hidden="1" xr:uid="{673BAAA2-96E4-493B-82F6-9A803891E95D}"/>
    <cellStyle name="Comma 2 33" xfId="57246" hidden="1" xr:uid="{6581679E-AF88-4936-905C-4A678425E3A3}"/>
    <cellStyle name="Comma 2 33" xfId="58328" hidden="1" xr:uid="{079FF411-A523-4AFE-8BD3-365A1315E4C9}"/>
    <cellStyle name="Comma 2 33" xfId="58642" hidden="1" xr:uid="{6E8BCB3D-E3A6-4950-BFAB-A6991BAB2986}"/>
    <cellStyle name="Comma 2 33" xfId="58777" hidden="1" xr:uid="{9EB3BBF4-FD9E-4B04-9AD2-C3ADEE57160E}"/>
    <cellStyle name="Comma 2 33" xfId="58877" hidden="1" xr:uid="{0FC093CB-A02C-4FE2-B2C0-9A2152E09A0C}"/>
    <cellStyle name="Comma 2 33" xfId="58940" hidden="1" xr:uid="{1D3ED72C-5289-448F-905F-71D9D158F3DA}"/>
    <cellStyle name="Comma 2 33" xfId="60003" hidden="1" xr:uid="{3AC9CDA8-4628-46B8-AA26-07426858DD10}"/>
    <cellStyle name="Comma 2 33" xfId="60309" hidden="1" xr:uid="{1D4DBA58-A7E0-4825-9E88-4AFD1949EE88}"/>
    <cellStyle name="Comma 2 33" xfId="60438" hidden="1" xr:uid="{7F148504-7B47-4816-9F9C-41A367E82C1E}"/>
    <cellStyle name="Comma 2 33" xfId="60538" hidden="1" xr:uid="{792F504A-D6F9-4433-A01C-1BAF8A299B1B}"/>
    <cellStyle name="Comma 2 33" xfId="60601" hidden="1" xr:uid="{C73A04B1-FFCD-4B07-A201-691EC0269BA2}"/>
    <cellStyle name="Comma 2 33" xfId="61649" hidden="1" xr:uid="{D662AECE-49BA-49B6-8ACB-92F14DBB449F}"/>
    <cellStyle name="Comma 2 33" xfId="61945" hidden="1" xr:uid="{8517D0E1-6E49-4365-8A3B-49F36872E23A}"/>
    <cellStyle name="Comma 2 33" xfId="62073" hidden="1" xr:uid="{B5DA963C-AF19-4AFB-8AF5-0895861A5685}"/>
    <cellStyle name="Comma 2 33" xfId="62173" hidden="1" xr:uid="{451EAA7B-AE48-4A18-A8C6-D67711F5751B}"/>
    <cellStyle name="Comma 2 33" xfId="62236" hidden="1" xr:uid="{13FAD828-2340-46D0-8B19-51D01A703C16}"/>
    <cellStyle name="Comma 2 33" xfId="63226" hidden="1" xr:uid="{FED294F4-A377-4233-8B1C-3F73AA66AFBF}"/>
    <cellStyle name="Comma 2 33" xfId="63595" hidden="1" xr:uid="{2985E350-8F48-49FE-BBF6-5D2655D62904}"/>
    <cellStyle name="Comma 2 33" xfId="63693" hidden="1" xr:uid="{AB271A75-3C7D-471C-8510-A779FEABA448}"/>
    <cellStyle name="Comma 2 33" xfId="63749" hidden="1" xr:uid="{25DD2ECE-DC1D-4CAE-98A0-B2AD5B1FA3ED}"/>
    <cellStyle name="Comma 2 33" xfId="53815" hidden="1" xr:uid="{DF58AE2A-EE5F-4F05-937F-E121BC9035EF}"/>
    <cellStyle name="Comma 2 33" xfId="19909" hidden="1" xr:uid="{00000000-0005-0000-0000-0000C84D0000}"/>
    <cellStyle name="Comma 2 33" xfId="20009" hidden="1" xr:uid="{00000000-0005-0000-0000-00002C4E0000}"/>
    <cellStyle name="Comma 2 33" xfId="20072" hidden="1" xr:uid="{00000000-0005-0000-0000-00006B4E0000}"/>
    <cellStyle name="Comma 2 33" xfId="21181" hidden="1" xr:uid="{00000000-0005-0000-0000-0000C0520000}"/>
    <cellStyle name="Comma 2 33" xfId="21502" hidden="1" xr:uid="{00000000-0005-0000-0000-000001540000}"/>
    <cellStyle name="Comma 2 33" xfId="21643" hidden="1" xr:uid="{00000000-0005-0000-0000-00008E540000}"/>
    <cellStyle name="Comma 2 33" xfId="21743" hidden="1" xr:uid="{00000000-0005-0000-0000-0000F2540000}"/>
    <cellStyle name="Comma 2 33" xfId="21806" hidden="1" xr:uid="{00000000-0005-0000-0000-000031550000}"/>
    <cellStyle name="Comma 2 33" xfId="22909" hidden="1" xr:uid="{00000000-0005-0000-0000-000080590000}"/>
    <cellStyle name="Comma 2 33" xfId="23228" hidden="1" xr:uid="{00000000-0005-0000-0000-0000BF5A0000}"/>
    <cellStyle name="Comma 2 33" xfId="23367" hidden="1" xr:uid="{00000000-0005-0000-0000-00004A5B0000}"/>
    <cellStyle name="Comma 2 33" xfId="23467" hidden="1" xr:uid="{00000000-0005-0000-0000-0000AE5B0000}"/>
    <cellStyle name="Comma 2 33" xfId="23530" hidden="1" xr:uid="{00000000-0005-0000-0000-0000ED5B0000}"/>
    <cellStyle name="Comma 2 33" xfId="24622" hidden="1" xr:uid="{00000000-0005-0000-0000-000031600000}"/>
    <cellStyle name="Comma 2 33" xfId="24937" hidden="1" xr:uid="{00000000-0005-0000-0000-00006C610000}"/>
    <cellStyle name="Comma 2 33" xfId="25074" hidden="1" xr:uid="{00000000-0005-0000-0000-0000F5610000}"/>
    <cellStyle name="Comma 2 33" xfId="25174" hidden="1" xr:uid="{00000000-0005-0000-0000-000059620000}"/>
    <cellStyle name="Comma 2 33" xfId="25237" hidden="1" xr:uid="{00000000-0005-0000-0000-000098620000}"/>
    <cellStyle name="Comma 2 33" xfId="26319" hidden="1" xr:uid="{00000000-0005-0000-0000-0000D2660000}"/>
    <cellStyle name="Comma 2 33" xfId="26633" hidden="1" xr:uid="{00000000-0005-0000-0000-00000C680000}"/>
    <cellStyle name="Comma 2 33" xfId="26768" hidden="1" xr:uid="{00000000-0005-0000-0000-000093680000}"/>
    <cellStyle name="Comma 2 33" xfId="26868" hidden="1" xr:uid="{00000000-0005-0000-0000-0000F7680000}"/>
    <cellStyle name="Comma 2 33" xfId="26931" hidden="1" xr:uid="{00000000-0005-0000-0000-000036690000}"/>
    <cellStyle name="Comma 2 33" xfId="27994" hidden="1" xr:uid="{00000000-0005-0000-0000-00005D6D0000}"/>
    <cellStyle name="Comma 2 33" xfId="28300" hidden="1" xr:uid="{00000000-0005-0000-0000-00008F6E0000}"/>
    <cellStyle name="Comma 2 33" xfId="28429" hidden="1" xr:uid="{00000000-0005-0000-0000-0000106F0000}"/>
    <cellStyle name="Comma 2 33" xfId="28529" hidden="1" xr:uid="{00000000-0005-0000-0000-0000746F0000}"/>
    <cellStyle name="Comma 2 33" xfId="28592" hidden="1" xr:uid="{00000000-0005-0000-0000-0000B36F0000}"/>
    <cellStyle name="Comma 2 33" xfId="29640" hidden="1" xr:uid="{00000000-0005-0000-0000-0000CB730000}"/>
    <cellStyle name="Comma 2 33" xfId="29936" hidden="1" xr:uid="{00000000-0005-0000-0000-0000F3740000}"/>
    <cellStyle name="Comma 2 33" xfId="30064" hidden="1" xr:uid="{00000000-0005-0000-0000-000073750000}"/>
    <cellStyle name="Comma 2 33" xfId="30164" hidden="1" xr:uid="{00000000-0005-0000-0000-0000D7750000}"/>
    <cellStyle name="Comma 2 33" xfId="30227" hidden="1" xr:uid="{00000000-0005-0000-0000-000016760000}"/>
    <cellStyle name="Comma 2 33" xfId="31217" hidden="1" xr:uid="{00000000-0005-0000-0000-0000F4790000}"/>
    <cellStyle name="Comma 2 33" xfId="31586" hidden="1" xr:uid="{00000000-0005-0000-0000-0000657B0000}"/>
    <cellStyle name="Comma 2 33" xfId="31684" hidden="1" xr:uid="{00000000-0005-0000-0000-0000C77B0000}"/>
    <cellStyle name="Comma 2 33" xfId="31740" hidden="1" xr:uid="{00000000-0005-0000-0000-0000FF7B0000}"/>
    <cellStyle name="Comma 2 33" xfId="32543" hidden="1" xr:uid="{DA8C946C-27C2-4910-8B38-FF9099941B8E}"/>
    <cellStyle name="Comma 2 33" xfId="33181" hidden="1" xr:uid="{DAD7D977-F471-46EC-ABEF-526C7E7C8DC5}"/>
    <cellStyle name="Comma 2 33" xfId="33645" hidden="1" xr:uid="{4DDFFEFF-06DA-4107-92A5-4DE767C80CA1}"/>
    <cellStyle name="Comma 2 33" xfId="33744" hidden="1" xr:uid="{0C64A28F-247B-477A-8D7C-139BDC8DD38D}"/>
    <cellStyle name="Comma 2 33" xfId="33801" hidden="1" xr:uid="{B61C767D-CEB6-4142-8725-FFEF71A8E6D0}"/>
    <cellStyle name="Comma 2 33" xfId="36300" hidden="1" xr:uid="{5D8EA9C4-E136-48C2-91D4-06FA131BC066}"/>
    <cellStyle name="Comma 2 33" xfId="36961" hidden="1" xr:uid="{E73A9B32-07BF-45BC-8402-C46C0A617640}"/>
    <cellStyle name="Comma 2 33" xfId="37428" hidden="1" xr:uid="{01F54227-90FE-4860-974B-D3277C551CF7}"/>
    <cellStyle name="Comma 2 33" xfId="37528" hidden="1" xr:uid="{F91774A4-88D0-4C61-9F22-971C0A3F47E8}"/>
    <cellStyle name="Comma 2 33" xfId="37591" hidden="1" xr:uid="{1A0465BC-9421-4A41-9EAD-6129FBBCF17F}"/>
    <cellStyle name="Comma 2 33" xfId="38519" hidden="1" xr:uid="{C9C7CD0C-3C52-4725-BE8E-15F75AD69D53}"/>
    <cellStyle name="Comma 2 33" xfId="39180" hidden="1" xr:uid="{91504BA1-4EA1-445F-A8FC-E492ACD3C54F}"/>
    <cellStyle name="Comma 2 33" xfId="11250" hidden="1" xr:uid="{00000000-0005-0000-0000-0000F52B0000}"/>
    <cellStyle name="Comma 2 33" xfId="11313" hidden="1" xr:uid="{00000000-0005-0000-0000-0000342C0000}"/>
    <cellStyle name="Comma 2 33" xfId="12439" hidden="1" xr:uid="{00000000-0005-0000-0000-00009A300000}"/>
    <cellStyle name="Comma 2 33" xfId="12764" hidden="1" xr:uid="{00000000-0005-0000-0000-0000DF310000}"/>
    <cellStyle name="Comma 2 33" xfId="12906" hidden="1" xr:uid="{00000000-0005-0000-0000-00006D320000}"/>
    <cellStyle name="Comma 2 33" xfId="13006" hidden="1" xr:uid="{00000000-0005-0000-0000-0000D1320000}"/>
    <cellStyle name="Comma 2 33" xfId="13069" hidden="1" xr:uid="{00000000-0005-0000-0000-000010330000}"/>
    <cellStyle name="Comma 2 33" xfId="14195" hidden="1" xr:uid="{00000000-0005-0000-0000-000076370000}"/>
    <cellStyle name="Comma 2 33" xfId="14520" hidden="1" xr:uid="{00000000-0005-0000-0000-0000BB380000}"/>
    <cellStyle name="Comma 2 33" xfId="14662" hidden="1" xr:uid="{00000000-0005-0000-0000-000049390000}"/>
    <cellStyle name="Comma 2 33" xfId="14762" hidden="1" xr:uid="{00000000-0005-0000-0000-0000AD390000}"/>
    <cellStyle name="Comma 2 33" xfId="14825" hidden="1" xr:uid="{00000000-0005-0000-0000-0000EC390000}"/>
    <cellStyle name="Comma 2 33" xfId="15948" hidden="1" xr:uid="{00000000-0005-0000-0000-00004F3E0000}"/>
    <cellStyle name="Comma 2 33" xfId="16273" hidden="1" xr:uid="{00000000-0005-0000-0000-0000943F0000}"/>
    <cellStyle name="Comma 2 33" xfId="16415" hidden="1" xr:uid="{00000000-0005-0000-0000-000022400000}"/>
    <cellStyle name="Comma 2 33" xfId="16515" hidden="1" xr:uid="{00000000-0005-0000-0000-000086400000}"/>
    <cellStyle name="Comma 2 33" xfId="16578" hidden="1" xr:uid="{00000000-0005-0000-0000-0000C5400000}"/>
    <cellStyle name="Comma 2 33" xfId="17698" hidden="1" xr:uid="{00000000-0005-0000-0000-000025450000}"/>
    <cellStyle name="Comma 2 33" xfId="18023" hidden="1" xr:uid="{00000000-0005-0000-0000-00006A460000}"/>
    <cellStyle name="Comma 2 33" xfId="18165" hidden="1" xr:uid="{00000000-0005-0000-0000-0000F8460000}"/>
    <cellStyle name="Comma 2 33" xfId="18265" hidden="1" xr:uid="{00000000-0005-0000-0000-00005C470000}"/>
    <cellStyle name="Comma 2 33" xfId="18328" hidden="1" xr:uid="{00000000-0005-0000-0000-00009B470000}"/>
    <cellStyle name="Comma 2 33" xfId="19443" hidden="1" xr:uid="{00000000-0005-0000-0000-0000F64B0000}"/>
    <cellStyle name="Comma 2 33" xfId="19767" hidden="1" xr:uid="{00000000-0005-0000-0000-00003A4D0000}"/>
    <cellStyle name="Comma 2 33" xfId="7496" hidden="1" xr:uid="{00000000-0005-0000-0000-00004B1D0000}"/>
    <cellStyle name="Comma 2 33" xfId="7638" hidden="1" xr:uid="{00000000-0005-0000-0000-0000D91D0000}"/>
    <cellStyle name="Comma 2 33" xfId="7738" hidden="1" xr:uid="{00000000-0005-0000-0000-00003D1E0000}"/>
    <cellStyle name="Comma 2 33" xfId="7801" hidden="1" xr:uid="{00000000-0005-0000-0000-00007C1E0000}"/>
    <cellStyle name="Comma 2 33" xfId="8927" hidden="1" xr:uid="{00000000-0005-0000-0000-0000E2220000}"/>
    <cellStyle name="Comma 2 33" xfId="9252" hidden="1" xr:uid="{00000000-0005-0000-0000-000027240000}"/>
    <cellStyle name="Comma 2 33" xfId="9394" hidden="1" xr:uid="{00000000-0005-0000-0000-0000B5240000}"/>
    <cellStyle name="Comma 2 33" xfId="9494" hidden="1" xr:uid="{00000000-0005-0000-0000-000019250000}"/>
    <cellStyle name="Comma 2 33" xfId="9557" hidden="1" xr:uid="{00000000-0005-0000-0000-000058250000}"/>
    <cellStyle name="Comma 2 33" xfId="10683" hidden="1" xr:uid="{00000000-0005-0000-0000-0000BE290000}"/>
    <cellStyle name="Comma 2 33" xfId="11008" hidden="1" xr:uid="{00000000-0005-0000-0000-0000032B0000}"/>
    <cellStyle name="Comma 2 33" xfId="11150" hidden="1" xr:uid="{00000000-0005-0000-0000-0000912B0000}"/>
    <cellStyle name="Comma 2 33" xfId="4952" hidden="1" xr:uid="{00000000-0005-0000-0000-00005B130000}"/>
    <cellStyle name="Comma 2 33" xfId="5419" hidden="1" xr:uid="{00000000-0005-0000-0000-00002E150000}"/>
    <cellStyle name="Comma 2 33" xfId="5519" hidden="1" xr:uid="{00000000-0005-0000-0000-000092150000}"/>
    <cellStyle name="Comma 2 33" xfId="5582" hidden="1" xr:uid="{00000000-0005-0000-0000-0000D1150000}"/>
    <cellStyle name="Comma 2 33" xfId="6510" hidden="1" xr:uid="{00000000-0005-0000-0000-000071190000}"/>
    <cellStyle name="Comma 2 33" xfId="7171" hidden="1" xr:uid="{00000000-0005-0000-0000-0000061C0000}"/>
    <cellStyle name="Comma 2 33" xfId="1721" hidden="1" xr:uid="{00000000-0005-0000-0000-0000BC060000}"/>
    <cellStyle name="Comma 2 33" xfId="1781" hidden="1" xr:uid="{00000000-0005-0000-0000-0000F8060000}"/>
    <cellStyle name="Comma 2 33" xfId="4291" hidden="1" xr:uid="{00000000-0005-0000-0000-0000C6100000}"/>
    <cellStyle name="Comma 2 33" xfId="1155" hidden="1" xr:uid="{00000000-0005-0000-0000-000086040000}"/>
    <cellStyle name="Comma 2 33" xfId="1622" hidden="1" xr:uid="{00000000-0005-0000-0000-000059060000}"/>
    <cellStyle name="Comma 2 33" xfId="500" hidden="1" xr:uid="{00000000-0005-0000-0000-0000F7010000}"/>
    <cellStyle name="Comma 2 34" xfId="38981" hidden="1" xr:uid="{B9BBAD85-298D-45BE-AF96-C7FD8490CBCB}"/>
    <cellStyle name="Comma 2 34" xfId="39185" hidden="1" xr:uid="{4FB7B3F0-ECCC-4A5D-8F88-37AF84E09E4F}"/>
    <cellStyle name="Comma 2 34" xfId="39674" hidden="1" xr:uid="{B62B0256-0387-46AC-98C0-37DD117F4E75}"/>
    <cellStyle name="Comma 2 34" xfId="39752" hidden="1" xr:uid="{DDFC7783-F551-4D2E-BC2E-650C307199C2}"/>
    <cellStyle name="Comma 2 34" xfId="39798" hidden="1" xr:uid="{EA05DC3E-805E-45ED-8A7B-5DC81B4AEF5B}"/>
    <cellStyle name="Comma 2 34" xfId="40737" hidden="1" xr:uid="{463F9D17-1558-4B09-A18D-7542B55C8BD7}"/>
    <cellStyle name="Comma 2 34" xfId="40941" hidden="1" xr:uid="{50B4BA18-C03E-417A-AB06-98FEF6F9EBC0}"/>
    <cellStyle name="Comma 2 34" xfId="41430" hidden="1" xr:uid="{E5F31529-594B-47A9-A4E4-B7C858E72070}"/>
    <cellStyle name="Comma 2 34" xfId="41508" hidden="1" xr:uid="{21CBBCFA-7093-46EF-941A-C35877ED5B08}"/>
    <cellStyle name="Comma 2 34" xfId="41554" hidden="1" xr:uid="{061D5BEE-759D-4189-A845-BADB5E7F9A4F}"/>
    <cellStyle name="Comma 2 34" xfId="42493" hidden="1" xr:uid="{7BA94657-3594-4F47-A765-3AF95994DF86}"/>
    <cellStyle name="Comma 2 34" xfId="42697" hidden="1" xr:uid="{A83B5F73-7EC6-4130-9F86-01408B8D5EA3}"/>
    <cellStyle name="Comma 2 34" xfId="43186" hidden="1" xr:uid="{9D0B65F0-0C63-4F23-8213-C18BB9813A17}"/>
    <cellStyle name="Comma 2 34" xfId="43264" hidden="1" xr:uid="{0D318F0A-0BA2-4AC0-9292-ADF2023517A6}"/>
    <cellStyle name="Comma 2 34" xfId="43310" hidden="1" xr:uid="{19D3C508-900A-4FC8-8124-B483D76900DD}"/>
    <cellStyle name="Comma 2 34" xfId="44249" hidden="1" xr:uid="{7BFE3180-E27C-435C-B79B-CC1900A09B7E}"/>
    <cellStyle name="Comma 2 34" xfId="44453" hidden="1" xr:uid="{164EA95D-0A3D-4D5E-BAD3-CA50AAFA0BBD}"/>
    <cellStyle name="Comma 2 34" xfId="44942" hidden="1" xr:uid="{59F5D821-56B3-420D-AA83-B61954BA4453}"/>
    <cellStyle name="Comma 2 34" xfId="45020" hidden="1" xr:uid="{C8B1C731-E444-4145-834B-7CDD98B14DAD}"/>
    <cellStyle name="Comma 2 34" xfId="45066" hidden="1" xr:uid="{7A2E5106-C756-49EC-B4D4-FEC07EBCFAD8}"/>
    <cellStyle name="Comma 2 34" xfId="46005" hidden="1" xr:uid="{04710EBD-7E4E-427C-8756-3E86341710D5}"/>
    <cellStyle name="Comma 2 34" xfId="46209" hidden="1" xr:uid="{2C1EE33B-091B-4659-B7F5-4D5D330FC5A5}"/>
    <cellStyle name="Comma 2 34" xfId="46698" hidden="1" xr:uid="{1555DD68-27B9-4670-A96D-F22A71E8EE6D}"/>
    <cellStyle name="Comma 2 34" xfId="46776" hidden="1" xr:uid="{8D999CA8-C922-4087-8257-8A49A48799AB}"/>
    <cellStyle name="Comma 2 34" xfId="46822" hidden="1" xr:uid="{C4F34026-EE51-4632-81B3-7D55F21E9FF5}"/>
    <cellStyle name="Comma 2 34" xfId="47760" hidden="1" xr:uid="{7812B9DF-7611-4548-B961-7F538A8272B7}"/>
    <cellStyle name="Comma 2 34" xfId="47962" hidden="1" xr:uid="{A2CA3FFA-E619-4F35-9330-7EE783665D2E}"/>
    <cellStyle name="Comma 2 34" xfId="48451" hidden="1" xr:uid="{59BA095E-816C-4618-8CAA-705F660AD9EF}"/>
    <cellStyle name="Comma 2 34" xfId="48529" hidden="1" xr:uid="{CC7417BB-93E6-4C99-A7EB-2C506618E7C8}"/>
    <cellStyle name="Comma 2 34" xfId="48575" hidden="1" xr:uid="{E890C07D-4452-4E6B-823C-73E1E69B8123}"/>
    <cellStyle name="Comma 2 34" xfId="49511" hidden="1" xr:uid="{B20FFB6F-BFEC-4238-8E20-EFB48DFE0988}"/>
    <cellStyle name="Comma 2 34" xfId="49712" hidden="1" xr:uid="{BA933E4C-4B63-47DC-9623-FD5CC3841C3F}"/>
    <cellStyle name="Comma 2 34" xfId="50201" hidden="1" xr:uid="{6C980ECE-78E8-4960-AF75-D2D4D79F0564}"/>
    <cellStyle name="Comma 2 34" xfId="50279" hidden="1" xr:uid="{734DFE24-79E5-4B28-9C46-6FB3E266F3BA}"/>
    <cellStyle name="Comma 2 34" xfId="50325" hidden="1" xr:uid="{80470AB5-AC2D-4E57-8005-817C857100DB}"/>
    <cellStyle name="Comma 2 34" xfId="51258" hidden="1" xr:uid="{4015B6F8-4FAC-4C53-8DC4-8082A7D5F4B9}"/>
    <cellStyle name="Comma 2 34" xfId="51457" hidden="1" xr:uid="{7C74194B-B8DF-410F-8C70-243725A27524}"/>
    <cellStyle name="Comma 2 34" xfId="51945" hidden="1" xr:uid="{0CE75E83-CD0F-4186-AF31-E855FC9F3304}"/>
    <cellStyle name="Comma 2 34" xfId="52023" hidden="1" xr:uid="{B92FB0CC-D5A4-4417-B63E-126888A80544}"/>
    <cellStyle name="Comma 2 34" xfId="52069" hidden="1" xr:uid="{C9F6DF14-4CD0-4D3A-A178-760A105EB0AB}"/>
    <cellStyle name="Comma 2 34" xfId="52999" hidden="1" xr:uid="{92E8130C-20FA-473A-9E22-142CE68A3B9B}"/>
    <cellStyle name="Comma 2 34" xfId="53195" hidden="1" xr:uid="{651127B8-D2A3-4B46-9769-F3FAB98D11C1}"/>
    <cellStyle name="Comma 2 34" xfId="53679" hidden="1" xr:uid="{7A7EB113-2B12-4782-8E59-A7CE6759E05F}"/>
    <cellStyle name="Comma 2 34" xfId="53757" hidden="1" xr:uid="{EB5CF940-DAFF-442A-B45A-1364726EDE46}"/>
    <cellStyle name="Comma 2 34" xfId="53803" hidden="1" xr:uid="{F033974F-5826-4C1F-AAB7-0DEC588EAA50}"/>
    <cellStyle name="Comma 2 34" xfId="54727" hidden="1" xr:uid="{0BD081FC-4331-4FF9-BB8D-D509D2116DA8}"/>
    <cellStyle name="Comma 2 34" xfId="54923" hidden="1" xr:uid="{39BA8BF0-AC25-4E88-A907-2ADB28C7416C}"/>
    <cellStyle name="Comma 2 34" xfId="55403" hidden="1" xr:uid="{08D84557-3CC5-4C81-8D0E-AE71D37404C7}"/>
    <cellStyle name="Comma 2 34" xfId="55481" hidden="1" xr:uid="{69EA4582-7350-4A99-9598-3DECA0011574}"/>
    <cellStyle name="Comma 2 34" xfId="55527" hidden="1" xr:uid="{1BE58FE8-27C3-44B6-BE9F-9397BA39B7F4}"/>
    <cellStyle name="Comma 2 34" xfId="56445" hidden="1" xr:uid="{CE758148-822C-4AAC-A213-FED5BDA11DDA}"/>
    <cellStyle name="Comma 2 34" xfId="56636" hidden="1" xr:uid="{9DAA1F88-C130-415A-8D76-7A9B4778C485}"/>
    <cellStyle name="Comma 2 34" xfId="57110" hidden="1" xr:uid="{AEC4C5EE-0AC4-4165-BDAB-DC826287336E}"/>
    <cellStyle name="Comma 2 34" xfId="57188" hidden="1" xr:uid="{FC246CA7-1214-49C4-860E-EBA605901B5B}"/>
    <cellStyle name="Comma 2 34" xfId="57234" hidden="1" xr:uid="{2301FDFB-2B63-40FC-96C9-C0C820355906}"/>
    <cellStyle name="Comma 2 34" xfId="58146" hidden="1" xr:uid="{6B5ABBB1-CFE6-4DBF-B5A6-20BE2E45AACF}"/>
    <cellStyle name="Comma 2 34" xfId="58333" hidden="1" xr:uid="{E6BFB1FE-FB6F-4F40-B661-4E3CBB14BC8D}"/>
    <cellStyle name="Comma 2 34" xfId="58804" hidden="1" xr:uid="{C2CA2909-B6B2-453F-B419-955D63280B29}"/>
    <cellStyle name="Comma 2 34" xfId="58882" hidden="1" xr:uid="{AB3001E7-5A59-438C-A301-18B03C99C2AA}"/>
    <cellStyle name="Comma 2 34" xfId="58928" hidden="1" xr:uid="{B552EBF8-F0E8-4AF5-8579-99F99D544230}"/>
    <cellStyle name="Comma 2 34" xfId="60008" hidden="1" xr:uid="{B6FE067E-B5AE-40CE-8B31-0A47A71AD349}"/>
    <cellStyle name="Comma 2 34" xfId="60465" hidden="1" xr:uid="{A6A66AC7-0BDC-476F-9E17-E7B92EB98D57}"/>
    <cellStyle name="Comma 2 34" xfId="60543" hidden="1" xr:uid="{59BA3ABB-13B1-4139-9D3A-0F5F15E25C54}"/>
    <cellStyle name="Comma 2 34" xfId="60589" hidden="1" xr:uid="{1832C9F3-86BB-469F-B2EB-7D4DF72AD1C9}"/>
    <cellStyle name="Comma 2 34" xfId="61654" hidden="1" xr:uid="{DD8EB98B-4117-45F9-B211-E3821852B13D}"/>
    <cellStyle name="Comma 2 34" xfId="62100" hidden="1" xr:uid="{EB28E0A3-DA21-4DAE-95BD-969AC4EEAEC1}"/>
    <cellStyle name="Comma 2 34" xfId="62178" hidden="1" xr:uid="{ECB85434-80B0-4ED8-AD67-33525592755C}"/>
    <cellStyle name="Comma 2 34" xfId="62224" hidden="1" xr:uid="{E39901C1-2010-4547-8ABA-278CC6D3E5EF}"/>
    <cellStyle name="Comma 2 34" xfId="63231" hidden="1" xr:uid="{47155D02-3EE7-4C5C-A500-5B940BB47D85}"/>
    <cellStyle name="Comma 2 34" xfId="63622" hidden="1" xr:uid="{894F496B-0CFE-4E98-BF76-E92883FFD952}"/>
    <cellStyle name="Comma 2 34" xfId="63696" hidden="1" xr:uid="{2C1C6057-BEE0-480B-8E93-F531B5D21D19}"/>
    <cellStyle name="Comma 2 34" xfId="63737" hidden="1" xr:uid="{D78D2521-FE9F-483A-88F5-8F625AE2264E}"/>
    <cellStyle name="Comma 2 34" xfId="19448" hidden="1" xr:uid="{00000000-0005-0000-0000-0000FB4B0000}"/>
    <cellStyle name="Comma 2 34" xfId="19936" hidden="1" xr:uid="{00000000-0005-0000-0000-0000E34D0000}"/>
    <cellStyle name="Comma 2 34" xfId="20014" hidden="1" xr:uid="{00000000-0005-0000-0000-0000314E0000}"/>
    <cellStyle name="Comma 2 34" xfId="20060" hidden="1" xr:uid="{00000000-0005-0000-0000-00005F4E0000}"/>
    <cellStyle name="Comma 2 34" xfId="20990" hidden="1" xr:uid="{00000000-0005-0000-0000-000001520000}"/>
    <cellStyle name="Comma 2 34" xfId="21186" hidden="1" xr:uid="{00000000-0005-0000-0000-0000C5520000}"/>
    <cellStyle name="Comma 2 34" xfId="21670" hidden="1" xr:uid="{00000000-0005-0000-0000-0000A9540000}"/>
    <cellStyle name="Comma 2 34" xfId="21748" hidden="1" xr:uid="{00000000-0005-0000-0000-0000F7540000}"/>
    <cellStyle name="Comma 2 34" xfId="21794" hidden="1" xr:uid="{00000000-0005-0000-0000-000025550000}"/>
    <cellStyle name="Comma 2 34" xfId="22718" hidden="1" xr:uid="{00000000-0005-0000-0000-0000C1580000}"/>
    <cellStyle name="Comma 2 34" xfId="22914" hidden="1" xr:uid="{00000000-0005-0000-0000-000085590000}"/>
    <cellStyle name="Comma 2 34" xfId="23394" hidden="1" xr:uid="{00000000-0005-0000-0000-0000655B0000}"/>
    <cellStyle name="Comma 2 34" xfId="23472" hidden="1" xr:uid="{00000000-0005-0000-0000-0000B35B0000}"/>
    <cellStyle name="Comma 2 34" xfId="23518" hidden="1" xr:uid="{00000000-0005-0000-0000-0000E15B0000}"/>
    <cellStyle name="Comma 2 34" xfId="24436" hidden="1" xr:uid="{00000000-0005-0000-0000-0000775F0000}"/>
    <cellStyle name="Comma 2 34" xfId="24627" hidden="1" xr:uid="{00000000-0005-0000-0000-000036600000}"/>
    <cellStyle name="Comma 2 34" xfId="25101" hidden="1" xr:uid="{00000000-0005-0000-0000-000010620000}"/>
    <cellStyle name="Comma 2 34" xfId="25179" hidden="1" xr:uid="{00000000-0005-0000-0000-00005E620000}"/>
    <cellStyle name="Comma 2 34" xfId="25225" hidden="1" xr:uid="{00000000-0005-0000-0000-00008C620000}"/>
    <cellStyle name="Comma 2 34" xfId="26137" hidden="1" xr:uid="{00000000-0005-0000-0000-00001C660000}"/>
    <cellStyle name="Comma 2 34" xfId="26324" hidden="1" xr:uid="{00000000-0005-0000-0000-0000D7660000}"/>
    <cellStyle name="Comma 2 34" xfId="26795" hidden="1" xr:uid="{00000000-0005-0000-0000-0000AE680000}"/>
    <cellStyle name="Comma 2 34" xfId="26873" hidden="1" xr:uid="{00000000-0005-0000-0000-0000FC680000}"/>
    <cellStyle name="Comma 2 34" xfId="26919" hidden="1" xr:uid="{00000000-0005-0000-0000-00002A690000}"/>
    <cellStyle name="Comma 2 34" xfId="27999" hidden="1" xr:uid="{00000000-0005-0000-0000-0000626D0000}"/>
    <cellStyle name="Comma 2 34" xfId="28456" hidden="1" xr:uid="{00000000-0005-0000-0000-00002B6F0000}"/>
    <cellStyle name="Comma 2 34" xfId="28534" hidden="1" xr:uid="{00000000-0005-0000-0000-0000796F0000}"/>
    <cellStyle name="Comma 2 34" xfId="28580" hidden="1" xr:uid="{00000000-0005-0000-0000-0000A76F0000}"/>
    <cellStyle name="Comma 2 34" xfId="29645" hidden="1" xr:uid="{00000000-0005-0000-0000-0000D0730000}"/>
    <cellStyle name="Comma 2 34" xfId="30091" hidden="1" xr:uid="{00000000-0005-0000-0000-00008E750000}"/>
    <cellStyle name="Comma 2 34" xfId="30169" hidden="1" xr:uid="{00000000-0005-0000-0000-0000DC750000}"/>
    <cellStyle name="Comma 2 34" xfId="30215" hidden="1" xr:uid="{00000000-0005-0000-0000-00000A760000}"/>
    <cellStyle name="Comma 2 34" xfId="31222" hidden="1" xr:uid="{00000000-0005-0000-0000-0000F9790000}"/>
    <cellStyle name="Comma 2 34" xfId="31613" hidden="1" xr:uid="{00000000-0005-0000-0000-0000807B0000}"/>
    <cellStyle name="Comma 2 34" xfId="31687" hidden="1" xr:uid="{00000000-0005-0000-0000-0000CA7B0000}"/>
    <cellStyle name="Comma 2 34" xfId="31728" hidden="1" xr:uid="{00000000-0005-0000-0000-0000F37B0000}"/>
    <cellStyle name="Comma 2 34" xfId="32548" hidden="1" xr:uid="{BBA38E37-DEEB-4A28-9286-0F6DA8B66EB1}"/>
    <cellStyle name="Comma 2 34" xfId="33186" hidden="1" xr:uid="{58C48649-D3DC-4BEF-9A95-69779D7776FB}"/>
    <cellStyle name="Comma 2 34" xfId="33672" hidden="1" xr:uid="{ADE028BE-99EE-4C39-AEAA-9D2794BC48F7}"/>
    <cellStyle name="Comma 2 34" xfId="33747" hidden="1" xr:uid="{E113A76C-554D-47DA-9DE8-D1CA82C9B7F6}"/>
    <cellStyle name="Comma 2 34" xfId="33789" hidden="1" xr:uid="{1E8322DD-7A3E-4DC3-A6CD-9AEBE72030BA}"/>
    <cellStyle name="Comma 2 34" xfId="36305" hidden="1" xr:uid="{DE3F4F6B-79EE-41E0-985F-DDF92E31B63F}"/>
    <cellStyle name="Comma 2 34" xfId="36762" hidden="1" xr:uid="{D8DA513F-1626-4465-A8BF-ED709A68426F}"/>
    <cellStyle name="Comma 2 34" xfId="36966" hidden="1" xr:uid="{08C533A7-013D-4EE3-8902-CED5373B8A0E}"/>
    <cellStyle name="Comma 2 34" xfId="37455" hidden="1" xr:uid="{0D5A4167-43D9-4BFE-A46E-046ABA1B77DA}"/>
    <cellStyle name="Comma 2 34" xfId="37533" hidden="1" xr:uid="{454D6325-E34E-489D-9B73-6BA13176A5DB}"/>
    <cellStyle name="Comma 2 34" xfId="37579" hidden="1" xr:uid="{AF689788-4DA4-40C8-A022-CE8221498FE9}"/>
    <cellStyle name="Comma 2 34" xfId="38524" hidden="1" xr:uid="{B8325E8A-CCFB-49D0-878A-D203630782DF}"/>
    <cellStyle name="Comma 2 34" xfId="38842" hidden="1" xr:uid="{4B3D1124-01D3-47EF-8639-301D1300E4EF}"/>
    <cellStyle name="Comma 2 34" xfId="10688" hidden="1" xr:uid="{00000000-0005-0000-0000-0000C3290000}"/>
    <cellStyle name="Comma 2 34" xfId="11177" hidden="1" xr:uid="{00000000-0005-0000-0000-0000AC2B0000}"/>
    <cellStyle name="Comma 2 34" xfId="11255" hidden="1" xr:uid="{00000000-0005-0000-0000-0000FA2B0000}"/>
    <cellStyle name="Comma 2 34" xfId="11301" hidden="1" xr:uid="{00000000-0005-0000-0000-0000282C0000}"/>
    <cellStyle name="Comma 2 34" xfId="12240" hidden="1" xr:uid="{00000000-0005-0000-0000-0000D32F0000}"/>
    <cellStyle name="Comma 2 34" xfId="12444" hidden="1" xr:uid="{00000000-0005-0000-0000-00009F300000}"/>
    <cellStyle name="Comma 2 34" xfId="12933" hidden="1" xr:uid="{00000000-0005-0000-0000-000088320000}"/>
    <cellStyle name="Comma 2 34" xfId="13011" hidden="1" xr:uid="{00000000-0005-0000-0000-0000D6320000}"/>
    <cellStyle name="Comma 2 34" xfId="13057" hidden="1" xr:uid="{00000000-0005-0000-0000-000004330000}"/>
    <cellStyle name="Comma 2 34" xfId="13996" hidden="1" xr:uid="{00000000-0005-0000-0000-0000AF360000}"/>
    <cellStyle name="Comma 2 34" xfId="14200" hidden="1" xr:uid="{00000000-0005-0000-0000-00007B370000}"/>
    <cellStyle name="Comma 2 34" xfId="14689" hidden="1" xr:uid="{00000000-0005-0000-0000-000064390000}"/>
    <cellStyle name="Comma 2 34" xfId="14767" hidden="1" xr:uid="{00000000-0005-0000-0000-0000B2390000}"/>
    <cellStyle name="Comma 2 34" xfId="14813" hidden="1" xr:uid="{00000000-0005-0000-0000-0000E0390000}"/>
    <cellStyle name="Comma 2 34" xfId="15751" hidden="1" xr:uid="{00000000-0005-0000-0000-00008A3D0000}"/>
    <cellStyle name="Comma 2 34" xfId="15953" hidden="1" xr:uid="{00000000-0005-0000-0000-0000543E0000}"/>
    <cellStyle name="Comma 2 34" xfId="16442" hidden="1" xr:uid="{00000000-0005-0000-0000-00003D400000}"/>
    <cellStyle name="Comma 2 34" xfId="16520" hidden="1" xr:uid="{00000000-0005-0000-0000-00008B400000}"/>
    <cellStyle name="Comma 2 34" xfId="16566" hidden="1" xr:uid="{00000000-0005-0000-0000-0000B9400000}"/>
    <cellStyle name="Comma 2 34" xfId="17502" hidden="1" xr:uid="{00000000-0005-0000-0000-000061440000}"/>
    <cellStyle name="Comma 2 34" xfId="17703" hidden="1" xr:uid="{00000000-0005-0000-0000-00002A450000}"/>
    <cellStyle name="Comma 2 34" xfId="18192" hidden="1" xr:uid="{00000000-0005-0000-0000-000013470000}"/>
    <cellStyle name="Comma 2 34" xfId="18270" hidden="1" xr:uid="{00000000-0005-0000-0000-000061470000}"/>
    <cellStyle name="Comma 2 34" xfId="18316" hidden="1" xr:uid="{00000000-0005-0000-0000-00008F470000}"/>
    <cellStyle name="Comma 2 34" xfId="19249" hidden="1" xr:uid="{00000000-0005-0000-0000-0000344B0000}"/>
    <cellStyle name="Comma 2 34" xfId="6833" hidden="1" xr:uid="{00000000-0005-0000-0000-0000B41A0000}"/>
    <cellStyle name="Comma 2 34" xfId="6972" hidden="1" xr:uid="{00000000-0005-0000-0000-00003F1B0000}"/>
    <cellStyle name="Comma 2 34" xfId="7176" hidden="1" xr:uid="{00000000-0005-0000-0000-00000B1C0000}"/>
    <cellStyle name="Comma 2 34" xfId="7665" hidden="1" xr:uid="{00000000-0005-0000-0000-0000F41D0000}"/>
    <cellStyle name="Comma 2 34" xfId="7743" hidden="1" xr:uid="{00000000-0005-0000-0000-0000421E0000}"/>
    <cellStyle name="Comma 2 34" xfId="7789" hidden="1" xr:uid="{00000000-0005-0000-0000-0000701E0000}"/>
    <cellStyle name="Comma 2 34" xfId="8728" hidden="1" xr:uid="{00000000-0005-0000-0000-00001B220000}"/>
    <cellStyle name="Comma 2 34" xfId="8932" hidden="1" xr:uid="{00000000-0005-0000-0000-0000E7220000}"/>
    <cellStyle name="Comma 2 34" xfId="9421" hidden="1" xr:uid="{00000000-0005-0000-0000-0000D0240000}"/>
    <cellStyle name="Comma 2 34" xfId="9499" hidden="1" xr:uid="{00000000-0005-0000-0000-00001E250000}"/>
    <cellStyle name="Comma 2 34" xfId="9545" hidden="1" xr:uid="{00000000-0005-0000-0000-00004C250000}"/>
    <cellStyle name="Comma 2 34" xfId="10484" hidden="1" xr:uid="{00000000-0005-0000-0000-0000F7280000}"/>
    <cellStyle name="Comma 2 34" xfId="4753" hidden="1" xr:uid="{00000000-0005-0000-0000-000094120000}"/>
    <cellStyle name="Comma 2 34" xfId="4957" hidden="1" xr:uid="{00000000-0005-0000-0000-000060130000}"/>
    <cellStyle name="Comma 2 34" xfId="5446" hidden="1" xr:uid="{00000000-0005-0000-0000-000049150000}"/>
    <cellStyle name="Comma 2 34" xfId="5524" hidden="1" xr:uid="{00000000-0005-0000-0000-000097150000}"/>
    <cellStyle name="Comma 2 34" xfId="5570" hidden="1" xr:uid="{00000000-0005-0000-0000-0000C5150000}"/>
    <cellStyle name="Comma 2 34" xfId="6515" hidden="1" xr:uid="{00000000-0005-0000-0000-000076190000}"/>
    <cellStyle name="Comma 2 34" xfId="1725" hidden="1" xr:uid="{00000000-0005-0000-0000-0000C0060000}"/>
    <cellStyle name="Comma 2 34" xfId="1769" hidden="1" xr:uid="{00000000-0005-0000-0000-0000EC060000}"/>
    <cellStyle name="Comma 2 34" xfId="4296" hidden="1" xr:uid="{00000000-0005-0000-0000-0000CB100000}"/>
    <cellStyle name="Comma 2 34" xfId="1160" hidden="1" xr:uid="{00000000-0005-0000-0000-00008B040000}"/>
    <cellStyle name="Comma 2 34" xfId="1649" hidden="1" xr:uid="{00000000-0005-0000-0000-000074060000}"/>
    <cellStyle name="Comma 2 34" xfId="505" hidden="1" xr:uid="{00000000-0005-0000-0000-0000FC010000}"/>
    <cellStyle name="Comma 2 35" xfId="39701" hidden="1" xr:uid="{82396EDE-C4B4-4BF7-8449-1C828CCD9EFB}"/>
    <cellStyle name="Comma 2 35" xfId="39755" hidden="1" xr:uid="{DF342127-73A2-4E5C-9D4E-72BA85549E2F}"/>
    <cellStyle name="Comma 2 35" xfId="39788" hidden="1" xr:uid="{324F6E0D-38D5-4028-BE96-1AF502D9D2F2}"/>
    <cellStyle name="Comma 2 35" xfId="40944" hidden="1" xr:uid="{E05F7DB4-37C3-4C54-8F74-191E0CD708F4}"/>
    <cellStyle name="Comma 2 35" xfId="41266" hidden="1" xr:uid="{137D036A-16AD-4F13-A624-312799E775B1}"/>
    <cellStyle name="Comma 2 35" xfId="41457" hidden="1" xr:uid="{9521E901-3DD1-4AF8-B9CA-69568DE3E1C5}"/>
    <cellStyle name="Comma 2 35" xfId="41511" hidden="1" xr:uid="{36A2E1B6-B2F8-4F43-B7B6-DF1E6FE63A46}"/>
    <cellStyle name="Comma 2 35" xfId="41544" hidden="1" xr:uid="{56919CB1-47B7-4E5E-9A91-9C3F880636A3}"/>
    <cellStyle name="Comma 2 35" xfId="42700" hidden="1" xr:uid="{3B2B7EEC-DBE3-4880-9BCE-0781BC5168BC}"/>
    <cellStyle name="Comma 2 35" xfId="43022" hidden="1" xr:uid="{21A5F82D-3B68-4D61-84C7-ACDEDC345CAA}"/>
    <cellStyle name="Comma 2 35" xfId="43213" hidden="1" xr:uid="{87253A50-DF98-4A32-867F-0EACDA1D5019}"/>
    <cellStyle name="Comma 2 35" xfId="43267" hidden="1" xr:uid="{EF05F0F5-95BB-457E-9261-8E20EFE50015}"/>
    <cellStyle name="Comma 2 35" xfId="43300" hidden="1" xr:uid="{EA42C108-9ADE-4E18-9D78-9A5D05191BDD}"/>
    <cellStyle name="Comma 2 35" xfId="44456" hidden="1" xr:uid="{34BABA50-D032-47A9-9DB2-C369B67E3ABD}"/>
    <cellStyle name="Comma 2 35" xfId="44778" hidden="1" xr:uid="{A0374E22-262A-4591-893D-6EB7F7C2FCCB}"/>
    <cellStyle name="Comma 2 35" xfId="44969" hidden="1" xr:uid="{8A71E99C-185A-446A-B8E5-5178547D0929}"/>
    <cellStyle name="Comma 2 35" xfId="45023" hidden="1" xr:uid="{8C003F61-C47D-4057-AEC0-161579864F82}"/>
    <cellStyle name="Comma 2 35" xfId="45056" hidden="1" xr:uid="{DD0B1C72-F538-4E66-9B1A-E4D855FA52D8}"/>
    <cellStyle name="Comma 2 35" xfId="46212" hidden="1" xr:uid="{75989E78-782E-42F4-9EF8-397F45A29EA9}"/>
    <cellStyle name="Comma 2 35" xfId="46534" hidden="1" xr:uid="{38222887-12C8-4568-80D2-6C11B88886D0}"/>
    <cellStyle name="Comma 2 35" xfId="46725" hidden="1" xr:uid="{E679D0E7-52F2-4697-B778-61B39762797C}"/>
    <cellStyle name="Comma 2 35" xfId="46779" hidden="1" xr:uid="{8D296938-AEB8-42AA-AF48-35E1FAD2B9D0}"/>
    <cellStyle name="Comma 2 35" xfId="46812" hidden="1" xr:uid="{D21FCD05-8EE2-43A0-BAF0-25627BE076CA}"/>
    <cellStyle name="Comma 2 35" xfId="47965" hidden="1" xr:uid="{B7CB9E37-14F3-4E7C-982C-ACEE0CB31500}"/>
    <cellStyle name="Comma 2 35" xfId="48287" hidden="1" xr:uid="{765E1C8F-2338-456F-9F58-030CE547981B}"/>
    <cellStyle name="Comma 2 35" xfId="48478" hidden="1" xr:uid="{64058CD0-3C52-48C2-AE99-274955A0BDD2}"/>
    <cellStyle name="Comma 2 35" xfId="48532" hidden="1" xr:uid="{E50660F2-39EE-419A-9E60-BE71B000557D}"/>
    <cellStyle name="Comma 2 35" xfId="48565" hidden="1" xr:uid="{30DB4E2E-C0FF-4EAC-9A69-49B4D7C4411A}"/>
    <cellStyle name="Comma 2 35" xfId="49715" hidden="1" xr:uid="{E8004DA3-1F86-44BA-8B1C-D8B42B853D20}"/>
    <cellStyle name="Comma 2 35" xfId="50037" hidden="1" xr:uid="{F5DDE393-B013-4A3D-91BE-A1690986B5C6}"/>
    <cellStyle name="Comma 2 35" xfId="50228" hidden="1" xr:uid="{9A3B0834-597C-455A-9E81-03BF3CDE3616}"/>
    <cellStyle name="Comma 2 35" xfId="50282" hidden="1" xr:uid="{FA65C773-DD69-4AC4-B900-795549ACF34C}"/>
    <cellStyle name="Comma 2 35" xfId="50315" hidden="1" xr:uid="{F8F0FDF3-CCCF-4324-8ED8-21D1E4C8CFBA}"/>
    <cellStyle name="Comma 2 35" xfId="51460" hidden="1" xr:uid="{A24A095D-B937-437C-AA88-AB76CD29C831}"/>
    <cellStyle name="Comma 2 35" xfId="51781" hidden="1" xr:uid="{8C3BB992-2494-4ACC-98D8-46D06DB01BEC}"/>
    <cellStyle name="Comma 2 35" xfId="51972" hidden="1" xr:uid="{20D273C6-FBFF-4E84-A66A-CFF006B5E2F8}"/>
    <cellStyle name="Comma 2 35" xfId="52026" hidden="1" xr:uid="{389A64B0-1A13-43D4-AA72-1A67CA6C9CD3}"/>
    <cellStyle name="Comma 2 35" xfId="52059" hidden="1" xr:uid="{C8296D23-B8FF-4DE7-BD91-DF95023CC6D6}"/>
    <cellStyle name="Comma 2 35" xfId="53198" hidden="1" xr:uid="{6E45359B-9E6E-404F-8E52-E440625F03B2}"/>
    <cellStyle name="Comma 2 35" xfId="53516" hidden="1" xr:uid="{9E700E2C-E6A2-4A03-B451-F9410C644A15}"/>
    <cellStyle name="Comma 2 35" xfId="53706" hidden="1" xr:uid="{879317B0-0F85-41F9-BB0E-50B3DCF7E5B7}"/>
    <cellStyle name="Comma 2 35" xfId="53760" hidden="1" xr:uid="{64EA450C-961A-4473-8721-EE043947DF0B}"/>
    <cellStyle name="Comma 2 35" xfId="53793" hidden="1" xr:uid="{0F497841-5AF7-466B-8A89-E816BFCAA05A}"/>
    <cellStyle name="Comma 2 35" xfId="54926" hidden="1" xr:uid="{3CDBE788-88C2-4B4B-95E0-043CE1AF5387}"/>
    <cellStyle name="Comma 2 35" xfId="55242" hidden="1" xr:uid="{6494536B-48B1-4AD4-96D3-12AB11767B5B}"/>
    <cellStyle name="Comma 2 35" xfId="55430" hidden="1" xr:uid="{F9CD59CE-A221-4B81-BA09-442C1F037038}"/>
    <cellStyle name="Comma 2 35" xfId="55484" hidden="1" xr:uid="{F168DB31-87D9-4FBE-9AFA-0A87492DAE26}"/>
    <cellStyle name="Comma 2 35" xfId="55517" hidden="1" xr:uid="{067B4D26-156F-4013-8D45-11F660B6CDAC}"/>
    <cellStyle name="Comma 2 35" xfId="56639" hidden="1" xr:uid="{7B0F7610-9DA7-4F95-B35B-5BF5935723F6}"/>
    <cellStyle name="Comma 2 35" xfId="56951" hidden="1" xr:uid="{BC548F77-736E-4037-AB71-D2EE0BEC6076}"/>
    <cellStyle name="Comma 2 35" xfId="57137" hidden="1" xr:uid="{90C5C6CE-A037-4AD7-8D53-9562490A479B}"/>
    <cellStyle name="Comma 2 35" xfId="57191" hidden="1" xr:uid="{D49578A3-F534-4D07-A289-6CDE9667B478}"/>
    <cellStyle name="Comma 2 35" xfId="57224" hidden="1" xr:uid="{155A253D-810B-47BD-B234-03E2613A5421}"/>
    <cellStyle name="Comma 2 35" xfId="58336" hidden="1" xr:uid="{1D62BE69-AB7F-415F-A979-B02F88345920}"/>
    <cellStyle name="Comma 2 35" xfId="58647" hidden="1" xr:uid="{A2956A7E-789E-4A12-99EF-43021E03BB46}"/>
    <cellStyle name="Comma 2 35" xfId="58831" hidden="1" xr:uid="{1DBFECB6-270D-41A2-B2D6-1AA61D4DCDE7}"/>
    <cellStyle name="Comma 2 35" xfId="58885" hidden="1" xr:uid="{52DB43EE-7095-4CB6-915B-F710ED253100}"/>
    <cellStyle name="Comma 2 35" xfId="58918" hidden="1" xr:uid="{F24C9860-B301-4062-BCF9-A4D8D33DEBAC}"/>
    <cellStyle name="Comma 2 35" xfId="60011" hidden="1" xr:uid="{69451B6E-D0EB-4BC6-84C5-984DE3C8BF8E}"/>
    <cellStyle name="Comma 2 35" xfId="60314" hidden="1" xr:uid="{694FEDAD-E170-4FC4-91D7-5776311F173D}"/>
    <cellStyle name="Comma 2 35" xfId="60492" hidden="1" xr:uid="{29E37104-C7F4-4CF3-9132-2DDF010A10F5}"/>
    <cellStyle name="Comma 2 35" xfId="60546" hidden="1" xr:uid="{35632244-2AC0-4D31-A614-0066D0A71102}"/>
    <cellStyle name="Comma 2 35" xfId="60579" hidden="1" xr:uid="{7BC97EE4-D9FC-4CB2-ADEF-0D4F400064D4}"/>
    <cellStyle name="Comma 2 35" xfId="61657" hidden="1" xr:uid="{3B24CAA6-E6B9-440A-A7F4-C359311F911A}"/>
    <cellStyle name="Comma 2 35" xfId="61950" hidden="1" xr:uid="{E1AA7DF1-C00D-437B-BB97-D6CCB170087B}"/>
    <cellStyle name="Comma 2 35" xfId="62127" hidden="1" xr:uid="{CC000F86-55BD-4446-9A1D-D3F5F46773E5}"/>
    <cellStyle name="Comma 2 35" xfId="62181" hidden="1" xr:uid="{AF90C79C-5E3A-4191-A4F2-6308AA51DB25}"/>
    <cellStyle name="Comma 2 35" xfId="62214" hidden="1" xr:uid="{30BF1730-D8B6-4F4E-A5A2-185678D79478}"/>
    <cellStyle name="Comma 2 35" xfId="63234" hidden="1" xr:uid="{A830589B-C5B0-4C0E-9677-8CD59DE2E4C9}"/>
    <cellStyle name="Comma 2 35" xfId="63649" hidden="1" xr:uid="{6A64A865-4B42-4BB3-AF27-D52AC2CDFAB2}"/>
    <cellStyle name="Comma 2 35" xfId="63697" hidden="1" xr:uid="{781091E1-11CF-41D8-ABE6-9BEFF63088ED}"/>
    <cellStyle name="Comma 2 35" xfId="63727" hidden="1" xr:uid="{E625FC21-F672-44F2-B7AF-3A6887752E9A}"/>
    <cellStyle name="Comma 2 35" xfId="20017" hidden="1" xr:uid="{00000000-0005-0000-0000-0000344E0000}"/>
    <cellStyle name="Comma 2 35" xfId="20050" hidden="1" xr:uid="{00000000-0005-0000-0000-0000554E0000}"/>
    <cellStyle name="Comma 2 35" xfId="21189" hidden="1" xr:uid="{00000000-0005-0000-0000-0000C8520000}"/>
    <cellStyle name="Comma 2 35" xfId="21507" hidden="1" xr:uid="{00000000-0005-0000-0000-000006540000}"/>
    <cellStyle name="Comma 2 35" xfId="21697" hidden="1" xr:uid="{00000000-0005-0000-0000-0000C4540000}"/>
    <cellStyle name="Comma 2 35" xfId="21751" hidden="1" xr:uid="{00000000-0005-0000-0000-0000FA540000}"/>
    <cellStyle name="Comma 2 35" xfId="21784" hidden="1" xr:uid="{00000000-0005-0000-0000-00001B550000}"/>
    <cellStyle name="Comma 2 35" xfId="22917" hidden="1" xr:uid="{00000000-0005-0000-0000-000088590000}"/>
    <cellStyle name="Comma 2 35" xfId="23233" hidden="1" xr:uid="{00000000-0005-0000-0000-0000C45A0000}"/>
    <cellStyle name="Comma 2 35" xfId="23421" hidden="1" xr:uid="{00000000-0005-0000-0000-0000805B0000}"/>
    <cellStyle name="Comma 2 35" xfId="23475" hidden="1" xr:uid="{00000000-0005-0000-0000-0000B65B0000}"/>
    <cellStyle name="Comma 2 35" xfId="23508" hidden="1" xr:uid="{00000000-0005-0000-0000-0000D75B0000}"/>
    <cellStyle name="Comma 2 35" xfId="24630" hidden="1" xr:uid="{00000000-0005-0000-0000-000039600000}"/>
    <cellStyle name="Comma 2 35" xfId="24942" hidden="1" xr:uid="{00000000-0005-0000-0000-000071610000}"/>
    <cellStyle name="Comma 2 35" xfId="25128" hidden="1" xr:uid="{00000000-0005-0000-0000-00002B620000}"/>
    <cellStyle name="Comma 2 35" xfId="25182" hidden="1" xr:uid="{00000000-0005-0000-0000-000061620000}"/>
    <cellStyle name="Comma 2 35" xfId="25215" hidden="1" xr:uid="{00000000-0005-0000-0000-000082620000}"/>
    <cellStyle name="Comma 2 35" xfId="26327" hidden="1" xr:uid="{00000000-0005-0000-0000-0000DA660000}"/>
    <cellStyle name="Comma 2 35" xfId="26638" hidden="1" xr:uid="{00000000-0005-0000-0000-000011680000}"/>
    <cellStyle name="Comma 2 35" xfId="26822" hidden="1" xr:uid="{00000000-0005-0000-0000-0000C9680000}"/>
    <cellStyle name="Comma 2 35" xfId="26876" hidden="1" xr:uid="{00000000-0005-0000-0000-0000FF680000}"/>
    <cellStyle name="Comma 2 35" xfId="26909" hidden="1" xr:uid="{00000000-0005-0000-0000-000020690000}"/>
    <cellStyle name="Comma 2 35" xfId="28002" hidden="1" xr:uid="{00000000-0005-0000-0000-0000656D0000}"/>
    <cellStyle name="Comma 2 35" xfId="28305" hidden="1" xr:uid="{00000000-0005-0000-0000-0000946E0000}"/>
    <cellStyle name="Comma 2 35" xfId="28483" hidden="1" xr:uid="{00000000-0005-0000-0000-0000466F0000}"/>
    <cellStyle name="Comma 2 35" xfId="28537" hidden="1" xr:uid="{00000000-0005-0000-0000-00007C6F0000}"/>
    <cellStyle name="Comma 2 35" xfId="28570" hidden="1" xr:uid="{00000000-0005-0000-0000-00009D6F0000}"/>
    <cellStyle name="Comma 2 35" xfId="29648" hidden="1" xr:uid="{00000000-0005-0000-0000-0000D3730000}"/>
    <cellStyle name="Comma 2 35" xfId="29941" hidden="1" xr:uid="{00000000-0005-0000-0000-0000F8740000}"/>
    <cellStyle name="Comma 2 35" xfId="30118" hidden="1" xr:uid="{00000000-0005-0000-0000-0000A9750000}"/>
    <cellStyle name="Comma 2 35" xfId="30172" hidden="1" xr:uid="{00000000-0005-0000-0000-0000DF750000}"/>
    <cellStyle name="Comma 2 35" xfId="30205" hidden="1" xr:uid="{00000000-0005-0000-0000-000000760000}"/>
    <cellStyle name="Comma 2 35" xfId="31225" hidden="1" xr:uid="{00000000-0005-0000-0000-0000FC790000}"/>
    <cellStyle name="Comma 2 35" xfId="31640" hidden="1" xr:uid="{00000000-0005-0000-0000-00009B7B0000}"/>
    <cellStyle name="Comma 2 35" xfId="31688" hidden="1" xr:uid="{00000000-0005-0000-0000-0000CB7B0000}"/>
    <cellStyle name="Comma 2 35" xfId="31718" hidden="1" xr:uid="{00000000-0005-0000-0000-0000E97B0000}"/>
    <cellStyle name="Comma 2 35" xfId="32551" hidden="1" xr:uid="{E6DCA04F-29DF-40D9-A7A2-BCBAE5FF8EBD}"/>
    <cellStyle name="Comma 2 35" xfId="33189" hidden="1" xr:uid="{86F99801-8427-4048-B29E-A50F8392489F}"/>
    <cellStyle name="Comma 2 35" xfId="33699" hidden="1" xr:uid="{4C2FBF85-B33B-4345-AF2B-DEA5FF4BF75C}"/>
    <cellStyle name="Comma 2 35" xfId="33749" hidden="1" xr:uid="{C71CB0BE-9BE8-4381-A7E8-A79B16E28863}"/>
    <cellStyle name="Comma 2 35" xfId="33779" hidden="1" xr:uid="{B35F67F0-8810-4152-B712-C66DE747BF33}"/>
    <cellStyle name="Comma 2 35" xfId="36308" hidden="1" xr:uid="{22C21960-3B1E-4C20-827A-1D8D869F3BBE}"/>
    <cellStyle name="Comma 2 35" xfId="36969" hidden="1" xr:uid="{3BED2F9A-3C66-4E50-8B49-0558190D08D2}"/>
    <cellStyle name="Comma 2 35" xfId="37482" hidden="1" xr:uid="{59C1CF0D-B499-43CD-A973-EF1A56F810A4}"/>
    <cellStyle name="Comma 2 35" xfId="37536" hidden="1" xr:uid="{BB40461E-52D0-4BC1-BFC1-6A97369505C5}"/>
    <cellStyle name="Comma 2 35" xfId="37569" hidden="1" xr:uid="{D4736770-0940-4C6C-8A76-AB2F79BA10C9}"/>
    <cellStyle name="Comma 2 35" xfId="38527" hidden="1" xr:uid="{A2A95D98-EE1D-4E2E-9A6A-A1224F792810}"/>
    <cellStyle name="Comma 2 35" xfId="39188" hidden="1" xr:uid="{C02EE511-006D-4BEE-B915-71DD92FF84B9}"/>
    <cellStyle name="Comma 2 35" xfId="39510" hidden="1" xr:uid="{63D6EB5A-858C-49EB-83BB-94833A9713E9}"/>
    <cellStyle name="Comma 2 35" xfId="11258" hidden="1" xr:uid="{00000000-0005-0000-0000-0000FD2B0000}"/>
    <cellStyle name="Comma 2 35" xfId="11291" hidden="1" xr:uid="{00000000-0005-0000-0000-00001E2C0000}"/>
    <cellStyle name="Comma 2 35" xfId="12447" hidden="1" xr:uid="{00000000-0005-0000-0000-0000A2300000}"/>
    <cellStyle name="Comma 2 35" xfId="12769" hidden="1" xr:uid="{00000000-0005-0000-0000-0000E4310000}"/>
    <cellStyle name="Comma 2 35" xfId="12960" hidden="1" xr:uid="{00000000-0005-0000-0000-0000A3320000}"/>
    <cellStyle name="Comma 2 35" xfId="13014" hidden="1" xr:uid="{00000000-0005-0000-0000-0000D9320000}"/>
    <cellStyle name="Comma 2 35" xfId="13047" hidden="1" xr:uid="{00000000-0005-0000-0000-0000FA320000}"/>
    <cellStyle name="Comma 2 35" xfId="14203" hidden="1" xr:uid="{00000000-0005-0000-0000-00007E370000}"/>
    <cellStyle name="Comma 2 35" xfId="14525" hidden="1" xr:uid="{00000000-0005-0000-0000-0000C0380000}"/>
    <cellStyle name="Comma 2 35" xfId="14716" hidden="1" xr:uid="{00000000-0005-0000-0000-00007F390000}"/>
    <cellStyle name="Comma 2 35" xfId="14770" hidden="1" xr:uid="{00000000-0005-0000-0000-0000B5390000}"/>
    <cellStyle name="Comma 2 35" xfId="14803" hidden="1" xr:uid="{00000000-0005-0000-0000-0000D6390000}"/>
    <cellStyle name="Comma 2 35" xfId="15956" hidden="1" xr:uid="{00000000-0005-0000-0000-0000573E0000}"/>
    <cellStyle name="Comma 2 35" xfId="16278" hidden="1" xr:uid="{00000000-0005-0000-0000-0000993F0000}"/>
    <cellStyle name="Comma 2 35" xfId="16469" hidden="1" xr:uid="{00000000-0005-0000-0000-000058400000}"/>
    <cellStyle name="Comma 2 35" xfId="16523" hidden="1" xr:uid="{00000000-0005-0000-0000-00008E400000}"/>
    <cellStyle name="Comma 2 35" xfId="16556" hidden="1" xr:uid="{00000000-0005-0000-0000-0000AF400000}"/>
    <cellStyle name="Comma 2 35" xfId="17706" hidden="1" xr:uid="{00000000-0005-0000-0000-00002D450000}"/>
    <cellStyle name="Comma 2 35" xfId="18028" hidden="1" xr:uid="{00000000-0005-0000-0000-00006F460000}"/>
    <cellStyle name="Comma 2 35" xfId="18219" hidden="1" xr:uid="{00000000-0005-0000-0000-00002E470000}"/>
    <cellStyle name="Comma 2 35" xfId="18273" hidden="1" xr:uid="{00000000-0005-0000-0000-000064470000}"/>
    <cellStyle name="Comma 2 35" xfId="18306" hidden="1" xr:uid="{00000000-0005-0000-0000-000085470000}"/>
    <cellStyle name="Comma 2 35" xfId="19451" hidden="1" xr:uid="{00000000-0005-0000-0000-0000FE4B0000}"/>
    <cellStyle name="Comma 2 35" xfId="19772" hidden="1" xr:uid="{00000000-0005-0000-0000-00003F4D0000}"/>
    <cellStyle name="Comma 2 35" xfId="19963" hidden="1" xr:uid="{00000000-0005-0000-0000-0000FE4D0000}"/>
    <cellStyle name="Comma 2 35" xfId="7501" hidden="1" xr:uid="{00000000-0005-0000-0000-0000501D0000}"/>
    <cellStyle name="Comma 2 35" xfId="7692" hidden="1" xr:uid="{00000000-0005-0000-0000-00000F1E0000}"/>
    <cellStyle name="Comma 2 35" xfId="7746" hidden="1" xr:uid="{00000000-0005-0000-0000-0000451E0000}"/>
    <cellStyle name="Comma 2 35" xfId="7779" hidden="1" xr:uid="{00000000-0005-0000-0000-0000661E0000}"/>
    <cellStyle name="Comma 2 35" xfId="8935" hidden="1" xr:uid="{00000000-0005-0000-0000-0000EA220000}"/>
    <cellStyle name="Comma 2 35" xfId="9257" hidden="1" xr:uid="{00000000-0005-0000-0000-00002C240000}"/>
    <cellStyle name="Comma 2 35" xfId="9448" hidden="1" xr:uid="{00000000-0005-0000-0000-0000EB240000}"/>
    <cellStyle name="Comma 2 35" xfId="9502" hidden="1" xr:uid="{00000000-0005-0000-0000-000021250000}"/>
    <cellStyle name="Comma 2 35" xfId="9535" hidden="1" xr:uid="{00000000-0005-0000-0000-000042250000}"/>
    <cellStyle name="Comma 2 35" xfId="10691" hidden="1" xr:uid="{00000000-0005-0000-0000-0000C6290000}"/>
    <cellStyle name="Comma 2 35" xfId="11013" hidden="1" xr:uid="{00000000-0005-0000-0000-0000082B0000}"/>
    <cellStyle name="Comma 2 35" xfId="11204" hidden="1" xr:uid="{00000000-0005-0000-0000-0000C72B0000}"/>
    <cellStyle name="Comma 2 35" xfId="4960" hidden="1" xr:uid="{00000000-0005-0000-0000-000063130000}"/>
    <cellStyle name="Comma 2 35" xfId="5473" hidden="1" xr:uid="{00000000-0005-0000-0000-000064150000}"/>
    <cellStyle name="Comma 2 35" xfId="5527" hidden="1" xr:uid="{00000000-0005-0000-0000-00009A150000}"/>
    <cellStyle name="Comma 2 35" xfId="5560" hidden="1" xr:uid="{00000000-0005-0000-0000-0000BB150000}"/>
    <cellStyle name="Comma 2 35" xfId="6518" hidden="1" xr:uid="{00000000-0005-0000-0000-000079190000}"/>
    <cellStyle name="Comma 2 35" xfId="7179" hidden="1" xr:uid="{00000000-0005-0000-0000-00000E1C0000}"/>
    <cellStyle name="Comma 2 35" xfId="1728" hidden="1" xr:uid="{00000000-0005-0000-0000-0000C3060000}"/>
    <cellStyle name="Comma 2 35" xfId="1759" hidden="1" xr:uid="{00000000-0005-0000-0000-0000E2060000}"/>
    <cellStyle name="Comma 2 35" xfId="4299" hidden="1" xr:uid="{00000000-0005-0000-0000-0000CE100000}"/>
    <cellStyle name="Comma 2 35" xfId="1163" hidden="1" xr:uid="{00000000-0005-0000-0000-00008E040000}"/>
    <cellStyle name="Comma 2 35" xfId="1676" hidden="1" xr:uid="{00000000-0005-0000-0000-00008F060000}"/>
    <cellStyle name="Comma 2 35" xfId="508" hidden="1" xr:uid="{00000000-0005-0000-0000-0000FF010000}"/>
    <cellStyle name="Comma 2 36" xfId="39725" hidden="1" xr:uid="{F3D974F5-EE2D-461D-BBFD-1D3D2670ACCA}"/>
    <cellStyle name="Comma 2 36" xfId="39757" hidden="1" xr:uid="{3E5D9662-46FD-457B-98D7-52B8BEE632D3}"/>
    <cellStyle name="Comma 2 36" xfId="39781" hidden="1" xr:uid="{28F3453D-8BB2-4EBE-9F4A-F1865106288A}"/>
    <cellStyle name="Comma 2 36" xfId="40948" hidden="1" xr:uid="{43406851-9FED-478D-BF58-229DF3F6F1D6}"/>
    <cellStyle name="Comma 2 36" xfId="41272" hidden="1" xr:uid="{8C68D734-A680-4848-91B3-BC7CC537E2E3}"/>
    <cellStyle name="Comma 2 36" xfId="41481" hidden="1" xr:uid="{795BC97B-D2C6-4059-AE67-08F26C617957}"/>
    <cellStyle name="Comma 2 36" xfId="41513" hidden="1" xr:uid="{28253203-876F-4B53-B2CE-BCF200E928AD}"/>
    <cellStyle name="Comma 2 36" xfId="41537" hidden="1" xr:uid="{1002424E-AF04-4045-B3C5-D1DD8397528D}"/>
    <cellStyle name="Comma 2 36" xfId="42704" hidden="1" xr:uid="{81651CCB-1C59-45D2-83F2-638EA666B3F3}"/>
    <cellStyle name="Comma 2 36" xfId="43028" hidden="1" xr:uid="{43E75D14-6707-4205-BACB-0DE6665B337B}"/>
    <cellStyle name="Comma 2 36" xfId="43237" hidden="1" xr:uid="{5B7A03A4-DCEA-4F0C-9A47-6CB4A76335D7}"/>
    <cellStyle name="Comma 2 36" xfId="43269" hidden="1" xr:uid="{B0121EA7-02F7-46A5-82C2-51C6D7CB7BCE}"/>
    <cellStyle name="Comma 2 36" xfId="43293" hidden="1" xr:uid="{2B176465-1D47-43D5-A2BD-281B624E14FA}"/>
    <cellStyle name="Comma 2 36" xfId="44460" hidden="1" xr:uid="{0062B89E-EA96-4770-8EF5-8515A042FFE2}"/>
    <cellStyle name="Comma 2 36" xfId="44784" hidden="1" xr:uid="{CB059D82-FD81-4812-8E7F-152D7F117C53}"/>
    <cellStyle name="Comma 2 36" xfId="44993" hidden="1" xr:uid="{6DA4C7D3-216F-4125-8187-BD16ADF9657D}"/>
    <cellStyle name="Comma 2 36" xfId="45025" hidden="1" xr:uid="{0FB67428-7E2C-43EE-AD4F-F86FFCBD073D}"/>
    <cellStyle name="Comma 2 36" xfId="45049" hidden="1" xr:uid="{0A3AE00D-A995-41A8-9D7C-8FA8CD2FF57F}"/>
    <cellStyle name="Comma 2 36" xfId="46216" hidden="1" xr:uid="{DF1F6FA5-E4AB-46E3-A7CE-BDC519029C07}"/>
    <cellStyle name="Comma 2 36" xfId="46540" hidden="1" xr:uid="{0697B93B-DBE3-41DB-ADF7-26781C2346B4}"/>
    <cellStyle name="Comma 2 36" xfId="46749" hidden="1" xr:uid="{11AA3BFE-FDB1-40FE-B8AF-679E32CB5B99}"/>
    <cellStyle name="Comma 2 36" xfId="46781" hidden="1" xr:uid="{AFB66689-34B9-4366-88FC-0473D68A6834}"/>
    <cellStyle name="Comma 2 36" xfId="46805" hidden="1" xr:uid="{C4F4E324-A1AB-4909-B1B8-03CB26D37436}"/>
    <cellStyle name="Comma 2 36" xfId="47969" hidden="1" xr:uid="{2EF5520E-24EE-4BBC-8870-999D87057301}"/>
    <cellStyle name="Comma 2 36" xfId="48293" hidden="1" xr:uid="{EA9DD041-446F-4BE9-800A-FA27773978FB}"/>
    <cellStyle name="Comma 2 36" xfId="48502" hidden="1" xr:uid="{CDC9D6B7-D785-437B-8073-3458E2665797}"/>
    <cellStyle name="Comma 2 36" xfId="48534" hidden="1" xr:uid="{16DA001B-19F5-4652-BF5A-FDD4B3BA5C0C}"/>
    <cellStyle name="Comma 2 36" xfId="48558" hidden="1" xr:uid="{811A3ED3-91B0-4ECF-9130-9F2DF0E71A17}"/>
    <cellStyle name="Comma 2 36" xfId="49719" hidden="1" xr:uid="{A4D45D97-06EE-40B8-A0D1-E1C97FA0DFCB}"/>
    <cellStyle name="Comma 2 36" xfId="50043" hidden="1" xr:uid="{9ACD212D-D6EF-4E41-9EF3-6505EEBBCA13}"/>
    <cellStyle name="Comma 2 36" xfId="50252" hidden="1" xr:uid="{90D05310-16FA-4C7C-A3C5-3C30DC225819}"/>
    <cellStyle name="Comma 2 36" xfId="50284" hidden="1" xr:uid="{58B08D35-D539-4EA8-9BBC-621513A7CA0D}"/>
    <cellStyle name="Comma 2 36" xfId="50308" hidden="1" xr:uid="{7900351A-CCBA-46F5-86F8-676CA38D3D79}"/>
    <cellStyle name="Comma 2 36" xfId="51464" hidden="1" xr:uid="{F1BEDB0B-D236-41AC-A03E-8076283924D9}"/>
    <cellStyle name="Comma 2 36" xfId="51787" hidden="1" xr:uid="{4F143A57-F6D2-4C8B-8BE6-B3623F3BA141}"/>
    <cellStyle name="Comma 2 36" xfId="51996" hidden="1" xr:uid="{F0F3F2A2-970F-4DF1-80DC-29CE83AF0AE8}"/>
    <cellStyle name="Comma 2 36" xfId="52028" hidden="1" xr:uid="{B0733B42-ED7D-4E15-A8E7-DF1E2FDEB282}"/>
    <cellStyle name="Comma 2 36" xfId="52052" hidden="1" xr:uid="{0897A4E2-0F6E-4FF5-94D2-0E08455067AF}"/>
    <cellStyle name="Comma 2 36" xfId="53202" hidden="1" xr:uid="{1F13F67F-CCC8-4D1C-9798-724FE89EB96A}"/>
    <cellStyle name="Comma 2 36" xfId="53521" hidden="1" xr:uid="{493FDAEF-72C2-4E4F-81F9-24F77EB5A345}"/>
    <cellStyle name="Comma 2 36" xfId="53730" hidden="1" xr:uid="{5E8B75AB-5196-486B-A8EE-B1A8B2DE189B}"/>
    <cellStyle name="Comma 2 36" xfId="53762" hidden="1" xr:uid="{F459E58D-0953-4780-9688-593430749048}"/>
    <cellStyle name="Comma 2 36" xfId="53786" hidden="1" xr:uid="{C5BA7F2A-CB7A-4513-A531-711B01A7A76D}"/>
    <cellStyle name="Comma 2 36" xfId="54930" hidden="1" xr:uid="{C1CBDCC7-71E4-4C22-9704-9F294676D093}"/>
    <cellStyle name="Comma 2 36" xfId="55454" hidden="1" xr:uid="{1E959308-51CA-4895-8B28-562F20B0414C}"/>
    <cellStyle name="Comma 2 36" xfId="55486" hidden="1" xr:uid="{39CE353C-D50D-4FCA-A8FC-C5DAECF1F90D}"/>
    <cellStyle name="Comma 2 36" xfId="55510" hidden="1" xr:uid="{41681C48-5288-4314-ABC7-768ED37DC008}"/>
    <cellStyle name="Comma 2 36" xfId="56643" hidden="1" xr:uid="{CF5854B6-2D20-4C0E-A879-D29EDB464395}"/>
    <cellStyle name="Comma 2 36" xfId="56956" hidden="1" xr:uid="{36970B1D-A042-41FD-B4F3-7781E324AFE5}"/>
    <cellStyle name="Comma 2 36" xfId="57161" hidden="1" xr:uid="{8AFFE166-27B0-4FF2-A817-A2BB7083894E}"/>
    <cellStyle name="Comma 2 36" xfId="57193" hidden="1" xr:uid="{6BF7B20B-DB90-4DE4-BC63-6E34715AF724}"/>
    <cellStyle name="Comma 2 36" xfId="57217" hidden="1" xr:uid="{B9C8FDEA-A78A-4B13-99BB-AA82C85A5A22}"/>
    <cellStyle name="Comma 2 36" xfId="58340" hidden="1" xr:uid="{520DF5DD-868C-4743-BE9A-A9BDE557E5C2}"/>
    <cellStyle name="Comma 2 36" xfId="58652" hidden="1" xr:uid="{B6A27B40-30E9-47C4-AC60-DF6FB140C94A}"/>
    <cellStyle name="Comma 2 36" xfId="58855" hidden="1" xr:uid="{94FDF874-E3AE-4138-BA83-F521343109ED}"/>
    <cellStyle name="Comma 2 36" xfId="58887" hidden="1" xr:uid="{44B6B7B2-F09B-4A32-9C61-ABBAFD221451}"/>
    <cellStyle name="Comma 2 36" xfId="58911" hidden="1" xr:uid="{B7CC2F3D-90BB-410A-BAE9-9D5FC4645E00}"/>
    <cellStyle name="Comma 2 36" xfId="60015" hidden="1" xr:uid="{C756AB5C-28F1-473B-B795-F7B6D7476DD3}"/>
    <cellStyle name="Comma 2 36" xfId="60319" hidden="1" xr:uid="{E1822568-E51E-46A8-BD6C-4317702E9C14}"/>
    <cellStyle name="Comma 2 36" xfId="60516" hidden="1" xr:uid="{09C40372-7091-410C-A0CE-34012E174426}"/>
    <cellStyle name="Comma 2 36" xfId="60548" hidden="1" xr:uid="{48975E98-50BB-45A1-885F-D6D2FE903CDE}"/>
    <cellStyle name="Comma 2 36" xfId="60572" hidden="1" xr:uid="{A8BD9611-B556-4019-997F-99ACB2FFC20D}"/>
    <cellStyle name="Comma 2 36" xfId="61661" hidden="1" xr:uid="{603318D8-8926-49FE-A315-5E9DB80DBDBA}"/>
    <cellStyle name="Comma 2 36" xfId="61955" hidden="1" xr:uid="{87CA3095-F330-479E-ACEB-016FA731238B}"/>
    <cellStyle name="Comma 2 36" xfId="62151" hidden="1" xr:uid="{688352C4-DDCE-4E6E-8389-89863EE22E7F}"/>
    <cellStyle name="Comma 2 36" xfId="62183" hidden="1" xr:uid="{9743F672-E680-43FB-8A83-B2F3756098F3}"/>
    <cellStyle name="Comma 2 36" xfId="62207" hidden="1" xr:uid="{C1F55428-54FC-442B-B29C-3567B4412AFA}"/>
    <cellStyle name="Comma 2 36" xfId="63238" hidden="1" xr:uid="{E1F99923-2CD3-40D2-819A-079A7A367045}"/>
    <cellStyle name="Comma 2 36" xfId="63673" hidden="1" xr:uid="{C9C31F66-160C-404D-896C-A93543765CF1}"/>
    <cellStyle name="Comma 2 36" xfId="63698" hidden="1" xr:uid="{A87504B6-1212-444A-B2B3-22A46C734B80}"/>
    <cellStyle name="Comma 2 36" xfId="63720" hidden="1" xr:uid="{F11FF450-A7DF-453C-B488-7A7926665B8E}"/>
    <cellStyle name="Comma 2 36" xfId="55247" hidden="1" xr:uid="{2AE6112C-FDDA-485F-9EBD-562AE9A1449E}"/>
    <cellStyle name="Comma 2 36" xfId="20019" hidden="1" xr:uid="{00000000-0005-0000-0000-0000364E0000}"/>
    <cellStyle name="Comma 2 36" xfId="20043" hidden="1" xr:uid="{00000000-0005-0000-0000-00004E4E0000}"/>
    <cellStyle name="Comma 2 36" xfId="21193" hidden="1" xr:uid="{00000000-0005-0000-0000-0000CC520000}"/>
    <cellStyle name="Comma 2 36" xfId="21512" hidden="1" xr:uid="{00000000-0005-0000-0000-00000B540000}"/>
    <cellStyle name="Comma 2 36" xfId="21721" hidden="1" xr:uid="{00000000-0005-0000-0000-0000DC540000}"/>
    <cellStyle name="Comma 2 36" xfId="21753" hidden="1" xr:uid="{00000000-0005-0000-0000-0000FC540000}"/>
    <cellStyle name="Comma 2 36" xfId="21777" hidden="1" xr:uid="{00000000-0005-0000-0000-000014550000}"/>
    <cellStyle name="Comma 2 36" xfId="22921" hidden="1" xr:uid="{00000000-0005-0000-0000-00008C590000}"/>
    <cellStyle name="Comma 2 36" xfId="23238" hidden="1" xr:uid="{00000000-0005-0000-0000-0000C95A0000}"/>
    <cellStyle name="Comma 2 36" xfId="23445" hidden="1" xr:uid="{00000000-0005-0000-0000-0000985B0000}"/>
    <cellStyle name="Comma 2 36" xfId="23477" hidden="1" xr:uid="{00000000-0005-0000-0000-0000B85B0000}"/>
    <cellStyle name="Comma 2 36" xfId="23501" hidden="1" xr:uid="{00000000-0005-0000-0000-0000D05B0000}"/>
    <cellStyle name="Comma 2 36" xfId="24634" hidden="1" xr:uid="{00000000-0005-0000-0000-00003D600000}"/>
    <cellStyle name="Comma 2 36" xfId="24947" hidden="1" xr:uid="{00000000-0005-0000-0000-000076610000}"/>
    <cellStyle name="Comma 2 36" xfId="25152" hidden="1" xr:uid="{00000000-0005-0000-0000-000043620000}"/>
    <cellStyle name="Comma 2 36" xfId="25184" hidden="1" xr:uid="{00000000-0005-0000-0000-000063620000}"/>
    <cellStyle name="Comma 2 36" xfId="25208" hidden="1" xr:uid="{00000000-0005-0000-0000-00007B620000}"/>
    <cellStyle name="Comma 2 36" xfId="26331" hidden="1" xr:uid="{00000000-0005-0000-0000-0000DE660000}"/>
    <cellStyle name="Comma 2 36" xfId="26643" hidden="1" xr:uid="{00000000-0005-0000-0000-000016680000}"/>
    <cellStyle name="Comma 2 36" xfId="26846" hidden="1" xr:uid="{00000000-0005-0000-0000-0000E1680000}"/>
    <cellStyle name="Comma 2 36" xfId="26878" hidden="1" xr:uid="{00000000-0005-0000-0000-000001690000}"/>
    <cellStyle name="Comma 2 36" xfId="26902" hidden="1" xr:uid="{00000000-0005-0000-0000-000019690000}"/>
    <cellStyle name="Comma 2 36" xfId="28006" hidden="1" xr:uid="{00000000-0005-0000-0000-0000696D0000}"/>
    <cellStyle name="Comma 2 36" xfId="28310" hidden="1" xr:uid="{00000000-0005-0000-0000-0000996E0000}"/>
    <cellStyle name="Comma 2 36" xfId="28507" hidden="1" xr:uid="{00000000-0005-0000-0000-00005E6F0000}"/>
    <cellStyle name="Comma 2 36" xfId="28539" hidden="1" xr:uid="{00000000-0005-0000-0000-00007E6F0000}"/>
    <cellStyle name="Comma 2 36" xfId="28563" hidden="1" xr:uid="{00000000-0005-0000-0000-0000966F0000}"/>
    <cellStyle name="Comma 2 36" xfId="29652" hidden="1" xr:uid="{00000000-0005-0000-0000-0000D7730000}"/>
    <cellStyle name="Comma 2 36" xfId="29946" hidden="1" xr:uid="{00000000-0005-0000-0000-0000FD740000}"/>
    <cellStyle name="Comma 2 36" xfId="30142" hidden="1" xr:uid="{00000000-0005-0000-0000-0000C1750000}"/>
    <cellStyle name="Comma 2 36" xfId="30174" hidden="1" xr:uid="{00000000-0005-0000-0000-0000E1750000}"/>
    <cellStyle name="Comma 2 36" xfId="30198" hidden="1" xr:uid="{00000000-0005-0000-0000-0000F9750000}"/>
    <cellStyle name="Comma 2 36" xfId="31229" hidden="1" xr:uid="{00000000-0005-0000-0000-0000007A0000}"/>
    <cellStyle name="Comma 2 36" xfId="31664" hidden="1" xr:uid="{00000000-0005-0000-0000-0000B37B0000}"/>
    <cellStyle name="Comma 2 36" xfId="31689" hidden="1" xr:uid="{00000000-0005-0000-0000-0000CC7B0000}"/>
    <cellStyle name="Comma 2 36" xfId="31711" hidden="1" xr:uid="{00000000-0005-0000-0000-0000E27B0000}"/>
    <cellStyle name="Comma 2 36" xfId="32555" hidden="1" xr:uid="{A27B13EA-A688-4DD5-A98A-4440FC4E5127}"/>
    <cellStyle name="Comma 2 36" xfId="33193" hidden="1" xr:uid="{4C528FD9-668B-4977-96AB-4E5DBC87775C}"/>
    <cellStyle name="Comma 2 36" xfId="33723" hidden="1" xr:uid="{32D5276F-0668-4189-BDF2-8E2BCB09755B}"/>
    <cellStyle name="Comma 2 36" xfId="33750" hidden="1" xr:uid="{31583F51-A446-497F-8CD9-2294746E6BCA}"/>
    <cellStyle name="Comma 2 36" xfId="33772" hidden="1" xr:uid="{BED6382C-A4C7-496C-979C-AC9E560D2F37}"/>
    <cellStyle name="Comma 2 36" xfId="36312" hidden="1" xr:uid="{AB884AD5-6425-4A4B-920F-C822BA310861}"/>
    <cellStyle name="Comma 2 36" xfId="36973" hidden="1" xr:uid="{95C51A84-AE18-4174-886E-FAFBAD940C56}"/>
    <cellStyle name="Comma 2 36" xfId="37506" hidden="1" xr:uid="{7B22574E-534D-4D82-B497-ACF6A5FD2293}"/>
    <cellStyle name="Comma 2 36" xfId="37538" hidden="1" xr:uid="{845782AC-0CF1-4F47-8BF9-E3AB1583C652}"/>
    <cellStyle name="Comma 2 36" xfId="37562" hidden="1" xr:uid="{8401AC6C-D51A-4FB3-9AD5-701B8DD6B6EA}"/>
    <cellStyle name="Comma 2 36" xfId="38531" hidden="1" xr:uid="{5307D1C6-D10D-4E0E-A875-D8C92923D6F0}"/>
    <cellStyle name="Comma 2 36" xfId="39192" hidden="1" xr:uid="{CD9E9694-8060-45B4-82A5-EF70B008FC4D}"/>
    <cellStyle name="Comma 2 36" xfId="39516" hidden="1" xr:uid="{41E7121E-02F9-45EC-BB1C-9BC7BCD30D2A}"/>
    <cellStyle name="Comma 2 36" xfId="11260" hidden="1" xr:uid="{00000000-0005-0000-0000-0000FF2B0000}"/>
    <cellStyle name="Comma 2 36" xfId="11284" hidden="1" xr:uid="{00000000-0005-0000-0000-0000172C0000}"/>
    <cellStyle name="Comma 2 36" xfId="12451" hidden="1" xr:uid="{00000000-0005-0000-0000-0000A6300000}"/>
    <cellStyle name="Comma 2 36" xfId="12775" hidden="1" xr:uid="{00000000-0005-0000-0000-0000EA310000}"/>
    <cellStyle name="Comma 2 36" xfId="12984" hidden="1" xr:uid="{00000000-0005-0000-0000-0000BB320000}"/>
    <cellStyle name="Comma 2 36" xfId="13016" hidden="1" xr:uid="{00000000-0005-0000-0000-0000DB320000}"/>
    <cellStyle name="Comma 2 36" xfId="13040" hidden="1" xr:uid="{00000000-0005-0000-0000-0000F3320000}"/>
    <cellStyle name="Comma 2 36" xfId="14207" hidden="1" xr:uid="{00000000-0005-0000-0000-000082370000}"/>
    <cellStyle name="Comma 2 36" xfId="14531" hidden="1" xr:uid="{00000000-0005-0000-0000-0000C6380000}"/>
    <cellStyle name="Comma 2 36" xfId="14740" hidden="1" xr:uid="{00000000-0005-0000-0000-000097390000}"/>
    <cellStyle name="Comma 2 36" xfId="14772" hidden="1" xr:uid="{00000000-0005-0000-0000-0000B7390000}"/>
    <cellStyle name="Comma 2 36" xfId="14796" hidden="1" xr:uid="{00000000-0005-0000-0000-0000CF390000}"/>
    <cellStyle name="Comma 2 36" xfId="15960" hidden="1" xr:uid="{00000000-0005-0000-0000-00005B3E0000}"/>
    <cellStyle name="Comma 2 36" xfId="16284" hidden="1" xr:uid="{00000000-0005-0000-0000-00009F3F0000}"/>
    <cellStyle name="Comma 2 36" xfId="16493" hidden="1" xr:uid="{00000000-0005-0000-0000-000070400000}"/>
    <cellStyle name="Comma 2 36" xfId="16525" hidden="1" xr:uid="{00000000-0005-0000-0000-000090400000}"/>
    <cellStyle name="Comma 2 36" xfId="16549" hidden="1" xr:uid="{00000000-0005-0000-0000-0000A8400000}"/>
    <cellStyle name="Comma 2 36" xfId="17710" hidden="1" xr:uid="{00000000-0005-0000-0000-000031450000}"/>
    <cellStyle name="Comma 2 36" xfId="18034" hidden="1" xr:uid="{00000000-0005-0000-0000-000075460000}"/>
    <cellStyle name="Comma 2 36" xfId="18243" hidden="1" xr:uid="{00000000-0005-0000-0000-000046470000}"/>
    <cellStyle name="Comma 2 36" xfId="18275" hidden="1" xr:uid="{00000000-0005-0000-0000-000066470000}"/>
    <cellStyle name="Comma 2 36" xfId="18299" hidden="1" xr:uid="{00000000-0005-0000-0000-00007E470000}"/>
    <cellStyle name="Comma 2 36" xfId="19455" hidden="1" xr:uid="{00000000-0005-0000-0000-0000024C0000}"/>
    <cellStyle name="Comma 2 36" xfId="19778" hidden="1" xr:uid="{00000000-0005-0000-0000-0000454D0000}"/>
    <cellStyle name="Comma 2 36" xfId="19987" hidden="1" xr:uid="{00000000-0005-0000-0000-0000164E0000}"/>
    <cellStyle name="Comma 2 36" xfId="7507" hidden="1" xr:uid="{00000000-0005-0000-0000-0000561D0000}"/>
    <cellStyle name="Comma 2 36" xfId="7716" hidden="1" xr:uid="{00000000-0005-0000-0000-0000271E0000}"/>
    <cellStyle name="Comma 2 36" xfId="7748" hidden="1" xr:uid="{00000000-0005-0000-0000-0000471E0000}"/>
    <cellStyle name="Comma 2 36" xfId="7772" hidden="1" xr:uid="{00000000-0005-0000-0000-00005F1E0000}"/>
    <cellStyle name="Comma 2 36" xfId="8939" hidden="1" xr:uid="{00000000-0005-0000-0000-0000EE220000}"/>
    <cellStyle name="Comma 2 36" xfId="9263" hidden="1" xr:uid="{00000000-0005-0000-0000-000032240000}"/>
    <cellStyle name="Comma 2 36" xfId="9472" hidden="1" xr:uid="{00000000-0005-0000-0000-000003250000}"/>
    <cellStyle name="Comma 2 36" xfId="9504" hidden="1" xr:uid="{00000000-0005-0000-0000-000023250000}"/>
    <cellStyle name="Comma 2 36" xfId="9528" hidden="1" xr:uid="{00000000-0005-0000-0000-00003B250000}"/>
    <cellStyle name="Comma 2 36" xfId="10695" hidden="1" xr:uid="{00000000-0005-0000-0000-0000CA290000}"/>
    <cellStyle name="Comma 2 36" xfId="11019" hidden="1" xr:uid="{00000000-0005-0000-0000-00000E2B0000}"/>
    <cellStyle name="Comma 2 36" xfId="11228" hidden="1" xr:uid="{00000000-0005-0000-0000-0000DF2B0000}"/>
    <cellStyle name="Comma 2 36" xfId="4964" hidden="1" xr:uid="{00000000-0005-0000-0000-000067130000}"/>
    <cellStyle name="Comma 2 36" xfId="5497" hidden="1" xr:uid="{00000000-0005-0000-0000-00007C150000}"/>
    <cellStyle name="Comma 2 36" xfId="5529" hidden="1" xr:uid="{00000000-0005-0000-0000-00009C150000}"/>
    <cellStyle name="Comma 2 36" xfId="5553" hidden="1" xr:uid="{00000000-0005-0000-0000-0000B4150000}"/>
    <cellStyle name="Comma 2 36" xfId="6522" hidden="1" xr:uid="{00000000-0005-0000-0000-00007D190000}"/>
    <cellStyle name="Comma 2 36" xfId="7183" hidden="1" xr:uid="{00000000-0005-0000-0000-0000121C0000}"/>
    <cellStyle name="Comma 2 36" xfId="1730" hidden="1" xr:uid="{00000000-0005-0000-0000-0000C5060000}"/>
    <cellStyle name="Comma 2 36" xfId="1752" hidden="1" xr:uid="{00000000-0005-0000-0000-0000DB060000}"/>
    <cellStyle name="Comma 2 36" xfId="4303" hidden="1" xr:uid="{00000000-0005-0000-0000-0000D2100000}"/>
    <cellStyle name="Comma 2 36" xfId="1167" hidden="1" xr:uid="{00000000-0005-0000-0000-000092040000}"/>
    <cellStyle name="Comma 2 36" xfId="1700" hidden="1" xr:uid="{00000000-0005-0000-0000-0000A7060000}"/>
    <cellStyle name="Comma 2 36" xfId="512" hidden="1" xr:uid="{00000000-0005-0000-0000-000003020000}"/>
    <cellStyle name="Comma 2 37" xfId="39761" hidden="1" xr:uid="{8DC18450-7953-4B75-8A21-7F6DECD10E33}"/>
    <cellStyle name="Comma 2 37" xfId="39839" hidden="1" xr:uid="{5298DF11-6025-4622-8C98-A22E5DCBE02E}"/>
    <cellStyle name="Comma 2 37" xfId="40952" hidden="1" xr:uid="{BD9607F0-44B2-4EB3-8C3A-3BC41B09DFA0}"/>
    <cellStyle name="Comma 2 37" xfId="41282" hidden="1" xr:uid="{0A5F9506-F460-47C9-82AE-AD47E3820645}"/>
    <cellStyle name="Comma 2 37" xfId="41490" hidden="1" xr:uid="{1453CA19-50C1-491A-AD6A-20548818B7C0}"/>
    <cellStyle name="Comma 2 37" xfId="41517" hidden="1" xr:uid="{3B267E54-6566-4B70-A7CA-9CE4B74A6A8D}"/>
    <cellStyle name="Comma 2 37" xfId="41595" hidden="1" xr:uid="{8CBD09EC-6DF8-4C61-9E3F-9938A3DA4BBD}"/>
    <cellStyle name="Comma 2 37" xfId="42708" hidden="1" xr:uid="{D7B35938-F84C-4CB9-81CF-2E2E6E01C289}"/>
    <cellStyle name="Comma 2 37" xfId="43038" hidden="1" xr:uid="{C7A1CFBB-805F-4B39-AC8D-EFB4B9DD9C8D}"/>
    <cellStyle name="Comma 2 37" xfId="43246" hidden="1" xr:uid="{CC71E61F-8A3B-46CB-9A02-B98FD3368AF4}"/>
    <cellStyle name="Comma 2 37" xfId="43273" hidden="1" xr:uid="{903CC727-C931-4A16-9128-8C9B72F8355E}"/>
    <cellStyle name="Comma 2 37" xfId="43351" hidden="1" xr:uid="{98207F39-356A-43CB-8264-4C0529F60A46}"/>
    <cellStyle name="Comma 2 37" xfId="44464" hidden="1" xr:uid="{6B8C1553-65C5-461E-A4DD-0755035B2EF2}"/>
    <cellStyle name="Comma 2 37" xfId="44794" hidden="1" xr:uid="{C944C19C-2D7F-4618-B712-5107AA46E085}"/>
    <cellStyle name="Comma 2 37" xfId="45002" hidden="1" xr:uid="{4D315ABB-CBB7-41D5-A207-1461E7856A5F}"/>
    <cellStyle name="Comma 2 37" xfId="45029" hidden="1" xr:uid="{9BA7AB9C-9635-4C0E-811F-58ECABA65CDA}"/>
    <cellStyle name="Comma 2 37" xfId="45107" hidden="1" xr:uid="{8B8B0842-657E-4AF8-A3CC-22526ABB9239}"/>
    <cellStyle name="Comma 2 37" xfId="46220" hidden="1" xr:uid="{F61FCFD9-3F32-47C2-A981-1BF29DE33005}"/>
    <cellStyle name="Comma 2 37" xfId="46550" hidden="1" xr:uid="{52EA104F-FDA0-4ABA-8BED-EEAD9B90B611}"/>
    <cellStyle name="Comma 2 37" xfId="46758" hidden="1" xr:uid="{F63FEFCB-4D95-47CE-BF37-234C22603BC7}"/>
    <cellStyle name="Comma 2 37" xfId="46785" hidden="1" xr:uid="{BFA7A70A-ADBB-47CD-B151-4BE2FA9468C9}"/>
    <cellStyle name="Comma 2 37" xfId="46863" hidden="1" xr:uid="{BD6DC605-0097-448E-B8DF-3F44965DB0BB}"/>
    <cellStyle name="Comma 2 37" xfId="47973" hidden="1" xr:uid="{C53A5A7B-D85B-486E-B881-16254B2CFC3F}"/>
    <cellStyle name="Comma 2 37" xfId="48303" hidden="1" xr:uid="{F073CCC0-496B-4C72-A91C-3E36E75D2E0E}"/>
    <cellStyle name="Comma 2 37" xfId="48511" hidden="1" xr:uid="{2B8410C4-745D-4007-ACC2-2C839F74009A}"/>
    <cellStyle name="Comma 2 37" xfId="48538" hidden="1" xr:uid="{7B152E01-4F64-4F3F-A9CE-6284DC3993C8}"/>
    <cellStyle name="Comma 2 37" xfId="48616" hidden="1" xr:uid="{FB29A445-7AD9-482B-81A2-94A7C7809747}"/>
    <cellStyle name="Comma 2 37" xfId="49723" hidden="1" xr:uid="{A848D475-75F4-497A-8A36-3E6636AB47CF}"/>
    <cellStyle name="Comma 2 37" xfId="50053" hidden="1" xr:uid="{CBC5ED04-1575-45F1-9C7A-74DDD4702D16}"/>
    <cellStyle name="Comma 2 37" xfId="50261" hidden="1" xr:uid="{09FBB28C-0CC5-4A9A-992E-190BC40F5096}"/>
    <cellStyle name="Comma 2 37" xfId="50288" hidden="1" xr:uid="{8AAEC2E1-17F9-48EA-A1F1-5F7EBF7E184A}"/>
    <cellStyle name="Comma 2 37" xfId="50366" hidden="1" xr:uid="{D80FFE83-7197-43C3-AC2D-8DAC2909C618}"/>
    <cellStyle name="Comma 2 37" xfId="51468" hidden="1" xr:uid="{874EFA03-834A-42C9-A1AC-AC0984D1EDCE}"/>
    <cellStyle name="Comma 2 37" xfId="51797" hidden="1" xr:uid="{AFC0D8DE-F093-4F47-83C7-46444BC844B6}"/>
    <cellStyle name="Comma 2 37" xfId="52005" hidden="1" xr:uid="{D4A0D01A-8254-40A1-83C1-0F1C22B5C9E6}"/>
    <cellStyle name="Comma 2 37" xfId="52032" hidden="1" xr:uid="{F6BE5D59-750B-4941-B2D3-C18BFCFB14BF}"/>
    <cellStyle name="Comma 2 37" xfId="52110" hidden="1" xr:uid="{B0FEE38E-A82F-4410-B407-FED04E9E7A49}"/>
    <cellStyle name="Comma 2 37" xfId="53206" hidden="1" xr:uid="{277B701D-4348-4C29-A74A-A932A86FAA20}"/>
    <cellStyle name="Comma 2 37" xfId="53531" hidden="1" xr:uid="{1B6072F7-AE04-49F7-A2C8-46E1FAB7CDA0}"/>
    <cellStyle name="Comma 2 37" xfId="53739" hidden="1" xr:uid="{DB3CE67B-E921-4599-A49A-041362D871DA}"/>
    <cellStyle name="Comma 2 37" xfId="53766" hidden="1" xr:uid="{31C56E19-FCC5-482A-9FDF-E4738C01EB68}"/>
    <cellStyle name="Comma 2 37" xfId="53844" hidden="1" xr:uid="{F996AA7B-60FD-4E05-BACB-7BB157F73E74}"/>
    <cellStyle name="Comma 2 37" xfId="54934" hidden="1" xr:uid="{85505F31-28B3-4FED-8D76-F1EEE1A7FE61}"/>
    <cellStyle name="Comma 2 37" xfId="55257" hidden="1" xr:uid="{4CF60349-7D4F-4424-8856-26923CF4B813}"/>
    <cellStyle name="Comma 2 37" xfId="55463" hidden="1" xr:uid="{DF2AA875-7448-406E-B002-2A4829B9DFE9}"/>
    <cellStyle name="Comma 2 37" xfId="55490" hidden="1" xr:uid="{A200EF21-DB50-4988-956D-6C82ED2210C0}"/>
    <cellStyle name="Comma 2 37" xfId="55568" hidden="1" xr:uid="{A5231A4D-247B-4016-B899-6D20AE2FB94D}"/>
    <cellStyle name="Comma 2 37" xfId="56647" hidden="1" xr:uid="{0C4DCDBE-A117-49B2-A9EB-D12FA061DEF2}"/>
    <cellStyle name="Comma 2 37" xfId="56966" hidden="1" xr:uid="{E182ECBA-FCE8-4205-8BE3-17311A4D1D55}"/>
    <cellStyle name="Comma 2 37" xfId="57170" hidden="1" xr:uid="{E92DCC2F-0CB5-4050-9E29-2C02BD19A65A}"/>
    <cellStyle name="Comma 2 37" xfId="57197" hidden="1" xr:uid="{6BDD160E-7FA6-4831-8025-C55318A1890D}"/>
    <cellStyle name="Comma 2 37" xfId="57275" hidden="1" xr:uid="{F6589DAD-8003-48FA-BD36-0DF29814B5A1}"/>
    <cellStyle name="Comma 2 37" xfId="58344" hidden="1" xr:uid="{27F5A96F-3030-4C39-9A74-A23074BC32D6}"/>
    <cellStyle name="Comma 2 37" xfId="58661" hidden="1" xr:uid="{F380D69E-6C77-4263-8D88-33C70626F197}"/>
    <cellStyle name="Comma 2 37" xfId="58864" hidden="1" xr:uid="{7639C9BB-3155-48DF-A3EA-4C5F1731E673}"/>
    <cellStyle name="Comma 2 37" xfId="58891" hidden="1" xr:uid="{F5F1916A-17E0-40F8-8BAF-11F86F7299A0}"/>
    <cellStyle name="Comma 2 37" xfId="58969" hidden="1" xr:uid="{ADBB5DFB-8B13-427B-A5BC-E2B827464866}"/>
    <cellStyle name="Comma 2 37" xfId="60019" hidden="1" xr:uid="{8BBEBA74-6300-48B3-A08E-AD8526EF532C}"/>
    <cellStyle name="Comma 2 37" xfId="60328" hidden="1" xr:uid="{3576CE94-4C8A-4A21-BD3F-D250C27514F2}"/>
    <cellStyle name="Comma 2 37" xfId="60525" hidden="1" xr:uid="{AD042B07-A919-40F0-B856-ED42EDB6E027}"/>
    <cellStyle name="Comma 2 37" xfId="60552" hidden="1" xr:uid="{AC5B8C2F-3F61-4C47-A772-1A2082F15FB3}"/>
    <cellStyle name="Comma 2 37" xfId="60630" hidden="1" xr:uid="{6C745923-F695-4B46-A01B-27749C562F04}"/>
    <cellStyle name="Comma 2 37" xfId="61665" hidden="1" xr:uid="{4A7FA64E-5B48-429A-8DD5-48F658929349}"/>
    <cellStyle name="Comma 2 37" xfId="61964" hidden="1" xr:uid="{1A5ECD8A-5ABE-4CF3-B918-54B0988BC46E}"/>
    <cellStyle name="Comma 2 37" xfId="62160" hidden="1" xr:uid="{8BB4F315-312C-4BCA-B447-BD027056C961}"/>
    <cellStyle name="Comma 2 37" xfId="62187" hidden="1" xr:uid="{BA83CDEA-B4C1-41EA-AFD6-0EE2187C585C}"/>
    <cellStyle name="Comma 2 37" xfId="62265" hidden="1" xr:uid="{3E92E3F4-0B65-4494-9EAD-010C184B8140}"/>
    <cellStyle name="Comma 2 37" xfId="63242" hidden="1" xr:uid="{50E346D0-C4D3-4763-BCFE-F4B4C3A602A5}"/>
    <cellStyle name="Comma 2 37" xfId="63682" hidden="1" xr:uid="{3D33D808-8069-46AC-8BFB-D4BC975A6689}"/>
    <cellStyle name="Comma 2 37" xfId="63700" hidden="1" xr:uid="{51226A1F-C2BE-46CC-9FB7-B6A2D47381CB}"/>
    <cellStyle name="Comma 2 37" xfId="63778" hidden="1" xr:uid="{024DED69-FE8E-4091-8FAA-7F982367BF58}"/>
    <cellStyle name="Comma 2 37" xfId="20023" hidden="1" xr:uid="{00000000-0005-0000-0000-00003A4E0000}"/>
    <cellStyle name="Comma 2 37" xfId="20101" hidden="1" xr:uid="{00000000-0005-0000-0000-0000884E0000}"/>
    <cellStyle name="Comma 2 37" xfId="21197" hidden="1" xr:uid="{00000000-0005-0000-0000-0000D0520000}"/>
    <cellStyle name="Comma 2 37" xfId="21522" hidden="1" xr:uid="{00000000-0005-0000-0000-000015540000}"/>
    <cellStyle name="Comma 2 37" xfId="21730" hidden="1" xr:uid="{00000000-0005-0000-0000-0000E5540000}"/>
    <cellStyle name="Comma 2 37" xfId="21757" hidden="1" xr:uid="{00000000-0005-0000-0000-000000550000}"/>
    <cellStyle name="Comma 2 37" xfId="21835" hidden="1" xr:uid="{00000000-0005-0000-0000-00004E550000}"/>
    <cellStyle name="Comma 2 37" xfId="22925" hidden="1" xr:uid="{00000000-0005-0000-0000-000090590000}"/>
    <cellStyle name="Comma 2 37" xfId="23248" hidden="1" xr:uid="{00000000-0005-0000-0000-0000D35A0000}"/>
    <cellStyle name="Comma 2 37" xfId="23454" hidden="1" xr:uid="{00000000-0005-0000-0000-0000A15B0000}"/>
    <cellStyle name="Comma 2 37" xfId="23481" hidden="1" xr:uid="{00000000-0005-0000-0000-0000BC5B0000}"/>
    <cellStyle name="Comma 2 37" xfId="23559" hidden="1" xr:uid="{00000000-0005-0000-0000-00000A5C0000}"/>
    <cellStyle name="Comma 2 37" xfId="24638" hidden="1" xr:uid="{00000000-0005-0000-0000-000041600000}"/>
    <cellStyle name="Comma 2 37" xfId="24957" hidden="1" xr:uid="{00000000-0005-0000-0000-000080610000}"/>
    <cellStyle name="Comma 2 37" xfId="25161" hidden="1" xr:uid="{00000000-0005-0000-0000-00004C620000}"/>
    <cellStyle name="Comma 2 37" xfId="25188" hidden="1" xr:uid="{00000000-0005-0000-0000-000067620000}"/>
    <cellStyle name="Comma 2 37" xfId="25266" hidden="1" xr:uid="{00000000-0005-0000-0000-0000B5620000}"/>
    <cellStyle name="Comma 2 37" xfId="26335" hidden="1" xr:uid="{00000000-0005-0000-0000-0000E2660000}"/>
    <cellStyle name="Comma 2 37" xfId="26652" hidden="1" xr:uid="{00000000-0005-0000-0000-00001F680000}"/>
    <cellStyle name="Comma 2 37" xfId="26855" hidden="1" xr:uid="{00000000-0005-0000-0000-0000EA680000}"/>
    <cellStyle name="Comma 2 37" xfId="26882" hidden="1" xr:uid="{00000000-0005-0000-0000-000005690000}"/>
    <cellStyle name="Comma 2 37" xfId="26960" hidden="1" xr:uid="{00000000-0005-0000-0000-000053690000}"/>
    <cellStyle name="Comma 2 37" xfId="28010" hidden="1" xr:uid="{00000000-0005-0000-0000-00006D6D0000}"/>
    <cellStyle name="Comma 2 37" xfId="28319" hidden="1" xr:uid="{00000000-0005-0000-0000-0000A26E0000}"/>
    <cellStyle name="Comma 2 37" xfId="28516" hidden="1" xr:uid="{00000000-0005-0000-0000-0000676F0000}"/>
    <cellStyle name="Comma 2 37" xfId="28543" hidden="1" xr:uid="{00000000-0005-0000-0000-0000826F0000}"/>
    <cellStyle name="Comma 2 37" xfId="28621" hidden="1" xr:uid="{00000000-0005-0000-0000-0000D06F0000}"/>
    <cellStyle name="Comma 2 37" xfId="29656" hidden="1" xr:uid="{00000000-0005-0000-0000-0000DB730000}"/>
    <cellStyle name="Comma 2 37" xfId="29955" hidden="1" xr:uid="{00000000-0005-0000-0000-000006750000}"/>
    <cellStyle name="Comma 2 37" xfId="30151" hidden="1" xr:uid="{00000000-0005-0000-0000-0000CA750000}"/>
    <cellStyle name="Comma 2 37" xfId="30178" hidden="1" xr:uid="{00000000-0005-0000-0000-0000E5750000}"/>
    <cellStyle name="Comma 2 37" xfId="30256" hidden="1" xr:uid="{00000000-0005-0000-0000-000033760000}"/>
    <cellStyle name="Comma 2 37" xfId="31233" hidden="1" xr:uid="{00000000-0005-0000-0000-0000047A0000}"/>
    <cellStyle name="Comma 2 37" xfId="31673" hidden="1" xr:uid="{00000000-0005-0000-0000-0000BC7B0000}"/>
    <cellStyle name="Comma 2 37" xfId="31691" hidden="1" xr:uid="{00000000-0005-0000-0000-0000CE7B0000}"/>
    <cellStyle name="Comma 2 37" xfId="31769" hidden="1" xr:uid="{00000000-0005-0000-0000-00001C7C0000}"/>
    <cellStyle name="Comma 2 37" xfId="32559" hidden="1" xr:uid="{393D5751-8133-4E09-BD5C-71E1C2D48EF2}"/>
    <cellStyle name="Comma 2 37" xfId="33197" hidden="1" xr:uid="{A1BB2198-D073-421C-AB12-AA3005040F36}"/>
    <cellStyle name="Comma 2 37" xfId="33732" hidden="1" xr:uid="{CAD3ABF3-78A6-466B-97B9-F21EE4D25BFB}"/>
    <cellStyle name="Comma 2 37" xfId="33752" hidden="1" xr:uid="{A3A3E63C-332F-4DD3-B781-6EB3002B6F23}"/>
    <cellStyle name="Comma 2 37" xfId="33830" hidden="1" xr:uid="{385A5135-4DC0-467A-A3E1-6E20D651EC66}"/>
    <cellStyle name="Comma 2 37" xfId="36316" hidden="1" xr:uid="{61276497-FEAB-4144-ADF5-0B1B62122FB6}"/>
    <cellStyle name="Comma 2 37" xfId="36977" hidden="1" xr:uid="{613F769D-640B-45FA-8C5F-9F1CE76BA4BD}"/>
    <cellStyle name="Comma 2 37" xfId="37515" hidden="1" xr:uid="{C0B86610-5A6A-43FB-A060-BFEA649F8700}"/>
    <cellStyle name="Comma 2 37" xfId="37542" hidden="1" xr:uid="{7A94B2BD-2D9D-483B-8146-A9472EC450F8}"/>
    <cellStyle name="Comma 2 37" xfId="37620" hidden="1" xr:uid="{B5A07FC5-3A10-47B9-866F-C8CA8CBF3A7A}"/>
    <cellStyle name="Comma 2 37" xfId="38535" hidden="1" xr:uid="{9B50075B-B12C-4342-9727-25E347ADEA5E}"/>
    <cellStyle name="Comma 2 37" xfId="39196" hidden="1" xr:uid="{FAF75562-2F79-4B96-B4B5-4ABEDB29223F}"/>
    <cellStyle name="Comma 2 37" xfId="39526" hidden="1" xr:uid="{CA1BBAA6-A3FF-47FB-BB3F-45C99E921911}"/>
    <cellStyle name="Comma 2 37" xfId="39734" hidden="1" xr:uid="{E330A6B0-98AB-4270-9F02-6EEA4ACF69B3}"/>
    <cellStyle name="Comma 2 37" xfId="11264" hidden="1" xr:uid="{00000000-0005-0000-0000-0000032C0000}"/>
    <cellStyle name="Comma 2 37" xfId="11342" hidden="1" xr:uid="{00000000-0005-0000-0000-0000512C0000}"/>
    <cellStyle name="Comma 2 37" xfId="12455" hidden="1" xr:uid="{00000000-0005-0000-0000-0000AA300000}"/>
    <cellStyle name="Comma 2 37" xfId="12785" hidden="1" xr:uid="{00000000-0005-0000-0000-0000F4310000}"/>
    <cellStyle name="Comma 2 37" xfId="12993" hidden="1" xr:uid="{00000000-0005-0000-0000-0000C4320000}"/>
    <cellStyle name="Comma 2 37" xfId="13020" hidden="1" xr:uid="{00000000-0005-0000-0000-0000DF320000}"/>
    <cellStyle name="Comma 2 37" xfId="13098" hidden="1" xr:uid="{00000000-0005-0000-0000-00002D330000}"/>
    <cellStyle name="Comma 2 37" xfId="14211" hidden="1" xr:uid="{00000000-0005-0000-0000-000086370000}"/>
    <cellStyle name="Comma 2 37" xfId="14541" hidden="1" xr:uid="{00000000-0005-0000-0000-0000D0380000}"/>
    <cellStyle name="Comma 2 37" xfId="14749" hidden="1" xr:uid="{00000000-0005-0000-0000-0000A0390000}"/>
    <cellStyle name="Comma 2 37" xfId="14776" hidden="1" xr:uid="{00000000-0005-0000-0000-0000BB390000}"/>
    <cellStyle name="Comma 2 37" xfId="14854" hidden="1" xr:uid="{00000000-0005-0000-0000-0000093A0000}"/>
    <cellStyle name="Comma 2 37" xfId="15964" hidden="1" xr:uid="{00000000-0005-0000-0000-00005F3E0000}"/>
    <cellStyle name="Comma 2 37" xfId="16294" hidden="1" xr:uid="{00000000-0005-0000-0000-0000A93F0000}"/>
    <cellStyle name="Comma 2 37" xfId="16502" hidden="1" xr:uid="{00000000-0005-0000-0000-000079400000}"/>
    <cellStyle name="Comma 2 37" xfId="16529" hidden="1" xr:uid="{00000000-0005-0000-0000-000094400000}"/>
    <cellStyle name="Comma 2 37" xfId="16607" hidden="1" xr:uid="{00000000-0005-0000-0000-0000E2400000}"/>
    <cellStyle name="Comma 2 37" xfId="17714" hidden="1" xr:uid="{00000000-0005-0000-0000-000035450000}"/>
    <cellStyle name="Comma 2 37" xfId="18044" hidden="1" xr:uid="{00000000-0005-0000-0000-00007F460000}"/>
    <cellStyle name="Comma 2 37" xfId="18252" hidden="1" xr:uid="{00000000-0005-0000-0000-00004F470000}"/>
    <cellStyle name="Comma 2 37" xfId="18279" hidden="1" xr:uid="{00000000-0005-0000-0000-00006A470000}"/>
    <cellStyle name="Comma 2 37" xfId="18357" hidden="1" xr:uid="{00000000-0005-0000-0000-0000B8470000}"/>
    <cellStyle name="Comma 2 37" xfId="19459" hidden="1" xr:uid="{00000000-0005-0000-0000-0000064C0000}"/>
    <cellStyle name="Comma 2 37" xfId="19788" hidden="1" xr:uid="{00000000-0005-0000-0000-00004F4D0000}"/>
    <cellStyle name="Comma 2 37" xfId="19996" hidden="1" xr:uid="{00000000-0005-0000-0000-00001F4E0000}"/>
    <cellStyle name="Comma 2 37" xfId="7517" hidden="1" xr:uid="{00000000-0005-0000-0000-0000601D0000}"/>
    <cellStyle name="Comma 2 37" xfId="7725" hidden="1" xr:uid="{00000000-0005-0000-0000-0000301E0000}"/>
    <cellStyle name="Comma 2 37" xfId="7752" hidden="1" xr:uid="{00000000-0005-0000-0000-00004B1E0000}"/>
    <cellStyle name="Comma 2 37" xfId="7830" hidden="1" xr:uid="{00000000-0005-0000-0000-0000991E0000}"/>
    <cellStyle name="Comma 2 37" xfId="8943" hidden="1" xr:uid="{00000000-0005-0000-0000-0000F2220000}"/>
    <cellStyle name="Comma 2 37" xfId="9273" hidden="1" xr:uid="{00000000-0005-0000-0000-00003C240000}"/>
    <cellStyle name="Comma 2 37" xfId="9481" hidden="1" xr:uid="{00000000-0005-0000-0000-00000C250000}"/>
    <cellStyle name="Comma 2 37" xfId="9508" hidden="1" xr:uid="{00000000-0005-0000-0000-000027250000}"/>
    <cellStyle name="Comma 2 37" xfId="9586" hidden="1" xr:uid="{00000000-0005-0000-0000-000075250000}"/>
    <cellStyle name="Comma 2 37" xfId="10699" hidden="1" xr:uid="{00000000-0005-0000-0000-0000CE290000}"/>
    <cellStyle name="Comma 2 37" xfId="11029" hidden="1" xr:uid="{00000000-0005-0000-0000-0000182B0000}"/>
    <cellStyle name="Comma 2 37" xfId="11237" hidden="1" xr:uid="{00000000-0005-0000-0000-0000E82B0000}"/>
    <cellStyle name="Comma 2 37" xfId="4968" hidden="1" xr:uid="{00000000-0005-0000-0000-00006B130000}"/>
    <cellStyle name="Comma 2 37" xfId="5506" hidden="1" xr:uid="{00000000-0005-0000-0000-000085150000}"/>
    <cellStyle name="Comma 2 37" xfId="5533" hidden="1" xr:uid="{00000000-0005-0000-0000-0000A0150000}"/>
    <cellStyle name="Comma 2 37" xfId="5611" hidden="1" xr:uid="{00000000-0005-0000-0000-0000EE150000}"/>
    <cellStyle name="Comma 2 37" xfId="6526" hidden="1" xr:uid="{00000000-0005-0000-0000-000081190000}"/>
    <cellStyle name="Comma 2 37" xfId="7187" hidden="1" xr:uid="{00000000-0005-0000-0000-0000161C0000}"/>
    <cellStyle name="Comma 2 37" xfId="1732" hidden="1" xr:uid="{00000000-0005-0000-0000-0000C7060000}"/>
    <cellStyle name="Comma 2 37" xfId="1810" hidden="1" xr:uid="{00000000-0005-0000-0000-000015070000}"/>
    <cellStyle name="Comma 2 37" xfId="4307" hidden="1" xr:uid="{00000000-0005-0000-0000-0000D6100000}"/>
    <cellStyle name="Comma 2 37" xfId="1171" hidden="1" xr:uid="{00000000-0005-0000-0000-000096040000}"/>
    <cellStyle name="Comma 2 37" xfId="1709" hidden="1" xr:uid="{00000000-0005-0000-0000-0000B0060000}"/>
    <cellStyle name="Comma 2 37" xfId="516" hidden="1" xr:uid="{00000000-0005-0000-0000-000007020000}"/>
    <cellStyle name="Comma 2 38" xfId="39765" hidden="1" xr:uid="{1FB38DE4-05B2-434E-BF85-319DCD199FB7}"/>
    <cellStyle name="Comma 2 38" xfId="39767" hidden="1" xr:uid="{A7EF3ADA-2D2D-4CE8-A6B6-DB7A83842C43}"/>
    <cellStyle name="Comma 2 38" xfId="40956" hidden="1" xr:uid="{03989975-5D35-4601-9E8A-CC75E32E30E6}"/>
    <cellStyle name="Comma 2 38" xfId="41277" hidden="1" xr:uid="{ADC20A5A-DF28-4142-A8E7-0D83472673D6}"/>
    <cellStyle name="Comma 2 38" xfId="41519" hidden="1" xr:uid="{1252644B-1C3A-4C39-851D-A5A0827A14DE}"/>
    <cellStyle name="Comma 2 38" xfId="41521" hidden="1" xr:uid="{9A466D79-10F8-4EBD-AA87-93879F0EE517}"/>
    <cellStyle name="Comma 2 38" xfId="41523" hidden="1" xr:uid="{EE3B7341-3CC1-4C0D-AE29-730F386BBA7C}"/>
    <cellStyle name="Comma 2 38" xfId="42712" hidden="1" xr:uid="{F484FA31-C4C2-4D94-82EF-7860849510C9}"/>
    <cellStyle name="Comma 2 38" xfId="43033" hidden="1" xr:uid="{ECFB12FD-3854-4E93-98B2-16BFE0C8C06C}"/>
    <cellStyle name="Comma 2 38" xfId="43275" hidden="1" xr:uid="{6E7FB25F-DFBF-43F5-B93A-2F592E8C3FB4}"/>
    <cellStyle name="Comma 2 38" xfId="43277" hidden="1" xr:uid="{8E53A592-828E-4EE1-B827-B9BD58407341}"/>
    <cellStyle name="Comma 2 38" xfId="43279" hidden="1" xr:uid="{89558BDE-A54B-46B3-A344-924B96C517FB}"/>
    <cellStyle name="Comma 2 38" xfId="44468" hidden="1" xr:uid="{E37D8203-8EB8-4D4D-BF13-7DEDD950D9BE}"/>
    <cellStyle name="Comma 2 38" xfId="44789" hidden="1" xr:uid="{BB8DB084-5FC1-47AB-BB9F-8825A191EF0E}"/>
    <cellStyle name="Comma 2 38" xfId="45031" hidden="1" xr:uid="{E1266CED-1A05-4E75-AB6C-271716539181}"/>
    <cellStyle name="Comma 2 38" xfId="45033" hidden="1" xr:uid="{D6A094BB-3C85-4218-A8E6-A36018CA0659}"/>
    <cellStyle name="Comma 2 38" xfId="45035" hidden="1" xr:uid="{5E435824-0337-4223-A6D4-9CB35F45F9C9}"/>
    <cellStyle name="Comma 2 38" xfId="46224" hidden="1" xr:uid="{02F437AF-ED5A-4474-A0E4-22082D89D6C3}"/>
    <cellStyle name="Comma 2 38" xfId="46545" hidden="1" xr:uid="{FDA8D9F8-1FBB-4021-AA2F-7F711064768F}"/>
    <cellStyle name="Comma 2 38" xfId="46787" hidden="1" xr:uid="{06EF10B3-6F12-455B-8651-C57545BC1317}"/>
    <cellStyle name="Comma 2 38" xfId="46789" hidden="1" xr:uid="{7933E1CA-411E-4F77-8F82-554E8A18CE70}"/>
    <cellStyle name="Comma 2 38" xfId="46791" hidden="1" xr:uid="{F97F72A7-C341-471F-AE0E-52A7C3C55094}"/>
    <cellStyle name="Comma 2 38" xfId="47977" hidden="1" xr:uid="{7E323AB3-9620-4A38-A920-08FBC73B8DB6}"/>
    <cellStyle name="Comma 2 38" xfId="48298" hidden="1" xr:uid="{36AC9CC3-E855-49CF-B6E2-9FA2442FB0B2}"/>
    <cellStyle name="Comma 2 38" xfId="48540" hidden="1" xr:uid="{1F619599-500A-4AA7-9F3D-2014C05BCBAA}"/>
    <cellStyle name="Comma 2 38" xfId="48542" hidden="1" xr:uid="{316B7A02-8E5B-44F4-8AA4-E90C02ECE155}"/>
    <cellStyle name="Comma 2 38" xfId="48544" hidden="1" xr:uid="{09678A0A-B057-4710-A6A9-F4BAC0C8B05F}"/>
    <cellStyle name="Comma 2 38" xfId="49727" hidden="1" xr:uid="{E73821AB-2DF5-4AF5-BCC7-44864EF9D0A7}"/>
    <cellStyle name="Comma 2 38" xfId="50048" hidden="1" xr:uid="{1AB2A5F7-901A-4E8A-B0BA-1E410FA209F9}"/>
    <cellStyle name="Comma 2 38" xfId="50290" hidden="1" xr:uid="{C842C60B-3DE0-4C8A-A65A-2554D2B60AF5}"/>
    <cellStyle name="Comma 2 38" xfId="50292" hidden="1" xr:uid="{9659714A-6BD1-4479-922D-AFB8EDE74133}"/>
    <cellStyle name="Comma 2 38" xfId="50294" hidden="1" xr:uid="{7FDCAA45-12E2-4EEE-898F-A7DE9CDC8807}"/>
    <cellStyle name="Comma 2 38" xfId="51472" hidden="1" xr:uid="{888A053B-470F-427A-943E-43CFA95D163E}"/>
    <cellStyle name="Comma 2 38" xfId="51792" hidden="1" xr:uid="{58D242B6-A57C-4F3E-9A92-0F72FC3D25EA}"/>
    <cellStyle name="Comma 2 38" xfId="52034" hidden="1" xr:uid="{34CACDA7-64DF-4DCD-83C0-354412E86937}"/>
    <cellStyle name="Comma 2 38" xfId="52036" hidden="1" xr:uid="{9EAE4131-EA14-493D-8C42-FFB7840E404E}"/>
    <cellStyle name="Comma 2 38" xfId="52038" hidden="1" xr:uid="{3801A9A2-4F08-4D8C-8F82-2400066C3013}"/>
    <cellStyle name="Comma 2 38" xfId="53210" hidden="1" xr:uid="{B4930779-72EC-4C21-8C48-EC6387B0CF40}"/>
    <cellStyle name="Comma 2 38" xfId="53526" hidden="1" xr:uid="{7FFB37D3-01B2-4997-A116-651C270E46BD}"/>
    <cellStyle name="Comma 2 38" xfId="53768" hidden="1" xr:uid="{95368F88-7D23-4981-A345-35BE095294D8}"/>
    <cellStyle name="Comma 2 38" xfId="53770" hidden="1" xr:uid="{38F87982-0A3B-4AF8-AC69-7372E4E152FD}"/>
    <cellStyle name="Comma 2 38" xfId="53772" hidden="1" xr:uid="{62BD9B77-71DC-4E10-9B25-A19D8BB374E1}"/>
    <cellStyle name="Comma 2 38" xfId="54938" hidden="1" xr:uid="{BBB51461-878A-4FF0-A2FD-1A2F5E5ECAA1}"/>
    <cellStyle name="Comma 2 38" xfId="55252" hidden="1" xr:uid="{EF37CDE2-4D4A-4441-B26E-9DE662991397}"/>
    <cellStyle name="Comma 2 38" xfId="55492" hidden="1" xr:uid="{C2F7495F-D30F-4D93-B774-252F55DE3981}"/>
    <cellStyle name="Comma 2 38" xfId="55494" hidden="1" xr:uid="{68CAE148-7986-4F66-9CE6-EB254F002C84}"/>
    <cellStyle name="Comma 2 38" xfId="55496" hidden="1" xr:uid="{46FDE9EA-DCD5-451D-B2EF-92FC905CCDDD}"/>
    <cellStyle name="Comma 2 38" xfId="56651" hidden="1" xr:uid="{706CE171-02AE-40FD-8F1A-13C788A270A4}"/>
    <cellStyle name="Comma 2 38" xfId="56961" hidden="1" xr:uid="{C06FDD35-F1BA-40AA-89C5-8AD9BFB397FE}"/>
    <cellStyle name="Comma 2 38" xfId="57199" hidden="1" xr:uid="{5DAE56B1-E059-485B-8BAC-C8A871F96359}"/>
    <cellStyle name="Comma 2 38" xfId="57201" hidden="1" xr:uid="{C2AE8E2A-EB20-4AD5-8E3D-5C3337221F50}"/>
    <cellStyle name="Comma 2 38" xfId="57203" hidden="1" xr:uid="{DEF00CF1-27A0-4EE1-A22E-D47A26D795EA}"/>
    <cellStyle name="Comma 2 38" xfId="58348" hidden="1" xr:uid="{9A9F8BF1-94F9-48FF-B19E-D32A68A5D2EA}"/>
    <cellStyle name="Comma 2 38" xfId="58657" hidden="1" xr:uid="{2EDF6026-262A-4D4C-A196-B90DD9ABCC09}"/>
    <cellStyle name="Comma 2 38" xfId="58893" hidden="1" xr:uid="{ABD98DE3-B401-418D-81CC-6AAB7D1D77D0}"/>
    <cellStyle name="Comma 2 38" xfId="58895" hidden="1" xr:uid="{7F642EC5-0EC1-4896-92E7-917B71813BB1}"/>
    <cellStyle name="Comma 2 38" xfId="58897" hidden="1" xr:uid="{A21FC029-3F2A-4302-9ECD-1D51C5A3312F}"/>
    <cellStyle name="Comma 2 38" xfId="60023" hidden="1" xr:uid="{28785899-5740-4705-9605-D983F83A522F}"/>
    <cellStyle name="Comma 2 38" xfId="60324" hidden="1" xr:uid="{5D6394D4-E20C-4A18-BDF1-5108CEE75B03}"/>
    <cellStyle name="Comma 2 38" xfId="60554" hidden="1" xr:uid="{DAB1B255-5D13-476D-BC20-CE840F0D55D4}"/>
    <cellStyle name="Comma 2 38" xfId="60556" hidden="1" xr:uid="{856F3C10-CBB4-4C18-8519-3701DF358904}"/>
    <cellStyle name="Comma 2 38" xfId="60558" hidden="1" xr:uid="{3A1EB281-6D24-49BE-94AD-A3310CD427B0}"/>
    <cellStyle name="Comma 2 38" xfId="61669" hidden="1" xr:uid="{4498C4D3-281A-4714-A114-BF4D11BC1980}"/>
    <cellStyle name="Comma 2 38" xfId="61960" hidden="1" xr:uid="{422BFA0E-F186-46AE-818F-2176B71A9B8F}"/>
    <cellStyle name="Comma 2 38" xfId="62189" hidden="1" xr:uid="{E1229796-2208-4AAE-9EC3-357E38509F14}"/>
    <cellStyle name="Comma 2 38" xfId="62191" hidden="1" xr:uid="{958305EB-DED2-468F-B617-FE51AFCA815E}"/>
    <cellStyle name="Comma 2 38" xfId="62193" hidden="1" xr:uid="{3A3F8467-8F4E-460F-997C-8164C03FF349}"/>
    <cellStyle name="Comma 2 38" xfId="63246" hidden="1" xr:uid="{513AFE4A-7A79-4CFE-89E3-9E5FE1F61575}"/>
    <cellStyle name="Comma 2 38" xfId="63702" hidden="1" xr:uid="{51FCF1B8-BF4C-4616-BAF1-9086ABAD7998}"/>
    <cellStyle name="Comma 2 38" xfId="63704" hidden="1" xr:uid="{72416A61-A02D-4774-9D4B-D9CE0D455312}"/>
    <cellStyle name="Comma 2 38" xfId="63706" hidden="1" xr:uid="{80716D63-6F6E-4CDA-8274-28A4106525EC}"/>
    <cellStyle name="Comma 2 38" xfId="20027" hidden="1" xr:uid="{00000000-0005-0000-0000-00003E4E0000}"/>
    <cellStyle name="Comma 2 38" xfId="20029" hidden="1" xr:uid="{00000000-0005-0000-0000-0000404E0000}"/>
    <cellStyle name="Comma 2 38" xfId="21201" hidden="1" xr:uid="{00000000-0005-0000-0000-0000D4520000}"/>
    <cellStyle name="Comma 2 38" xfId="21517" hidden="1" xr:uid="{00000000-0005-0000-0000-000010540000}"/>
    <cellStyle name="Comma 2 38" xfId="21759" hidden="1" xr:uid="{00000000-0005-0000-0000-000002550000}"/>
    <cellStyle name="Comma 2 38" xfId="21761" hidden="1" xr:uid="{00000000-0005-0000-0000-000004550000}"/>
    <cellStyle name="Comma 2 38" xfId="21763" hidden="1" xr:uid="{00000000-0005-0000-0000-000006550000}"/>
    <cellStyle name="Comma 2 38" xfId="22929" hidden="1" xr:uid="{00000000-0005-0000-0000-000094590000}"/>
    <cellStyle name="Comma 2 38" xfId="23243" hidden="1" xr:uid="{00000000-0005-0000-0000-0000CE5A0000}"/>
    <cellStyle name="Comma 2 38" xfId="23483" hidden="1" xr:uid="{00000000-0005-0000-0000-0000BE5B0000}"/>
    <cellStyle name="Comma 2 38" xfId="23485" hidden="1" xr:uid="{00000000-0005-0000-0000-0000C05B0000}"/>
    <cellStyle name="Comma 2 38" xfId="23487" hidden="1" xr:uid="{00000000-0005-0000-0000-0000C25B0000}"/>
    <cellStyle name="Comma 2 38" xfId="24642" hidden="1" xr:uid="{00000000-0005-0000-0000-000045600000}"/>
    <cellStyle name="Comma 2 38" xfId="24952" hidden="1" xr:uid="{00000000-0005-0000-0000-00007B610000}"/>
    <cellStyle name="Comma 2 38" xfId="25190" hidden="1" xr:uid="{00000000-0005-0000-0000-000069620000}"/>
    <cellStyle name="Comma 2 38" xfId="25192" hidden="1" xr:uid="{00000000-0005-0000-0000-00006B620000}"/>
    <cellStyle name="Comma 2 38" xfId="25194" hidden="1" xr:uid="{00000000-0005-0000-0000-00006D620000}"/>
    <cellStyle name="Comma 2 38" xfId="26339" hidden="1" xr:uid="{00000000-0005-0000-0000-0000E6660000}"/>
    <cellStyle name="Comma 2 38" xfId="26648" hidden="1" xr:uid="{00000000-0005-0000-0000-00001B680000}"/>
    <cellStyle name="Comma 2 38" xfId="26884" hidden="1" xr:uid="{00000000-0005-0000-0000-000007690000}"/>
    <cellStyle name="Comma 2 38" xfId="26886" hidden="1" xr:uid="{00000000-0005-0000-0000-000009690000}"/>
    <cellStyle name="Comma 2 38" xfId="26888" hidden="1" xr:uid="{00000000-0005-0000-0000-00000B690000}"/>
    <cellStyle name="Comma 2 38" xfId="28014" hidden="1" xr:uid="{00000000-0005-0000-0000-0000716D0000}"/>
    <cellStyle name="Comma 2 38" xfId="28315" hidden="1" xr:uid="{00000000-0005-0000-0000-00009E6E0000}"/>
    <cellStyle name="Comma 2 38" xfId="28545" hidden="1" xr:uid="{00000000-0005-0000-0000-0000846F0000}"/>
    <cellStyle name="Comma 2 38" xfId="28547" hidden="1" xr:uid="{00000000-0005-0000-0000-0000866F0000}"/>
    <cellStyle name="Comma 2 38" xfId="28549" hidden="1" xr:uid="{00000000-0005-0000-0000-0000886F0000}"/>
    <cellStyle name="Comma 2 38" xfId="29660" hidden="1" xr:uid="{00000000-0005-0000-0000-0000DF730000}"/>
    <cellStyle name="Comma 2 38" xfId="29951" hidden="1" xr:uid="{00000000-0005-0000-0000-000002750000}"/>
    <cellStyle name="Comma 2 38" xfId="30180" hidden="1" xr:uid="{00000000-0005-0000-0000-0000E7750000}"/>
    <cellStyle name="Comma 2 38" xfId="30182" hidden="1" xr:uid="{00000000-0005-0000-0000-0000E9750000}"/>
    <cellStyle name="Comma 2 38" xfId="30184" hidden="1" xr:uid="{00000000-0005-0000-0000-0000EB750000}"/>
    <cellStyle name="Comma 2 38" xfId="31237" hidden="1" xr:uid="{00000000-0005-0000-0000-0000087A0000}"/>
    <cellStyle name="Comma 2 38" xfId="31693" hidden="1" xr:uid="{00000000-0005-0000-0000-0000D07B0000}"/>
    <cellStyle name="Comma 2 38" xfId="31695" hidden="1" xr:uid="{00000000-0005-0000-0000-0000D27B0000}"/>
    <cellStyle name="Comma 2 38" xfId="31697" hidden="1" xr:uid="{00000000-0005-0000-0000-0000D47B0000}"/>
    <cellStyle name="Comma 2 38" xfId="32563" hidden="1" xr:uid="{16E419A3-A4AF-426E-A7F5-4D46FEC8B0B2}"/>
    <cellStyle name="Comma 2 38" xfId="33201" hidden="1" xr:uid="{E0C60DAA-B45C-4FC5-A44C-DBC967096CEB}"/>
    <cellStyle name="Comma 2 38" xfId="33754" hidden="1" xr:uid="{FA00ACA6-099D-4A40-AC21-6F033E2FD379}"/>
    <cellStyle name="Comma 2 38" xfId="33756" hidden="1" xr:uid="{F9FC1613-9EA0-46D4-A46B-4860E6CB3B7F}"/>
    <cellStyle name="Comma 2 38" xfId="33758" hidden="1" xr:uid="{7831A430-361B-4D92-B00E-5F64B22B3683}"/>
    <cellStyle name="Comma 2 38" xfId="36320" hidden="1" xr:uid="{3624EAB3-4237-43CD-B878-D86A1AF39023}"/>
    <cellStyle name="Comma 2 38" xfId="36981" hidden="1" xr:uid="{AA926E31-4A1A-4E81-991D-705456C0A5A5}"/>
    <cellStyle name="Comma 2 38" xfId="37544" hidden="1" xr:uid="{08F75BEE-AEE6-4332-9825-7616B3E4DE37}"/>
    <cellStyle name="Comma 2 38" xfId="37546" hidden="1" xr:uid="{ED22C25E-51B5-4AC0-A4A5-F1F3D7EE8E27}"/>
    <cellStyle name="Comma 2 38" xfId="37548" hidden="1" xr:uid="{728C91B2-7FF3-4935-8480-512F45488E8A}"/>
    <cellStyle name="Comma 2 38" xfId="38539" hidden="1" xr:uid="{1BD7053D-B635-4346-A4A9-BB7B12773D68}"/>
    <cellStyle name="Comma 2 38" xfId="39200" hidden="1" xr:uid="{EB145D46-C06C-4BFE-BA98-86130311E661}"/>
    <cellStyle name="Comma 2 38" xfId="39521" hidden="1" xr:uid="{EF100AE2-04D7-48F3-9077-F7C9534F9432}"/>
    <cellStyle name="Comma 2 38" xfId="39763" hidden="1" xr:uid="{AF92ADB3-EEC7-4CD2-903B-7ED97B0E995A}"/>
    <cellStyle name="Comma 2 38" xfId="11268" hidden="1" xr:uid="{00000000-0005-0000-0000-0000072C0000}"/>
    <cellStyle name="Comma 2 38" xfId="11270" hidden="1" xr:uid="{00000000-0005-0000-0000-0000092C0000}"/>
    <cellStyle name="Comma 2 38" xfId="12459" hidden="1" xr:uid="{00000000-0005-0000-0000-0000AE300000}"/>
    <cellStyle name="Comma 2 38" xfId="12780" hidden="1" xr:uid="{00000000-0005-0000-0000-0000EF310000}"/>
    <cellStyle name="Comma 2 38" xfId="13022" hidden="1" xr:uid="{00000000-0005-0000-0000-0000E1320000}"/>
    <cellStyle name="Comma 2 38" xfId="13024" hidden="1" xr:uid="{00000000-0005-0000-0000-0000E3320000}"/>
    <cellStyle name="Comma 2 38" xfId="13026" hidden="1" xr:uid="{00000000-0005-0000-0000-0000E5320000}"/>
    <cellStyle name="Comma 2 38" xfId="14215" hidden="1" xr:uid="{00000000-0005-0000-0000-00008A370000}"/>
    <cellStyle name="Comma 2 38" xfId="14536" hidden="1" xr:uid="{00000000-0005-0000-0000-0000CB380000}"/>
    <cellStyle name="Comma 2 38" xfId="14778" hidden="1" xr:uid="{00000000-0005-0000-0000-0000BD390000}"/>
    <cellStyle name="Comma 2 38" xfId="14780" hidden="1" xr:uid="{00000000-0005-0000-0000-0000BF390000}"/>
    <cellStyle name="Comma 2 38" xfId="14782" hidden="1" xr:uid="{00000000-0005-0000-0000-0000C1390000}"/>
    <cellStyle name="Comma 2 38" xfId="15968" hidden="1" xr:uid="{00000000-0005-0000-0000-0000633E0000}"/>
    <cellStyle name="Comma 2 38" xfId="16289" hidden="1" xr:uid="{00000000-0005-0000-0000-0000A43F0000}"/>
    <cellStyle name="Comma 2 38" xfId="16531" hidden="1" xr:uid="{00000000-0005-0000-0000-000096400000}"/>
    <cellStyle name="Comma 2 38" xfId="16533" hidden="1" xr:uid="{00000000-0005-0000-0000-000098400000}"/>
    <cellStyle name="Comma 2 38" xfId="16535" hidden="1" xr:uid="{00000000-0005-0000-0000-00009A400000}"/>
    <cellStyle name="Comma 2 38" xfId="17718" hidden="1" xr:uid="{00000000-0005-0000-0000-000039450000}"/>
    <cellStyle name="Comma 2 38" xfId="18039" hidden="1" xr:uid="{00000000-0005-0000-0000-00007A460000}"/>
    <cellStyle name="Comma 2 38" xfId="18281" hidden="1" xr:uid="{00000000-0005-0000-0000-00006C470000}"/>
    <cellStyle name="Comma 2 38" xfId="18283" hidden="1" xr:uid="{00000000-0005-0000-0000-00006E470000}"/>
    <cellStyle name="Comma 2 38" xfId="18285" hidden="1" xr:uid="{00000000-0005-0000-0000-000070470000}"/>
    <cellStyle name="Comma 2 38" xfId="19463" hidden="1" xr:uid="{00000000-0005-0000-0000-00000A4C0000}"/>
    <cellStyle name="Comma 2 38" xfId="19783" hidden="1" xr:uid="{00000000-0005-0000-0000-00004A4D0000}"/>
    <cellStyle name="Comma 2 38" xfId="20025" hidden="1" xr:uid="{00000000-0005-0000-0000-00003C4E0000}"/>
    <cellStyle name="Comma 2 38" xfId="7512" hidden="1" xr:uid="{00000000-0005-0000-0000-00005B1D0000}"/>
    <cellStyle name="Comma 2 38" xfId="7754" hidden="1" xr:uid="{00000000-0005-0000-0000-00004D1E0000}"/>
    <cellStyle name="Comma 2 38" xfId="7756" hidden="1" xr:uid="{00000000-0005-0000-0000-00004F1E0000}"/>
    <cellStyle name="Comma 2 38" xfId="7758" hidden="1" xr:uid="{00000000-0005-0000-0000-0000511E0000}"/>
    <cellStyle name="Comma 2 38" xfId="8947" hidden="1" xr:uid="{00000000-0005-0000-0000-0000F6220000}"/>
    <cellStyle name="Comma 2 38" xfId="9268" hidden="1" xr:uid="{00000000-0005-0000-0000-000037240000}"/>
    <cellStyle name="Comma 2 38" xfId="9510" hidden="1" xr:uid="{00000000-0005-0000-0000-000029250000}"/>
    <cellStyle name="Comma 2 38" xfId="9512" hidden="1" xr:uid="{00000000-0005-0000-0000-00002B250000}"/>
    <cellStyle name="Comma 2 38" xfId="9514" hidden="1" xr:uid="{00000000-0005-0000-0000-00002D250000}"/>
    <cellStyle name="Comma 2 38" xfId="10703" hidden="1" xr:uid="{00000000-0005-0000-0000-0000D2290000}"/>
    <cellStyle name="Comma 2 38" xfId="11024" hidden="1" xr:uid="{00000000-0005-0000-0000-0000132B0000}"/>
    <cellStyle name="Comma 2 38" xfId="11266" hidden="1" xr:uid="{00000000-0005-0000-0000-0000052C0000}"/>
    <cellStyle name="Comma 2 38" xfId="4972" hidden="1" xr:uid="{00000000-0005-0000-0000-00006F130000}"/>
    <cellStyle name="Comma 2 38" xfId="5535" hidden="1" xr:uid="{00000000-0005-0000-0000-0000A2150000}"/>
    <cellStyle name="Comma 2 38" xfId="5537" hidden="1" xr:uid="{00000000-0005-0000-0000-0000A4150000}"/>
    <cellStyle name="Comma 2 38" xfId="5539" hidden="1" xr:uid="{00000000-0005-0000-0000-0000A6150000}"/>
    <cellStyle name="Comma 2 38" xfId="6530" hidden="1" xr:uid="{00000000-0005-0000-0000-000085190000}"/>
    <cellStyle name="Comma 2 38" xfId="7191" hidden="1" xr:uid="{00000000-0005-0000-0000-00001A1C0000}"/>
    <cellStyle name="Comma 2 38" xfId="1736" hidden="1" xr:uid="{00000000-0005-0000-0000-0000CB060000}"/>
    <cellStyle name="Comma 2 38" xfId="1738" hidden="1" xr:uid="{00000000-0005-0000-0000-0000CD060000}"/>
    <cellStyle name="Comma 2 38" xfId="4311" hidden="1" xr:uid="{00000000-0005-0000-0000-0000DA100000}"/>
    <cellStyle name="Comma 2 38" xfId="1175" hidden="1" xr:uid="{00000000-0005-0000-0000-00009A040000}"/>
    <cellStyle name="Comma 2 38" xfId="1734" hidden="1" xr:uid="{00000000-0005-0000-0000-0000C9060000}"/>
    <cellStyle name="Comma 2 38" xfId="520" hidden="1" xr:uid="{00000000-0005-0000-0000-00000B020000}"/>
    <cellStyle name="Comma 2 39" xfId="38868" hidden="1" xr:uid="{38F86199-E726-4B07-A589-080F781A3768}"/>
    <cellStyle name="Comma 2 39" xfId="38967" hidden="1" xr:uid="{0E6C9EC6-4F97-481F-87EB-5A0B6B5EC49E}"/>
    <cellStyle name="Comma 2 39" xfId="39205" hidden="1" xr:uid="{AB9B12F6-AC88-48C0-BF23-42506871C801}"/>
    <cellStyle name="Comma 2 39" xfId="39749" hidden="1" xr:uid="{E48E5DDD-9F86-4113-BC45-8E836ACAF544}"/>
    <cellStyle name="Comma 2 39" xfId="39770" hidden="1" xr:uid="{5FE489C0-E648-4A27-A46E-966331D2F794}"/>
    <cellStyle name="Comma 2 39" xfId="39801" hidden="1" xr:uid="{992FD98F-6F5A-4F35-84B5-F05A1FFB6938}"/>
    <cellStyle name="Comma 2 39" xfId="40723" hidden="1" xr:uid="{AFAE82AB-B3AF-4B20-AB29-A85938B9262B}"/>
    <cellStyle name="Comma 2 39" xfId="40961" hidden="1" xr:uid="{8EF0D070-41FB-4D34-A73A-F47D929621A4}"/>
    <cellStyle name="Comma 2 39" xfId="41505" hidden="1" xr:uid="{DB4C05D6-D5ED-41E0-B0B5-4BBAE8E2D4F6}"/>
    <cellStyle name="Comma 2 39" xfId="41526" hidden="1" xr:uid="{534B1D34-C5BA-44C8-A6A9-1EE8CBDE53FB}"/>
    <cellStyle name="Comma 2 39" xfId="41557" hidden="1" xr:uid="{CFC21A81-46D9-45E5-8A99-225CF2B19A8B}"/>
    <cellStyle name="Comma 2 39" xfId="42479" hidden="1" xr:uid="{8C0E4E98-4F3F-4959-982B-63A269850A22}"/>
    <cellStyle name="Comma 2 39" xfId="42717" hidden="1" xr:uid="{E88CFA2C-E1DB-4640-B654-2811A1F3ADED}"/>
    <cellStyle name="Comma 2 39" xfId="43261" hidden="1" xr:uid="{BC91B86E-EF94-4B77-9DBB-43A3D2712712}"/>
    <cellStyle name="Comma 2 39" xfId="43282" hidden="1" xr:uid="{D1B96C35-CED2-43A7-A2B0-3A4204327881}"/>
    <cellStyle name="Comma 2 39" xfId="43313" hidden="1" xr:uid="{97A562BC-7047-4FC2-9B3C-5511BB1FFFB9}"/>
    <cellStyle name="Comma 2 39" xfId="44235" hidden="1" xr:uid="{98891044-E125-4916-A83C-1EDAC07C7433}"/>
    <cellStyle name="Comma 2 39" xfId="44473" hidden="1" xr:uid="{023BFE93-1909-4CC8-849C-63D1F3DDFBE2}"/>
    <cellStyle name="Comma 2 39" xfId="45017" hidden="1" xr:uid="{BDB45F85-0774-4659-931B-48A9A79888AC}"/>
    <cellStyle name="Comma 2 39" xfId="45038" hidden="1" xr:uid="{73862657-B461-406B-98C1-66D658E8BD1E}"/>
    <cellStyle name="Comma 2 39" xfId="45069" hidden="1" xr:uid="{F58287E5-5B62-470B-82D4-F142E1524A92}"/>
    <cellStyle name="Comma 2 39" xfId="45991" hidden="1" xr:uid="{A954BCE9-287E-4330-B4E0-FC882EA3384A}"/>
    <cellStyle name="Comma 2 39" xfId="46229" hidden="1" xr:uid="{BA8ED35A-748F-44E9-AE76-A1DBEDA1D5A0}"/>
    <cellStyle name="Comma 2 39" xfId="46773" hidden="1" xr:uid="{8F4C5B11-28D0-42BA-93F8-91C926924232}"/>
    <cellStyle name="Comma 2 39" xfId="46794" hidden="1" xr:uid="{0BD91167-BDC2-4DC8-BF56-15B88F111C70}"/>
    <cellStyle name="Comma 2 39" xfId="46825" hidden="1" xr:uid="{C679E5AA-A07D-4B7E-9D13-C297C77CF303}"/>
    <cellStyle name="Comma 2 39" xfId="47747" hidden="1" xr:uid="{18B3DC48-6A84-4663-A2BE-8228F341580F}"/>
    <cellStyle name="Comma 2 39" xfId="47982" hidden="1" xr:uid="{7626F222-F994-4713-820F-66DC49CCA364}"/>
    <cellStyle name="Comma 2 39" xfId="48526" hidden="1" xr:uid="{BC0B62B9-D544-4E0E-A924-83AE043EC709}"/>
    <cellStyle name="Comma 2 39" xfId="48547" hidden="1" xr:uid="{5135E873-2ADA-42A2-9BFF-390295081039}"/>
    <cellStyle name="Comma 2 39" xfId="48578" hidden="1" xr:uid="{12D7455D-3F44-489D-8B56-42CFE507003F}"/>
    <cellStyle name="Comma 2 39" xfId="49499" hidden="1" xr:uid="{940549BF-642A-4B77-9AEB-C83AD8FFEE7C}"/>
    <cellStyle name="Comma 2 39" xfId="49732" hidden="1" xr:uid="{513AF09D-FE9B-46F7-9D13-B7C5EA70C95D}"/>
    <cellStyle name="Comma 2 39" xfId="50276" hidden="1" xr:uid="{FFF294A6-8363-448C-BA96-7DF24E7E4BE7}"/>
    <cellStyle name="Comma 2 39" xfId="50297" hidden="1" xr:uid="{E8BEAFB7-469D-4879-8DB4-45FC424F614E}"/>
    <cellStyle name="Comma 2 39" xfId="50328" hidden="1" xr:uid="{D44B418C-6018-40C2-88EE-9DD1E10A82BF}"/>
    <cellStyle name="Comma 2 39" xfId="51248" hidden="1" xr:uid="{B0A4DFFC-A77B-4504-BD08-FE47A87757AC}"/>
    <cellStyle name="Comma 2 39" xfId="51477" hidden="1" xr:uid="{D85AA227-2CB6-4175-B3E8-4EFB0590230F}"/>
    <cellStyle name="Comma 2 39" xfId="52020" hidden="1" xr:uid="{4FC15DB2-014A-45B3-8954-0E4A52833D00}"/>
    <cellStyle name="Comma 2 39" xfId="52041" hidden="1" xr:uid="{28D91E44-7C78-4067-A6D4-F9660A52ACF9}"/>
    <cellStyle name="Comma 2 39" xfId="52072" hidden="1" xr:uid="{58A8A812-31DC-4E8D-9D4E-5C799A21D684}"/>
    <cellStyle name="Comma 2 39" xfId="52990" hidden="1" xr:uid="{11720489-03E3-41B8-93CE-568E5DB1DD49}"/>
    <cellStyle name="Comma 2 39" xfId="53215" hidden="1" xr:uid="{54477FFA-D8FA-4AC9-B9CC-357F0B0B14C6}"/>
    <cellStyle name="Comma 2 39" xfId="53754" hidden="1" xr:uid="{8610E51B-70EB-410B-B39A-A7B7D736BAF2}"/>
    <cellStyle name="Comma 2 39" xfId="53775" hidden="1" xr:uid="{697D3034-6DAD-4E2B-AD82-A771D75A7552}"/>
    <cellStyle name="Comma 2 39" xfId="54720" hidden="1" xr:uid="{E4D40D3D-4D05-4018-B728-EB06DBA57012}"/>
    <cellStyle name="Comma 2 39" xfId="54943" hidden="1" xr:uid="{DC57CD85-84BC-4866-9CC8-69DB6A3913CB}"/>
    <cellStyle name="Comma 2 39" xfId="55478" hidden="1" xr:uid="{85A5D12D-A928-406B-BBC9-91A77A242A32}"/>
    <cellStyle name="Comma 2 39" xfId="55499" hidden="1" xr:uid="{7515E428-5A81-4EF4-88DB-328330CF2D0A}"/>
    <cellStyle name="Comma 2 39" xfId="55530" hidden="1" xr:uid="{AF42312A-C99C-41D9-86CE-1856C046C948}"/>
    <cellStyle name="Comma 2 39" xfId="56656" hidden="1" xr:uid="{4FC0AFAB-0C64-4569-8A25-07AFAAADF594}"/>
    <cellStyle name="Comma 2 39" xfId="57185" hidden="1" xr:uid="{E39AEB20-9710-415E-81C8-B1DB03A55CAB}"/>
    <cellStyle name="Comma 2 39" xfId="57206" hidden="1" xr:uid="{0C2BEC51-3223-4779-89CF-DC9C2B2B3F45}"/>
    <cellStyle name="Comma 2 39" xfId="57237" hidden="1" xr:uid="{CFAEFE5A-7FF6-4E00-A6F7-60D9C443DE61}"/>
    <cellStyle name="Comma 2 39" xfId="58353" hidden="1" xr:uid="{4AD31E6B-ADE3-4482-8391-AE66A15AD90A}"/>
    <cellStyle name="Comma 2 39" xfId="58879" hidden="1" xr:uid="{6F073F7C-6FD8-45C9-923C-EF5659985EDC}"/>
    <cellStyle name="Comma 2 39" xfId="58900" hidden="1" xr:uid="{D978B5C6-4704-41E5-B39A-4D0F3D55FD4F}"/>
    <cellStyle name="Comma 2 39" xfId="58931" hidden="1" xr:uid="{0BD55759-BB26-4E23-99FE-CEC5E2921410}"/>
    <cellStyle name="Comma 2 39" xfId="60028" hidden="1" xr:uid="{473948B6-21DB-42A4-87EA-AF60BB583F88}"/>
    <cellStyle name="Comma 2 39" xfId="60540" hidden="1" xr:uid="{CA60599D-79F0-4829-BBD9-D40FA8604ADA}"/>
    <cellStyle name="Comma 2 39" xfId="60561" hidden="1" xr:uid="{3BD1DD12-197B-4504-A1E4-4DB4665FF152}"/>
    <cellStyle name="Comma 2 39" xfId="60592" hidden="1" xr:uid="{0A5174E8-F4E0-452C-ABB3-9E2E55655B64}"/>
    <cellStyle name="Comma 2 39" xfId="61674" hidden="1" xr:uid="{72A28AC6-59D1-480B-BAD8-513E0ACE0232}"/>
    <cellStyle name="Comma 2 39" xfId="62175" hidden="1" xr:uid="{B29A5390-5D91-4A5A-A2BB-25FA019052B2}"/>
    <cellStyle name="Comma 2 39" xfId="62196" hidden="1" xr:uid="{DBE49B47-2CD2-4B4D-9110-1A77F9B3EDF3}"/>
    <cellStyle name="Comma 2 39" xfId="62227" hidden="1" xr:uid="{98129E24-8B95-485E-9943-7C577630D2C5}"/>
    <cellStyle name="Comma 2 39" xfId="63251" hidden="1" xr:uid="{EBFB0ED5-11F6-4322-AC50-B2C2BA6A9C60}"/>
    <cellStyle name="Comma 2 39" xfId="63694" hidden="1" xr:uid="{31644A98-9A25-43DC-A319-96D6D828C7BB}"/>
    <cellStyle name="Comma 2 39" xfId="63709" hidden="1" xr:uid="{FB81E549-6E6A-4AA3-99E5-EF3951F2F99B}"/>
    <cellStyle name="Comma 2 39" xfId="63740" hidden="1" xr:uid="{A9876A28-F02B-446E-A569-B1A5C5CD9CFA}"/>
    <cellStyle name="Comma 2 39" xfId="53806" hidden="1" xr:uid="{97DA13B2-2D14-4DF0-94B4-4BF9AD5C3536}"/>
    <cellStyle name="Comma 2 39" xfId="18319" hidden="1" xr:uid="{00000000-0005-0000-0000-000092470000}"/>
    <cellStyle name="Comma 2 39" xfId="19239" hidden="1" xr:uid="{00000000-0005-0000-0000-00002A4B0000}"/>
    <cellStyle name="Comma 2 39" xfId="19468" hidden="1" xr:uid="{00000000-0005-0000-0000-00000F4C0000}"/>
    <cellStyle name="Comma 2 39" xfId="20011" hidden="1" xr:uid="{00000000-0005-0000-0000-00002E4E0000}"/>
    <cellStyle name="Comma 2 39" xfId="20032" hidden="1" xr:uid="{00000000-0005-0000-0000-0000434E0000}"/>
    <cellStyle name="Comma 2 39" xfId="20063" hidden="1" xr:uid="{00000000-0005-0000-0000-0000624E0000}"/>
    <cellStyle name="Comma 2 39" xfId="20981" hidden="1" xr:uid="{00000000-0005-0000-0000-0000F8510000}"/>
    <cellStyle name="Comma 2 39" xfId="21206" hidden="1" xr:uid="{00000000-0005-0000-0000-0000D9520000}"/>
    <cellStyle name="Comma 2 39" xfId="21745" hidden="1" xr:uid="{00000000-0005-0000-0000-0000F4540000}"/>
    <cellStyle name="Comma 2 39" xfId="21766" hidden="1" xr:uid="{00000000-0005-0000-0000-000009550000}"/>
    <cellStyle name="Comma 2 39" xfId="21797" hidden="1" xr:uid="{00000000-0005-0000-0000-000028550000}"/>
    <cellStyle name="Comma 2 39" xfId="22711" hidden="1" xr:uid="{00000000-0005-0000-0000-0000BA580000}"/>
    <cellStyle name="Comma 2 39" xfId="22934" hidden="1" xr:uid="{00000000-0005-0000-0000-000099590000}"/>
    <cellStyle name="Comma 2 39" xfId="23469" hidden="1" xr:uid="{00000000-0005-0000-0000-0000B05B0000}"/>
    <cellStyle name="Comma 2 39" xfId="23490" hidden="1" xr:uid="{00000000-0005-0000-0000-0000C55B0000}"/>
    <cellStyle name="Comma 2 39" xfId="23521" hidden="1" xr:uid="{00000000-0005-0000-0000-0000E45B0000}"/>
    <cellStyle name="Comma 2 39" xfId="24647" hidden="1" xr:uid="{00000000-0005-0000-0000-00004A600000}"/>
    <cellStyle name="Comma 2 39" xfId="25176" hidden="1" xr:uid="{00000000-0005-0000-0000-00005B620000}"/>
    <cellStyle name="Comma 2 39" xfId="25197" hidden="1" xr:uid="{00000000-0005-0000-0000-000070620000}"/>
    <cellStyle name="Comma 2 39" xfId="25228" hidden="1" xr:uid="{00000000-0005-0000-0000-00008F620000}"/>
    <cellStyle name="Comma 2 39" xfId="26344" hidden="1" xr:uid="{00000000-0005-0000-0000-0000EB660000}"/>
    <cellStyle name="Comma 2 39" xfId="26870" hidden="1" xr:uid="{00000000-0005-0000-0000-0000F9680000}"/>
    <cellStyle name="Comma 2 39" xfId="26891" hidden="1" xr:uid="{00000000-0005-0000-0000-00000E690000}"/>
    <cellStyle name="Comma 2 39" xfId="26922" hidden="1" xr:uid="{00000000-0005-0000-0000-00002D690000}"/>
    <cellStyle name="Comma 2 39" xfId="28019" hidden="1" xr:uid="{00000000-0005-0000-0000-0000766D0000}"/>
    <cellStyle name="Comma 2 39" xfId="28531" hidden="1" xr:uid="{00000000-0005-0000-0000-0000766F0000}"/>
    <cellStyle name="Comma 2 39" xfId="28552" hidden="1" xr:uid="{00000000-0005-0000-0000-00008B6F0000}"/>
    <cellStyle name="Comma 2 39" xfId="28583" hidden="1" xr:uid="{00000000-0005-0000-0000-0000AA6F0000}"/>
    <cellStyle name="Comma 2 39" xfId="29665" hidden="1" xr:uid="{00000000-0005-0000-0000-0000E4730000}"/>
    <cellStyle name="Comma 2 39" xfId="30166" hidden="1" xr:uid="{00000000-0005-0000-0000-0000D9750000}"/>
    <cellStyle name="Comma 2 39" xfId="30187" hidden="1" xr:uid="{00000000-0005-0000-0000-0000EE750000}"/>
    <cellStyle name="Comma 2 39" xfId="30218" hidden="1" xr:uid="{00000000-0005-0000-0000-00000D760000}"/>
    <cellStyle name="Comma 2 39" xfId="31242" hidden="1" xr:uid="{00000000-0005-0000-0000-00000D7A0000}"/>
    <cellStyle name="Comma 2 39" xfId="31685" hidden="1" xr:uid="{00000000-0005-0000-0000-0000C87B0000}"/>
    <cellStyle name="Comma 2 39" xfId="31700" hidden="1" xr:uid="{00000000-0005-0000-0000-0000D77B0000}"/>
    <cellStyle name="Comma 2 39" xfId="31731" hidden="1" xr:uid="{00000000-0005-0000-0000-0000F67B0000}"/>
    <cellStyle name="Comma 2 39" xfId="32568" hidden="1" xr:uid="{AAD455F8-78E1-4CEA-87F5-928FA3FFB5B7}"/>
    <cellStyle name="Comma 2 39" xfId="33206" hidden="1" xr:uid="{F26700B3-F622-483A-A452-F17CB9D3739B}"/>
    <cellStyle name="Comma 2 39" xfId="33745" hidden="1" xr:uid="{4662F3F7-DF93-4549-9763-53EA2C50584E}"/>
    <cellStyle name="Comma 2 39" xfId="33761" hidden="1" xr:uid="{4D24C9EC-D491-4FD6-963E-41CECB2B653B}"/>
    <cellStyle name="Comma 2 39" xfId="33792" hidden="1" xr:uid="{DD47159A-37E8-41DF-A834-0A50EF43A8BF}"/>
    <cellStyle name="Comma 2 39" xfId="36097" hidden="1" xr:uid="{578A093E-1340-4DE3-9A46-CAE67101DEB6}"/>
    <cellStyle name="Comma 2 39" xfId="36167" hidden="1" xr:uid="{C5DE26ED-DF5E-4421-A72E-B7689BEFCB75}"/>
    <cellStyle name="Comma 2 39" xfId="36325" hidden="1" xr:uid="{1FEF8AB5-4D9E-46DB-B6FB-8C667ABC4473}"/>
    <cellStyle name="Comma 2 39" xfId="36748" hidden="1" xr:uid="{93190D37-386D-4836-8D19-57C0204F827D}"/>
    <cellStyle name="Comma 2 39" xfId="36986" hidden="1" xr:uid="{D29C1E02-CCC2-4570-B8FD-6CAEBA3F9CCC}"/>
    <cellStyle name="Comma 2 39" xfId="37530" hidden="1" xr:uid="{3593B14F-9371-4EA1-8903-60EA959BAD08}"/>
    <cellStyle name="Comma 2 39" xfId="37551" hidden="1" xr:uid="{381D9849-B411-406E-9FFB-D3AA48C9452C}"/>
    <cellStyle name="Comma 2 39" xfId="37582" hidden="1" xr:uid="{43E25013-BC3D-41B3-889E-5CD3615DCB78}"/>
    <cellStyle name="Comma 2 39" xfId="38544" hidden="1" xr:uid="{500BEA69-1ED6-4E35-B68B-3453A2675BAC}"/>
    <cellStyle name="Comma 2 39" xfId="9548" hidden="1" xr:uid="{00000000-0005-0000-0000-00004F250000}"/>
    <cellStyle name="Comma 2 39" xfId="10470" hidden="1" xr:uid="{00000000-0005-0000-0000-0000E9280000}"/>
    <cellStyle name="Comma 2 39" xfId="10708" hidden="1" xr:uid="{00000000-0005-0000-0000-0000D7290000}"/>
    <cellStyle name="Comma 2 39" xfId="11252" hidden="1" xr:uid="{00000000-0005-0000-0000-0000F72B0000}"/>
    <cellStyle name="Comma 2 39" xfId="11273" hidden="1" xr:uid="{00000000-0005-0000-0000-00000C2C0000}"/>
    <cellStyle name="Comma 2 39" xfId="11304" hidden="1" xr:uid="{00000000-0005-0000-0000-00002B2C0000}"/>
    <cellStyle name="Comma 2 39" xfId="12226" hidden="1" xr:uid="{00000000-0005-0000-0000-0000C52F0000}"/>
    <cellStyle name="Comma 2 39" xfId="12464" hidden="1" xr:uid="{00000000-0005-0000-0000-0000B3300000}"/>
    <cellStyle name="Comma 2 39" xfId="13008" hidden="1" xr:uid="{00000000-0005-0000-0000-0000D3320000}"/>
    <cellStyle name="Comma 2 39" xfId="13029" hidden="1" xr:uid="{00000000-0005-0000-0000-0000E8320000}"/>
    <cellStyle name="Comma 2 39" xfId="13060" hidden="1" xr:uid="{00000000-0005-0000-0000-000007330000}"/>
    <cellStyle name="Comma 2 39" xfId="13982" hidden="1" xr:uid="{00000000-0005-0000-0000-0000A1360000}"/>
    <cellStyle name="Comma 2 39" xfId="14220" hidden="1" xr:uid="{00000000-0005-0000-0000-00008F370000}"/>
    <cellStyle name="Comma 2 39" xfId="14764" hidden="1" xr:uid="{00000000-0005-0000-0000-0000AF390000}"/>
    <cellStyle name="Comma 2 39" xfId="14785" hidden="1" xr:uid="{00000000-0005-0000-0000-0000C4390000}"/>
    <cellStyle name="Comma 2 39" xfId="14816" hidden="1" xr:uid="{00000000-0005-0000-0000-0000E3390000}"/>
    <cellStyle name="Comma 2 39" xfId="15738" hidden="1" xr:uid="{00000000-0005-0000-0000-00007D3D0000}"/>
    <cellStyle name="Comma 2 39" xfId="15973" hidden="1" xr:uid="{00000000-0005-0000-0000-0000683E0000}"/>
    <cellStyle name="Comma 2 39" xfId="16517" hidden="1" xr:uid="{00000000-0005-0000-0000-000088400000}"/>
    <cellStyle name="Comma 2 39" xfId="16538" hidden="1" xr:uid="{00000000-0005-0000-0000-00009D400000}"/>
    <cellStyle name="Comma 2 39" xfId="16569" hidden="1" xr:uid="{00000000-0005-0000-0000-0000BC400000}"/>
    <cellStyle name="Comma 2 39" xfId="17490" hidden="1" xr:uid="{00000000-0005-0000-0000-000055440000}"/>
    <cellStyle name="Comma 2 39" xfId="17723" hidden="1" xr:uid="{00000000-0005-0000-0000-00003E450000}"/>
    <cellStyle name="Comma 2 39" xfId="18267" hidden="1" xr:uid="{00000000-0005-0000-0000-00005E470000}"/>
    <cellStyle name="Comma 2 39" xfId="18288" hidden="1" xr:uid="{00000000-0005-0000-0000-000073470000}"/>
    <cellStyle name="Comma 2 39" xfId="5573" hidden="1" xr:uid="{00000000-0005-0000-0000-0000C8150000}"/>
    <cellStyle name="Comma 2 39" xfId="6535" hidden="1" xr:uid="{00000000-0005-0000-0000-00008A190000}"/>
    <cellStyle name="Comma 2 39" xfId="6859" hidden="1" xr:uid="{00000000-0005-0000-0000-0000CE1A0000}"/>
    <cellStyle name="Comma 2 39" xfId="6958" hidden="1" xr:uid="{00000000-0005-0000-0000-0000311B0000}"/>
    <cellStyle name="Comma 2 39" xfId="7196" hidden="1" xr:uid="{00000000-0005-0000-0000-00001F1C0000}"/>
    <cellStyle name="Comma 2 39" xfId="7740" hidden="1" xr:uid="{00000000-0005-0000-0000-00003F1E0000}"/>
    <cellStyle name="Comma 2 39" xfId="7761" hidden="1" xr:uid="{00000000-0005-0000-0000-0000541E0000}"/>
    <cellStyle name="Comma 2 39" xfId="7792" hidden="1" xr:uid="{00000000-0005-0000-0000-0000731E0000}"/>
    <cellStyle name="Comma 2 39" xfId="8714" hidden="1" xr:uid="{00000000-0005-0000-0000-00000D220000}"/>
    <cellStyle name="Comma 2 39" xfId="8952" hidden="1" xr:uid="{00000000-0005-0000-0000-0000FB220000}"/>
    <cellStyle name="Comma 2 39" xfId="9496" hidden="1" xr:uid="{00000000-0005-0000-0000-00001B250000}"/>
    <cellStyle name="Comma 2 39" xfId="9517" hidden="1" xr:uid="{00000000-0005-0000-0000-000030250000}"/>
    <cellStyle name="Comma 2 39" xfId="4158" hidden="1" xr:uid="{00000000-0005-0000-0000-000041100000}"/>
    <cellStyle name="Comma 2 39" xfId="4316" hidden="1" xr:uid="{00000000-0005-0000-0000-0000DF100000}"/>
    <cellStyle name="Comma 2 39" xfId="4739" hidden="1" xr:uid="{00000000-0005-0000-0000-000086120000}"/>
    <cellStyle name="Comma 2 39" xfId="4977" hidden="1" xr:uid="{00000000-0005-0000-0000-000074130000}"/>
    <cellStyle name="Comma 2 39" xfId="5521" hidden="1" xr:uid="{00000000-0005-0000-0000-000094150000}"/>
    <cellStyle name="Comma 2 39" xfId="5542" hidden="1" xr:uid="{00000000-0005-0000-0000-0000A9150000}"/>
    <cellStyle name="Comma 2 39" xfId="1741" hidden="1" xr:uid="{00000000-0005-0000-0000-0000D0060000}"/>
    <cellStyle name="Comma 2 39" xfId="1772" hidden="1" xr:uid="{00000000-0005-0000-0000-0000EF060000}"/>
    <cellStyle name="Comma 2 39" xfId="4088" hidden="1" xr:uid="{00000000-0005-0000-0000-0000FB0F0000}"/>
    <cellStyle name="Comma 2 39" xfId="1180" hidden="1" xr:uid="{00000000-0005-0000-0000-00009F040000}"/>
    <cellStyle name="Comma 2 39" xfId="1722" hidden="1" xr:uid="{00000000-0005-0000-0000-0000BD060000}"/>
    <cellStyle name="Comma 2 39" xfId="525" hidden="1" xr:uid="{00000000-0005-0000-0000-000010020000}"/>
    <cellStyle name="Comma 2 4" xfId="3646" hidden="1" xr:uid="{00000000-0005-0000-0000-0000410E0000}"/>
    <cellStyle name="Comma 2 4" xfId="3653" hidden="1" xr:uid="{00000000-0005-0000-0000-0000480E0000}"/>
    <cellStyle name="Comma 2 4" xfId="3655" hidden="1" xr:uid="{00000000-0005-0000-0000-00004A0E0000}"/>
    <cellStyle name="Comma 2 4" xfId="3658" hidden="1" xr:uid="{00000000-0005-0000-0000-00004D0E0000}"/>
    <cellStyle name="Comma 2 4" xfId="3659" hidden="1" xr:uid="{00000000-0005-0000-0000-00004E0E0000}"/>
    <cellStyle name="Comma 2 4" xfId="3664" hidden="1" xr:uid="{00000000-0005-0000-0000-0000530E0000}"/>
    <cellStyle name="Comma 2 4" xfId="3667" hidden="1" xr:uid="{00000000-0005-0000-0000-0000560E0000}"/>
    <cellStyle name="Comma 2 4" xfId="3668" hidden="1" xr:uid="{00000000-0005-0000-0000-0000570E0000}"/>
    <cellStyle name="Comma 2 4" xfId="3670" hidden="1" xr:uid="{00000000-0005-0000-0000-0000590E0000}"/>
    <cellStyle name="Comma 2 4" xfId="3674" hidden="1" xr:uid="{00000000-0005-0000-0000-00005D0E0000}"/>
    <cellStyle name="Comma 2 4" xfId="3675" hidden="1" xr:uid="{00000000-0005-0000-0000-00005E0E0000}"/>
    <cellStyle name="Comma 2 4" xfId="3677" hidden="1" xr:uid="{00000000-0005-0000-0000-0000600E0000}"/>
    <cellStyle name="Comma 2 4" xfId="3681" hidden="1" xr:uid="{00000000-0005-0000-0000-0000640E0000}"/>
    <cellStyle name="Comma 2 4" xfId="3682" hidden="1" xr:uid="{00000000-0005-0000-0000-0000650E0000}"/>
    <cellStyle name="Comma 2 4" xfId="3684" hidden="1" xr:uid="{00000000-0005-0000-0000-0000670E0000}"/>
    <cellStyle name="Comma 2 4" xfId="3689" hidden="1" xr:uid="{00000000-0005-0000-0000-00006C0E0000}"/>
    <cellStyle name="Comma 2 4" xfId="3690" hidden="1" xr:uid="{00000000-0005-0000-0000-00006D0E0000}"/>
    <cellStyle name="Comma 2 4" xfId="3692" hidden="1" xr:uid="{00000000-0005-0000-0000-00006F0E0000}"/>
    <cellStyle name="Comma 2 4" xfId="3696" hidden="1" xr:uid="{00000000-0005-0000-0000-0000730E0000}"/>
    <cellStyle name="Comma 2 4" xfId="3697" hidden="1" xr:uid="{00000000-0005-0000-0000-0000740E0000}"/>
    <cellStyle name="Comma 2 4" xfId="3699" hidden="1" xr:uid="{00000000-0005-0000-0000-0000760E0000}"/>
    <cellStyle name="Comma 2 4" xfId="3703" hidden="1" xr:uid="{00000000-0005-0000-0000-00007A0E0000}"/>
    <cellStyle name="Comma 2 4" xfId="3704" hidden="1" xr:uid="{00000000-0005-0000-0000-00007B0E0000}"/>
    <cellStyle name="Comma 2 4" xfId="3707" hidden="1" xr:uid="{00000000-0005-0000-0000-00007E0E0000}"/>
    <cellStyle name="Comma 2 4" xfId="3708" hidden="1" xr:uid="{00000000-0005-0000-0000-00007F0E0000}"/>
    <cellStyle name="Comma 2 4" xfId="3713" hidden="1" xr:uid="{00000000-0005-0000-0000-0000840E0000}"/>
    <cellStyle name="Comma 2 4" xfId="3714" hidden="1" xr:uid="{00000000-0005-0000-0000-0000850E0000}"/>
    <cellStyle name="Comma 2 4" xfId="3717" hidden="1" xr:uid="{00000000-0005-0000-0000-0000880E0000}"/>
    <cellStyle name="Comma 2 4" xfId="3719" hidden="1" xr:uid="{00000000-0005-0000-0000-00008A0E0000}"/>
    <cellStyle name="Comma 2 4" xfId="3721" hidden="1" xr:uid="{00000000-0005-0000-0000-00008C0E0000}"/>
    <cellStyle name="Comma 2 4" xfId="3725" hidden="1" xr:uid="{00000000-0005-0000-0000-0000900E0000}"/>
    <cellStyle name="Comma 2 4" xfId="3727" hidden="1" xr:uid="{00000000-0005-0000-0000-0000920E0000}"/>
    <cellStyle name="Comma 2 4" xfId="3728" hidden="1" xr:uid="{00000000-0005-0000-0000-0000930E0000}"/>
    <cellStyle name="Comma 2 4" xfId="3731" hidden="1" xr:uid="{00000000-0005-0000-0000-0000960E0000}"/>
    <cellStyle name="Comma 2 4" xfId="3737" hidden="1" xr:uid="{00000000-0005-0000-0000-00009C0E0000}"/>
    <cellStyle name="Comma 2 4" xfId="3738" hidden="1" xr:uid="{00000000-0005-0000-0000-00009D0E0000}"/>
    <cellStyle name="Comma 2 4" xfId="3740" hidden="1" xr:uid="{00000000-0005-0000-0000-00009F0E0000}"/>
    <cellStyle name="Comma 2 4" xfId="3741" hidden="1" xr:uid="{00000000-0005-0000-0000-0000A00E0000}"/>
    <cellStyle name="Comma 2 4" xfId="3747" hidden="1" xr:uid="{00000000-0005-0000-0000-0000A60E0000}"/>
    <cellStyle name="Comma 2 4" xfId="3748" hidden="1" xr:uid="{00000000-0005-0000-0000-0000A70E0000}"/>
    <cellStyle name="Comma 2 4" xfId="3751" hidden="1" xr:uid="{00000000-0005-0000-0000-0000AA0E0000}"/>
    <cellStyle name="Comma 2 4" xfId="3752" hidden="1" xr:uid="{00000000-0005-0000-0000-0000AB0E0000}"/>
    <cellStyle name="Comma 2 4" xfId="3755" hidden="1" xr:uid="{00000000-0005-0000-0000-0000AE0E0000}"/>
    <cellStyle name="Comma 2 4" xfId="3760" hidden="1" xr:uid="{00000000-0005-0000-0000-0000B30E0000}"/>
    <cellStyle name="Comma 2 4" xfId="3761" hidden="1" xr:uid="{00000000-0005-0000-0000-0000B40E0000}"/>
    <cellStyle name="Comma 2 4" xfId="3762" hidden="1" xr:uid="{00000000-0005-0000-0000-0000B50E0000}"/>
    <cellStyle name="Comma 2 4" xfId="3766" hidden="1" xr:uid="{00000000-0005-0000-0000-0000B90E0000}"/>
    <cellStyle name="Comma 2 4" xfId="3767" hidden="1" xr:uid="{00000000-0005-0000-0000-0000BA0E0000}"/>
    <cellStyle name="Comma 2 4" xfId="3770" hidden="1" xr:uid="{00000000-0005-0000-0000-0000BD0E0000}"/>
    <cellStyle name="Comma 2 4" xfId="3774" hidden="1" xr:uid="{00000000-0005-0000-0000-0000C10E0000}"/>
    <cellStyle name="Comma 2 4" xfId="3775" hidden="1" xr:uid="{00000000-0005-0000-0000-0000C20E0000}"/>
    <cellStyle name="Comma 2 4" xfId="3776" hidden="1" xr:uid="{00000000-0005-0000-0000-0000C30E0000}"/>
    <cellStyle name="Comma 2 4" xfId="3778" hidden="1" xr:uid="{00000000-0005-0000-0000-0000C50E0000}"/>
    <cellStyle name="Comma 2 4" xfId="3784" hidden="1" xr:uid="{00000000-0005-0000-0000-0000CB0E0000}"/>
    <cellStyle name="Comma 2 4" xfId="3785" hidden="1" xr:uid="{00000000-0005-0000-0000-0000CC0E0000}"/>
    <cellStyle name="Comma 2 4" xfId="3787" hidden="1" xr:uid="{00000000-0005-0000-0000-0000CE0E0000}"/>
    <cellStyle name="Comma 2 4" xfId="3790" hidden="1" xr:uid="{00000000-0005-0000-0000-0000D10E0000}"/>
    <cellStyle name="Comma 2 4" xfId="3796" hidden="1" xr:uid="{00000000-0005-0000-0000-0000D70E0000}"/>
    <cellStyle name="Comma 2 4" xfId="3797" hidden="1" xr:uid="{00000000-0005-0000-0000-0000D80E0000}"/>
    <cellStyle name="Comma 2 4" xfId="3798" hidden="1" xr:uid="{00000000-0005-0000-0000-0000D90E0000}"/>
    <cellStyle name="Comma 2 4" xfId="3802" hidden="1" xr:uid="{00000000-0005-0000-0000-0000DD0E0000}"/>
    <cellStyle name="Comma 2 4" xfId="3804" hidden="1" xr:uid="{00000000-0005-0000-0000-0000DF0E0000}"/>
    <cellStyle name="Comma 2 4" xfId="3810" hidden="1" xr:uid="{00000000-0005-0000-0000-0000E50E0000}"/>
    <cellStyle name="Comma 2 4" xfId="3811" hidden="1" xr:uid="{00000000-0005-0000-0000-0000E60E0000}"/>
    <cellStyle name="Comma 2 4" xfId="3814" hidden="1" xr:uid="{00000000-0005-0000-0000-0000E90E0000}"/>
    <cellStyle name="Comma 2 4" xfId="3820" hidden="1" xr:uid="{00000000-0005-0000-0000-0000EF0E0000}"/>
    <cellStyle name="Comma 2 4" xfId="3821" hidden="1" xr:uid="{00000000-0005-0000-0000-0000F00E0000}"/>
    <cellStyle name="Comma 2 4" xfId="3823" hidden="1" xr:uid="{00000000-0005-0000-0000-0000F20E0000}"/>
    <cellStyle name="Comma 2 4" xfId="3824" hidden="1" xr:uid="{00000000-0005-0000-0000-0000F30E0000}"/>
    <cellStyle name="Comma 2 4" xfId="3827" hidden="1" xr:uid="{00000000-0005-0000-0000-0000F60E0000}"/>
    <cellStyle name="Comma 2 4" xfId="3832" hidden="1" xr:uid="{00000000-0005-0000-0000-0000FB0E0000}"/>
    <cellStyle name="Comma 2 4" xfId="3833" hidden="1" xr:uid="{00000000-0005-0000-0000-0000FC0E0000}"/>
    <cellStyle name="Comma 2 4" xfId="3834" hidden="1" xr:uid="{00000000-0005-0000-0000-0000FD0E0000}"/>
    <cellStyle name="Comma 2 4" xfId="3838" hidden="1" xr:uid="{00000000-0005-0000-0000-0000010F0000}"/>
    <cellStyle name="Comma 2 4" xfId="3839" hidden="1" xr:uid="{00000000-0005-0000-0000-0000020F0000}"/>
    <cellStyle name="Comma 2 4" xfId="3842" hidden="1" xr:uid="{00000000-0005-0000-0000-0000050F0000}"/>
    <cellStyle name="Comma 2 4" xfId="3847" hidden="1" xr:uid="{00000000-0005-0000-0000-00000A0F0000}"/>
    <cellStyle name="Comma 2 4" xfId="3848" hidden="1" xr:uid="{00000000-0005-0000-0000-00000B0F0000}"/>
    <cellStyle name="Comma 2 4" xfId="3849" hidden="1" xr:uid="{00000000-0005-0000-0000-00000C0F0000}"/>
    <cellStyle name="Comma 2 4" xfId="3853" hidden="1" xr:uid="{00000000-0005-0000-0000-0000100F0000}"/>
    <cellStyle name="Comma 2 4" xfId="3855" hidden="1" xr:uid="{00000000-0005-0000-0000-0000120F0000}"/>
    <cellStyle name="Comma 2 4" xfId="3858" hidden="1" xr:uid="{00000000-0005-0000-0000-0000150F0000}"/>
    <cellStyle name="Comma 2 4" xfId="3860" hidden="1" xr:uid="{00000000-0005-0000-0000-0000170F0000}"/>
    <cellStyle name="Comma 2 4" xfId="3864" hidden="1" xr:uid="{00000000-0005-0000-0000-00001B0F0000}"/>
    <cellStyle name="Comma 2 4" xfId="3868" hidden="1" xr:uid="{00000000-0005-0000-0000-00001F0F0000}"/>
    <cellStyle name="Comma 2 4" xfId="3869" hidden="1" xr:uid="{00000000-0005-0000-0000-0000200F0000}"/>
    <cellStyle name="Comma 2 4" xfId="3873" hidden="1" xr:uid="{00000000-0005-0000-0000-0000240F0000}"/>
    <cellStyle name="Comma 2 4" xfId="3875" hidden="1" xr:uid="{00000000-0005-0000-0000-0000260F0000}"/>
    <cellStyle name="Comma 2 4" xfId="3877" hidden="1" xr:uid="{00000000-0005-0000-0000-0000280F0000}"/>
    <cellStyle name="Comma 2 4" xfId="3881" hidden="1" xr:uid="{00000000-0005-0000-0000-00002C0F0000}"/>
    <cellStyle name="Comma 2 4" xfId="3883" hidden="1" xr:uid="{00000000-0005-0000-0000-00002E0F0000}"/>
    <cellStyle name="Comma 2 4" xfId="3884" hidden="1" xr:uid="{00000000-0005-0000-0000-00002F0F0000}"/>
    <cellStyle name="Comma 2 4" xfId="3888" hidden="1" xr:uid="{00000000-0005-0000-0000-0000330F0000}"/>
    <cellStyle name="Comma 2 4" xfId="3892" hidden="1" xr:uid="{00000000-0005-0000-0000-0000370F0000}"/>
    <cellStyle name="Comma 2 4" xfId="3894" hidden="1" xr:uid="{00000000-0005-0000-0000-0000390F0000}"/>
    <cellStyle name="Comma 2 4" xfId="3895" hidden="1" xr:uid="{00000000-0005-0000-0000-00003A0F0000}"/>
    <cellStyle name="Comma 2 4" xfId="3898" hidden="1" xr:uid="{00000000-0005-0000-0000-00003D0F0000}"/>
    <cellStyle name="Comma 2 4" xfId="3902" hidden="1" xr:uid="{00000000-0005-0000-0000-0000410F0000}"/>
    <cellStyle name="Comma 2 4" xfId="3903" hidden="1" xr:uid="{00000000-0005-0000-0000-0000420F0000}"/>
    <cellStyle name="Comma 2 4" xfId="3907" hidden="1" xr:uid="{00000000-0005-0000-0000-0000460F0000}"/>
    <cellStyle name="Comma 2 4" xfId="3909" hidden="1" xr:uid="{00000000-0005-0000-0000-0000480F0000}"/>
    <cellStyle name="Comma 2 4" xfId="3911" hidden="1" xr:uid="{00000000-0005-0000-0000-00004A0F0000}"/>
    <cellStyle name="Comma 2 4" xfId="3914" hidden="1" xr:uid="{00000000-0005-0000-0000-00004D0F0000}"/>
    <cellStyle name="Comma 2 4" xfId="3917" hidden="1" xr:uid="{00000000-0005-0000-0000-0000500F0000}"/>
    <cellStyle name="Comma 2 4" xfId="3919" hidden="1" xr:uid="{00000000-0005-0000-0000-0000520F0000}"/>
    <cellStyle name="Comma 2 4" xfId="3922" hidden="1" xr:uid="{00000000-0005-0000-0000-0000550F0000}"/>
    <cellStyle name="Comma 2 4" xfId="3924" hidden="1" xr:uid="{00000000-0005-0000-0000-0000570F0000}"/>
    <cellStyle name="Comma 2 4" xfId="3926" hidden="1" xr:uid="{00000000-0005-0000-0000-0000590F0000}"/>
    <cellStyle name="Comma 2 4" xfId="3929" hidden="1" xr:uid="{00000000-0005-0000-0000-00005C0F0000}"/>
    <cellStyle name="Comma 2 4" xfId="3930" hidden="1" xr:uid="{00000000-0005-0000-0000-00005D0F0000}"/>
    <cellStyle name="Comma 2 4" xfId="3932" hidden="1" xr:uid="{00000000-0005-0000-0000-00005F0F0000}"/>
    <cellStyle name="Comma 2 4" xfId="3935" hidden="1" xr:uid="{00000000-0005-0000-0000-0000620F0000}"/>
    <cellStyle name="Comma 2 4" xfId="3939" hidden="1" xr:uid="{00000000-0005-0000-0000-0000660F0000}"/>
    <cellStyle name="Comma 2 4" xfId="3940" hidden="1" xr:uid="{00000000-0005-0000-0000-0000670F0000}"/>
    <cellStyle name="Comma 2 4" xfId="3944" hidden="1" xr:uid="{00000000-0005-0000-0000-00006B0F0000}"/>
    <cellStyle name="Comma 2 4" xfId="3946" hidden="1" xr:uid="{00000000-0005-0000-0000-00006D0F0000}"/>
    <cellStyle name="Comma 2 4" xfId="3950" hidden="1" xr:uid="{00000000-0005-0000-0000-0000710F0000}"/>
    <cellStyle name="Comma 2 4" xfId="3952" hidden="1" xr:uid="{00000000-0005-0000-0000-0000730F0000}"/>
    <cellStyle name="Comma 2 4" xfId="3953" hidden="1" xr:uid="{00000000-0005-0000-0000-0000740F0000}"/>
    <cellStyle name="Comma 2 4" xfId="3957" hidden="1" xr:uid="{00000000-0005-0000-0000-0000780F0000}"/>
    <cellStyle name="Comma 2 4" xfId="3959" hidden="1" xr:uid="{00000000-0005-0000-0000-00007A0F0000}"/>
    <cellStyle name="Comma 2 4" xfId="3964" hidden="1" xr:uid="{00000000-0005-0000-0000-00007F0F0000}"/>
    <cellStyle name="Comma 2 4" xfId="3966" hidden="1" xr:uid="{00000000-0005-0000-0000-0000810F0000}"/>
    <cellStyle name="Comma 2 4" xfId="3970" hidden="1" xr:uid="{00000000-0005-0000-0000-0000850F0000}"/>
    <cellStyle name="Comma 2 4" xfId="3974" hidden="1" xr:uid="{00000000-0005-0000-0000-0000890F0000}"/>
    <cellStyle name="Comma 2 4" xfId="3975" hidden="1" xr:uid="{00000000-0005-0000-0000-00008A0F0000}"/>
    <cellStyle name="Comma 2 4" xfId="3978" hidden="1" xr:uid="{00000000-0005-0000-0000-00008D0F0000}"/>
    <cellStyle name="Comma 2 4" xfId="3980" hidden="1" xr:uid="{00000000-0005-0000-0000-00008F0F0000}"/>
    <cellStyle name="Comma 2 4" xfId="3983" hidden="1" xr:uid="{00000000-0005-0000-0000-0000920F0000}"/>
    <cellStyle name="Comma 2 4" xfId="3985" hidden="1" xr:uid="{00000000-0005-0000-0000-0000940F0000}"/>
    <cellStyle name="Comma 2 4" xfId="3989" hidden="1" xr:uid="{00000000-0005-0000-0000-0000980F0000}"/>
    <cellStyle name="Comma 2 4" xfId="3990" hidden="1" xr:uid="{00000000-0005-0000-0000-0000990F0000}"/>
    <cellStyle name="Comma 2 4" xfId="3991" hidden="1" xr:uid="{00000000-0005-0000-0000-00009A0F0000}"/>
    <cellStyle name="Comma 2 4" xfId="3995" hidden="1" xr:uid="{00000000-0005-0000-0000-00009E0F0000}"/>
    <cellStyle name="Comma 2 4" xfId="3998" hidden="1" xr:uid="{00000000-0005-0000-0000-0000A10F0000}"/>
    <cellStyle name="Comma 2 4" xfId="4000" hidden="1" xr:uid="{00000000-0005-0000-0000-0000A30F0000}"/>
    <cellStyle name="Comma 2 4" xfId="4002" hidden="1" xr:uid="{00000000-0005-0000-0000-0000A50F0000}"/>
    <cellStyle name="Comma 2 4" xfId="4004" hidden="1" xr:uid="{00000000-0005-0000-0000-0000A70F0000}"/>
    <cellStyle name="Comma 2 4" xfId="4010" hidden="1" xr:uid="{00000000-0005-0000-0000-0000AD0F0000}"/>
    <cellStyle name="Comma 2 4" xfId="4011" hidden="1" xr:uid="{00000000-0005-0000-0000-0000AE0F0000}"/>
    <cellStyle name="Comma 2 4" xfId="4020" hidden="1" xr:uid="{00000000-0005-0000-0000-0000B70F0000}"/>
    <cellStyle name="Comma 2 4" xfId="4059" hidden="1" xr:uid="{00000000-0005-0000-0000-0000DE0F0000}"/>
    <cellStyle name="Comma 2 4" xfId="4168" hidden="1" xr:uid="{00000000-0005-0000-0000-00004B100000}"/>
    <cellStyle name="Comma 2 4" xfId="4765" hidden="1" xr:uid="{00000000-0005-0000-0000-0000A0120000}"/>
    <cellStyle name="Comma 2 4" xfId="4829" hidden="1" xr:uid="{00000000-0005-0000-0000-0000E0120000}"/>
    <cellStyle name="Comma 2 4" xfId="5884" hidden="1" xr:uid="{00000000-0005-0000-0000-0000FF160000}"/>
    <cellStyle name="Comma 2 4" xfId="6157" hidden="1" xr:uid="{00000000-0005-0000-0000-000010180000}"/>
    <cellStyle name="Comma 2 4" xfId="6984" hidden="1" xr:uid="{00000000-0005-0000-0000-00004B1B0000}"/>
    <cellStyle name="Comma 2 4" xfId="7043" hidden="1" xr:uid="{00000000-0005-0000-0000-0000861B0000}"/>
    <cellStyle name="Comma 2 4" xfId="7048" hidden="1" xr:uid="{00000000-0005-0000-0000-00008B1B0000}"/>
    <cellStyle name="Comma 2 4" xfId="8103" hidden="1" xr:uid="{00000000-0005-0000-0000-0000AA1F0000}"/>
    <cellStyle name="Comma 2 4" xfId="8376" hidden="1" xr:uid="{00000000-0005-0000-0000-0000BB200000}"/>
    <cellStyle name="Comma 2 4" xfId="8740" hidden="1" xr:uid="{00000000-0005-0000-0000-000027220000}"/>
    <cellStyle name="Comma 2 4" xfId="8799" hidden="1" xr:uid="{00000000-0005-0000-0000-000062220000}"/>
    <cellStyle name="Comma 2 4" xfId="8804" hidden="1" xr:uid="{00000000-0005-0000-0000-000067220000}"/>
    <cellStyle name="Comma 2 4" xfId="9859" hidden="1" xr:uid="{00000000-0005-0000-0000-000086260000}"/>
    <cellStyle name="Comma 2 4" xfId="10132" hidden="1" xr:uid="{00000000-0005-0000-0000-000097270000}"/>
    <cellStyle name="Comma 2 4" xfId="10496" hidden="1" xr:uid="{00000000-0005-0000-0000-000003290000}"/>
    <cellStyle name="Comma 2 4" xfId="10555" hidden="1" xr:uid="{00000000-0005-0000-0000-00003E290000}"/>
    <cellStyle name="Comma 2 4" xfId="10560" hidden="1" xr:uid="{00000000-0005-0000-0000-000043290000}"/>
    <cellStyle name="Comma 2 4" xfId="11615" hidden="1" xr:uid="{00000000-0005-0000-0000-0000622D0000}"/>
    <cellStyle name="Comma 2 4" xfId="11888" hidden="1" xr:uid="{00000000-0005-0000-0000-0000732E0000}"/>
    <cellStyle name="Comma 2 4" xfId="12252" hidden="1" xr:uid="{00000000-0005-0000-0000-0000DF2F0000}"/>
    <cellStyle name="Comma 2 4" xfId="12311" hidden="1" xr:uid="{00000000-0005-0000-0000-00001A300000}"/>
    <cellStyle name="Comma 2 4" xfId="12316" hidden="1" xr:uid="{00000000-0005-0000-0000-00001F300000}"/>
    <cellStyle name="Comma 2 4" xfId="13371" hidden="1" xr:uid="{00000000-0005-0000-0000-00003E340000}"/>
    <cellStyle name="Comma 2 4" xfId="13644" hidden="1" xr:uid="{00000000-0005-0000-0000-00004F350000}"/>
    <cellStyle name="Comma 2 4" xfId="14008" hidden="1" xr:uid="{00000000-0005-0000-0000-0000BB360000}"/>
    <cellStyle name="Comma 2 4" xfId="14067" hidden="1" xr:uid="{00000000-0005-0000-0000-0000F6360000}"/>
    <cellStyle name="Comma 2 4" xfId="14072" hidden="1" xr:uid="{00000000-0005-0000-0000-0000FB360000}"/>
    <cellStyle name="Comma 2 4" xfId="15127" hidden="1" xr:uid="{00000000-0005-0000-0000-00001A3B0000}"/>
    <cellStyle name="Comma 2 4" xfId="15400" hidden="1" xr:uid="{00000000-0005-0000-0000-00002B3C0000}"/>
    <cellStyle name="Comma 2 4" xfId="15762" hidden="1" xr:uid="{00000000-0005-0000-0000-0000953D0000}"/>
    <cellStyle name="Comma 2 4" xfId="15820" hidden="1" xr:uid="{00000000-0005-0000-0000-0000CF3D0000}"/>
    <cellStyle name="Comma 2 4" xfId="15825" hidden="1" xr:uid="{00000000-0005-0000-0000-0000D43D0000}"/>
    <cellStyle name="Comma 2 4" xfId="16880" hidden="1" xr:uid="{00000000-0005-0000-0000-0000F3410000}"/>
    <cellStyle name="Comma 2 4" xfId="17153" hidden="1" xr:uid="{00000000-0005-0000-0000-000004430000}"/>
    <cellStyle name="Comma 2 4" xfId="17513" hidden="1" xr:uid="{00000000-0005-0000-0000-00006C440000}"/>
    <cellStyle name="Comma 2 4" xfId="17570" hidden="1" xr:uid="{00000000-0005-0000-0000-0000A5440000}"/>
    <cellStyle name="Comma 2 4" xfId="17575" hidden="1" xr:uid="{00000000-0005-0000-0000-0000AA440000}"/>
    <cellStyle name="Comma 2 4" xfId="18630" hidden="1" xr:uid="{00000000-0005-0000-0000-0000C9480000}"/>
    <cellStyle name="Comma 2 4" xfId="18903" hidden="1" xr:uid="{00000000-0005-0000-0000-0000DA490000}"/>
    <cellStyle name="Comma 2 4" xfId="19259" hidden="1" xr:uid="{00000000-0005-0000-0000-00003E4B0000}"/>
    <cellStyle name="Comma 2 4" xfId="19316" hidden="1" xr:uid="{00000000-0005-0000-0000-0000774B0000}"/>
    <cellStyle name="Comma 2 4" xfId="19321" hidden="1" xr:uid="{00000000-0005-0000-0000-00007C4B0000}"/>
    <cellStyle name="Comma 2 4" xfId="20374" hidden="1" xr:uid="{00000000-0005-0000-0000-0000994F0000}"/>
    <cellStyle name="Comma 2 4" xfId="20647" hidden="1" xr:uid="{00000000-0005-0000-0000-0000AA500000}"/>
    <cellStyle name="Comma 2 4" xfId="20999" hidden="1" xr:uid="{00000000-0005-0000-0000-00000A520000}"/>
    <cellStyle name="Comma 2 4" xfId="21054" hidden="1" xr:uid="{00000000-0005-0000-0000-000041520000}"/>
    <cellStyle name="Comma 2 4" xfId="21059" hidden="1" xr:uid="{00000000-0005-0000-0000-000046520000}"/>
    <cellStyle name="Comma 2 4" xfId="22108" hidden="1" xr:uid="{00000000-0005-0000-0000-00005F560000}"/>
    <cellStyle name="Comma 2 4" xfId="22381" hidden="1" xr:uid="{00000000-0005-0000-0000-000070570000}"/>
    <cellStyle name="Comma 2 4" xfId="22727" hidden="1" xr:uid="{00000000-0005-0000-0000-0000CA580000}"/>
    <cellStyle name="Comma 2 4" xfId="22782" hidden="1" xr:uid="{00000000-0005-0000-0000-000001590000}"/>
    <cellStyle name="Comma 2 4" xfId="22787" hidden="1" xr:uid="{00000000-0005-0000-0000-000006590000}"/>
    <cellStyle name="Comma 2 4" xfId="23832" hidden="1" xr:uid="{00000000-0005-0000-0000-00001B5D0000}"/>
    <cellStyle name="Comma 2 4" xfId="24105" hidden="1" xr:uid="{00000000-0005-0000-0000-00002C5E0000}"/>
    <cellStyle name="Comma 2 4" xfId="24445" hidden="1" xr:uid="{00000000-0005-0000-0000-0000805F0000}"/>
    <cellStyle name="Comma 2 4" xfId="24497" hidden="1" xr:uid="{00000000-0005-0000-0000-0000B45F0000}"/>
    <cellStyle name="Comma 2 4" xfId="24502" hidden="1" xr:uid="{00000000-0005-0000-0000-0000B95F0000}"/>
    <cellStyle name="Comma 2 4" xfId="25539" hidden="1" xr:uid="{00000000-0005-0000-0000-0000C6630000}"/>
    <cellStyle name="Comma 2 4" xfId="25812" hidden="1" xr:uid="{00000000-0005-0000-0000-0000D7640000}"/>
    <cellStyle name="Comma 2 4" xfId="26144" hidden="1" xr:uid="{00000000-0005-0000-0000-000023660000}"/>
    <cellStyle name="Comma 2 4" xfId="26194" hidden="1" xr:uid="{00000000-0005-0000-0000-000055660000}"/>
    <cellStyle name="Comma 2 4" xfId="26199" hidden="1" xr:uid="{00000000-0005-0000-0000-00005A660000}"/>
    <cellStyle name="Comma 2 4" xfId="27233" hidden="1" xr:uid="{00000000-0005-0000-0000-0000646A0000}"/>
    <cellStyle name="Comma 2 4" xfId="27506" hidden="1" xr:uid="{00000000-0005-0000-0000-0000756B0000}"/>
    <cellStyle name="Comma 2 4" xfId="27825" hidden="1" xr:uid="{00000000-0005-0000-0000-0000B46C0000}"/>
    <cellStyle name="Comma 2 4" xfId="27874" hidden="1" xr:uid="{00000000-0005-0000-0000-0000E56C0000}"/>
    <cellStyle name="Comma 2 4" xfId="27878" hidden="1" xr:uid="{00000000-0005-0000-0000-0000E96C0000}"/>
    <cellStyle name="Comma 2 4" xfId="29167" hidden="1" xr:uid="{00000000-0005-0000-0000-0000F2710000}"/>
    <cellStyle name="Comma 2 4" xfId="29476" hidden="1" xr:uid="{00000000-0005-0000-0000-000027730000}"/>
    <cellStyle name="Comma 2 4" xfId="29521" hidden="1" xr:uid="{00000000-0005-0000-0000-000054730000}"/>
    <cellStyle name="Comma 2 4" xfId="29525" hidden="1" xr:uid="{00000000-0005-0000-0000-000058730000}"/>
    <cellStyle name="Comma 2 4" xfId="30529" hidden="1" xr:uid="{00000000-0005-0000-0000-000044770000}"/>
    <cellStyle name="Comma 2 4" xfId="30802" hidden="1" xr:uid="{00000000-0005-0000-0000-000055780000}"/>
    <cellStyle name="Comma 2 4" xfId="31076" hidden="1" xr:uid="{00000000-0005-0000-0000-000067790000}"/>
    <cellStyle name="Comma 2 4" xfId="31117" hidden="1" xr:uid="{00000000-0005-0000-0000-000090790000}"/>
    <cellStyle name="Comma 2 4" xfId="28894" hidden="1" xr:uid="{00000000-0005-0000-0000-0000E1700000}"/>
    <cellStyle name="Comma 2 4" xfId="3861" hidden="1" xr:uid="{00000000-0005-0000-0000-0000180F0000}"/>
    <cellStyle name="Comma 2 4" xfId="3120" hidden="1" xr:uid="{00000000-0005-0000-0000-0000330C0000}"/>
    <cellStyle name="Comma 2 4" xfId="3122" hidden="1" xr:uid="{00000000-0005-0000-0000-0000350C0000}"/>
    <cellStyle name="Comma 2 4" xfId="3123" hidden="1" xr:uid="{00000000-0005-0000-0000-0000360C0000}"/>
    <cellStyle name="Comma 2 4" xfId="3127" hidden="1" xr:uid="{00000000-0005-0000-0000-00003A0C0000}"/>
    <cellStyle name="Comma 2 4" xfId="3129" hidden="1" xr:uid="{00000000-0005-0000-0000-00003C0C0000}"/>
    <cellStyle name="Comma 2 4" xfId="3131" hidden="1" xr:uid="{00000000-0005-0000-0000-00003E0C0000}"/>
    <cellStyle name="Comma 2 4" xfId="3134" hidden="1" xr:uid="{00000000-0005-0000-0000-0000410C0000}"/>
    <cellStyle name="Comma 2 4" xfId="3137" hidden="1" xr:uid="{00000000-0005-0000-0000-0000440C0000}"/>
    <cellStyle name="Comma 2 4" xfId="3138" hidden="1" xr:uid="{00000000-0005-0000-0000-0000450C0000}"/>
    <cellStyle name="Comma 2 4" xfId="3142" hidden="1" xr:uid="{00000000-0005-0000-0000-0000490C0000}"/>
    <cellStyle name="Comma 2 4" xfId="3144" hidden="1" xr:uid="{00000000-0005-0000-0000-00004B0C0000}"/>
    <cellStyle name="Comma 2 4" xfId="3147" hidden="1" xr:uid="{00000000-0005-0000-0000-00004E0C0000}"/>
    <cellStyle name="Comma 2 4" xfId="3148" hidden="1" xr:uid="{00000000-0005-0000-0000-00004F0C0000}"/>
    <cellStyle name="Comma 2 4" xfId="3150" hidden="1" xr:uid="{00000000-0005-0000-0000-0000510C0000}"/>
    <cellStyle name="Comma 2 4" xfId="3151" hidden="1" xr:uid="{00000000-0005-0000-0000-0000520C0000}"/>
    <cellStyle name="Comma 2 4" xfId="3155" hidden="1" xr:uid="{00000000-0005-0000-0000-0000560C0000}"/>
    <cellStyle name="Comma 2 4" xfId="3159" hidden="1" xr:uid="{00000000-0005-0000-0000-00005A0C0000}"/>
    <cellStyle name="Comma 2 4" xfId="3160" hidden="1" xr:uid="{00000000-0005-0000-0000-00005B0C0000}"/>
    <cellStyle name="Comma 2 4" xfId="3164" hidden="1" xr:uid="{00000000-0005-0000-0000-00005F0C0000}"/>
    <cellStyle name="Comma 2 4" xfId="3166" hidden="1" xr:uid="{00000000-0005-0000-0000-0000610C0000}"/>
    <cellStyle name="Comma 2 4" xfId="3168" hidden="1" xr:uid="{00000000-0005-0000-0000-0000630C0000}"/>
    <cellStyle name="Comma 2 4" xfId="3173" hidden="1" xr:uid="{00000000-0005-0000-0000-0000680C0000}"/>
    <cellStyle name="Comma 2 4" xfId="3174" hidden="1" xr:uid="{00000000-0005-0000-0000-0000690C0000}"/>
    <cellStyle name="Comma 2 4" xfId="3178" hidden="1" xr:uid="{00000000-0005-0000-0000-00006D0C0000}"/>
    <cellStyle name="Comma 2 4" xfId="3184" hidden="1" xr:uid="{00000000-0005-0000-0000-0000730C0000}"/>
    <cellStyle name="Comma 2 4" xfId="3186" hidden="1" xr:uid="{00000000-0005-0000-0000-0000750C0000}"/>
    <cellStyle name="Comma 2 4" xfId="3187" hidden="1" xr:uid="{00000000-0005-0000-0000-0000760C0000}"/>
    <cellStyle name="Comma 2 4" xfId="3191" hidden="1" xr:uid="{00000000-0005-0000-0000-00007A0C0000}"/>
    <cellStyle name="Comma 2 4" xfId="3195" hidden="1" xr:uid="{00000000-0005-0000-0000-00007E0C0000}"/>
    <cellStyle name="Comma 2 4" xfId="3196" hidden="1" xr:uid="{00000000-0005-0000-0000-00007F0C0000}"/>
    <cellStyle name="Comma 2 4" xfId="3202" hidden="1" xr:uid="{00000000-0005-0000-0000-0000850C0000}"/>
    <cellStyle name="Comma 2 4" xfId="3204" hidden="1" xr:uid="{00000000-0005-0000-0000-0000870C0000}"/>
    <cellStyle name="Comma 2 4" xfId="3206" hidden="1" xr:uid="{00000000-0005-0000-0000-0000890C0000}"/>
    <cellStyle name="Comma 2 4" xfId="3209" hidden="1" xr:uid="{00000000-0005-0000-0000-00008C0C0000}"/>
    <cellStyle name="Comma 2 4" xfId="3211" hidden="1" xr:uid="{00000000-0005-0000-0000-00008E0C0000}"/>
    <cellStyle name="Comma 2 4" xfId="3213" hidden="1" xr:uid="{00000000-0005-0000-0000-0000900C0000}"/>
    <cellStyle name="Comma 2 4" xfId="3217" hidden="1" xr:uid="{00000000-0005-0000-0000-0000940C0000}"/>
    <cellStyle name="Comma 2 4" xfId="3219" hidden="1" xr:uid="{00000000-0005-0000-0000-0000960C0000}"/>
    <cellStyle name="Comma 2 4" xfId="3221" hidden="1" xr:uid="{00000000-0005-0000-0000-0000980C0000}"/>
    <cellStyle name="Comma 2 4" xfId="3224" hidden="1" xr:uid="{00000000-0005-0000-0000-00009B0C0000}"/>
    <cellStyle name="Comma 2 4" xfId="3226" hidden="1" xr:uid="{00000000-0005-0000-0000-00009D0C0000}"/>
    <cellStyle name="Comma 2 4" xfId="3228" hidden="1" xr:uid="{00000000-0005-0000-0000-00009F0C0000}"/>
    <cellStyle name="Comma 2 4" xfId="3231" hidden="1" xr:uid="{00000000-0005-0000-0000-0000A20C0000}"/>
    <cellStyle name="Comma 2 4" xfId="3233" hidden="1" xr:uid="{00000000-0005-0000-0000-0000A40C0000}"/>
    <cellStyle name="Comma 2 4" xfId="3235" hidden="1" xr:uid="{00000000-0005-0000-0000-0000A60C0000}"/>
    <cellStyle name="Comma 2 4" xfId="3237" hidden="1" xr:uid="{00000000-0005-0000-0000-0000A80C0000}"/>
    <cellStyle name="Comma 2 4" xfId="3239" hidden="1" xr:uid="{00000000-0005-0000-0000-0000AA0C0000}"/>
    <cellStyle name="Comma 2 4" xfId="3244" hidden="1" xr:uid="{00000000-0005-0000-0000-0000AF0C0000}"/>
    <cellStyle name="Comma 2 4" xfId="3246" hidden="1" xr:uid="{00000000-0005-0000-0000-0000B10C0000}"/>
    <cellStyle name="Comma 2 4" xfId="3248" hidden="1" xr:uid="{00000000-0005-0000-0000-0000B30C0000}"/>
    <cellStyle name="Comma 2 4" xfId="3251" hidden="1" xr:uid="{00000000-0005-0000-0000-0000B60C0000}"/>
    <cellStyle name="Comma 2 4" xfId="3254" hidden="1" xr:uid="{00000000-0005-0000-0000-0000B90C0000}"/>
    <cellStyle name="Comma 2 4" xfId="3256" hidden="1" xr:uid="{00000000-0005-0000-0000-0000BB0C0000}"/>
    <cellStyle name="Comma 2 4" xfId="3259" hidden="1" xr:uid="{00000000-0005-0000-0000-0000BE0C0000}"/>
    <cellStyle name="Comma 2 4" xfId="3261" hidden="1" xr:uid="{00000000-0005-0000-0000-0000C00C0000}"/>
    <cellStyle name="Comma 2 4" xfId="3263" hidden="1" xr:uid="{00000000-0005-0000-0000-0000C20C0000}"/>
    <cellStyle name="Comma 2 4" xfId="3265" hidden="1" xr:uid="{00000000-0005-0000-0000-0000C40C0000}"/>
    <cellStyle name="Comma 2 4" xfId="3267" hidden="1" xr:uid="{00000000-0005-0000-0000-0000C60C0000}"/>
    <cellStyle name="Comma 2 4" xfId="3272" hidden="1" xr:uid="{00000000-0005-0000-0000-0000CB0C0000}"/>
    <cellStyle name="Comma 2 4" xfId="3274" hidden="1" xr:uid="{00000000-0005-0000-0000-0000CD0C0000}"/>
    <cellStyle name="Comma 2 4" xfId="3275" hidden="1" xr:uid="{00000000-0005-0000-0000-0000CE0C0000}"/>
    <cellStyle name="Comma 2 4" xfId="3276" hidden="1" xr:uid="{00000000-0005-0000-0000-0000CF0C0000}"/>
    <cellStyle name="Comma 2 4" xfId="3282" hidden="1" xr:uid="{00000000-0005-0000-0000-0000D50C0000}"/>
    <cellStyle name="Comma 2 4" xfId="3284" hidden="1" xr:uid="{00000000-0005-0000-0000-0000D70C0000}"/>
    <cellStyle name="Comma 2 4" xfId="3285" hidden="1" xr:uid="{00000000-0005-0000-0000-0000D80C0000}"/>
    <cellStyle name="Comma 2 4" xfId="3289" hidden="1" xr:uid="{00000000-0005-0000-0000-0000DC0C0000}"/>
    <cellStyle name="Comma 2 4" xfId="3290" hidden="1" xr:uid="{00000000-0005-0000-0000-0000DD0C0000}"/>
    <cellStyle name="Comma 2 4" xfId="3292" hidden="1" xr:uid="{00000000-0005-0000-0000-0000DF0C0000}"/>
    <cellStyle name="Comma 2 4" xfId="3297" hidden="1" xr:uid="{00000000-0005-0000-0000-0000E40C0000}"/>
    <cellStyle name="Comma 2 4" xfId="3298" hidden="1" xr:uid="{00000000-0005-0000-0000-0000E50C0000}"/>
    <cellStyle name="Comma 2 4" xfId="3300" hidden="1" xr:uid="{00000000-0005-0000-0000-0000E70C0000}"/>
    <cellStyle name="Comma 2 4" xfId="3302" hidden="1" xr:uid="{00000000-0005-0000-0000-0000E90C0000}"/>
    <cellStyle name="Comma 2 4" xfId="3303" hidden="1" xr:uid="{00000000-0005-0000-0000-0000EA0C0000}"/>
    <cellStyle name="Comma 2 4" xfId="3304" hidden="1" xr:uid="{00000000-0005-0000-0000-0000EB0C0000}"/>
    <cellStyle name="Comma 2 4" xfId="3311" hidden="1" xr:uid="{00000000-0005-0000-0000-0000F20C0000}"/>
    <cellStyle name="Comma 2 4" xfId="3312" hidden="1" xr:uid="{00000000-0005-0000-0000-0000F30C0000}"/>
    <cellStyle name="Comma 2 4" xfId="3313" hidden="1" xr:uid="{00000000-0005-0000-0000-0000F40C0000}"/>
    <cellStyle name="Comma 2 4" xfId="3319" hidden="1" xr:uid="{00000000-0005-0000-0000-0000FA0C0000}"/>
    <cellStyle name="Comma 2 4" xfId="3321" hidden="1" xr:uid="{00000000-0005-0000-0000-0000FC0C0000}"/>
    <cellStyle name="Comma 2 4" xfId="3322" hidden="1" xr:uid="{00000000-0005-0000-0000-0000FD0C0000}"/>
    <cellStyle name="Comma 2 4" xfId="3326" hidden="1" xr:uid="{00000000-0005-0000-0000-0000010D0000}"/>
    <cellStyle name="Comma 2 4" xfId="3328" hidden="1" xr:uid="{00000000-0005-0000-0000-0000030D0000}"/>
    <cellStyle name="Comma 2 4" xfId="3333" hidden="1" xr:uid="{00000000-0005-0000-0000-0000080D0000}"/>
    <cellStyle name="Comma 2 4" xfId="3338" hidden="1" xr:uid="{00000000-0005-0000-0000-00000D0D0000}"/>
    <cellStyle name="Comma 2 4" xfId="3339" hidden="1" xr:uid="{00000000-0005-0000-0000-00000E0D0000}"/>
    <cellStyle name="Comma 2 4" xfId="3341" hidden="1" xr:uid="{00000000-0005-0000-0000-0000100D0000}"/>
    <cellStyle name="Comma 2 4" xfId="3346" hidden="1" xr:uid="{00000000-0005-0000-0000-0000150D0000}"/>
    <cellStyle name="Comma 2 4" xfId="3348" hidden="1" xr:uid="{00000000-0005-0000-0000-0000170D0000}"/>
    <cellStyle name="Comma 2 4" xfId="3350" hidden="1" xr:uid="{00000000-0005-0000-0000-0000190D0000}"/>
    <cellStyle name="Comma 2 4" xfId="3355" hidden="1" xr:uid="{00000000-0005-0000-0000-00001E0D0000}"/>
    <cellStyle name="Comma 2 4" xfId="3356" hidden="1" xr:uid="{00000000-0005-0000-0000-00001F0D0000}"/>
    <cellStyle name="Comma 2 4" xfId="3358" hidden="1" xr:uid="{00000000-0005-0000-0000-0000210D0000}"/>
    <cellStyle name="Comma 2 4" xfId="3361" hidden="1" xr:uid="{00000000-0005-0000-0000-0000240D0000}"/>
    <cellStyle name="Comma 2 4" xfId="3363" hidden="1" xr:uid="{00000000-0005-0000-0000-0000260D0000}"/>
    <cellStyle name="Comma 2 4" xfId="3364" hidden="1" xr:uid="{00000000-0005-0000-0000-0000270D0000}"/>
    <cellStyle name="Comma 2 4" xfId="3368" hidden="1" xr:uid="{00000000-0005-0000-0000-00002B0D0000}"/>
    <cellStyle name="Comma 2 4" xfId="3370" hidden="1" xr:uid="{00000000-0005-0000-0000-00002D0D0000}"/>
    <cellStyle name="Comma 2 4" xfId="3372" hidden="1" xr:uid="{00000000-0005-0000-0000-00002F0D0000}"/>
    <cellStyle name="Comma 2 4" xfId="3376" hidden="1" xr:uid="{00000000-0005-0000-0000-0000330D0000}"/>
    <cellStyle name="Comma 2 4" xfId="3377" hidden="1" xr:uid="{00000000-0005-0000-0000-0000340D0000}"/>
    <cellStyle name="Comma 2 4" xfId="3380" hidden="1" xr:uid="{00000000-0005-0000-0000-0000370D0000}"/>
    <cellStyle name="Comma 2 4" xfId="3386" hidden="1" xr:uid="{00000000-0005-0000-0000-00003D0D0000}"/>
    <cellStyle name="Comma 2 4" xfId="3387" hidden="1" xr:uid="{00000000-0005-0000-0000-00003E0D0000}"/>
    <cellStyle name="Comma 2 4" xfId="3389" hidden="1" xr:uid="{00000000-0005-0000-0000-0000400D0000}"/>
    <cellStyle name="Comma 2 4" xfId="3391" hidden="1" xr:uid="{00000000-0005-0000-0000-0000420D0000}"/>
    <cellStyle name="Comma 2 4" xfId="3392" hidden="1" xr:uid="{00000000-0005-0000-0000-0000430D0000}"/>
    <cellStyle name="Comma 2 4" xfId="3396" hidden="1" xr:uid="{00000000-0005-0000-0000-0000470D0000}"/>
    <cellStyle name="Comma 2 4" xfId="3400" hidden="1" xr:uid="{00000000-0005-0000-0000-00004B0D0000}"/>
    <cellStyle name="Comma 2 4" xfId="3401" hidden="1" xr:uid="{00000000-0005-0000-0000-00004C0D0000}"/>
    <cellStyle name="Comma 2 4" xfId="3405" hidden="1" xr:uid="{00000000-0005-0000-0000-0000500D0000}"/>
    <cellStyle name="Comma 2 4" xfId="3407" hidden="1" xr:uid="{00000000-0005-0000-0000-0000520D0000}"/>
    <cellStyle name="Comma 2 4" xfId="3410" hidden="1" xr:uid="{00000000-0005-0000-0000-0000550D0000}"/>
    <cellStyle name="Comma 2 4" xfId="3412" hidden="1" xr:uid="{00000000-0005-0000-0000-0000570D0000}"/>
    <cellStyle name="Comma 2 4" xfId="3415" hidden="1" xr:uid="{00000000-0005-0000-0000-00005A0D0000}"/>
    <cellStyle name="Comma 2 4" xfId="3416" hidden="1" xr:uid="{00000000-0005-0000-0000-00005B0D0000}"/>
    <cellStyle name="Comma 2 4" xfId="3420" hidden="1" xr:uid="{00000000-0005-0000-0000-00005F0D0000}"/>
    <cellStyle name="Comma 2 4" xfId="3424" hidden="1" xr:uid="{00000000-0005-0000-0000-0000630D0000}"/>
    <cellStyle name="Comma 2 4" xfId="3426" hidden="1" xr:uid="{00000000-0005-0000-0000-0000650D0000}"/>
    <cellStyle name="Comma 2 4" xfId="3428" hidden="1" xr:uid="{00000000-0005-0000-0000-0000670D0000}"/>
    <cellStyle name="Comma 2 4" xfId="3432" hidden="1" xr:uid="{00000000-0005-0000-0000-00006B0D0000}"/>
    <cellStyle name="Comma 2 4" xfId="3434" hidden="1" xr:uid="{00000000-0005-0000-0000-00006D0D0000}"/>
    <cellStyle name="Comma 2 4" xfId="3436" hidden="1" xr:uid="{00000000-0005-0000-0000-00006F0D0000}"/>
    <cellStyle name="Comma 2 4" xfId="3439" hidden="1" xr:uid="{00000000-0005-0000-0000-0000720D0000}"/>
    <cellStyle name="Comma 2 4" xfId="3441" hidden="1" xr:uid="{00000000-0005-0000-0000-0000740D0000}"/>
    <cellStyle name="Comma 2 4" xfId="3443" hidden="1" xr:uid="{00000000-0005-0000-0000-0000760D0000}"/>
    <cellStyle name="Comma 2 4" xfId="3446" hidden="1" xr:uid="{00000000-0005-0000-0000-0000790D0000}"/>
    <cellStyle name="Comma 2 4" xfId="3449" hidden="1" xr:uid="{00000000-0005-0000-0000-00007C0D0000}"/>
    <cellStyle name="Comma 2 4" xfId="3452" hidden="1" xr:uid="{00000000-0005-0000-0000-00007F0D0000}"/>
    <cellStyle name="Comma 2 4" xfId="3453" hidden="1" xr:uid="{00000000-0005-0000-0000-0000800D0000}"/>
    <cellStyle name="Comma 2 4" xfId="3456" hidden="1" xr:uid="{00000000-0005-0000-0000-0000830D0000}"/>
    <cellStyle name="Comma 2 4" xfId="3459" hidden="1" xr:uid="{00000000-0005-0000-0000-0000860D0000}"/>
    <cellStyle name="Comma 2 4" xfId="3460" hidden="1" xr:uid="{00000000-0005-0000-0000-0000870D0000}"/>
    <cellStyle name="Comma 2 4" xfId="3461" hidden="1" xr:uid="{00000000-0005-0000-0000-0000880D0000}"/>
    <cellStyle name="Comma 2 4" xfId="3464" hidden="1" xr:uid="{00000000-0005-0000-0000-00008B0D0000}"/>
    <cellStyle name="Comma 2 4" xfId="3468" hidden="1" xr:uid="{00000000-0005-0000-0000-00008F0D0000}"/>
    <cellStyle name="Comma 2 4" xfId="3470" hidden="1" xr:uid="{00000000-0005-0000-0000-0000910D0000}"/>
    <cellStyle name="Comma 2 4" xfId="3473" hidden="1" xr:uid="{00000000-0005-0000-0000-0000940D0000}"/>
    <cellStyle name="Comma 2 4" xfId="3477" hidden="1" xr:uid="{00000000-0005-0000-0000-0000980D0000}"/>
    <cellStyle name="Comma 2 4" xfId="3478" hidden="1" xr:uid="{00000000-0005-0000-0000-0000990D0000}"/>
    <cellStyle name="Comma 2 4" xfId="3480" hidden="1" xr:uid="{00000000-0005-0000-0000-00009B0D0000}"/>
    <cellStyle name="Comma 2 4" xfId="3485" hidden="1" xr:uid="{00000000-0005-0000-0000-0000A00D0000}"/>
    <cellStyle name="Comma 2 4" xfId="3487" hidden="1" xr:uid="{00000000-0005-0000-0000-0000A20D0000}"/>
    <cellStyle name="Comma 2 4" xfId="3490" hidden="1" xr:uid="{00000000-0005-0000-0000-0000A50D0000}"/>
    <cellStyle name="Comma 2 4" xfId="3496" hidden="1" xr:uid="{00000000-0005-0000-0000-0000AB0D0000}"/>
    <cellStyle name="Comma 2 4" xfId="3498" hidden="1" xr:uid="{00000000-0005-0000-0000-0000AD0D0000}"/>
    <cellStyle name="Comma 2 4" xfId="3500" hidden="1" xr:uid="{00000000-0005-0000-0000-0000AF0D0000}"/>
    <cellStyle name="Comma 2 4" xfId="3504" hidden="1" xr:uid="{00000000-0005-0000-0000-0000B30D0000}"/>
    <cellStyle name="Comma 2 4" xfId="3506" hidden="1" xr:uid="{00000000-0005-0000-0000-0000B50D0000}"/>
    <cellStyle name="Comma 2 4" xfId="3509" hidden="1" xr:uid="{00000000-0005-0000-0000-0000B80D0000}"/>
    <cellStyle name="Comma 2 4" xfId="3512" hidden="1" xr:uid="{00000000-0005-0000-0000-0000BB0D0000}"/>
    <cellStyle name="Comma 2 4" xfId="3514" hidden="1" xr:uid="{00000000-0005-0000-0000-0000BD0D0000}"/>
    <cellStyle name="Comma 2 4" xfId="3516" hidden="1" xr:uid="{00000000-0005-0000-0000-0000BF0D0000}"/>
    <cellStyle name="Comma 2 4" xfId="3518" hidden="1" xr:uid="{00000000-0005-0000-0000-0000C10D0000}"/>
    <cellStyle name="Comma 2 4" xfId="3521" hidden="1" xr:uid="{00000000-0005-0000-0000-0000C40D0000}"/>
    <cellStyle name="Comma 2 4" xfId="3524" hidden="1" xr:uid="{00000000-0005-0000-0000-0000C70D0000}"/>
    <cellStyle name="Comma 2 4" xfId="3525" hidden="1" xr:uid="{00000000-0005-0000-0000-0000C80D0000}"/>
    <cellStyle name="Comma 2 4" xfId="3528" hidden="1" xr:uid="{00000000-0005-0000-0000-0000CB0D0000}"/>
    <cellStyle name="Comma 2 4" xfId="3532" hidden="1" xr:uid="{00000000-0005-0000-0000-0000CF0D0000}"/>
    <cellStyle name="Comma 2 4" xfId="3533" hidden="1" xr:uid="{00000000-0005-0000-0000-0000D00D0000}"/>
    <cellStyle name="Comma 2 4" xfId="3536" hidden="1" xr:uid="{00000000-0005-0000-0000-0000D30D0000}"/>
    <cellStyle name="Comma 2 4" xfId="3539" hidden="1" xr:uid="{00000000-0005-0000-0000-0000D60D0000}"/>
    <cellStyle name="Comma 2 4" xfId="3540" hidden="1" xr:uid="{00000000-0005-0000-0000-0000D70D0000}"/>
    <cellStyle name="Comma 2 4" xfId="3543" hidden="1" xr:uid="{00000000-0005-0000-0000-0000DA0D0000}"/>
    <cellStyle name="Comma 2 4" xfId="3545" hidden="1" xr:uid="{00000000-0005-0000-0000-0000DC0D0000}"/>
    <cellStyle name="Comma 2 4" xfId="3547" hidden="1" xr:uid="{00000000-0005-0000-0000-0000DE0D0000}"/>
    <cellStyle name="Comma 2 4" xfId="3550" hidden="1" xr:uid="{00000000-0005-0000-0000-0000E10D0000}"/>
    <cellStyle name="Comma 2 4" xfId="3551" hidden="1" xr:uid="{00000000-0005-0000-0000-0000E20D0000}"/>
    <cellStyle name="Comma 2 4" xfId="3556" hidden="1" xr:uid="{00000000-0005-0000-0000-0000E70D0000}"/>
    <cellStyle name="Comma 2 4" xfId="3559" hidden="1" xr:uid="{00000000-0005-0000-0000-0000EA0D0000}"/>
    <cellStyle name="Comma 2 4" xfId="3560" hidden="1" xr:uid="{00000000-0005-0000-0000-0000EB0D0000}"/>
    <cellStyle name="Comma 2 4" xfId="3563" hidden="1" xr:uid="{00000000-0005-0000-0000-0000EE0D0000}"/>
    <cellStyle name="Comma 2 4" xfId="3567" hidden="1" xr:uid="{00000000-0005-0000-0000-0000F20D0000}"/>
    <cellStyle name="Comma 2 4" xfId="3568" hidden="1" xr:uid="{00000000-0005-0000-0000-0000F30D0000}"/>
    <cellStyle name="Comma 2 4" xfId="3571" hidden="1" xr:uid="{00000000-0005-0000-0000-0000F60D0000}"/>
    <cellStyle name="Comma 2 4" xfId="3574" hidden="1" xr:uid="{00000000-0005-0000-0000-0000F90D0000}"/>
    <cellStyle name="Comma 2 4" xfId="3575" hidden="1" xr:uid="{00000000-0005-0000-0000-0000FA0D0000}"/>
    <cellStyle name="Comma 2 4" xfId="3580" hidden="1" xr:uid="{00000000-0005-0000-0000-0000FF0D0000}"/>
    <cellStyle name="Comma 2 4" xfId="3583" hidden="1" xr:uid="{00000000-0005-0000-0000-0000020E0000}"/>
    <cellStyle name="Comma 2 4" xfId="3584" hidden="1" xr:uid="{00000000-0005-0000-0000-0000030E0000}"/>
    <cellStyle name="Comma 2 4" xfId="3588" hidden="1" xr:uid="{00000000-0005-0000-0000-0000070E0000}"/>
    <cellStyle name="Comma 2 4" xfId="3590" hidden="1" xr:uid="{00000000-0005-0000-0000-0000090E0000}"/>
    <cellStyle name="Comma 2 4" xfId="3593" hidden="1" xr:uid="{00000000-0005-0000-0000-00000C0E0000}"/>
    <cellStyle name="Comma 2 4" xfId="3595" hidden="1" xr:uid="{00000000-0005-0000-0000-00000E0E0000}"/>
    <cellStyle name="Comma 2 4" xfId="3598" hidden="1" xr:uid="{00000000-0005-0000-0000-0000110E0000}"/>
    <cellStyle name="Comma 2 4" xfId="3602" hidden="1" xr:uid="{00000000-0005-0000-0000-0000150E0000}"/>
    <cellStyle name="Comma 2 4" xfId="3603" hidden="1" xr:uid="{00000000-0005-0000-0000-0000160E0000}"/>
    <cellStyle name="Comma 2 4" xfId="3605" hidden="1" xr:uid="{00000000-0005-0000-0000-0000180E0000}"/>
    <cellStyle name="Comma 2 4" xfId="3609" hidden="1" xr:uid="{00000000-0005-0000-0000-00001C0E0000}"/>
    <cellStyle name="Comma 2 4" xfId="3610" hidden="1" xr:uid="{00000000-0005-0000-0000-00001D0E0000}"/>
    <cellStyle name="Comma 2 4" xfId="3613" hidden="1" xr:uid="{00000000-0005-0000-0000-0000200E0000}"/>
    <cellStyle name="Comma 2 4" xfId="3616" hidden="1" xr:uid="{00000000-0005-0000-0000-0000230E0000}"/>
    <cellStyle name="Comma 2 4" xfId="3617" hidden="1" xr:uid="{00000000-0005-0000-0000-0000240E0000}"/>
    <cellStyle name="Comma 2 4" xfId="3619" hidden="1" xr:uid="{00000000-0005-0000-0000-0000260E0000}"/>
    <cellStyle name="Comma 2 4" xfId="3622" hidden="1" xr:uid="{00000000-0005-0000-0000-0000290E0000}"/>
    <cellStyle name="Comma 2 4" xfId="3623" hidden="1" xr:uid="{00000000-0005-0000-0000-00002A0E0000}"/>
    <cellStyle name="Comma 2 4" xfId="3628" hidden="1" xr:uid="{00000000-0005-0000-0000-00002F0E0000}"/>
    <cellStyle name="Comma 2 4" xfId="3631" hidden="1" xr:uid="{00000000-0005-0000-0000-0000320E0000}"/>
    <cellStyle name="Comma 2 4" xfId="3632" hidden="1" xr:uid="{00000000-0005-0000-0000-0000330E0000}"/>
    <cellStyle name="Comma 2 4" xfId="3635" hidden="1" xr:uid="{00000000-0005-0000-0000-0000360E0000}"/>
    <cellStyle name="Comma 2 4" xfId="3638" hidden="1" xr:uid="{00000000-0005-0000-0000-0000390E0000}"/>
    <cellStyle name="Comma 2 4" xfId="3641" hidden="1" xr:uid="{00000000-0005-0000-0000-00003C0E0000}"/>
    <cellStyle name="Comma 2 4" xfId="3645" hidden="1" xr:uid="{00000000-0005-0000-0000-0000400E0000}"/>
    <cellStyle name="Comma 2 4" xfId="3200" hidden="1" xr:uid="{00000000-0005-0000-0000-0000830C0000}"/>
    <cellStyle name="Comma 2 4" xfId="2857" hidden="1" xr:uid="{00000000-0005-0000-0000-00002C0B0000}"/>
    <cellStyle name="Comma 2 4" xfId="2859" hidden="1" xr:uid="{00000000-0005-0000-0000-00002E0B0000}"/>
    <cellStyle name="Comma 2 4" xfId="2861" hidden="1" xr:uid="{00000000-0005-0000-0000-0000300B0000}"/>
    <cellStyle name="Comma 2 4" xfId="2864" hidden="1" xr:uid="{00000000-0005-0000-0000-0000330B0000}"/>
    <cellStyle name="Comma 2 4" xfId="2867" hidden="1" xr:uid="{00000000-0005-0000-0000-0000360B0000}"/>
    <cellStyle name="Comma 2 4" xfId="2868" hidden="1" xr:uid="{00000000-0005-0000-0000-0000370B0000}"/>
    <cellStyle name="Comma 2 4" xfId="2871" hidden="1" xr:uid="{00000000-0005-0000-0000-00003A0B0000}"/>
    <cellStyle name="Comma 2 4" xfId="2873" hidden="1" xr:uid="{00000000-0005-0000-0000-00003C0B0000}"/>
    <cellStyle name="Comma 2 4" xfId="2876" hidden="1" xr:uid="{00000000-0005-0000-0000-00003F0B0000}"/>
    <cellStyle name="Comma 2 4" xfId="2878" hidden="1" xr:uid="{00000000-0005-0000-0000-0000410B0000}"/>
    <cellStyle name="Comma 2 4" xfId="2881" hidden="1" xr:uid="{00000000-0005-0000-0000-0000440B0000}"/>
    <cellStyle name="Comma 2 4" xfId="2884" hidden="1" xr:uid="{00000000-0005-0000-0000-0000470B0000}"/>
    <cellStyle name="Comma 2 4" xfId="2888" hidden="1" xr:uid="{00000000-0005-0000-0000-00004B0B0000}"/>
    <cellStyle name="Comma 2 4" xfId="2890" hidden="1" xr:uid="{00000000-0005-0000-0000-00004D0B0000}"/>
    <cellStyle name="Comma 2 4" xfId="2893" hidden="1" xr:uid="{00000000-0005-0000-0000-0000500B0000}"/>
    <cellStyle name="Comma 2 4" xfId="2896" hidden="1" xr:uid="{00000000-0005-0000-0000-0000530B0000}"/>
    <cellStyle name="Comma 2 4" xfId="2897" hidden="1" xr:uid="{00000000-0005-0000-0000-0000540B0000}"/>
    <cellStyle name="Comma 2 4" xfId="2900" hidden="1" xr:uid="{00000000-0005-0000-0000-0000570B0000}"/>
    <cellStyle name="Comma 2 4" xfId="2902" hidden="1" xr:uid="{00000000-0005-0000-0000-0000590B0000}"/>
    <cellStyle name="Comma 2 4" xfId="2905" hidden="1" xr:uid="{00000000-0005-0000-0000-00005C0B0000}"/>
    <cellStyle name="Comma 2 4" xfId="2908" hidden="1" xr:uid="{00000000-0005-0000-0000-00005F0B0000}"/>
    <cellStyle name="Comma 2 4" xfId="2911" hidden="1" xr:uid="{00000000-0005-0000-0000-0000620B0000}"/>
    <cellStyle name="Comma 2 4" xfId="2913" hidden="1" xr:uid="{00000000-0005-0000-0000-0000640B0000}"/>
    <cellStyle name="Comma 2 4" xfId="2916" hidden="1" xr:uid="{00000000-0005-0000-0000-0000670B0000}"/>
    <cellStyle name="Comma 2 4" xfId="2919" hidden="1" xr:uid="{00000000-0005-0000-0000-00006A0B0000}"/>
    <cellStyle name="Comma 2 4" xfId="2920" hidden="1" xr:uid="{00000000-0005-0000-0000-00006B0B0000}"/>
    <cellStyle name="Comma 2 4" xfId="2923" hidden="1" xr:uid="{00000000-0005-0000-0000-00006E0B0000}"/>
    <cellStyle name="Comma 2 4" xfId="2925" hidden="1" xr:uid="{00000000-0005-0000-0000-0000700B0000}"/>
    <cellStyle name="Comma 2 4" xfId="2928" hidden="1" xr:uid="{00000000-0005-0000-0000-0000730B0000}"/>
    <cellStyle name="Comma 2 4" xfId="2930" hidden="1" xr:uid="{00000000-0005-0000-0000-0000750B0000}"/>
    <cellStyle name="Comma 2 4" xfId="2933" hidden="1" xr:uid="{00000000-0005-0000-0000-0000780B0000}"/>
    <cellStyle name="Comma 2 4" xfId="2936" hidden="1" xr:uid="{00000000-0005-0000-0000-00007B0B0000}"/>
    <cellStyle name="Comma 2 4" xfId="2939" hidden="1" xr:uid="{00000000-0005-0000-0000-00007E0B0000}"/>
    <cellStyle name="Comma 2 4" xfId="2941" hidden="1" xr:uid="{00000000-0005-0000-0000-0000800B0000}"/>
    <cellStyle name="Comma 2 4" xfId="2944" hidden="1" xr:uid="{00000000-0005-0000-0000-0000830B0000}"/>
    <cellStyle name="Comma 2 4" xfId="2947" hidden="1" xr:uid="{00000000-0005-0000-0000-0000860B0000}"/>
    <cellStyle name="Comma 2 4" xfId="2948" hidden="1" xr:uid="{00000000-0005-0000-0000-0000870B0000}"/>
    <cellStyle name="Comma 2 4" xfId="2951" hidden="1" xr:uid="{00000000-0005-0000-0000-00008A0B0000}"/>
    <cellStyle name="Comma 2 4" xfId="2953" hidden="1" xr:uid="{00000000-0005-0000-0000-00008C0B0000}"/>
    <cellStyle name="Comma 2 4" xfId="2956" hidden="1" xr:uid="{00000000-0005-0000-0000-00008F0B0000}"/>
    <cellStyle name="Comma 2 4" xfId="2966" hidden="1" xr:uid="{00000000-0005-0000-0000-0000990B0000}"/>
    <cellStyle name="Comma 2 4" xfId="2968" hidden="1" xr:uid="{00000000-0005-0000-0000-00009B0B0000}"/>
    <cellStyle name="Comma 2 4" xfId="2969" hidden="1" xr:uid="{00000000-0005-0000-0000-00009C0B0000}"/>
    <cellStyle name="Comma 2 4" xfId="2973" hidden="1" xr:uid="{00000000-0005-0000-0000-0000A00B0000}"/>
    <cellStyle name="Comma 2 4" xfId="2975" hidden="1" xr:uid="{00000000-0005-0000-0000-0000A20B0000}"/>
    <cellStyle name="Comma 2 4" xfId="2977" hidden="1" xr:uid="{00000000-0005-0000-0000-0000A40B0000}"/>
    <cellStyle name="Comma 2 4" xfId="2980" hidden="1" xr:uid="{00000000-0005-0000-0000-0000A70B0000}"/>
    <cellStyle name="Comma 2 4" xfId="2983" hidden="1" xr:uid="{00000000-0005-0000-0000-0000AA0B0000}"/>
    <cellStyle name="Comma 2 4" xfId="2985" hidden="1" xr:uid="{00000000-0005-0000-0000-0000AC0B0000}"/>
    <cellStyle name="Comma 2 4" xfId="2987" hidden="1" xr:uid="{00000000-0005-0000-0000-0000AE0B0000}"/>
    <cellStyle name="Comma 2 4" xfId="2990" hidden="1" xr:uid="{00000000-0005-0000-0000-0000B10B0000}"/>
    <cellStyle name="Comma 2 4" xfId="2993" hidden="1" xr:uid="{00000000-0005-0000-0000-0000B40B0000}"/>
    <cellStyle name="Comma 2 4" xfId="2994" hidden="1" xr:uid="{00000000-0005-0000-0000-0000B50B0000}"/>
    <cellStyle name="Comma 2 4" xfId="2996" hidden="1" xr:uid="{00000000-0005-0000-0000-0000B70B0000}"/>
    <cellStyle name="Comma 2 4" xfId="2997" hidden="1" xr:uid="{00000000-0005-0000-0000-0000B80B0000}"/>
    <cellStyle name="Comma 2 4" xfId="3001" hidden="1" xr:uid="{00000000-0005-0000-0000-0000BC0B0000}"/>
    <cellStyle name="Comma 2 4" xfId="3005" hidden="1" xr:uid="{00000000-0005-0000-0000-0000C00B0000}"/>
    <cellStyle name="Comma 2 4" xfId="3006" hidden="1" xr:uid="{00000000-0005-0000-0000-0000C10B0000}"/>
    <cellStyle name="Comma 2 4" xfId="3010" hidden="1" xr:uid="{00000000-0005-0000-0000-0000C50B0000}"/>
    <cellStyle name="Comma 2 4" xfId="3012" hidden="1" xr:uid="{00000000-0005-0000-0000-0000C70B0000}"/>
    <cellStyle name="Comma 2 4" xfId="3014" hidden="1" xr:uid="{00000000-0005-0000-0000-0000C90B0000}"/>
    <cellStyle name="Comma 2 4" xfId="3019" hidden="1" xr:uid="{00000000-0005-0000-0000-0000CE0B0000}"/>
    <cellStyle name="Comma 2 4" xfId="3020" hidden="1" xr:uid="{00000000-0005-0000-0000-0000CF0B0000}"/>
    <cellStyle name="Comma 2 4" xfId="3024" hidden="1" xr:uid="{00000000-0005-0000-0000-0000D30B0000}"/>
    <cellStyle name="Comma 2 4" xfId="3028" hidden="1" xr:uid="{00000000-0005-0000-0000-0000D70B0000}"/>
    <cellStyle name="Comma 2 4" xfId="3030" hidden="1" xr:uid="{00000000-0005-0000-0000-0000D90B0000}"/>
    <cellStyle name="Comma 2 4" xfId="3031" hidden="1" xr:uid="{00000000-0005-0000-0000-0000DA0B0000}"/>
    <cellStyle name="Comma 2 4" xfId="3035" hidden="1" xr:uid="{00000000-0005-0000-0000-0000DE0B0000}"/>
    <cellStyle name="Comma 2 4" xfId="3039" hidden="1" xr:uid="{00000000-0005-0000-0000-0000E20B0000}"/>
    <cellStyle name="Comma 2 4" xfId="3040" hidden="1" xr:uid="{00000000-0005-0000-0000-0000E30B0000}"/>
    <cellStyle name="Comma 2 4" xfId="3044" hidden="1" xr:uid="{00000000-0005-0000-0000-0000E70B0000}"/>
    <cellStyle name="Comma 2 4" xfId="3046" hidden="1" xr:uid="{00000000-0005-0000-0000-0000E90B0000}"/>
    <cellStyle name="Comma 2 4" xfId="3048" hidden="1" xr:uid="{00000000-0005-0000-0000-0000EB0B0000}"/>
    <cellStyle name="Comma 2 4" xfId="3049" hidden="1" xr:uid="{00000000-0005-0000-0000-0000EC0B0000}"/>
    <cellStyle name="Comma 2 4" xfId="3054" hidden="1" xr:uid="{00000000-0005-0000-0000-0000F10B0000}"/>
    <cellStyle name="Comma 2 4" xfId="3055" hidden="1" xr:uid="{00000000-0005-0000-0000-0000F20B0000}"/>
    <cellStyle name="Comma 2 4" xfId="3056" hidden="1" xr:uid="{00000000-0005-0000-0000-0000F30B0000}"/>
    <cellStyle name="Comma 2 4" xfId="3061" hidden="1" xr:uid="{00000000-0005-0000-0000-0000F80B0000}"/>
    <cellStyle name="Comma 2 4" xfId="3063" hidden="1" xr:uid="{00000000-0005-0000-0000-0000FA0B0000}"/>
    <cellStyle name="Comma 2 4" xfId="3064" hidden="1" xr:uid="{00000000-0005-0000-0000-0000FB0B0000}"/>
    <cellStyle name="Comma 2 4" xfId="3068" hidden="1" xr:uid="{00000000-0005-0000-0000-0000FF0B0000}"/>
    <cellStyle name="Comma 2 4" xfId="3069" hidden="1" xr:uid="{00000000-0005-0000-0000-0000000C0000}"/>
    <cellStyle name="Comma 2 4" xfId="3073" hidden="1" xr:uid="{00000000-0005-0000-0000-0000040C0000}"/>
    <cellStyle name="Comma 2 4" xfId="3075" hidden="1" xr:uid="{00000000-0005-0000-0000-0000060C0000}"/>
    <cellStyle name="Comma 2 4" xfId="3077" hidden="1" xr:uid="{00000000-0005-0000-0000-0000080C0000}"/>
    <cellStyle name="Comma 2 4" xfId="3080" hidden="1" xr:uid="{00000000-0005-0000-0000-00000B0C0000}"/>
    <cellStyle name="Comma 2 4" xfId="3081" hidden="1" xr:uid="{00000000-0005-0000-0000-00000C0C0000}"/>
    <cellStyle name="Comma 2 4" xfId="3082" hidden="1" xr:uid="{00000000-0005-0000-0000-00000D0C0000}"/>
    <cellStyle name="Comma 2 4" xfId="3088" hidden="1" xr:uid="{00000000-0005-0000-0000-0000130C0000}"/>
    <cellStyle name="Comma 2 4" xfId="3089" hidden="1" xr:uid="{00000000-0005-0000-0000-0000140C0000}"/>
    <cellStyle name="Comma 2 4" xfId="3093" hidden="1" xr:uid="{00000000-0005-0000-0000-0000180C0000}"/>
    <cellStyle name="Comma 2 4" xfId="3095" hidden="1" xr:uid="{00000000-0005-0000-0000-00001A0C0000}"/>
    <cellStyle name="Comma 2 4" xfId="3097" hidden="1" xr:uid="{00000000-0005-0000-0000-00001C0C0000}"/>
    <cellStyle name="Comma 2 4" xfId="3101" hidden="1" xr:uid="{00000000-0005-0000-0000-0000200C0000}"/>
    <cellStyle name="Comma 2 4" xfId="3103" hidden="1" xr:uid="{00000000-0005-0000-0000-0000220C0000}"/>
    <cellStyle name="Comma 2 4" xfId="3104" hidden="1" xr:uid="{00000000-0005-0000-0000-0000230C0000}"/>
    <cellStyle name="Comma 2 4" xfId="3108" hidden="1" xr:uid="{00000000-0005-0000-0000-0000270C0000}"/>
    <cellStyle name="Comma 2 4" xfId="3112" hidden="1" xr:uid="{00000000-0005-0000-0000-00002B0C0000}"/>
    <cellStyle name="Comma 2 4" xfId="3114" hidden="1" xr:uid="{00000000-0005-0000-0000-00002D0C0000}"/>
    <cellStyle name="Comma 2 4" xfId="3116" hidden="1" xr:uid="{00000000-0005-0000-0000-00002F0C0000}"/>
    <cellStyle name="Comma 2 4" xfId="2725" hidden="1" xr:uid="{00000000-0005-0000-0000-0000A80A0000}"/>
    <cellStyle name="Comma 2 4" xfId="2728" hidden="1" xr:uid="{00000000-0005-0000-0000-0000AB0A0000}"/>
    <cellStyle name="Comma 2 4" xfId="2732" hidden="1" xr:uid="{00000000-0005-0000-0000-0000AF0A0000}"/>
    <cellStyle name="Comma 2 4" xfId="2734" hidden="1" xr:uid="{00000000-0005-0000-0000-0000B10A0000}"/>
    <cellStyle name="Comma 2 4" xfId="2737" hidden="1" xr:uid="{00000000-0005-0000-0000-0000B40A0000}"/>
    <cellStyle name="Comma 2 4" xfId="2740" hidden="1" xr:uid="{00000000-0005-0000-0000-0000B70A0000}"/>
    <cellStyle name="Comma 2 4" xfId="2741" hidden="1" xr:uid="{00000000-0005-0000-0000-0000B80A0000}"/>
    <cellStyle name="Comma 2 4" xfId="2744" hidden="1" xr:uid="{00000000-0005-0000-0000-0000BB0A0000}"/>
    <cellStyle name="Comma 2 4" xfId="2746" hidden="1" xr:uid="{00000000-0005-0000-0000-0000BD0A0000}"/>
    <cellStyle name="Comma 2 4" xfId="2749" hidden="1" xr:uid="{00000000-0005-0000-0000-0000C00A0000}"/>
    <cellStyle name="Comma 2 4" xfId="2752" hidden="1" xr:uid="{00000000-0005-0000-0000-0000C30A0000}"/>
    <cellStyle name="Comma 2 4" xfId="2755" hidden="1" xr:uid="{00000000-0005-0000-0000-0000C60A0000}"/>
    <cellStyle name="Comma 2 4" xfId="2757" hidden="1" xr:uid="{00000000-0005-0000-0000-0000C80A0000}"/>
    <cellStyle name="Comma 2 4" xfId="2760" hidden="1" xr:uid="{00000000-0005-0000-0000-0000CB0A0000}"/>
    <cellStyle name="Comma 2 4" xfId="2763" hidden="1" xr:uid="{00000000-0005-0000-0000-0000CE0A0000}"/>
    <cellStyle name="Comma 2 4" xfId="2764" hidden="1" xr:uid="{00000000-0005-0000-0000-0000CF0A0000}"/>
    <cellStyle name="Comma 2 4" xfId="2767" hidden="1" xr:uid="{00000000-0005-0000-0000-0000D20A0000}"/>
    <cellStyle name="Comma 2 4" xfId="2769" hidden="1" xr:uid="{00000000-0005-0000-0000-0000D40A0000}"/>
    <cellStyle name="Comma 2 4" xfId="2772" hidden="1" xr:uid="{00000000-0005-0000-0000-0000D70A0000}"/>
    <cellStyle name="Comma 2 4" xfId="2774" hidden="1" xr:uid="{00000000-0005-0000-0000-0000D90A0000}"/>
    <cellStyle name="Comma 2 4" xfId="2777" hidden="1" xr:uid="{00000000-0005-0000-0000-0000DC0A0000}"/>
    <cellStyle name="Comma 2 4" xfId="2780" hidden="1" xr:uid="{00000000-0005-0000-0000-0000DF0A0000}"/>
    <cellStyle name="Comma 2 4" xfId="2784" hidden="1" xr:uid="{00000000-0005-0000-0000-0000E30A0000}"/>
    <cellStyle name="Comma 2 4" xfId="2786" hidden="1" xr:uid="{00000000-0005-0000-0000-0000E50A0000}"/>
    <cellStyle name="Comma 2 4" xfId="2789" hidden="1" xr:uid="{00000000-0005-0000-0000-0000E80A0000}"/>
    <cellStyle name="Comma 2 4" xfId="2792" hidden="1" xr:uid="{00000000-0005-0000-0000-0000EB0A0000}"/>
    <cellStyle name="Comma 2 4" xfId="2793" hidden="1" xr:uid="{00000000-0005-0000-0000-0000EC0A0000}"/>
    <cellStyle name="Comma 2 4" xfId="2796" hidden="1" xr:uid="{00000000-0005-0000-0000-0000EF0A0000}"/>
    <cellStyle name="Comma 2 4" xfId="2798" hidden="1" xr:uid="{00000000-0005-0000-0000-0000F10A0000}"/>
    <cellStyle name="Comma 2 4" xfId="2801" hidden="1" xr:uid="{00000000-0005-0000-0000-0000F40A0000}"/>
    <cellStyle name="Comma 2 4" xfId="2804" hidden="1" xr:uid="{00000000-0005-0000-0000-0000F70A0000}"/>
    <cellStyle name="Comma 2 4" xfId="2807" hidden="1" xr:uid="{00000000-0005-0000-0000-0000FA0A0000}"/>
    <cellStyle name="Comma 2 4" xfId="2809" hidden="1" xr:uid="{00000000-0005-0000-0000-0000FC0A0000}"/>
    <cellStyle name="Comma 2 4" xfId="2812" hidden="1" xr:uid="{00000000-0005-0000-0000-0000FF0A0000}"/>
    <cellStyle name="Comma 2 4" xfId="2815" hidden="1" xr:uid="{00000000-0005-0000-0000-0000020B0000}"/>
    <cellStyle name="Comma 2 4" xfId="2816" hidden="1" xr:uid="{00000000-0005-0000-0000-0000030B0000}"/>
    <cellStyle name="Comma 2 4" xfId="2820" hidden="1" xr:uid="{00000000-0005-0000-0000-0000070B0000}"/>
    <cellStyle name="Comma 2 4" xfId="2822" hidden="1" xr:uid="{00000000-0005-0000-0000-0000090B0000}"/>
    <cellStyle name="Comma 2 4" xfId="2825" hidden="1" xr:uid="{00000000-0005-0000-0000-00000C0B0000}"/>
    <cellStyle name="Comma 2 4" xfId="2827" hidden="1" xr:uid="{00000000-0005-0000-0000-00000E0B0000}"/>
    <cellStyle name="Comma 2 4" xfId="2830" hidden="1" xr:uid="{00000000-0005-0000-0000-0000110B0000}"/>
    <cellStyle name="Comma 2 4" xfId="2833" hidden="1" xr:uid="{00000000-0005-0000-0000-0000140B0000}"/>
    <cellStyle name="Comma 2 4" xfId="2837" hidden="1" xr:uid="{00000000-0005-0000-0000-0000180B0000}"/>
    <cellStyle name="Comma 2 4" xfId="2839" hidden="1" xr:uid="{00000000-0005-0000-0000-00001A0B0000}"/>
    <cellStyle name="Comma 2 4" xfId="2842" hidden="1" xr:uid="{00000000-0005-0000-0000-00001D0B0000}"/>
    <cellStyle name="Comma 2 4" xfId="2845" hidden="1" xr:uid="{00000000-0005-0000-0000-0000200B0000}"/>
    <cellStyle name="Comma 2 4" xfId="2846" hidden="1" xr:uid="{00000000-0005-0000-0000-0000210B0000}"/>
    <cellStyle name="Comma 2 4" xfId="2849" hidden="1" xr:uid="{00000000-0005-0000-0000-0000240B0000}"/>
    <cellStyle name="Comma 2 4" xfId="2851" hidden="1" xr:uid="{00000000-0005-0000-0000-0000260B0000}"/>
    <cellStyle name="Comma 2 4" xfId="2854" hidden="1" xr:uid="{00000000-0005-0000-0000-0000290B0000}"/>
    <cellStyle name="Comma 2 4" xfId="2660" hidden="1" xr:uid="{00000000-0005-0000-0000-0000670A0000}"/>
    <cellStyle name="Comma 2 4" xfId="2663" hidden="1" xr:uid="{00000000-0005-0000-0000-00006A0A0000}"/>
    <cellStyle name="Comma 2 4" xfId="2665" hidden="1" xr:uid="{00000000-0005-0000-0000-00006C0A0000}"/>
    <cellStyle name="Comma 2 4" xfId="2668" hidden="1" xr:uid="{00000000-0005-0000-0000-00006F0A0000}"/>
    <cellStyle name="Comma 2 4" xfId="2670" hidden="1" xr:uid="{00000000-0005-0000-0000-0000710A0000}"/>
    <cellStyle name="Comma 2 4" xfId="2673" hidden="1" xr:uid="{00000000-0005-0000-0000-0000740A0000}"/>
    <cellStyle name="Comma 2 4" xfId="2676" hidden="1" xr:uid="{00000000-0005-0000-0000-0000770A0000}"/>
    <cellStyle name="Comma 2 4" xfId="2680" hidden="1" xr:uid="{00000000-0005-0000-0000-00007B0A0000}"/>
    <cellStyle name="Comma 2 4" xfId="2682" hidden="1" xr:uid="{00000000-0005-0000-0000-00007D0A0000}"/>
    <cellStyle name="Comma 2 4" xfId="2685" hidden="1" xr:uid="{00000000-0005-0000-0000-0000800A0000}"/>
    <cellStyle name="Comma 2 4" xfId="2688" hidden="1" xr:uid="{00000000-0005-0000-0000-0000830A0000}"/>
    <cellStyle name="Comma 2 4" xfId="2689" hidden="1" xr:uid="{00000000-0005-0000-0000-0000840A0000}"/>
    <cellStyle name="Comma 2 4" xfId="2692" hidden="1" xr:uid="{00000000-0005-0000-0000-0000870A0000}"/>
    <cellStyle name="Comma 2 4" xfId="2694" hidden="1" xr:uid="{00000000-0005-0000-0000-0000890A0000}"/>
    <cellStyle name="Comma 2 4" xfId="2697" hidden="1" xr:uid="{00000000-0005-0000-0000-00008C0A0000}"/>
    <cellStyle name="Comma 2 4" xfId="2700" hidden="1" xr:uid="{00000000-0005-0000-0000-00008F0A0000}"/>
    <cellStyle name="Comma 2 4" xfId="2703" hidden="1" xr:uid="{00000000-0005-0000-0000-0000920A0000}"/>
    <cellStyle name="Comma 2 4" xfId="2705" hidden="1" xr:uid="{00000000-0005-0000-0000-0000940A0000}"/>
    <cellStyle name="Comma 2 4" xfId="2708" hidden="1" xr:uid="{00000000-0005-0000-0000-0000970A0000}"/>
    <cellStyle name="Comma 2 4" xfId="2711" hidden="1" xr:uid="{00000000-0005-0000-0000-00009A0A0000}"/>
    <cellStyle name="Comma 2 4" xfId="2712" hidden="1" xr:uid="{00000000-0005-0000-0000-00009B0A0000}"/>
    <cellStyle name="Comma 2 4" xfId="2715" hidden="1" xr:uid="{00000000-0005-0000-0000-00009E0A0000}"/>
    <cellStyle name="Comma 2 4" xfId="2717" hidden="1" xr:uid="{00000000-0005-0000-0000-0000A00A0000}"/>
    <cellStyle name="Comma 2 4" xfId="2720" hidden="1" xr:uid="{00000000-0005-0000-0000-0000A30A0000}"/>
    <cellStyle name="Comma 2 4" xfId="2722" hidden="1" xr:uid="{00000000-0005-0000-0000-0000A50A0000}"/>
    <cellStyle name="Comma 2 4" xfId="2628" hidden="1" xr:uid="{00000000-0005-0000-0000-0000470A0000}"/>
    <cellStyle name="Comma 2 4" xfId="2630" hidden="1" xr:uid="{00000000-0005-0000-0000-0000490A0000}"/>
    <cellStyle name="Comma 2 4" xfId="2633" hidden="1" xr:uid="{00000000-0005-0000-0000-00004C0A0000}"/>
    <cellStyle name="Comma 2 4" xfId="2636" hidden="1" xr:uid="{00000000-0005-0000-0000-00004F0A0000}"/>
    <cellStyle name="Comma 2 4" xfId="2637" hidden="1" xr:uid="{00000000-0005-0000-0000-0000500A0000}"/>
    <cellStyle name="Comma 2 4" xfId="2640" hidden="1" xr:uid="{00000000-0005-0000-0000-0000530A0000}"/>
    <cellStyle name="Comma 2 4" xfId="2642" hidden="1" xr:uid="{00000000-0005-0000-0000-0000550A0000}"/>
    <cellStyle name="Comma 2 4" xfId="2645" hidden="1" xr:uid="{00000000-0005-0000-0000-0000580A0000}"/>
    <cellStyle name="Comma 2 4" xfId="2648" hidden="1" xr:uid="{00000000-0005-0000-0000-00005B0A0000}"/>
    <cellStyle name="Comma 2 4" xfId="2651" hidden="1" xr:uid="{00000000-0005-0000-0000-00005E0A0000}"/>
    <cellStyle name="Comma 2 4" xfId="2653" hidden="1" xr:uid="{00000000-0005-0000-0000-0000600A0000}"/>
    <cellStyle name="Comma 2 4" xfId="2656" hidden="1" xr:uid="{00000000-0005-0000-0000-0000630A0000}"/>
    <cellStyle name="Comma 2 4" xfId="2659" hidden="1" xr:uid="{00000000-0005-0000-0000-0000660A0000}"/>
    <cellStyle name="Comma 2 4" xfId="2611" hidden="1" xr:uid="{00000000-0005-0000-0000-0000360A0000}"/>
    <cellStyle name="Comma 2 4" xfId="2613" hidden="1" xr:uid="{00000000-0005-0000-0000-0000380A0000}"/>
    <cellStyle name="Comma 2 4" xfId="2616" hidden="1" xr:uid="{00000000-0005-0000-0000-00003B0A0000}"/>
    <cellStyle name="Comma 2 4" xfId="2618" hidden="1" xr:uid="{00000000-0005-0000-0000-00003D0A0000}"/>
    <cellStyle name="Comma 2 4" xfId="2621" hidden="1" xr:uid="{00000000-0005-0000-0000-0000400A0000}"/>
    <cellStyle name="Comma 2 4" xfId="2624" hidden="1" xr:uid="{00000000-0005-0000-0000-0000430A0000}"/>
    <cellStyle name="Comma 2 4" xfId="2082" hidden="1" xr:uid="{00000000-0005-0000-0000-000025080000}"/>
    <cellStyle name="Comma 2 4" xfId="2355" hidden="1" xr:uid="{00000000-0005-0000-0000-000036090000}"/>
    <cellStyle name="Comma 2 4" xfId="2608" hidden="1" xr:uid="{00000000-0005-0000-0000-0000330A0000}"/>
    <cellStyle name="Comma 2 4" xfId="974" hidden="1" xr:uid="{00000000-0005-0000-0000-0000D1030000}"/>
    <cellStyle name="Comma 2 4" xfId="1036" hidden="1" xr:uid="{00000000-0005-0000-0000-00000F040000}"/>
    <cellStyle name="Comma 2 4" xfId="377" hidden="1" xr:uid="{00000000-0005-0000-0000-00007C010000}"/>
    <cellStyle name="Comma 2 4" xfId="32019" xr:uid="{00000000-0005-0000-0000-0000167D0000}"/>
    <cellStyle name="Comma 2 4 2" xfId="35676" hidden="1" xr:uid="{A29263CA-9450-4328-8D0C-0FFA6D92FFCA}"/>
    <cellStyle name="Comma 2 4 2" xfId="35679" hidden="1" xr:uid="{83F18F8E-557C-420A-8AEF-349D58D2A829}"/>
    <cellStyle name="Comma 2 4 2" xfId="35680" hidden="1" xr:uid="{22F06514-63E2-4449-91E8-4225849231C7}"/>
    <cellStyle name="Comma 2 4 2" xfId="35682" hidden="1" xr:uid="{344A490A-EC3C-441F-9CBF-BEA6AEEE28DA}"/>
    <cellStyle name="Comma 2 4 2" xfId="35686" hidden="1" xr:uid="{621985F5-428B-47C6-8887-6868F86B7ECC}"/>
    <cellStyle name="Comma 2 4 2" xfId="35687" hidden="1" xr:uid="{65BAEBAE-3E98-4F19-9822-0C4AF80F893E}"/>
    <cellStyle name="Comma 2 4 2" xfId="35689" hidden="1" xr:uid="{B85ED02E-A815-4A04-BA7A-3A18167677BC}"/>
    <cellStyle name="Comma 2 4 2" xfId="35693" hidden="1" xr:uid="{EEC139A6-5C49-4DAE-B225-993E682A3B61}"/>
    <cellStyle name="Comma 2 4 2" xfId="35694" hidden="1" xr:uid="{C721C68E-6297-4875-B1AD-F64C41B60A35}"/>
    <cellStyle name="Comma 2 4 2" xfId="35696" hidden="1" xr:uid="{A52D76F5-520B-40CA-BD32-36FC0C2D52BA}"/>
    <cellStyle name="Comma 2 4 2" xfId="35701" hidden="1" xr:uid="{4AD739EA-1E38-4169-8870-01DBCFFD17F8}"/>
    <cellStyle name="Comma 2 4 2" xfId="35702" hidden="1" xr:uid="{24ED082A-AA0B-45E1-A717-A9B5377DD668}"/>
    <cellStyle name="Comma 2 4 2" xfId="35704" hidden="1" xr:uid="{4FD30CC8-97EB-408E-9A36-0DC8302FB673}"/>
    <cellStyle name="Comma 2 4 2" xfId="35708" hidden="1" xr:uid="{BB2F9B93-F99E-42BC-8F3F-9FACD4F54F0C}"/>
    <cellStyle name="Comma 2 4 2" xfId="35709" hidden="1" xr:uid="{0A71375B-3F92-496F-A7A3-CE2EB14322B3}"/>
    <cellStyle name="Comma 2 4 2" xfId="35711" hidden="1" xr:uid="{20E678B4-00EE-44D7-ADCF-E48A0F8A49FD}"/>
    <cellStyle name="Comma 2 4 2" xfId="35715" hidden="1" xr:uid="{14B78672-2BD2-476D-B369-69676C4F94FF}"/>
    <cellStyle name="Comma 2 4 2" xfId="35716" hidden="1" xr:uid="{0681B7BC-7614-474E-A3F7-124B70D9C927}"/>
    <cellStyle name="Comma 2 4 2" xfId="35719" hidden="1" xr:uid="{8E5E915B-750D-4EE8-A80F-82E1699DB1A4}"/>
    <cellStyle name="Comma 2 4 2" xfId="35720" hidden="1" xr:uid="{0A2B22E1-216F-4BD5-A5DF-4E1A530CAAD7}"/>
    <cellStyle name="Comma 2 4 2" xfId="35725" hidden="1" xr:uid="{62B729A1-6E18-4FBD-BCD9-19B51B69949A}"/>
    <cellStyle name="Comma 2 4 2" xfId="35726" hidden="1" xr:uid="{83E0E8E3-0C1E-47F5-89A5-1F520E7AF70A}"/>
    <cellStyle name="Comma 2 4 2" xfId="35729" hidden="1" xr:uid="{8CFEF87A-5090-4210-AE3A-76A78F861078}"/>
    <cellStyle name="Comma 2 4 2" xfId="35731" hidden="1" xr:uid="{70CFF503-81C6-4428-B3E6-18C1D10083A6}"/>
    <cellStyle name="Comma 2 4 2" xfId="35733" hidden="1" xr:uid="{5C67B9A1-BCEB-444D-BB5D-0BEAE6AB6EA9}"/>
    <cellStyle name="Comma 2 4 2" xfId="35737" hidden="1" xr:uid="{1124C1AA-9DA3-48BA-A155-4A95F90FAEFC}"/>
    <cellStyle name="Comma 2 4 2" xfId="35739" hidden="1" xr:uid="{030026C5-E694-4813-B878-9E953F8687F8}"/>
    <cellStyle name="Comma 2 4 2" xfId="35740" hidden="1" xr:uid="{10DFA63A-06BE-41A9-BD9B-4E7DAE5B48CA}"/>
    <cellStyle name="Comma 2 4 2" xfId="35743" hidden="1" xr:uid="{8034B8B5-BD44-4766-B772-66FF0D31ABDC}"/>
    <cellStyle name="Comma 2 4 2" xfId="35749" hidden="1" xr:uid="{CBF1AA56-B108-4E98-8DA5-A8DFFD9DDE9B}"/>
    <cellStyle name="Comma 2 4 2" xfId="35750" hidden="1" xr:uid="{1E5D7A42-A765-44CF-80C0-1E3C4D23E7ED}"/>
    <cellStyle name="Comma 2 4 2" xfId="35752" hidden="1" xr:uid="{4EEC5306-07FE-4DFF-BCE5-9D4DF7DEA0A1}"/>
    <cellStyle name="Comma 2 4 2" xfId="35753" hidden="1" xr:uid="{2876635F-494E-450B-A2CB-B10C792B0C5E}"/>
    <cellStyle name="Comma 2 4 2" xfId="35759" hidden="1" xr:uid="{920D6D65-7E3B-4E4A-86CC-69AFFE99A1A9}"/>
    <cellStyle name="Comma 2 4 2" xfId="35760" hidden="1" xr:uid="{CCDF35F4-4839-4C00-B7FD-A56E7FCA305A}"/>
    <cellStyle name="Comma 2 4 2" xfId="35763" hidden="1" xr:uid="{A2E314CA-BCF8-4BBC-A245-7140A9C4A2BC}"/>
    <cellStyle name="Comma 2 4 2" xfId="35764" hidden="1" xr:uid="{6F3E3E39-A80B-46F8-B866-0AB0322D6D51}"/>
    <cellStyle name="Comma 2 4 2" xfId="35767" hidden="1" xr:uid="{DA6F6889-D3BA-4E58-92DF-F218F7147C61}"/>
    <cellStyle name="Comma 2 4 2" xfId="35772" hidden="1" xr:uid="{9B74FC9E-6403-4569-A4D1-D2A538488BF6}"/>
    <cellStyle name="Comma 2 4 2" xfId="35773" hidden="1" xr:uid="{7D03F8B8-C482-4CB6-B6F1-091F9DC5860C}"/>
    <cellStyle name="Comma 2 4 2" xfId="35774" hidden="1" xr:uid="{54FC00AD-A90E-4850-B5AD-CE4C3B349773}"/>
    <cellStyle name="Comma 2 4 2" xfId="35778" hidden="1" xr:uid="{7E8CF4C2-7797-4059-AE88-CE90B7EA4308}"/>
    <cellStyle name="Comma 2 4 2" xfId="35779" hidden="1" xr:uid="{4343199F-95A0-43D3-8032-110FC5778AEC}"/>
    <cellStyle name="Comma 2 4 2" xfId="35782" hidden="1" xr:uid="{66FF0FEF-2E22-4CB7-975D-83D4A2D3A09C}"/>
    <cellStyle name="Comma 2 4 2" xfId="35786" hidden="1" xr:uid="{95B670FC-2D25-41F2-B448-4D73C8993A9B}"/>
    <cellStyle name="Comma 2 4 2" xfId="35787" hidden="1" xr:uid="{88628050-255A-40B7-B180-5C2FE39F739F}"/>
    <cellStyle name="Comma 2 4 2" xfId="35788" hidden="1" xr:uid="{F9E786D4-69AE-472E-BEF7-825446734F78}"/>
    <cellStyle name="Comma 2 4 2" xfId="35790" hidden="1" xr:uid="{AD6330D5-D9B1-4CD8-BC1C-3C293E2ECEB8}"/>
    <cellStyle name="Comma 2 4 2" xfId="35796" hidden="1" xr:uid="{78958A07-8035-49FA-A1F1-AEFDD9AE524A}"/>
    <cellStyle name="Comma 2 4 2" xfId="35797" hidden="1" xr:uid="{A0CD3810-C66F-4547-8586-99BACF5DB7A6}"/>
    <cellStyle name="Comma 2 4 2" xfId="35799" hidden="1" xr:uid="{D8F5114F-EA83-4D37-9C87-D38F1C304AED}"/>
    <cellStyle name="Comma 2 4 2" xfId="35802" hidden="1" xr:uid="{2A58B35A-ACC8-434B-A247-7A5D1D74513D}"/>
    <cellStyle name="Comma 2 4 2" xfId="35808" hidden="1" xr:uid="{5DC6D34A-D8BF-4633-89E5-3012C2776F6F}"/>
    <cellStyle name="Comma 2 4 2" xfId="35809" hidden="1" xr:uid="{80E7C939-F18B-4BE3-8451-67B0EFED69E5}"/>
    <cellStyle name="Comma 2 4 2" xfId="35810" hidden="1" xr:uid="{E3CAAEC6-F96C-486E-81BC-E1DFAB455596}"/>
    <cellStyle name="Comma 2 4 2" xfId="35814" hidden="1" xr:uid="{EA03BBEB-DE53-46CC-97CA-553D356966D9}"/>
    <cellStyle name="Comma 2 4 2" xfId="35816" hidden="1" xr:uid="{2FBAC9EF-BA6C-4E0E-90BA-0BB8085A05DA}"/>
    <cellStyle name="Comma 2 4 2" xfId="35822" hidden="1" xr:uid="{8407251B-B06B-460D-8F9C-ACFB654579C4}"/>
    <cellStyle name="Comma 2 4 2" xfId="35823" hidden="1" xr:uid="{624AE38D-238E-4DF4-B2C7-25096A8B0E32}"/>
    <cellStyle name="Comma 2 4 2" xfId="35826" hidden="1" xr:uid="{26B20CB5-2A4A-4ABE-9217-77BACFBB0F8F}"/>
    <cellStyle name="Comma 2 4 2" xfId="35832" hidden="1" xr:uid="{F5CA48F7-3718-4003-A528-20AE17D9B1A2}"/>
    <cellStyle name="Comma 2 4 2" xfId="35833" hidden="1" xr:uid="{9E9810A6-7E3D-4571-B9E4-5E75887BD757}"/>
    <cellStyle name="Comma 2 4 2" xfId="35835" hidden="1" xr:uid="{0B3BC1CB-22E5-4CE6-8E07-DB2C39A804CB}"/>
    <cellStyle name="Comma 2 4 2" xfId="35836" hidden="1" xr:uid="{B18EB359-E25A-4727-87A3-DCA13D07F8F2}"/>
    <cellStyle name="Comma 2 4 2" xfId="35839" hidden="1" xr:uid="{F3590E8A-062E-452B-830D-361B7F95BF4F}"/>
    <cellStyle name="Comma 2 4 2" xfId="35844" hidden="1" xr:uid="{6520D3D1-3913-4A9B-9469-FC8E27BD640F}"/>
    <cellStyle name="Comma 2 4 2" xfId="35845" hidden="1" xr:uid="{F5EEACEC-3B5D-40CF-BFAC-8F03E296B2B9}"/>
    <cellStyle name="Comma 2 4 2" xfId="35846" hidden="1" xr:uid="{26CFFE24-173E-4DA4-BA5B-8CCFA73D1E7C}"/>
    <cellStyle name="Comma 2 4 2" xfId="35850" hidden="1" xr:uid="{62447B8A-6BAE-4C4D-9648-B98CECEEB983}"/>
    <cellStyle name="Comma 2 4 2" xfId="35851" hidden="1" xr:uid="{5D252AC2-BBBB-44BA-8975-997A48696CCF}"/>
    <cellStyle name="Comma 2 4 2" xfId="35854" hidden="1" xr:uid="{82E59F52-0978-497E-9B3E-A4B97E4D4F69}"/>
    <cellStyle name="Comma 2 4 2" xfId="35859" hidden="1" xr:uid="{219BB172-1753-43CF-A57B-02ED7F7274DE}"/>
    <cellStyle name="Comma 2 4 2" xfId="35860" hidden="1" xr:uid="{00AA2790-A8C4-49D0-B2C5-520886C42D58}"/>
    <cellStyle name="Comma 2 4 2" xfId="35861" hidden="1" xr:uid="{6CAF4C6C-7E76-4F7B-B439-AEE18FC5106D}"/>
    <cellStyle name="Comma 2 4 2" xfId="35865" hidden="1" xr:uid="{09DA8254-C045-4F92-927F-69FCB8B0E641}"/>
    <cellStyle name="Comma 2 4 2" xfId="35867" hidden="1" xr:uid="{3FE720AB-57BC-4536-B2F8-A192F8987F75}"/>
    <cellStyle name="Comma 2 4 2" xfId="35870" hidden="1" xr:uid="{46B9AA13-C306-4F70-84A1-7AB61AA4C06C}"/>
    <cellStyle name="Comma 2 4 2" xfId="35872" hidden="1" xr:uid="{9B74A599-7454-4ABC-9864-83EE0A83F4B7}"/>
    <cellStyle name="Comma 2 4 2" xfId="35873" hidden="1" xr:uid="{F9419AF0-BCEA-47B3-A236-32FBAC6FB57E}"/>
    <cellStyle name="Comma 2 4 2" xfId="35876" hidden="1" xr:uid="{4A096180-2DAF-40D0-A29E-065A29E8C9A4}"/>
    <cellStyle name="Comma 2 4 2" xfId="35880" hidden="1" xr:uid="{8FB6DBB2-8DDE-42E5-A3AA-7313F63F95DC}"/>
    <cellStyle name="Comma 2 4 2" xfId="35881" hidden="1" xr:uid="{E7B8EF14-11FA-4B79-B89B-D00C887A28C6}"/>
    <cellStyle name="Comma 2 4 2" xfId="35885" hidden="1" xr:uid="{DA2C1CC6-8867-4D39-8C1A-624BC80C6DC0}"/>
    <cellStyle name="Comma 2 4 2" xfId="35887" hidden="1" xr:uid="{FC2A1CB6-5FD8-4EA9-BED5-60F67E25190A}"/>
    <cellStyle name="Comma 2 4 2" xfId="35889" hidden="1" xr:uid="{1B1C9010-DA1E-48D7-88DF-97DC08D663EC}"/>
    <cellStyle name="Comma 2 4 2" xfId="35893" hidden="1" xr:uid="{813FFCAC-365C-474B-900A-F5515B8C15EC}"/>
    <cellStyle name="Comma 2 4 2" xfId="35895" hidden="1" xr:uid="{D0A31CC2-8419-45ED-8D4F-D34AFED43B2A}"/>
    <cellStyle name="Comma 2 4 2" xfId="35896" hidden="1" xr:uid="{FF0EDEC6-935B-4929-A3C9-35D390149EA8}"/>
    <cellStyle name="Comma 2 4 2" xfId="35900" hidden="1" xr:uid="{F52FE318-7E8F-449C-A61B-068AD30457E4}"/>
    <cellStyle name="Comma 2 4 2" xfId="35904" hidden="1" xr:uid="{BFC3943A-2DF9-4A05-83DA-33C45BB143D8}"/>
    <cellStyle name="Comma 2 4 2" xfId="35906" hidden="1" xr:uid="{7A25C88B-9FEB-4746-9CB1-AA5EB67C52DA}"/>
    <cellStyle name="Comma 2 4 2" xfId="35907" hidden="1" xr:uid="{55B5A381-E505-419C-AFB1-D111C751B3F3}"/>
    <cellStyle name="Comma 2 4 2" xfId="35910" hidden="1" xr:uid="{626B7449-5A89-4C85-9859-2685866EEBD8}"/>
    <cellStyle name="Comma 2 4 2" xfId="35914" hidden="1" xr:uid="{B39FE0FD-46A1-41B1-9B23-8F92AC727DA8}"/>
    <cellStyle name="Comma 2 4 2" xfId="35919" hidden="1" xr:uid="{3F166D51-3DA0-44B1-85BE-C89E6C7FACD4}"/>
    <cellStyle name="Comma 2 4 2" xfId="35921" hidden="1" xr:uid="{B1426D5F-E691-4E33-95EC-A477A8DA18DD}"/>
    <cellStyle name="Comma 2 4 2" xfId="35923" hidden="1" xr:uid="{C74A63D8-8DF1-4922-93D4-D27DE836A8AD}"/>
    <cellStyle name="Comma 2 4 2" xfId="35926" hidden="1" xr:uid="{F31E0897-39EB-4FFC-883E-141F79CA1A49}"/>
    <cellStyle name="Comma 2 4 2" xfId="35929" hidden="1" xr:uid="{5957F492-2183-4212-858C-AEF46E9B8F09}"/>
    <cellStyle name="Comma 2 4 2" xfId="35931" hidden="1" xr:uid="{2B95D168-9EBC-46EB-AAF1-8982DF87890B}"/>
    <cellStyle name="Comma 2 4 2" xfId="35934" hidden="1" xr:uid="{6D64CC2E-7292-4236-94E1-1FF0E3175FD7}"/>
    <cellStyle name="Comma 2 4 2" xfId="35936" hidden="1" xr:uid="{576778D9-0034-4EB1-B5BF-96C2D22BD3C7}"/>
    <cellStyle name="Comma 2 4 2" xfId="35938" hidden="1" xr:uid="{9075C14E-9C19-4A95-B75C-F0D7461F3C1B}"/>
    <cellStyle name="Comma 2 4 2" xfId="35941" hidden="1" xr:uid="{D1697604-1F2E-44B0-AC06-FCEBDAB81D9B}"/>
    <cellStyle name="Comma 2 4 2" xfId="35942" hidden="1" xr:uid="{77787A48-C4FE-4E84-8338-75F84C745A9F}"/>
    <cellStyle name="Comma 2 4 2" xfId="35944" hidden="1" xr:uid="{5C48B0BC-CC3E-4425-83BA-7D5103686A45}"/>
    <cellStyle name="Comma 2 4 2" xfId="35947" hidden="1" xr:uid="{E491B785-F23D-45AA-97E6-2D9EA11A783F}"/>
    <cellStyle name="Comma 2 4 2" xfId="35951" hidden="1" xr:uid="{B5FFC9C0-1BB9-4E98-9D99-8837E84EE708}"/>
    <cellStyle name="Comma 2 4 2" xfId="35952" hidden="1" xr:uid="{011CE618-AA8E-442D-A84F-79E6EFE11AAC}"/>
    <cellStyle name="Comma 2 4 2" xfId="35956" hidden="1" xr:uid="{4885D43C-2C9F-4393-9F12-5DDB683D818E}"/>
    <cellStyle name="Comma 2 4 2" xfId="35958" hidden="1" xr:uid="{0567C085-CD67-4C6B-A9C7-3B6F5185996A}"/>
    <cellStyle name="Comma 2 4 2" xfId="35962" hidden="1" xr:uid="{DAF5EFE1-3590-492F-BC41-11A4907DD9DF}"/>
    <cellStyle name="Comma 2 4 2" xfId="35964" hidden="1" xr:uid="{5AED26E8-D24D-4A1C-B0D0-5DA702A80031}"/>
    <cellStyle name="Comma 2 4 2" xfId="35965" hidden="1" xr:uid="{17CB2239-4912-4829-882E-6F807C58ED46}"/>
    <cellStyle name="Comma 2 4 2" xfId="35969" hidden="1" xr:uid="{238918B7-4AE8-4884-AD8B-8721B159C85F}"/>
    <cellStyle name="Comma 2 4 2" xfId="35971" hidden="1" xr:uid="{C4A5E1FF-FE52-4596-BFE2-885EF39DFA0D}"/>
    <cellStyle name="Comma 2 4 2" xfId="35976" hidden="1" xr:uid="{3EA4F3A8-26AC-4B6B-83E6-B1142CF89821}"/>
    <cellStyle name="Comma 2 4 2" xfId="35978" hidden="1" xr:uid="{574D54AB-357D-4943-A352-504A4A206BDA}"/>
    <cellStyle name="Comma 2 4 2" xfId="35982" hidden="1" xr:uid="{E3498196-47B7-469C-B0FB-0268E5052C38}"/>
    <cellStyle name="Comma 2 4 2" xfId="35986" hidden="1" xr:uid="{0C9CA407-56B2-4EB1-B33D-C93BADB17D18}"/>
    <cellStyle name="Comma 2 4 2" xfId="35987" hidden="1" xr:uid="{8398A9D5-0603-421A-AD84-4830CB282B84}"/>
    <cellStyle name="Comma 2 4 2" xfId="35990" hidden="1" xr:uid="{210A728F-82FA-4C32-ADBE-DDB2DB6BEDB7}"/>
    <cellStyle name="Comma 2 4 2" xfId="35992" hidden="1" xr:uid="{7B4227C0-A66A-49B8-AB92-B2D0B12683EA}"/>
    <cellStyle name="Comma 2 4 2" xfId="35995" hidden="1" xr:uid="{D038B51B-0E5C-4DE0-84B3-8CE95C759E74}"/>
    <cellStyle name="Comma 2 4 2" xfId="35997" hidden="1" xr:uid="{D5B736A9-28E1-4CE4-94F0-EB73F61083EC}"/>
    <cellStyle name="Comma 2 4 2" xfId="36001" hidden="1" xr:uid="{F3EA9B22-7A16-4486-9B0C-5D96C2027152}"/>
    <cellStyle name="Comma 2 4 2" xfId="36002" hidden="1" xr:uid="{DD0B4BD0-9C87-4D54-BA72-6FFF1EEB5B10}"/>
    <cellStyle name="Comma 2 4 2" xfId="36003" hidden="1" xr:uid="{91C1F911-65C2-428C-B446-C22CE578BB00}"/>
    <cellStyle name="Comma 2 4 2" xfId="36007" hidden="1" xr:uid="{9B35A0CE-F788-4462-B6A3-A81E38037F14}"/>
    <cellStyle name="Comma 2 4 2" xfId="36010" hidden="1" xr:uid="{4772C6C5-9AFA-4CF9-8248-F64A8B1E901C}"/>
    <cellStyle name="Comma 2 4 2" xfId="36012" hidden="1" xr:uid="{6517BA4A-5BB9-4FE9-91C2-2DCFC6127000}"/>
    <cellStyle name="Comma 2 4 2" xfId="36014" hidden="1" xr:uid="{77B7850C-2E09-4F61-A06D-75035727B565}"/>
    <cellStyle name="Comma 2 4 2" xfId="36016" hidden="1" xr:uid="{6DC9070E-4C16-4C85-8BF9-81ECA6789571}"/>
    <cellStyle name="Comma 2 4 2" xfId="36022" hidden="1" xr:uid="{71A0051F-851D-4DEE-9BBE-CAC3960C05BB}"/>
    <cellStyle name="Comma 2 4 2" xfId="36023" hidden="1" xr:uid="{2964EAC6-603B-4AB5-B139-EF1BD1E1334F}"/>
    <cellStyle name="Comma 2 4 2" xfId="36031" hidden="1" xr:uid="{15264090-1916-4A06-A7D9-13779A3F8098}"/>
    <cellStyle name="Comma 2 4 2" xfId="36068" hidden="1" xr:uid="{B4E10945-7E8C-41BD-9FAF-AF46E9227655}"/>
    <cellStyle name="Comma 2 4 2" xfId="36177" hidden="1" xr:uid="{B1ADC4B3-BFC3-4B4D-96A9-20E5C2F53218}"/>
    <cellStyle name="Comma 2 4 2" xfId="36774" hidden="1" xr:uid="{630555B5-9EE4-4EF8-9065-C178467BC087}"/>
    <cellStyle name="Comma 2 4 2" xfId="36838" hidden="1" xr:uid="{9741057D-7644-4BAB-B5D6-770A9E1F547E}"/>
    <cellStyle name="Comma 2 4 2" xfId="37893" hidden="1" xr:uid="{1F270C0A-F490-4E1B-801B-D689D6A2D7B1}"/>
    <cellStyle name="Comma 2 4 2" xfId="38166" hidden="1" xr:uid="{75902C98-480E-4915-B2E0-BD63093F712F}"/>
    <cellStyle name="Comma 2 4 2" xfId="38993" hidden="1" xr:uid="{AFEDB136-93B2-425A-B5EA-E8A6F1106457}"/>
    <cellStyle name="Comma 2 4 2" xfId="39052" hidden="1" xr:uid="{8CB6D0AA-2508-4D7B-B313-62C0FFF1D749}"/>
    <cellStyle name="Comma 2 4 2" xfId="39057" hidden="1" xr:uid="{8B8FAA19-811C-4E7A-B318-474EF505748D}"/>
    <cellStyle name="Comma 2 4 2" xfId="40112" hidden="1" xr:uid="{116E5C68-561B-4D4A-9D18-0D3506419185}"/>
    <cellStyle name="Comma 2 4 2" xfId="40385" hidden="1" xr:uid="{E89F27F3-E584-48CE-BED7-CBE7F3ECC6D0}"/>
    <cellStyle name="Comma 2 4 2" xfId="40749" hidden="1" xr:uid="{9C7027DE-EF67-4688-B188-0C65D81108BA}"/>
    <cellStyle name="Comma 2 4 2" xfId="40808" hidden="1" xr:uid="{29634BEF-F7C7-494F-87E4-A1369D56A9D3}"/>
    <cellStyle name="Comma 2 4 2" xfId="40813" hidden="1" xr:uid="{B76B75BB-4A65-4EE8-B150-43F642FAAE59}"/>
    <cellStyle name="Comma 2 4 2" xfId="41868" hidden="1" xr:uid="{7E55D588-1838-4237-8C92-D49FB7C4B1FF}"/>
    <cellStyle name="Comma 2 4 2" xfId="42141" hidden="1" xr:uid="{1FA611C9-E748-4BB6-9F40-7AEDC417973D}"/>
    <cellStyle name="Comma 2 4 2" xfId="42505" hidden="1" xr:uid="{BDD2E0E0-E8D1-4D08-996A-28BEC15D5F67}"/>
    <cellStyle name="Comma 2 4 2" xfId="42564" hidden="1" xr:uid="{A8675D38-1B92-4C09-84CD-E45DD2D0AABE}"/>
    <cellStyle name="Comma 2 4 2" xfId="42569" hidden="1" xr:uid="{B2F93627-76AC-4DCD-AB8A-1A0F455C90EC}"/>
    <cellStyle name="Comma 2 4 2" xfId="43624" hidden="1" xr:uid="{3824CD1D-EB7E-4192-AEC7-73451DC16E16}"/>
    <cellStyle name="Comma 2 4 2" xfId="43897" hidden="1" xr:uid="{15E3D21F-3564-47E2-9DF2-B862BC15530E}"/>
    <cellStyle name="Comma 2 4 2" xfId="44261" hidden="1" xr:uid="{9EA74FDD-6629-4E10-B234-AA37BD333201}"/>
    <cellStyle name="Comma 2 4 2" xfId="44320" hidden="1" xr:uid="{01811191-84BA-42E0-9B28-BD85EF4983E1}"/>
    <cellStyle name="Comma 2 4 2" xfId="44325" hidden="1" xr:uid="{44AE0052-0DC8-460E-B7B6-A7F6E56D5408}"/>
    <cellStyle name="Comma 2 4 2" xfId="45380" hidden="1" xr:uid="{503735AF-8907-4824-B1E9-5C0C99CD8779}"/>
    <cellStyle name="Comma 2 4 2" xfId="45653" hidden="1" xr:uid="{6A5FB172-AB73-4D4F-9E84-DB62759BD990}"/>
    <cellStyle name="Comma 2 4 2" xfId="46017" hidden="1" xr:uid="{648023FF-1BBD-4896-88FA-B1A5BA88E6E6}"/>
    <cellStyle name="Comma 2 4 2" xfId="46076" hidden="1" xr:uid="{C8B813AF-E8F7-49E4-97B5-66111EF6DA93}"/>
    <cellStyle name="Comma 2 4 2" xfId="46081" hidden="1" xr:uid="{253583CF-D2C7-410C-8606-332E9B8A9616}"/>
    <cellStyle name="Comma 2 4 2" xfId="47136" hidden="1" xr:uid="{F1BCB7C2-C81E-4B32-9BF2-21A8B5122809}"/>
    <cellStyle name="Comma 2 4 2" xfId="47409" hidden="1" xr:uid="{93A10055-4167-4EC3-B8AA-8E7D83AE0DAB}"/>
    <cellStyle name="Comma 2 4 2" xfId="47771" hidden="1" xr:uid="{5E4BB450-71BF-414F-A7DE-20F7B6F15899}"/>
    <cellStyle name="Comma 2 4 2" xfId="47829" hidden="1" xr:uid="{3A80F5DF-BE89-4A9C-B50E-47E39E44D858}"/>
    <cellStyle name="Comma 2 4 2" xfId="47834" hidden="1" xr:uid="{21385B49-55E2-45A3-946E-12014A109531}"/>
    <cellStyle name="Comma 2 4 2" xfId="48889" hidden="1" xr:uid="{BC6E3FDC-DCCA-45E0-9760-5C7FF1D25B49}"/>
    <cellStyle name="Comma 2 4 2" xfId="49162" hidden="1" xr:uid="{FFE722AC-14A9-45FB-A9CD-C714DD22A078}"/>
    <cellStyle name="Comma 2 4 2" xfId="49522" hidden="1" xr:uid="{B7651CC6-BFEA-4067-BE42-4FC4B90AF5BD}"/>
    <cellStyle name="Comma 2 4 2" xfId="49579" hidden="1" xr:uid="{804D519E-14A2-4FB6-BE43-4792A0A2A57C}"/>
    <cellStyle name="Comma 2 4 2" xfId="49584" hidden="1" xr:uid="{61E22BF4-F224-4191-A520-A15B9B415BC8}"/>
    <cellStyle name="Comma 2 4 2" xfId="50639" hidden="1" xr:uid="{9DB6A149-3672-4F4D-955C-09C5F831FD64}"/>
    <cellStyle name="Comma 2 4 2" xfId="50912" hidden="1" xr:uid="{CCFCAD9A-59A4-42E4-8048-85E2322672DE}"/>
    <cellStyle name="Comma 2 4 2" xfId="51268" hidden="1" xr:uid="{62AA3A54-94BD-4ED5-9772-C17027BBF986}"/>
    <cellStyle name="Comma 2 4 2" xfId="51325" hidden="1" xr:uid="{80EB5E42-7CF8-41B0-AEAD-BD3A9762AC2F}"/>
    <cellStyle name="Comma 2 4 2" xfId="51330" hidden="1" xr:uid="{E49FF2AC-AE7A-47E9-9C5A-DD2ECAB3867A}"/>
    <cellStyle name="Comma 2 4 2" xfId="52383" hidden="1" xr:uid="{662C68CB-084B-4EEC-BFEE-0C3EF182A6E5}"/>
    <cellStyle name="Comma 2 4 2" xfId="52656" hidden="1" xr:uid="{9917C0FA-2F1F-4C85-A452-CCBCDFD56835}"/>
    <cellStyle name="Comma 2 4 2" xfId="53008" hidden="1" xr:uid="{F765FE5F-F70E-4E28-9DDD-CE89FFBDC3B0}"/>
    <cellStyle name="Comma 2 4 2" xfId="53063" hidden="1" xr:uid="{27A3131C-98D7-4C05-8776-F1F9F683D2C0}"/>
    <cellStyle name="Comma 2 4 2" xfId="53068" hidden="1" xr:uid="{030FFF97-C556-42BD-8A8D-A2F3B71FC43C}"/>
    <cellStyle name="Comma 2 4 2" xfId="54117" hidden="1" xr:uid="{823C55CB-3EF1-4F89-8063-F5658A76EFA9}"/>
    <cellStyle name="Comma 2 4 2" xfId="54390" hidden="1" xr:uid="{E84A03A0-6703-4D6E-969A-8EAA915847D4}"/>
    <cellStyle name="Comma 2 4 2" xfId="54736" hidden="1" xr:uid="{CD35E92B-F8D3-4504-9DD6-DFB02DAF517C}"/>
    <cellStyle name="Comma 2 4 2" xfId="54791" hidden="1" xr:uid="{F1C85E8F-DA77-4442-92AE-18D02580FF6F}"/>
    <cellStyle name="Comma 2 4 2" xfId="54796" hidden="1" xr:uid="{36920B21-8BB0-45D9-90FB-33307524C0C4}"/>
    <cellStyle name="Comma 2 4 2" xfId="55841" hidden="1" xr:uid="{3A239920-8BCC-4F4A-A62E-76FBBB520646}"/>
    <cellStyle name="Comma 2 4 2" xfId="56114" hidden="1" xr:uid="{B2C76FC5-1113-4D8C-A04A-4C45E3F37915}"/>
    <cellStyle name="Comma 2 4 2" xfId="56454" hidden="1" xr:uid="{405896EB-35DD-4BDC-8B5B-6F26040D7448}"/>
    <cellStyle name="Comma 2 4 2" xfId="56506" hidden="1" xr:uid="{4C8E2555-655E-40C3-862B-335AEFB7369F}"/>
    <cellStyle name="Comma 2 4 2" xfId="56511" hidden="1" xr:uid="{2C7E984E-1D26-4F5B-BC51-B4B6CC50F465}"/>
    <cellStyle name="Comma 2 4 2" xfId="57548" hidden="1" xr:uid="{F057C0D9-8AA2-4CDF-B371-17F4B67FB6AB}"/>
    <cellStyle name="Comma 2 4 2" xfId="57821" hidden="1" xr:uid="{BF42F186-4586-4D9D-A51A-79FE83FF6BCC}"/>
    <cellStyle name="Comma 2 4 2" xfId="58153" hidden="1" xr:uid="{99BD0ACE-C76D-4BD4-881A-85F19FAB6BEF}"/>
    <cellStyle name="Comma 2 4 2" xfId="58203" hidden="1" xr:uid="{8A7E0B99-6203-4608-B6E3-ABA695711B26}"/>
    <cellStyle name="Comma 2 4 2" xfId="58208" hidden="1" xr:uid="{EA1919CE-4120-4BD2-AC68-FAD01946C6C6}"/>
    <cellStyle name="Comma 2 4 2" xfId="59242" hidden="1" xr:uid="{693E64D7-FE37-470F-855B-91FBEACC22C1}"/>
    <cellStyle name="Comma 2 4 2" xfId="59515" hidden="1" xr:uid="{6BF573D7-CC05-49FD-B30E-D494FEBD6705}"/>
    <cellStyle name="Comma 2 4 2" xfId="59834" hidden="1" xr:uid="{23191B54-F29D-487A-B552-B6803F855C33}"/>
    <cellStyle name="Comma 2 4 2" xfId="59883" hidden="1" xr:uid="{595757DE-FADD-4FAE-8893-4492D5D70398}"/>
    <cellStyle name="Comma 2 4 2" xfId="59887" hidden="1" xr:uid="{90B3F96A-45E6-4BE5-A8D3-341CE3C53534}"/>
    <cellStyle name="Comma 2 4 2" xfId="60903" hidden="1" xr:uid="{B0BB8686-10BE-4003-97B0-A18997395A88}"/>
    <cellStyle name="Comma 2 4 2" xfId="61176" hidden="1" xr:uid="{8D1A8616-6D5E-4753-9413-8E8D7DF25721}"/>
    <cellStyle name="Comma 2 4 2" xfId="61485" hidden="1" xr:uid="{0AAE0C00-2DCE-4215-A11A-731FECB07258}"/>
    <cellStyle name="Comma 2 4 2" xfId="61530" hidden="1" xr:uid="{FE7A669D-404E-4ABE-BA76-4A13F151A090}"/>
    <cellStyle name="Comma 2 4 2" xfId="61534" hidden="1" xr:uid="{DDFFEF2C-FFB8-431D-BBBA-B20C316D8944}"/>
    <cellStyle name="Comma 2 4 2" xfId="62538" hidden="1" xr:uid="{66A0DC38-367F-440C-A6D5-7EE9F480AEC5}"/>
    <cellStyle name="Comma 2 4 2" xfId="62811" hidden="1" xr:uid="{D0FED0F6-EF61-49F4-8CE4-C34EA79A18C6}"/>
    <cellStyle name="Comma 2 4 2" xfId="63085" hidden="1" xr:uid="{7E9D741A-F4FA-404C-8D34-DF7F9A218111}"/>
    <cellStyle name="Comma 2 4 2" xfId="63126" hidden="1" xr:uid="{244A4242-8013-446E-8F13-2B3C53C2BA45}"/>
    <cellStyle name="Comma 2 4 2" xfId="35915" hidden="1" xr:uid="{1EE9D950-CA00-40AC-8FCE-B2C69F72AE3A}"/>
    <cellStyle name="Comma 2 4 2" xfId="35139" hidden="1" xr:uid="{7F8FC62F-F975-46ED-A43A-6086327D4BAA}"/>
    <cellStyle name="Comma 2 4 2" xfId="35141" hidden="1" xr:uid="{6CCAEEF2-3B9F-4C5E-B794-189CEF0C4F4A}"/>
    <cellStyle name="Comma 2 4 2" xfId="35143" hidden="1" xr:uid="{C8126F20-134B-4A09-B465-D23DA71F6157}"/>
    <cellStyle name="Comma 2 4 2" xfId="35146" hidden="1" xr:uid="{177BB799-0F11-4372-9B2A-A803481948E3}"/>
    <cellStyle name="Comma 2 4 2" xfId="35149" hidden="1" xr:uid="{1B19C2B9-E08D-489C-B976-1C0C205138BB}"/>
    <cellStyle name="Comma 2 4 2" xfId="35150" hidden="1" xr:uid="{061CD692-00DB-4275-A9CE-20BC22E07C37}"/>
    <cellStyle name="Comma 2 4 2" xfId="35154" hidden="1" xr:uid="{DA5A20AE-12D7-4950-B845-9F8AB8E93000}"/>
    <cellStyle name="Comma 2 4 2" xfId="35156" hidden="1" xr:uid="{0F8DF24B-3B14-4AB4-801C-61A791E7FEF8}"/>
    <cellStyle name="Comma 2 4 2" xfId="35159" hidden="1" xr:uid="{B3F401B6-936E-4C64-A1A8-9F6F3954B8C3}"/>
    <cellStyle name="Comma 2 4 2" xfId="35160" hidden="1" xr:uid="{5DDA0C4E-B98A-48FB-A242-CEB75172A4A1}"/>
    <cellStyle name="Comma 2 4 2" xfId="35162" hidden="1" xr:uid="{DE39C063-36ED-4155-97F9-CB56D2A95EC8}"/>
    <cellStyle name="Comma 2 4 2" xfId="35163" hidden="1" xr:uid="{5C16351D-90BE-45D9-9FD8-ABE5BBEE17A7}"/>
    <cellStyle name="Comma 2 4 2" xfId="35167" hidden="1" xr:uid="{7F33A909-84BE-4887-8FE1-E9F9C9580760}"/>
    <cellStyle name="Comma 2 4 2" xfId="35171" hidden="1" xr:uid="{2C4F3C83-95B8-4851-81C3-206FDB22DFFB}"/>
    <cellStyle name="Comma 2 4 2" xfId="35172" hidden="1" xr:uid="{17831207-CB05-464D-A5C0-F0854BA6F980}"/>
    <cellStyle name="Comma 2 4 2" xfId="35176" hidden="1" xr:uid="{BE4001E5-DA70-4F78-BEB3-C72613522F69}"/>
    <cellStyle name="Comma 2 4 2" xfId="35178" hidden="1" xr:uid="{AB02F38A-0E8E-4A5F-A21D-FA985F13655F}"/>
    <cellStyle name="Comma 2 4 2" xfId="35180" hidden="1" xr:uid="{8335322F-82C5-4EE1-B127-A10443ADF599}"/>
    <cellStyle name="Comma 2 4 2" xfId="35185" hidden="1" xr:uid="{4199C4E1-046A-458C-9173-3015C9A6D3AA}"/>
    <cellStyle name="Comma 2 4 2" xfId="35186" hidden="1" xr:uid="{B7744055-A8FC-45C3-941F-D6B059DB8A14}"/>
    <cellStyle name="Comma 2 4 2" xfId="35190" hidden="1" xr:uid="{7D512A38-8933-46CA-8EB4-4134B49680FF}"/>
    <cellStyle name="Comma 2 4 2" xfId="35196" hidden="1" xr:uid="{91B0AF27-7D92-4A8F-8325-5B10EB2595A7}"/>
    <cellStyle name="Comma 2 4 2" xfId="35198" hidden="1" xr:uid="{CD57FE73-9027-4022-A410-D985DBCBA619}"/>
    <cellStyle name="Comma 2 4 2" xfId="35199" hidden="1" xr:uid="{7D1AC6B2-C6C3-4EA9-AD6A-103324BD8C26}"/>
    <cellStyle name="Comma 2 4 2" xfId="35203" hidden="1" xr:uid="{E79A9663-5162-4668-9956-D60685FAB3DE}"/>
    <cellStyle name="Comma 2 4 2" xfId="35207" hidden="1" xr:uid="{5023CB6F-EB25-4CF2-821E-0647619A187C}"/>
    <cellStyle name="Comma 2 4 2" xfId="35208" hidden="1" xr:uid="{EF40DB5D-10C4-4836-A871-3C04947746A6}"/>
    <cellStyle name="Comma 2 4 2" xfId="35212" hidden="1" xr:uid="{7E7779D9-319F-4CB9-A33B-3B1663BCBB89}"/>
    <cellStyle name="Comma 2 4 2" xfId="35214" hidden="1" xr:uid="{62F04D6C-5978-4771-BF09-7ACB4531D8FF}"/>
    <cellStyle name="Comma 2 4 2" xfId="35216" hidden="1" xr:uid="{8E88C4C6-4699-4D4A-9EB2-7BB09F80F3F5}"/>
    <cellStyle name="Comma 2 4 2" xfId="35218" hidden="1" xr:uid="{D3DEDDA9-8DAE-4E50-A89F-4911B7B1C793}"/>
    <cellStyle name="Comma 2 4 2" xfId="35221" hidden="1" xr:uid="{1B46BB74-822A-4104-AEC0-88962BC8D576}"/>
    <cellStyle name="Comma 2 4 2" xfId="35223" hidden="1" xr:uid="{63461D5A-EF10-46A4-A6D1-1A1C431CD1AD}"/>
    <cellStyle name="Comma 2 4 2" xfId="35225" hidden="1" xr:uid="{89E963FB-FF71-4C94-B7D5-DACD15E7B835}"/>
    <cellStyle name="Comma 2 4 2" xfId="35229" hidden="1" xr:uid="{91574B73-C0E2-4ADD-9418-52DECCD4E8F8}"/>
    <cellStyle name="Comma 2 4 2" xfId="35231" hidden="1" xr:uid="{797D6A4A-318D-4361-A644-04BA65C7F39B}"/>
    <cellStyle name="Comma 2 4 2" xfId="35233" hidden="1" xr:uid="{CC7E0CD5-A457-4C8D-BAA7-4BD2981DE989}"/>
    <cellStyle name="Comma 2 4 2" xfId="35236" hidden="1" xr:uid="{2036ACB5-5806-4F42-A38D-52CB0F8EA1BA}"/>
    <cellStyle name="Comma 2 4 2" xfId="35238" hidden="1" xr:uid="{7E1B9761-6AFB-4168-8B91-1483F4D74531}"/>
    <cellStyle name="Comma 2 4 2" xfId="35240" hidden="1" xr:uid="{AA7EEA0F-1DD5-48B0-86E9-B65B4BCA246F}"/>
    <cellStyle name="Comma 2 4 2" xfId="35243" hidden="1" xr:uid="{914D4F85-C476-42BA-BF3E-99F3122F9FAA}"/>
    <cellStyle name="Comma 2 4 2" xfId="35245" hidden="1" xr:uid="{7485E283-80C5-44FA-84CE-D00E63E723CF}"/>
    <cellStyle name="Comma 2 4 2" xfId="35247" hidden="1" xr:uid="{0FCD0CD2-6114-4208-A2DC-AABA52B1A544}"/>
    <cellStyle name="Comma 2 4 2" xfId="35249" hidden="1" xr:uid="{BEA94E14-304F-4F5F-A7E3-FC6DE2517F1A}"/>
    <cellStyle name="Comma 2 4 2" xfId="35251" hidden="1" xr:uid="{B81E78C8-A884-4C06-9083-2CAB926B9216}"/>
    <cellStyle name="Comma 2 4 2" xfId="35256" hidden="1" xr:uid="{0ECDC556-5703-4D00-A843-53D8713A00C7}"/>
    <cellStyle name="Comma 2 4 2" xfId="35258" hidden="1" xr:uid="{FF16881E-D33A-4B6B-AA03-9AB59D09B0DE}"/>
    <cellStyle name="Comma 2 4 2" xfId="35260" hidden="1" xr:uid="{923C5D33-86F7-4AB5-A2AD-061FED6710C8}"/>
    <cellStyle name="Comma 2 4 2" xfId="35263" hidden="1" xr:uid="{F62A8331-C8FF-4731-90FD-6C3DADA86EE8}"/>
    <cellStyle name="Comma 2 4 2" xfId="35266" hidden="1" xr:uid="{2C42EE3C-CAF5-43F4-A3CF-D2C8AD0A27A4}"/>
    <cellStyle name="Comma 2 4 2" xfId="35268" hidden="1" xr:uid="{8A754604-E56D-4D01-938C-8F09AAD380F8}"/>
    <cellStyle name="Comma 2 4 2" xfId="35271" hidden="1" xr:uid="{C835D599-65E6-4684-B0B3-88E3585A8B7F}"/>
    <cellStyle name="Comma 2 4 2" xfId="35273" hidden="1" xr:uid="{87A1F4F5-F80B-44FC-9A8D-051DC0F7E8DB}"/>
    <cellStyle name="Comma 2 4 2" xfId="35275" hidden="1" xr:uid="{5AF516BA-5E2F-4E7F-B809-BF7C09A7D01B}"/>
    <cellStyle name="Comma 2 4 2" xfId="35277" hidden="1" xr:uid="{22B728AB-5AF6-4531-95AF-81D173053625}"/>
    <cellStyle name="Comma 2 4 2" xfId="35279" hidden="1" xr:uid="{3A0EAD36-3035-442D-8513-AF793C58CC53}"/>
    <cellStyle name="Comma 2 4 2" xfId="35284" hidden="1" xr:uid="{DCCAFCB5-686C-4CFA-925D-E66601B89B4A}"/>
    <cellStyle name="Comma 2 4 2" xfId="35286" hidden="1" xr:uid="{31432A6B-5FAA-4914-8150-B515AA4DD10E}"/>
    <cellStyle name="Comma 2 4 2" xfId="35287" hidden="1" xr:uid="{D5F207C3-58C7-43E9-BC81-9931769C7F4B}"/>
    <cellStyle name="Comma 2 4 2" xfId="35288" hidden="1" xr:uid="{F34576DD-8220-4B06-B3CC-90B75B722C21}"/>
    <cellStyle name="Comma 2 4 2" xfId="35294" hidden="1" xr:uid="{0930F55A-3BE4-4B6D-9453-BBE120D0DA24}"/>
    <cellStyle name="Comma 2 4 2" xfId="35296" hidden="1" xr:uid="{1561CDBF-2B6A-4614-96E8-AFB8F976FB6F}"/>
    <cellStyle name="Comma 2 4 2" xfId="35297" hidden="1" xr:uid="{7E004A15-AA3E-4749-A475-04FAA8435EE2}"/>
    <cellStyle name="Comma 2 4 2" xfId="35301" hidden="1" xr:uid="{435DE900-795E-4B2C-85EC-E5F6E5163392}"/>
    <cellStyle name="Comma 2 4 2" xfId="35302" hidden="1" xr:uid="{7427BD2B-E2B6-4C27-8210-486EF00F2BFE}"/>
    <cellStyle name="Comma 2 4 2" xfId="35304" hidden="1" xr:uid="{E8FE5234-F62A-43D9-B373-4F87933CEDD2}"/>
    <cellStyle name="Comma 2 4 2" xfId="35309" hidden="1" xr:uid="{9981E6F3-078F-4DAF-9E27-02A4B205B8A0}"/>
    <cellStyle name="Comma 2 4 2" xfId="35310" hidden="1" xr:uid="{D092BC62-37CD-4322-B834-88587221950B}"/>
    <cellStyle name="Comma 2 4 2" xfId="35312" hidden="1" xr:uid="{6B8130A5-5BA7-48A8-BD8E-1940E962335D}"/>
    <cellStyle name="Comma 2 4 2" xfId="35314" hidden="1" xr:uid="{AF29DD6C-6D98-414B-83A3-52EC70B395A3}"/>
    <cellStyle name="Comma 2 4 2" xfId="35315" hidden="1" xr:uid="{AC26F508-D178-477D-8EFF-488B8AD731FD}"/>
    <cellStyle name="Comma 2 4 2" xfId="35316" hidden="1" xr:uid="{943E3E6A-20F5-4774-9A70-37E66A876F33}"/>
    <cellStyle name="Comma 2 4 2" xfId="35323" hidden="1" xr:uid="{034956D5-B750-49F5-8E07-8382E6C2D987}"/>
    <cellStyle name="Comma 2 4 2" xfId="35324" hidden="1" xr:uid="{F2F7389E-71E3-4FBA-8D6C-CF9DB9BE5B04}"/>
    <cellStyle name="Comma 2 4 2" xfId="35325" hidden="1" xr:uid="{C60A8A43-E101-4E90-846F-2954D31A01B7}"/>
    <cellStyle name="Comma 2 4 2" xfId="35331" hidden="1" xr:uid="{AB16EF55-B847-4440-B777-776D6A62B96B}"/>
    <cellStyle name="Comma 2 4 2" xfId="35333" hidden="1" xr:uid="{FAA5F66C-B502-49EC-863B-2E92E8B02B22}"/>
    <cellStyle name="Comma 2 4 2" xfId="35334" hidden="1" xr:uid="{E591445A-04F7-44BF-B9E3-E7424E9366EF}"/>
    <cellStyle name="Comma 2 4 2" xfId="35338" hidden="1" xr:uid="{60E9B4FC-B082-4ECC-9732-E73A7973B67F}"/>
    <cellStyle name="Comma 2 4 2" xfId="35340" hidden="1" xr:uid="{CC51E7A9-72F9-421B-B8DA-465124D246F7}"/>
    <cellStyle name="Comma 2 4 2" xfId="35345" hidden="1" xr:uid="{F2F41305-8DB9-40CE-A24F-CA012EB67926}"/>
    <cellStyle name="Comma 2 4 2" xfId="35350" hidden="1" xr:uid="{3A71B35A-31AD-41C0-A1C4-C5A6DC3BCF97}"/>
    <cellStyle name="Comma 2 4 2" xfId="35351" hidden="1" xr:uid="{4D86F5B5-DCB6-4F89-94C4-2E25CAAB1DC1}"/>
    <cellStyle name="Comma 2 4 2" xfId="35353" hidden="1" xr:uid="{58A46CF0-604D-4728-A1B9-066E002D90B7}"/>
    <cellStyle name="Comma 2 4 2" xfId="35358" hidden="1" xr:uid="{05EE3593-DFD7-4778-BF1E-9F0B3A6E755D}"/>
    <cellStyle name="Comma 2 4 2" xfId="35360" hidden="1" xr:uid="{828351A4-31DE-4E3D-8A56-26B116CA4E38}"/>
    <cellStyle name="Comma 2 4 2" xfId="35362" hidden="1" xr:uid="{8595E09F-089E-4286-8CAD-D8EA6F51201C}"/>
    <cellStyle name="Comma 2 4 2" xfId="35367" hidden="1" xr:uid="{058F68AA-B1A9-4EAC-80C1-354C2ADB8CE1}"/>
    <cellStyle name="Comma 2 4 2" xfId="35368" hidden="1" xr:uid="{646FD04D-4DB7-4824-8409-B639D79E789B}"/>
    <cellStyle name="Comma 2 4 2" xfId="35370" hidden="1" xr:uid="{B151413B-A944-4B9F-B1B3-BD52155FC3E2}"/>
    <cellStyle name="Comma 2 4 2" xfId="35373" hidden="1" xr:uid="{EAAE029A-932A-4CDB-9C1B-1D7D1410CA9F}"/>
    <cellStyle name="Comma 2 4 2" xfId="35375" hidden="1" xr:uid="{04CD0807-3CD7-4952-ACC5-CB06B8AF1DF6}"/>
    <cellStyle name="Comma 2 4 2" xfId="35376" hidden="1" xr:uid="{24101918-9E41-4009-9CC7-8C9BDFDBAB8B}"/>
    <cellStyle name="Comma 2 4 2" xfId="35380" hidden="1" xr:uid="{DEF66855-E6D8-46E2-921E-9A89917BFB9F}"/>
    <cellStyle name="Comma 2 4 2" xfId="35382" hidden="1" xr:uid="{660CA8AA-7473-4535-B992-533E73649CA0}"/>
    <cellStyle name="Comma 2 4 2" xfId="35384" hidden="1" xr:uid="{4484591C-606B-4464-A53E-544A74A217E7}"/>
    <cellStyle name="Comma 2 4 2" xfId="35388" hidden="1" xr:uid="{0E62323F-FBC7-4A98-921C-68CA32235EC5}"/>
    <cellStyle name="Comma 2 4 2" xfId="35389" hidden="1" xr:uid="{F9E79226-22EB-476E-81CD-D99034512B56}"/>
    <cellStyle name="Comma 2 4 2" xfId="35392" hidden="1" xr:uid="{63572BC4-C47A-4D85-B62F-069BC9A95956}"/>
    <cellStyle name="Comma 2 4 2" xfId="35398" hidden="1" xr:uid="{8E71515D-DCFD-40B0-A19A-78BA7C1648B3}"/>
    <cellStyle name="Comma 2 4 2" xfId="35399" hidden="1" xr:uid="{D207459B-999A-4DDC-9B49-DA89E1A7E1F3}"/>
    <cellStyle name="Comma 2 4 2" xfId="35401" hidden="1" xr:uid="{84409051-2712-4B9A-9B58-FE6BC01B080D}"/>
    <cellStyle name="Comma 2 4 2" xfId="35403" hidden="1" xr:uid="{ABC28CD2-451E-4121-91C5-824DC7FAC1C3}"/>
    <cellStyle name="Comma 2 4 2" xfId="35404" hidden="1" xr:uid="{70E228CE-842D-4282-811E-BF12E97C69F5}"/>
    <cellStyle name="Comma 2 4 2" xfId="35408" hidden="1" xr:uid="{C295595E-0957-4BF1-B87C-A1A0BF3EB279}"/>
    <cellStyle name="Comma 2 4 2" xfId="35412" hidden="1" xr:uid="{A5C114AF-9468-4421-A2BD-D7C86F344DE5}"/>
    <cellStyle name="Comma 2 4 2" xfId="35413" hidden="1" xr:uid="{20C83F20-FF9A-4376-A05C-C8F3C301136E}"/>
    <cellStyle name="Comma 2 4 2" xfId="35417" hidden="1" xr:uid="{83360B5A-ADCF-413C-A23A-4EDAB26BA4DE}"/>
    <cellStyle name="Comma 2 4 2" xfId="35419" hidden="1" xr:uid="{050CB1C6-BBE2-43A6-A54E-CCFA163BB88B}"/>
    <cellStyle name="Comma 2 4 2" xfId="35422" hidden="1" xr:uid="{5259C446-1342-42D3-B4FB-40C57CEE5327}"/>
    <cellStyle name="Comma 2 4 2" xfId="35424" hidden="1" xr:uid="{BEF9793E-7A81-45DC-9DD1-B9EE7B2DC6DF}"/>
    <cellStyle name="Comma 2 4 2" xfId="35427" hidden="1" xr:uid="{46B9ADCE-3CB7-41FC-80B7-3213ABB11776}"/>
    <cellStyle name="Comma 2 4 2" xfId="35428" hidden="1" xr:uid="{159FF791-25CC-433F-A3B9-77F87DAAB552}"/>
    <cellStyle name="Comma 2 4 2" xfId="35432" hidden="1" xr:uid="{2325C8AA-B9E8-4734-8D65-6A789CB50CE7}"/>
    <cellStyle name="Comma 2 4 2" xfId="35436" hidden="1" xr:uid="{A04C227C-101C-49AB-A42D-96EF40A7FFDB}"/>
    <cellStyle name="Comma 2 4 2" xfId="35438" hidden="1" xr:uid="{BF7B2506-44D1-4054-8314-91504AA87C7D}"/>
    <cellStyle name="Comma 2 4 2" xfId="35440" hidden="1" xr:uid="{C4F917C3-4888-49D1-9D8D-76B3EF4343E5}"/>
    <cellStyle name="Comma 2 4 2" xfId="35444" hidden="1" xr:uid="{0DBA809C-242F-43EE-9D31-F1BCFF402627}"/>
    <cellStyle name="Comma 2 4 2" xfId="35446" hidden="1" xr:uid="{E9C876A0-A5DA-4A06-8559-F4C6CA93B659}"/>
    <cellStyle name="Comma 2 4 2" xfId="35448" hidden="1" xr:uid="{2247BF43-08FE-4E0C-B0CC-D7E57B7CCAB4}"/>
    <cellStyle name="Comma 2 4 2" xfId="35451" hidden="1" xr:uid="{3F626492-12E5-4E16-BCC6-0EE2D29D4858}"/>
    <cellStyle name="Comma 2 4 2" xfId="35453" hidden="1" xr:uid="{75DFA60B-B233-488A-A376-8B604B30910D}"/>
    <cellStyle name="Comma 2 4 2" xfId="35455" hidden="1" xr:uid="{A1B18149-1103-43DF-8B01-18BA70D042B2}"/>
    <cellStyle name="Comma 2 4 2" xfId="35458" hidden="1" xr:uid="{FF4294DE-5102-4163-B681-E60EA41CB768}"/>
    <cellStyle name="Comma 2 4 2" xfId="35461" hidden="1" xr:uid="{ACA1F627-5923-4430-868A-79B2814B3F9A}"/>
    <cellStyle name="Comma 2 4 2" xfId="35464" hidden="1" xr:uid="{ADC62914-8171-4BCE-B6D7-CC347AC4B851}"/>
    <cellStyle name="Comma 2 4 2" xfId="35465" hidden="1" xr:uid="{9A28DD3A-2EF3-483E-9107-A990774421B9}"/>
    <cellStyle name="Comma 2 4 2" xfId="35468" hidden="1" xr:uid="{BB50E236-012C-4DE4-BA5A-5340E10E6E39}"/>
    <cellStyle name="Comma 2 4 2" xfId="35471" hidden="1" xr:uid="{3DA952D6-AA47-4A20-A6BB-D22EAFFFE2B7}"/>
    <cellStyle name="Comma 2 4 2" xfId="35472" hidden="1" xr:uid="{FAF942F6-FEDC-4EBA-B4D0-768BF22C2283}"/>
    <cellStyle name="Comma 2 4 2" xfId="35473" hidden="1" xr:uid="{EE4B2A87-4DD5-4BA5-BF3B-B981C8D10418}"/>
    <cellStyle name="Comma 2 4 2" xfId="35476" hidden="1" xr:uid="{046DA8FC-BD2B-4973-80BC-08227C374C24}"/>
    <cellStyle name="Comma 2 4 2" xfId="35480" hidden="1" xr:uid="{6C08886D-C65D-4492-B82C-59E580FE5454}"/>
    <cellStyle name="Comma 2 4 2" xfId="35482" hidden="1" xr:uid="{A370C027-B8B4-40D2-854C-7EEBF5097C3E}"/>
    <cellStyle name="Comma 2 4 2" xfId="35485" hidden="1" xr:uid="{AE942C94-CB03-4A29-AC2D-EDE744BC9CC8}"/>
    <cellStyle name="Comma 2 4 2" xfId="35489" hidden="1" xr:uid="{1C688BA3-A254-47A1-9BEB-A0DA53D06B5A}"/>
    <cellStyle name="Comma 2 4 2" xfId="35490" hidden="1" xr:uid="{3543389B-69D7-4F6F-A57D-61B17237D640}"/>
    <cellStyle name="Comma 2 4 2" xfId="35492" hidden="1" xr:uid="{3D40D6A0-1D91-46DE-AD94-D8324F7FA752}"/>
    <cellStyle name="Comma 2 4 2" xfId="35497" hidden="1" xr:uid="{30928C8E-BE32-416E-A8AF-5A181C9DD35E}"/>
    <cellStyle name="Comma 2 4 2" xfId="35499" hidden="1" xr:uid="{B60AE55F-C2C2-4AD4-856A-5793A5CC5083}"/>
    <cellStyle name="Comma 2 4 2" xfId="35502" hidden="1" xr:uid="{1BE4FB1E-D42F-423D-864C-F2DA4A19CDA3}"/>
    <cellStyle name="Comma 2 4 2" xfId="35508" hidden="1" xr:uid="{27FDAA80-1376-495A-8925-02EEC1181730}"/>
    <cellStyle name="Comma 2 4 2" xfId="35510" hidden="1" xr:uid="{2389CF44-38CC-41EC-816D-B5A34F211519}"/>
    <cellStyle name="Comma 2 4 2" xfId="35512" hidden="1" xr:uid="{7149A3CE-34CC-4E8E-8A6B-CD2FC57E4DF2}"/>
    <cellStyle name="Comma 2 4 2" xfId="35516" hidden="1" xr:uid="{4A4D8607-3C37-4781-93BC-3F07A1350B4D}"/>
    <cellStyle name="Comma 2 4 2" xfId="35518" hidden="1" xr:uid="{A4DAC016-256C-438C-A6B0-BA12BECEC7FF}"/>
    <cellStyle name="Comma 2 4 2" xfId="35521" hidden="1" xr:uid="{7E575958-D777-45AD-8E50-16E6BD58374C}"/>
    <cellStyle name="Comma 2 4 2" xfId="35524" hidden="1" xr:uid="{F98746EC-7D26-4EE3-B5A8-2EFCA13B7084}"/>
    <cellStyle name="Comma 2 4 2" xfId="35526" hidden="1" xr:uid="{56016335-1C46-4E90-8E53-FDCA7C8A1737}"/>
    <cellStyle name="Comma 2 4 2" xfId="35528" hidden="1" xr:uid="{374B4E64-497F-432F-B77D-B8715830D547}"/>
    <cellStyle name="Comma 2 4 2" xfId="35530" hidden="1" xr:uid="{05453DE7-593D-4A63-A8E6-6FD9BB4808A6}"/>
    <cellStyle name="Comma 2 4 2" xfId="35533" hidden="1" xr:uid="{1844CA44-1FED-450B-8413-A55AB838160F}"/>
    <cellStyle name="Comma 2 4 2" xfId="35536" hidden="1" xr:uid="{AEC561D0-91F6-4FA7-A22A-394D73180A25}"/>
    <cellStyle name="Comma 2 4 2" xfId="35537" hidden="1" xr:uid="{E092BA4E-31A6-416A-8394-A3BCC49B22D9}"/>
    <cellStyle name="Comma 2 4 2" xfId="35540" hidden="1" xr:uid="{A5F305BC-FCC6-46CE-9235-882B92477D4A}"/>
    <cellStyle name="Comma 2 4 2" xfId="35544" hidden="1" xr:uid="{FDC10D4B-724E-4133-BF88-84AC90CA2755}"/>
    <cellStyle name="Comma 2 4 2" xfId="35545" hidden="1" xr:uid="{EB93C722-58FB-444B-A311-F557000EFE04}"/>
    <cellStyle name="Comma 2 4 2" xfId="35548" hidden="1" xr:uid="{0BEE8481-C3B4-4FD1-869D-8AEA39E1DB32}"/>
    <cellStyle name="Comma 2 4 2" xfId="35551" hidden="1" xr:uid="{A24492EE-CC59-4C1E-8E80-AEC2B0022F46}"/>
    <cellStyle name="Comma 2 4 2" xfId="35552" hidden="1" xr:uid="{B519FC4B-4DE3-493D-9428-962A7BEAE608}"/>
    <cellStyle name="Comma 2 4 2" xfId="35555" hidden="1" xr:uid="{BBDB2F87-DE3B-485A-BD77-C471A5EC7E1C}"/>
    <cellStyle name="Comma 2 4 2" xfId="35557" hidden="1" xr:uid="{892DFA78-58CB-4855-A8FC-742CA46DE477}"/>
    <cellStyle name="Comma 2 4 2" xfId="35559" hidden="1" xr:uid="{589D499A-5717-4463-8D09-A8A41F761B54}"/>
    <cellStyle name="Comma 2 4 2" xfId="35562" hidden="1" xr:uid="{50483EAF-A084-42E6-B8D7-9D5304561781}"/>
    <cellStyle name="Comma 2 4 2" xfId="35563" hidden="1" xr:uid="{4C96291D-AA5F-4D32-897F-EBF6A5340CBC}"/>
    <cellStyle name="Comma 2 4 2" xfId="35568" hidden="1" xr:uid="{C50BC31B-5171-4EAD-80EF-CF496393C475}"/>
    <cellStyle name="Comma 2 4 2" xfId="35571" hidden="1" xr:uid="{D31AA105-5FCE-4D12-B0D1-AC4E23CE35B7}"/>
    <cellStyle name="Comma 2 4 2" xfId="35572" hidden="1" xr:uid="{FAEA8B96-61C8-49A9-B492-9AC7874A86D1}"/>
    <cellStyle name="Comma 2 4 2" xfId="35575" hidden="1" xr:uid="{0F9C1D79-4066-4809-90F7-2503BC99A79F}"/>
    <cellStyle name="Comma 2 4 2" xfId="35579" hidden="1" xr:uid="{ADE09D8C-A367-4134-B991-D40C7DBA2E09}"/>
    <cellStyle name="Comma 2 4 2" xfId="35580" hidden="1" xr:uid="{97FEB36E-44EE-48A6-ADA8-49510ED13B0D}"/>
    <cellStyle name="Comma 2 4 2" xfId="35586" hidden="1" xr:uid="{7B790E2B-7B4D-453C-A6AD-F364109EFC0E}"/>
    <cellStyle name="Comma 2 4 2" xfId="35587" hidden="1" xr:uid="{F5F21B0B-DBE0-43F5-B226-51E917AAD4BF}"/>
    <cellStyle name="Comma 2 4 2" xfId="35592" hidden="1" xr:uid="{5634414B-7EA0-4970-B631-21752C39E42D}"/>
    <cellStyle name="Comma 2 4 2" xfId="35595" hidden="1" xr:uid="{70B07017-07B5-469E-8802-76C426BE8B25}"/>
    <cellStyle name="Comma 2 4 2" xfId="35596" hidden="1" xr:uid="{95B94AE4-9CFA-40F3-B50A-8E21B683F557}"/>
    <cellStyle name="Comma 2 4 2" xfId="35600" hidden="1" xr:uid="{C3791F4C-21F4-46B1-AFA4-5501DF6947A7}"/>
    <cellStyle name="Comma 2 4 2" xfId="35602" hidden="1" xr:uid="{A89EC79C-94D3-4DDF-9559-C6D1FEA18FC5}"/>
    <cellStyle name="Comma 2 4 2" xfId="35605" hidden="1" xr:uid="{83E7F8FC-DEEA-4A12-9279-2806C754D9EA}"/>
    <cellStyle name="Comma 2 4 2" xfId="35607" hidden="1" xr:uid="{1D2B1296-7E97-4D0F-A218-D5D4C5536FFE}"/>
    <cellStyle name="Comma 2 4 2" xfId="35610" hidden="1" xr:uid="{CBC2E1B9-8D9A-48CB-987F-17FB2AB15EAD}"/>
    <cellStyle name="Comma 2 4 2" xfId="35614" hidden="1" xr:uid="{E37714A6-C74F-475C-9F7F-A6191D7E8087}"/>
    <cellStyle name="Comma 2 4 2" xfId="35615" hidden="1" xr:uid="{346DB482-415B-44B6-8C36-1C0BAE02F7AB}"/>
    <cellStyle name="Comma 2 4 2" xfId="35617" hidden="1" xr:uid="{05031B71-DD6C-43D4-8897-56DA628F64D9}"/>
    <cellStyle name="Comma 2 4 2" xfId="35621" hidden="1" xr:uid="{2AEEC0F5-524E-4C75-AF14-DF780D8ADE9F}"/>
    <cellStyle name="Comma 2 4 2" xfId="35622" hidden="1" xr:uid="{B6FB0154-2798-4696-964F-704BA6CD64DB}"/>
    <cellStyle name="Comma 2 4 2" xfId="35625" hidden="1" xr:uid="{6259E87F-30B6-4E20-ABE7-A516C1206453}"/>
    <cellStyle name="Comma 2 4 2" xfId="35628" hidden="1" xr:uid="{C36B000B-8495-4386-99AC-9EF03992ECF5}"/>
    <cellStyle name="Comma 2 4 2" xfId="35629" hidden="1" xr:uid="{6ADC1865-8AAD-4689-A042-49C53E3E6699}"/>
    <cellStyle name="Comma 2 4 2" xfId="35631" hidden="1" xr:uid="{1AFC16DB-61F4-4023-BD0C-A289AE794C6E}"/>
    <cellStyle name="Comma 2 4 2" xfId="35634" hidden="1" xr:uid="{8325254C-D77B-47AA-B4E5-C8D23E8397E8}"/>
    <cellStyle name="Comma 2 4 2" xfId="35635" hidden="1" xr:uid="{EE47E2A3-9D24-4348-8197-EFDB224242AB}"/>
    <cellStyle name="Comma 2 4 2" xfId="35640" hidden="1" xr:uid="{ED778B12-9704-42B2-9CDF-D99875853B2C}"/>
    <cellStyle name="Comma 2 4 2" xfId="35643" hidden="1" xr:uid="{90BB9612-4BB2-4A42-9518-0454A25BC9B1}"/>
    <cellStyle name="Comma 2 4 2" xfId="35644" hidden="1" xr:uid="{A0CD595A-1D5C-40C9-A626-F3E1D06D5904}"/>
    <cellStyle name="Comma 2 4 2" xfId="35647" hidden="1" xr:uid="{D406A44D-FC9F-469D-B30A-21B9A7546930}"/>
    <cellStyle name="Comma 2 4 2" xfId="35650" hidden="1" xr:uid="{4019B43C-ACCD-4DFC-B85D-B5A302581CDE}"/>
    <cellStyle name="Comma 2 4 2" xfId="35653" hidden="1" xr:uid="{6DCCF8C9-8CE2-46BB-8AF2-F028E2DD59E0}"/>
    <cellStyle name="Comma 2 4 2" xfId="35657" hidden="1" xr:uid="{3A4A9B41-6C16-48F1-AB23-3FF348966C5C}"/>
    <cellStyle name="Comma 2 4 2" xfId="35658" hidden="1" xr:uid="{E6F58083-803E-4FB7-B7E1-4E1D26756EFC}"/>
    <cellStyle name="Comma 2 4 2" xfId="35665" hidden="1" xr:uid="{7D7247A2-95A1-488C-A91A-5E96CC4E175F}"/>
    <cellStyle name="Comma 2 4 2" xfId="35667" hidden="1" xr:uid="{95863A00-2F67-4F4F-A10E-D1ED03BB0CD4}"/>
    <cellStyle name="Comma 2 4 2" xfId="35670" hidden="1" xr:uid="{CA9616A9-BE71-426F-82B9-B48E71FD2E11}"/>
    <cellStyle name="Comma 2 4 2" xfId="35671" hidden="1" xr:uid="{CF972739-2163-4A61-A061-BA5DE69D8247}"/>
    <cellStyle name="Comma 2 4 2" xfId="35583" hidden="1" xr:uid="{AD33A166-A1FD-4F48-AF2F-6FEECA2E1846}"/>
    <cellStyle name="Comma 2 4 2" xfId="34873" hidden="1" xr:uid="{FD0F8813-0D04-4D2D-8158-E50AC990C517}"/>
    <cellStyle name="Comma 2 4 2" xfId="34875" hidden="1" xr:uid="{675E2B28-5C2E-48F4-8084-5163BE64AD75}"/>
    <cellStyle name="Comma 2 4 2" xfId="34878" hidden="1" xr:uid="{BE1AE079-644F-49EE-B5BE-11A6EAA6049F}"/>
    <cellStyle name="Comma 2 4 2" xfId="34881" hidden="1" xr:uid="{4CCA099B-1240-403B-B6D2-0A8C5DE1B660}"/>
    <cellStyle name="Comma 2 4 2" xfId="34882" hidden="1" xr:uid="{65FC8A6B-9207-497B-BA1C-15EF5F9FFB7C}"/>
    <cellStyle name="Comma 2 4 2" xfId="34885" hidden="1" xr:uid="{89528E8E-EACE-4CDD-98C3-67AC50A9163F}"/>
    <cellStyle name="Comma 2 4 2" xfId="34887" hidden="1" xr:uid="{EA688438-27B3-41F2-9E56-A05D06DA115F}"/>
    <cellStyle name="Comma 2 4 2" xfId="34890" hidden="1" xr:uid="{8D268DBD-82EE-4013-A93C-3C714E75E2E8}"/>
    <cellStyle name="Comma 2 4 2" xfId="34892" hidden="1" xr:uid="{D84F348A-1F95-4418-BC95-F11FAAADD584}"/>
    <cellStyle name="Comma 2 4 2" xfId="34895" hidden="1" xr:uid="{8C4715F3-642C-4699-9E46-556988D849FF}"/>
    <cellStyle name="Comma 2 4 2" xfId="34898" hidden="1" xr:uid="{EF3E6204-6665-4EEA-AAC3-C867904D6D74}"/>
    <cellStyle name="Comma 2 4 2" xfId="34902" hidden="1" xr:uid="{552D7D32-BA7E-406E-A9B5-9345BF5E95B5}"/>
    <cellStyle name="Comma 2 4 2" xfId="34904" hidden="1" xr:uid="{B59ACE9C-A7B7-44B7-B46D-E5CDC81CFC5A}"/>
    <cellStyle name="Comma 2 4 2" xfId="34907" hidden="1" xr:uid="{DF46457F-73AB-4165-ADC7-0006BC6EF30F}"/>
    <cellStyle name="Comma 2 4 2" xfId="34910" hidden="1" xr:uid="{A7BC6B2D-6086-4905-9513-1E4620F50578}"/>
    <cellStyle name="Comma 2 4 2" xfId="34911" hidden="1" xr:uid="{728214FC-84BB-4D33-A691-87EBA3A2D0E5}"/>
    <cellStyle name="Comma 2 4 2" xfId="34914" hidden="1" xr:uid="{D170E15F-7286-4833-9D80-9513093C503C}"/>
    <cellStyle name="Comma 2 4 2" xfId="34916" hidden="1" xr:uid="{EBDBC82E-A805-4CBB-B454-2050B0BFE94E}"/>
    <cellStyle name="Comma 2 4 2" xfId="34919" hidden="1" xr:uid="{71739F80-DC6E-4AC1-9D95-4AC41FFD4520}"/>
    <cellStyle name="Comma 2 4 2" xfId="34922" hidden="1" xr:uid="{2B1F3C8C-0B40-4A02-BA12-9ABE0F398A4D}"/>
    <cellStyle name="Comma 2 4 2" xfId="34925" hidden="1" xr:uid="{5A1B935B-95A2-4272-B859-EC67C89E053C}"/>
    <cellStyle name="Comma 2 4 2" xfId="34927" hidden="1" xr:uid="{DCF8BE67-635E-4B59-85DB-BB052F5C21E9}"/>
    <cellStyle name="Comma 2 4 2" xfId="34930" hidden="1" xr:uid="{AA4516A1-8CA5-474E-A87D-4D37BF7E6857}"/>
    <cellStyle name="Comma 2 4 2" xfId="34933" hidden="1" xr:uid="{DB359CCB-1194-450B-84D5-4FC2E957E41E}"/>
    <cellStyle name="Comma 2 4 2" xfId="34934" hidden="1" xr:uid="{6614C29F-D1A8-412A-BADD-520B4E8CFA19}"/>
    <cellStyle name="Comma 2 4 2" xfId="34937" hidden="1" xr:uid="{E3853376-244E-468C-9069-F6AF900F1561}"/>
    <cellStyle name="Comma 2 4 2" xfId="34939" hidden="1" xr:uid="{0EBB3428-FACC-4119-805D-3C4045BF19C5}"/>
    <cellStyle name="Comma 2 4 2" xfId="34942" hidden="1" xr:uid="{44B70720-5317-462F-BDA8-3FD3A5E5AB98}"/>
    <cellStyle name="Comma 2 4 2" xfId="34944" hidden="1" xr:uid="{19C9D1F8-80B1-48EA-AC75-D4FB33449DEC}"/>
    <cellStyle name="Comma 2 4 2" xfId="34947" hidden="1" xr:uid="{FD1BA25D-4DB6-4C6D-A710-888DFC11F23D}"/>
    <cellStyle name="Comma 2 4 2" xfId="34950" hidden="1" xr:uid="{78305B50-592C-4F7E-AF24-1A3AAF3C7B8C}"/>
    <cellStyle name="Comma 2 4 2" xfId="34953" hidden="1" xr:uid="{4A078561-B20C-4B78-9818-239B081992D9}"/>
    <cellStyle name="Comma 2 4 2" xfId="34955" hidden="1" xr:uid="{9F8CEFF0-6174-4138-8DF7-FF1BB32CF0C9}"/>
    <cellStyle name="Comma 2 4 2" xfId="34958" hidden="1" xr:uid="{E6BE006E-AA4B-41E5-A98A-750AFE6077C6}"/>
    <cellStyle name="Comma 2 4 2" xfId="34961" hidden="1" xr:uid="{8288BF61-F418-4F4A-AA94-D8C22321B0AA}"/>
    <cellStyle name="Comma 2 4 2" xfId="34962" hidden="1" xr:uid="{B317CD06-2B9F-40D0-A7D2-6A991E2105CF}"/>
    <cellStyle name="Comma 2 4 2" xfId="34965" hidden="1" xr:uid="{D878FF4F-61EF-4EC2-90BF-0BE4D1227CB9}"/>
    <cellStyle name="Comma 2 4 2" xfId="34967" hidden="1" xr:uid="{C8D26C08-CFC3-4810-BEB0-DAE1E8C8F34A}"/>
    <cellStyle name="Comma 2 4 2" xfId="34970" hidden="1" xr:uid="{2AF51127-D220-4BBD-87CB-C87C70D41F58}"/>
    <cellStyle name="Comma 2 4 2" xfId="34978" hidden="1" xr:uid="{B1D053C4-224D-48DF-97F6-1C99D8682D34}"/>
    <cellStyle name="Comma 2 4 2" xfId="34980" hidden="1" xr:uid="{599C242D-48A5-47AB-A794-7046394D5ABA}"/>
    <cellStyle name="Comma 2 4 2" xfId="34981" hidden="1" xr:uid="{5502DB92-4F3A-48CC-85F9-0B46F5AE3384}"/>
    <cellStyle name="Comma 2 4 2" xfId="34985" hidden="1" xr:uid="{E5322E1E-37C0-4943-9332-3A1249ADC65A}"/>
    <cellStyle name="Comma 2 4 2" xfId="34987" hidden="1" xr:uid="{FEB2C91D-1E32-49E0-B98B-51FAFBB91E14}"/>
    <cellStyle name="Comma 2 4 2" xfId="34989" hidden="1" xr:uid="{2CDE383E-2921-48A9-AB6F-B01B674CD46C}"/>
    <cellStyle name="Comma 2 4 2" xfId="34992" hidden="1" xr:uid="{9251D44B-B7BB-4640-A702-20FCFE0F5E1E}"/>
    <cellStyle name="Comma 2 4 2" xfId="34995" hidden="1" xr:uid="{B17DC352-33AD-4FDB-AB7F-E515AB670F64}"/>
    <cellStyle name="Comma 2 4 2" xfId="34997" hidden="1" xr:uid="{81D89DE8-64BD-439C-9629-52F07DE47131}"/>
    <cellStyle name="Comma 2 4 2" xfId="34999" hidden="1" xr:uid="{DBDB18FF-572E-4BBF-A0C7-7A9A503FFADB}"/>
    <cellStyle name="Comma 2 4 2" xfId="35002" hidden="1" xr:uid="{205F89A8-2489-4F79-B85F-D0AB2BEFA768}"/>
    <cellStyle name="Comma 2 4 2" xfId="35005" hidden="1" xr:uid="{F2FE6ABC-CCB9-4F0A-B46E-3965F2BDAB67}"/>
    <cellStyle name="Comma 2 4 2" xfId="35006" hidden="1" xr:uid="{BED8B634-2811-4D12-B559-FE49B62E039E}"/>
    <cellStyle name="Comma 2 4 2" xfId="35008" hidden="1" xr:uid="{324EB21F-6105-466E-9138-EEADDA636A51}"/>
    <cellStyle name="Comma 2 4 2" xfId="35009" hidden="1" xr:uid="{604AB1A9-19B6-4AAF-BA72-0E5ACB74D6B1}"/>
    <cellStyle name="Comma 2 4 2" xfId="35013" hidden="1" xr:uid="{96E90BD7-2983-462E-A619-44AB887BD931}"/>
    <cellStyle name="Comma 2 4 2" xfId="35017" hidden="1" xr:uid="{1E82CB6E-5481-461A-8192-05C8F2632448}"/>
    <cellStyle name="Comma 2 4 2" xfId="35018" hidden="1" xr:uid="{DA3A43E1-B307-4491-87E7-295142DE60BE}"/>
    <cellStyle name="Comma 2 4 2" xfId="35022" hidden="1" xr:uid="{0303F18F-39B7-40B8-9ECC-FD507FA2E0B9}"/>
    <cellStyle name="Comma 2 4 2" xfId="35024" hidden="1" xr:uid="{563A9043-4757-4007-848C-10CFCF608132}"/>
    <cellStyle name="Comma 2 4 2" xfId="35026" hidden="1" xr:uid="{1759AA69-3E17-491F-AE76-8A3C1E3DC129}"/>
    <cellStyle name="Comma 2 4 2" xfId="35031" hidden="1" xr:uid="{721BDB63-AD4A-413D-B111-7C35215A5960}"/>
    <cellStyle name="Comma 2 4 2" xfId="35032" hidden="1" xr:uid="{677E01CE-3222-46B1-837B-98D36C46CEE5}"/>
    <cellStyle name="Comma 2 4 2" xfId="35036" hidden="1" xr:uid="{8536961E-F03B-48BC-A600-00A288EB5090}"/>
    <cellStyle name="Comma 2 4 2" xfId="35040" hidden="1" xr:uid="{FEE906C7-C86A-4B10-8376-74B785262D79}"/>
    <cellStyle name="Comma 2 4 2" xfId="35042" hidden="1" xr:uid="{E1E7C1B0-5810-4FCE-A5A1-CB0053B54EB3}"/>
    <cellStyle name="Comma 2 4 2" xfId="35043" hidden="1" xr:uid="{F4A15E6C-E522-44A9-AFC5-C86733F6D6C9}"/>
    <cellStyle name="Comma 2 4 2" xfId="35047" hidden="1" xr:uid="{E33ABEDF-0CF5-44FA-99EB-DD710B0BD915}"/>
    <cellStyle name="Comma 2 4 2" xfId="35051" hidden="1" xr:uid="{CA511593-D057-4E64-AC47-5BD63CDA5BB0}"/>
    <cellStyle name="Comma 2 4 2" xfId="35052" hidden="1" xr:uid="{AC2ECD79-3A45-46A2-B493-7127852EFFBE}"/>
    <cellStyle name="Comma 2 4 2" xfId="35056" hidden="1" xr:uid="{6BCD060A-A4A2-4B47-834B-D701DFA62584}"/>
    <cellStyle name="Comma 2 4 2" xfId="35058" hidden="1" xr:uid="{50480FA3-C69D-4D81-842B-D23D254F0C92}"/>
    <cellStyle name="Comma 2 4 2" xfId="35060" hidden="1" xr:uid="{775F1F21-8D7F-4DAD-A092-7F24AC01F9FD}"/>
    <cellStyle name="Comma 2 4 2" xfId="35061" hidden="1" xr:uid="{9FA8AAA5-2F9B-42FF-8B39-B33C5FE8EF22}"/>
    <cellStyle name="Comma 2 4 2" xfId="35066" hidden="1" xr:uid="{D6D94024-404E-4660-AEF8-527AF1D04E1B}"/>
    <cellStyle name="Comma 2 4 2" xfId="35067" hidden="1" xr:uid="{10FA98F6-4AC3-4A39-B473-1A2BFA484D03}"/>
    <cellStyle name="Comma 2 4 2" xfId="35068" hidden="1" xr:uid="{6E9DD0A9-F3B2-42CF-BE89-4DADFD6560BB}"/>
    <cellStyle name="Comma 2 4 2" xfId="35073" hidden="1" xr:uid="{BC2978B9-7379-4123-BDC5-B82AFBB75EEF}"/>
    <cellStyle name="Comma 2 4 2" xfId="35075" hidden="1" xr:uid="{7A44EB4F-5A4F-45DA-8DA7-72EAE7515DD2}"/>
    <cellStyle name="Comma 2 4 2" xfId="35076" hidden="1" xr:uid="{5564BC7F-E700-4121-A0BE-3575C24DCDD8}"/>
    <cellStyle name="Comma 2 4 2" xfId="35080" hidden="1" xr:uid="{BA4C792E-3017-401C-80F7-BF1B1E691AE8}"/>
    <cellStyle name="Comma 2 4 2" xfId="35081" hidden="1" xr:uid="{406434C5-AA13-49CB-8F01-3364775E0C95}"/>
    <cellStyle name="Comma 2 4 2" xfId="35085" hidden="1" xr:uid="{41938174-41F8-40C7-BEDA-BA4A6F96EC95}"/>
    <cellStyle name="Comma 2 4 2" xfId="35087" hidden="1" xr:uid="{5AB107A5-A02F-4522-A95E-83E35A33B9A8}"/>
    <cellStyle name="Comma 2 4 2" xfId="35089" hidden="1" xr:uid="{8052166C-CB18-49F2-BCC6-2A5D1792356C}"/>
    <cellStyle name="Comma 2 4 2" xfId="35092" hidden="1" xr:uid="{C0C8FAAF-5C2A-4DA2-B5F7-45EE89CEB0B1}"/>
    <cellStyle name="Comma 2 4 2" xfId="35093" hidden="1" xr:uid="{65B70196-62A6-4CC2-9C18-BFD540BC1CF1}"/>
    <cellStyle name="Comma 2 4 2" xfId="35094" hidden="1" xr:uid="{BE1EF0D4-73D9-4165-870F-6C1EEFFDDDD6}"/>
    <cellStyle name="Comma 2 4 2" xfId="35100" hidden="1" xr:uid="{B81ECA41-D62E-4682-AD9E-6FCCBB05E0F1}"/>
    <cellStyle name="Comma 2 4 2" xfId="35101" hidden="1" xr:uid="{0F46048C-DE29-4C29-9C97-D8E0FCC3204C}"/>
    <cellStyle name="Comma 2 4 2" xfId="35105" hidden="1" xr:uid="{3E896EF0-F2A1-4B77-8ED6-9ACBBD2028A7}"/>
    <cellStyle name="Comma 2 4 2" xfId="35107" hidden="1" xr:uid="{0E716D52-5E11-4D5F-B9C1-ECB8E5563EDC}"/>
    <cellStyle name="Comma 2 4 2" xfId="35109" hidden="1" xr:uid="{3EFEF244-AB9F-44E8-ABCB-DB8B3EFE649B}"/>
    <cellStyle name="Comma 2 4 2" xfId="35113" hidden="1" xr:uid="{F3EB4788-DAC2-4DBF-B988-F5CF5C354D67}"/>
    <cellStyle name="Comma 2 4 2" xfId="35115" hidden="1" xr:uid="{6AB48047-D422-4981-B214-79FDBF19825C}"/>
    <cellStyle name="Comma 2 4 2" xfId="35116" hidden="1" xr:uid="{84327178-91D3-4392-8F99-96B0A629D8B8}"/>
    <cellStyle name="Comma 2 4 2" xfId="35120" hidden="1" xr:uid="{5D398844-399A-4FA5-93C6-3BC57F11EA24}"/>
    <cellStyle name="Comma 2 4 2" xfId="35124" hidden="1" xr:uid="{49A71B72-8DAD-4162-9525-00F019C8E551}"/>
    <cellStyle name="Comma 2 4 2" xfId="35126" hidden="1" xr:uid="{ECFCD3B2-C787-4AE3-A0A4-5A185EC6AA9C}"/>
    <cellStyle name="Comma 2 4 2" xfId="35128" hidden="1" xr:uid="{DB1EA8F9-5A4A-4B10-8CE9-90979720F01D}"/>
    <cellStyle name="Comma 2 4 2" xfId="35132" hidden="1" xr:uid="{C356B7B9-90A6-4FDA-98B0-81CB360FF772}"/>
    <cellStyle name="Comma 2 4 2" xfId="35134" hidden="1" xr:uid="{2D6CC123-9D36-4074-8484-3AEA824C3D75}"/>
    <cellStyle name="Comma 2 4 2" xfId="35135" hidden="1" xr:uid="{5CBB7876-1797-46AC-BAF0-0DCA18F21574}"/>
    <cellStyle name="Comma 2 4 2" xfId="34739" hidden="1" xr:uid="{EE5A9B80-CC79-4F83-B54D-8F600EBD9904}"/>
    <cellStyle name="Comma 2 4 2" xfId="34742" hidden="1" xr:uid="{92202A37-A6A1-4D65-A4C2-136772E9FCA8}"/>
    <cellStyle name="Comma 2 4 2" xfId="34746" hidden="1" xr:uid="{2A25D6E1-1070-49E8-A999-7FF45FBD444B}"/>
    <cellStyle name="Comma 2 4 2" xfId="34748" hidden="1" xr:uid="{F64C5269-BB11-4C92-ACB2-73B01FD79312}"/>
    <cellStyle name="Comma 2 4 2" xfId="34751" hidden="1" xr:uid="{ACB61F19-C459-49AD-82F8-B436983A5C61}"/>
    <cellStyle name="Comma 2 4 2" xfId="34754" hidden="1" xr:uid="{9D07EA01-44C4-4987-81A3-D5FA924D529D}"/>
    <cellStyle name="Comma 2 4 2" xfId="34755" hidden="1" xr:uid="{36D7188C-6985-45A5-8E6B-66B81B2FB5FC}"/>
    <cellStyle name="Comma 2 4 2" xfId="34758" hidden="1" xr:uid="{96CD674D-FCD3-44D7-92FD-AA5A2CF2F19E}"/>
    <cellStyle name="Comma 2 4 2" xfId="34760" hidden="1" xr:uid="{BC92618B-C74E-4DBE-9D06-63A3BAEE1AAE}"/>
    <cellStyle name="Comma 2 4 2" xfId="34763" hidden="1" xr:uid="{30ED1237-05F8-4D7B-A0B0-6330B6C740E1}"/>
    <cellStyle name="Comma 2 4 2" xfId="34766" hidden="1" xr:uid="{8855F8D0-61BD-4278-83DA-0A55D97262B0}"/>
    <cellStyle name="Comma 2 4 2" xfId="34769" hidden="1" xr:uid="{1A664FC6-9619-4B2B-974F-7ED5CA1E1A55}"/>
    <cellStyle name="Comma 2 4 2" xfId="34771" hidden="1" xr:uid="{6843E233-FA8D-4470-A77A-135E48BCB5F2}"/>
    <cellStyle name="Comma 2 4 2" xfId="34774" hidden="1" xr:uid="{C5731FF1-3610-4EEB-AE7C-ABAFBBF320C1}"/>
    <cellStyle name="Comma 2 4 2" xfId="34777" hidden="1" xr:uid="{E106FF1D-48D3-4639-8F9F-3E527C62DABE}"/>
    <cellStyle name="Comma 2 4 2" xfId="34778" hidden="1" xr:uid="{FF6E5754-1080-414D-8FDE-42679187D253}"/>
    <cellStyle name="Comma 2 4 2" xfId="34781" hidden="1" xr:uid="{EF251FFB-9C40-41E9-A87F-A65900CD0AE9}"/>
    <cellStyle name="Comma 2 4 2" xfId="34783" hidden="1" xr:uid="{5C086C85-C45E-4B8C-9993-B4EE40A0B66B}"/>
    <cellStyle name="Comma 2 4 2" xfId="34786" hidden="1" xr:uid="{E4B43F7B-EB55-4F85-9216-BC5EA9039A5F}"/>
    <cellStyle name="Comma 2 4 2" xfId="34788" hidden="1" xr:uid="{DEF89D7D-732E-46F4-A6B9-977DEA6E3BE7}"/>
    <cellStyle name="Comma 2 4 2" xfId="34791" hidden="1" xr:uid="{880CA535-9202-4BAC-B5CD-3039277AAFA2}"/>
    <cellStyle name="Comma 2 4 2" xfId="34794" hidden="1" xr:uid="{375247BE-98AA-487C-9D73-20E443DDC8B3}"/>
    <cellStyle name="Comma 2 4 2" xfId="34798" hidden="1" xr:uid="{7CA053E1-560F-4B30-B775-AE52B7D0CF99}"/>
    <cellStyle name="Comma 2 4 2" xfId="34800" hidden="1" xr:uid="{F6C73D9B-673C-4723-B2D7-D6140DA9706A}"/>
    <cellStyle name="Comma 2 4 2" xfId="34803" hidden="1" xr:uid="{69D51968-F826-4666-AC36-B2CF960B1DD4}"/>
    <cellStyle name="Comma 2 4 2" xfId="34806" hidden="1" xr:uid="{8173EDE5-DE47-4ECD-8498-BEDD233C7863}"/>
    <cellStyle name="Comma 2 4 2" xfId="34807" hidden="1" xr:uid="{2B188AC7-8339-47CF-A971-F5E82E34ED47}"/>
    <cellStyle name="Comma 2 4 2" xfId="34810" hidden="1" xr:uid="{6546AAAA-8C63-4B15-BD45-07BA29A3040E}"/>
    <cellStyle name="Comma 2 4 2" xfId="34812" hidden="1" xr:uid="{B5787736-E71D-43E5-BD8D-E71052907FAC}"/>
    <cellStyle name="Comma 2 4 2" xfId="34815" hidden="1" xr:uid="{658452F2-F10E-400C-B701-CA340D3CF9C2}"/>
    <cellStyle name="Comma 2 4 2" xfId="34818" hidden="1" xr:uid="{A7C67311-E4DF-44B4-9C08-42DE93AF4636}"/>
    <cellStyle name="Comma 2 4 2" xfId="34821" hidden="1" xr:uid="{4CAD539E-080C-48B0-98E8-86B0FBC3E64F}"/>
    <cellStyle name="Comma 2 4 2" xfId="34823" hidden="1" xr:uid="{B2DC48EC-88C1-4156-A3CA-B1701270BB2C}"/>
    <cellStyle name="Comma 2 4 2" xfId="34826" hidden="1" xr:uid="{37639123-E0FA-4FB6-A906-AA947E18B8E6}"/>
    <cellStyle name="Comma 2 4 2" xfId="34829" hidden="1" xr:uid="{ADED5320-237B-4DAE-84A4-BEE8B36757A0}"/>
    <cellStyle name="Comma 2 4 2" xfId="34830" hidden="1" xr:uid="{910A9A07-EF65-468A-9FA6-1BBC79395D25}"/>
    <cellStyle name="Comma 2 4 2" xfId="34834" hidden="1" xr:uid="{7DBFFC0A-6EC7-44E6-AEC9-F9EFEE982D58}"/>
    <cellStyle name="Comma 2 4 2" xfId="34836" hidden="1" xr:uid="{895A04BF-4260-4016-985F-C735E5F3FB42}"/>
    <cellStyle name="Comma 2 4 2" xfId="34839" hidden="1" xr:uid="{68C03A02-1600-4C00-B935-FAE190E5734C}"/>
    <cellStyle name="Comma 2 4 2" xfId="34841" hidden="1" xr:uid="{C4C426E6-CD59-41D1-B983-DF1A504A2205}"/>
    <cellStyle name="Comma 2 4 2" xfId="34844" hidden="1" xr:uid="{E49CBFC4-A330-4B6F-9D0A-C52D180CAE4B}"/>
    <cellStyle name="Comma 2 4 2" xfId="34847" hidden="1" xr:uid="{9CA7FF99-E222-4BD4-BAFA-71A16C24FB30}"/>
    <cellStyle name="Comma 2 4 2" xfId="34851" hidden="1" xr:uid="{CB8614C1-879C-41B8-A31E-648217B28391}"/>
    <cellStyle name="Comma 2 4 2" xfId="34853" hidden="1" xr:uid="{7F76C19A-03AE-49A0-8498-0DFAB685E416}"/>
    <cellStyle name="Comma 2 4 2" xfId="34856" hidden="1" xr:uid="{2A32D2D8-C7DB-47D2-947F-C8EE13407296}"/>
    <cellStyle name="Comma 2 4 2" xfId="34859" hidden="1" xr:uid="{70BEC67E-E8B5-4BA3-A0A7-FF97F5560DA7}"/>
    <cellStyle name="Comma 2 4 2" xfId="34860" hidden="1" xr:uid="{7F5189FB-5408-4086-B9E8-D6BB1CF19888}"/>
    <cellStyle name="Comma 2 4 2" xfId="34863" hidden="1" xr:uid="{AA1820E6-32BE-48FE-ACEF-AC42A027BEBC}"/>
    <cellStyle name="Comma 2 4 2" xfId="34865" hidden="1" xr:uid="{6A2FD100-9CAE-45E4-B8E1-09703713902C}"/>
    <cellStyle name="Comma 2 4 2" xfId="34868" hidden="1" xr:uid="{74ADCDA7-8E17-4D08-BB35-8FDCC14DE8D4}"/>
    <cellStyle name="Comma 2 4 2" xfId="34871" hidden="1" xr:uid="{189726A3-138F-480D-95E4-BFBAE904F926}"/>
    <cellStyle name="Comma 2 4 2" xfId="34674" hidden="1" xr:uid="{D4DFAB67-C3EE-4F66-B721-DC1C62588203}"/>
    <cellStyle name="Comma 2 4 2" xfId="34677" hidden="1" xr:uid="{3D8A4298-7EBC-4500-BC7E-05A3375044BE}"/>
    <cellStyle name="Comma 2 4 2" xfId="34679" hidden="1" xr:uid="{47A3A47D-3C11-48A8-8310-7F36470E8E4E}"/>
    <cellStyle name="Comma 2 4 2" xfId="34682" hidden="1" xr:uid="{08B79E15-C873-4A21-A68D-6405EA323567}"/>
    <cellStyle name="Comma 2 4 2" xfId="34684" hidden="1" xr:uid="{7856899B-2A67-4563-9823-EE5E426D000D}"/>
    <cellStyle name="Comma 2 4 2" xfId="34687" hidden="1" xr:uid="{A3D59097-49AD-4EAD-8D79-901791F1F0BA}"/>
    <cellStyle name="Comma 2 4 2" xfId="34690" hidden="1" xr:uid="{2DA9FD9D-906D-44F0-AAED-C6B1CD3C9B56}"/>
    <cellStyle name="Comma 2 4 2" xfId="34694" hidden="1" xr:uid="{C6090814-4DBF-488C-AC4E-FF4C6E37CB79}"/>
    <cellStyle name="Comma 2 4 2" xfId="34696" hidden="1" xr:uid="{72E227FA-7013-4878-B608-33AFCC83E35E}"/>
    <cellStyle name="Comma 2 4 2" xfId="34699" hidden="1" xr:uid="{EF5B0C95-F903-4745-8E20-8B3886D527F4}"/>
    <cellStyle name="Comma 2 4 2" xfId="34702" hidden="1" xr:uid="{DA98E809-F33D-484C-A81B-4F8D5E196A04}"/>
    <cellStyle name="Comma 2 4 2" xfId="34703" hidden="1" xr:uid="{24E42CA0-5292-406F-B07D-CAA0101D43EA}"/>
    <cellStyle name="Comma 2 4 2" xfId="34706" hidden="1" xr:uid="{285DA2EC-AA54-477D-9590-4FC19D669F71}"/>
    <cellStyle name="Comma 2 4 2" xfId="34708" hidden="1" xr:uid="{557F52AC-2F0C-40C5-9B4B-B56BBF3621F1}"/>
    <cellStyle name="Comma 2 4 2" xfId="34711" hidden="1" xr:uid="{32307331-D0B0-4619-AC7F-F8700ADA576D}"/>
    <cellStyle name="Comma 2 4 2" xfId="34714" hidden="1" xr:uid="{3ECB0466-0F72-4BB5-8797-7B14D2A9A4F8}"/>
    <cellStyle name="Comma 2 4 2" xfId="34717" hidden="1" xr:uid="{8EA38199-ECD0-4FBB-B3BB-79A355CB49B0}"/>
    <cellStyle name="Comma 2 4 2" xfId="34719" hidden="1" xr:uid="{5CD51484-6329-44F6-B025-B3CC7CBC90CA}"/>
    <cellStyle name="Comma 2 4 2" xfId="34722" hidden="1" xr:uid="{6B216593-6970-4DC8-ABE3-C24F8F07EE52}"/>
    <cellStyle name="Comma 2 4 2" xfId="34725" hidden="1" xr:uid="{239D5553-7C21-4394-BCF0-715793A95BE9}"/>
    <cellStyle name="Comma 2 4 2" xfId="34726" hidden="1" xr:uid="{0C32EB72-EAEB-430C-8084-AAF4E0675D9B}"/>
    <cellStyle name="Comma 2 4 2" xfId="34729" hidden="1" xr:uid="{88364B1D-D37C-42F6-B544-264D8340B79C}"/>
    <cellStyle name="Comma 2 4 2" xfId="34731" hidden="1" xr:uid="{F19C47FE-11B9-4098-B6C9-6379B99EE4B9}"/>
    <cellStyle name="Comma 2 4 2" xfId="34734" hidden="1" xr:uid="{1E71F524-0366-4CE9-AE73-895F3E2EDBFB}"/>
    <cellStyle name="Comma 2 4 2" xfId="34736" hidden="1" xr:uid="{DD0DB56F-EA1B-43F0-AA9F-35A0428101DC}"/>
    <cellStyle name="Comma 2 4 2" xfId="34642" hidden="1" xr:uid="{B8885D9B-EFCC-42B3-81BE-A99D2A1341C3}"/>
    <cellStyle name="Comma 2 4 2" xfId="34644" hidden="1" xr:uid="{872444FE-FE1B-40BF-80A4-87FDC217A5BD}"/>
    <cellStyle name="Comma 2 4 2" xfId="34647" hidden="1" xr:uid="{B4DEAF40-BC98-42FB-9E1A-7EBDF1E5F872}"/>
    <cellStyle name="Comma 2 4 2" xfId="34650" hidden="1" xr:uid="{8A60798A-49E4-4243-B4F7-12716131B865}"/>
    <cellStyle name="Comma 2 4 2" xfId="34651" hidden="1" xr:uid="{438F9ECC-7E45-4BEE-A5B0-6B13ACC5CFD0}"/>
    <cellStyle name="Comma 2 4 2" xfId="34654" hidden="1" xr:uid="{B2DBA7FD-7BFA-486E-8768-393C81B35C59}"/>
    <cellStyle name="Comma 2 4 2" xfId="34656" hidden="1" xr:uid="{2AA7D0AE-8B62-4456-958E-BCE11982D891}"/>
    <cellStyle name="Comma 2 4 2" xfId="34659" hidden="1" xr:uid="{87F758BA-7087-450D-B731-DC244B92A11A}"/>
    <cellStyle name="Comma 2 4 2" xfId="34662" hidden="1" xr:uid="{EA183E83-2604-4061-8ED6-2E9753606E5E}"/>
    <cellStyle name="Comma 2 4 2" xfId="34665" hidden="1" xr:uid="{7D2D1CDE-04BD-4134-A79B-C5F79C0F7523}"/>
    <cellStyle name="Comma 2 4 2" xfId="34667" hidden="1" xr:uid="{A0836515-4C46-46D1-8523-62E3A257BCD5}"/>
    <cellStyle name="Comma 2 4 2" xfId="34670" hidden="1" xr:uid="{842BD5DB-E91D-4444-B0BF-07F13D61DBB3}"/>
    <cellStyle name="Comma 2 4 2" xfId="34673" hidden="1" xr:uid="{2260A2C4-333B-4544-B365-AC1847F6C0B1}"/>
    <cellStyle name="Comma 2 4 2" xfId="34625" hidden="1" xr:uid="{0E45F948-0EF8-4364-881C-1C7C26613D7D}"/>
    <cellStyle name="Comma 2 4 2" xfId="34627" hidden="1" xr:uid="{2C527862-4937-4E13-B619-A0AFEEDB60DC}"/>
    <cellStyle name="Comma 2 4 2" xfId="34630" hidden="1" xr:uid="{718AD7AF-26BC-4C7A-B1AD-C2736604D92D}"/>
    <cellStyle name="Comma 2 4 2" xfId="34632" hidden="1" xr:uid="{A2C82AF4-E9BD-4D5C-AC2D-9778C309DCF3}"/>
    <cellStyle name="Comma 2 4 2" xfId="34635" hidden="1" xr:uid="{37C648AE-260C-45B9-BE17-C15BD1351A89}"/>
    <cellStyle name="Comma 2 4 2" xfId="34638" hidden="1" xr:uid="{D67C4646-5F1C-4C2C-804E-5B88B3937928}"/>
    <cellStyle name="Comma 2 4 2" xfId="34102" hidden="1" xr:uid="{BAB203DA-322C-4A6D-8D92-A63030524814}"/>
    <cellStyle name="Comma 2 4 2" xfId="34375" hidden="1" xr:uid="{24C4FEA8-C28C-4942-B744-71DCCFFB089D}"/>
    <cellStyle name="Comma 2 4 2" xfId="34622" hidden="1" xr:uid="{FD7688F3-9715-4A29-9398-8C2397E45935}"/>
    <cellStyle name="Comma 2 4 2" xfId="33003" hidden="1" xr:uid="{DC4BA1AA-8491-4448-A1FF-2C3CCFD9E72F}"/>
    <cellStyle name="Comma 2 4 2" xfId="33062" hidden="1" xr:uid="{CA460B62-AF74-40E4-BFB6-8372C78CE064}"/>
    <cellStyle name="Comma 2 4 2" xfId="32421" hidden="1" xr:uid="{DC442220-8354-43A3-8EEF-023849D4DF8F}"/>
    <cellStyle name="Comma 2 4 2" xfId="64027" xr:uid="{084944BC-782E-4813-B00D-D4DD8FF1B0C4}"/>
    <cellStyle name="Comma 2 40" xfId="41294" hidden="1" xr:uid="{9737D42C-B55F-495A-8356-666D7E8E333A}"/>
    <cellStyle name="Comma 2 40" xfId="41492" hidden="1" xr:uid="{06AD68A7-B011-49A2-8D84-913D33A5234A}"/>
    <cellStyle name="Comma 2 40" xfId="41531" hidden="1" xr:uid="{658943A2-ECF6-474E-8BA1-98381A345223}"/>
    <cellStyle name="Comma 2 40" xfId="41597" hidden="1" xr:uid="{BE42CD7C-27D1-4092-A224-1A42C51BD3EC}"/>
    <cellStyle name="Comma 2 40" xfId="42722" hidden="1" xr:uid="{35005C19-C3A9-44AD-A85B-7F5B8798832B}"/>
    <cellStyle name="Comma 2 40" xfId="43050" hidden="1" xr:uid="{15E1D32B-E16A-43B9-9D50-1EDAFE38D5F7}"/>
    <cellStyle name="Comma 2 40" xfId="43248" hidden="1" xr:uid="{075C24BB-8C0D-4CBD-821F-01BE3668D3A6}"/>
    <cellStyle name="Comma 2 40" xfId="43287" hidden="1" xr:uid="{369EC07C-210F-4B78-8DBF-FF6774F0F152}"/>
    <cellStyle name="Comma 2 40" xfId="43353" hidden="1" xr:uid="{1F0BA15F-989E-409D-AD1B-30AA5AD0A69C}"/>
    <cellStyle name="Comma 2 40" xfId="44478" hidden="1" xr:uid="{D2EEA81B-BC59-46B5-8ADF-B6BAE601510F}"/>
    <cellStyle name="Comma 2 40" xfId="44806" hidden="1" xr:uid="{B1E5FFDA-2BCB-49A4-820A-6125E9637F3F}"/>
    <cellStyle name="Comma 2 40" xfId="45004" hidden="1" xr:uid="{0F238D26-F6D4-4F51-B400-FA23E930C17B}"/>
    <cellStyle name="Comma 2 40" xfId="45043" hidden="1" xr:uid="{E15849CB-8608-47B2-8729-4B7D118B15BF}"/>
    <cellStyle name="Comma 2 40" xfId="45109" hidden="1" xr:uid="{EA324811-F812-42CA-981A-CB7451B142D6}"/>
    <cellStyle name="Comma 2 40" xfId="46234" hidden="1" xr:uid="{70CBDC39-7E45-44E1-AB67-7B25ABCBBA4D}"/>
    <cellStyle name="Comma 2 40" xfId="46562" hidden="1" xr:uid="{9F0BD61E-FE39-4004-ADFA-B03D89EDB20E}"/>
    <cellStyle name="Comma 2 40" xfId="46760" hidden="1" xr:uid="{7A736A1B-DE6F-4411-AF83-486CF777FD61}"/>
    <cellStyle name="Comma 2 40" xfId="46799" hidden="1" xr:uid="{37B7400B-EAED-421B-9F51-DD8681EA3274}"/>
    <cellStyle name="Comma 2 40" xfId="46865" hidden="1" xr:uid="{239EB8EF-8766-416A-B34B-86D85DAE2279}"/>
    <cellStyle name="Comma 2 40" xfId="47987" hidden="1" xr:uid="{E7567932-2708-4D92-AFCD-C11E0AAB9B84}"/>
    <cellStyle name="Comma 2 40" xfId="48315" hidden="1" xr:uid="{CD24309B-53F7-4588-B4EF-E63DDD21CBB8}"/>
    <cellStyle name="Comma 2 40" xfId="48513" hidden="1" xr:uid="{3BC18CBA-C5AA-4706-A095-B099EA11CB8A}"/>
    <cellStyle name="Comma 2 40" xfId="48552" hidden="1" xr:uid="{C3817F0D-3F8B-4BB7-B5EF-E713EB4FB060}"/>
    <cellStyle name="Comma 2 40" xfId="48618" hidden="1" xr:uid="{F1121F05-8D7F-4B0C-A55F-8CA151FAC5A4}"/>
    <cellStyle name="Comma 2 40" xfId="49737" hidden="1" xr:uid="{E9208F36-8B74-473A-9BAE-CE23D2F97D23}"/>
    <cellStyle name="Comma 2 40" xfId="50065" hidden="1" xr:uid="{4C54394D-A60D-4B1D-AB3C-2E510A076360}"/>
    <cellStyle name="Comma 2 40" xfId="50263" hidden="1" xr:uid="{7E996F79-53F6-430F-8B52-37C5CC9E11B7}"/>
    <cellStyle name="Comma 2 40" xfId="50302" hidden="1" xr:uid="{ED876718-E0B8-4218-B2A3-55709E4D83B1}"/>
    <cellStyle name="Comma 2 40" xfId="50368" hidden="1" xr:uid="{3D96103A-661B-4636-8B30-426369348600}"/>
    <cellStyle name="Comma 2 40" xfId="51482" hidden="1" xr:uid="{FF5448B6-3879-41F7-995B-719303F283CF}"/>
    <cellStyle name="Comma 2 40" xfId="51809" hidden="1" xr:uid="{43793EFE-6F05-4352-93CF-9CD528CA6F9D}"/>
    <cellStyle name="Comma 2 40" xfId="52007" hidden="1" xr:uid="{06302EC1-0769-4B8C-8207-1EBA4807D1F5}"/>
    <cellStyle name="Comma 2 40" xfId="52046" hidden="1" xr:uid="{5F5D6A6E-D832-4C5E-B96D-4CAAA871DC18}"/>
    <cellStyle name="Comma 2 40" xfId="52112" hidden="1" xr:uid="{56573490-E7BC-44E4-B893-408BA4AF6A59}"/>
    <cellStyle name="Comma 2 40" xfId="53220" hidden="1" xr:uid="{B983A3B8-09B7-4DCB-AC79-9823FBFEDBAF}"/>
    <cellStyle name="Comma 2 40" xfId="53543" hidden="1" xr:uid="{EF9447A9-A05C-4F78-843E-34D4E8AAFD03}"/>
    <cellStyle name="Comma 2 40" xfId="53741" hidden="1" xr:uid="{0AF31E40-8225-4EC9-9137-4D46B32F5533}"/>
    <cellStyle name="Comma 2 40" xfId="53780" hidden="1" xr:uid="{2F45FC57-7E77-42DF-9BF2-5BBBDE451E32}"/>
    <cellStyle name="Comma 2 40" xfId="53846" hidden="1" xr:uid="{F292E747-C19B-49FA-9867-65D9479C9548}"/>
    <cellStyle name="Comma 2 40" xfId="54948" hidden="1" xr:uid="{A61F7FFC-DA72-4425-B6CB-31BA56C7B70D}"/>
    <cellStyle name="Comma 2 40" xfId="55269" hidden="1" xr:uid="{B26FC4F7-9053-41F6-ADCC-A0BEC71B0F68}"/>
    <cellStyle name="Comma 2 40" xfId="55465" hidden="1" xr:uid="{C4037898-B503-4F14-B6F5-CB2E3DD86E66}"/>
    <cellStyle name="Comma 2 40" xfId="55504" hidden="1" xr:uid="{D95BD1CE-89CA-4924-A89A-515A7574D7AB}"/>
    <cellStyle name="Comma 2 40" xfId="55570" hidden="1" xr:uid="{C1F17697-B735-4CE7-9E1E-182513449AF7}"/>
    <cellStyle name="Comma 2 40" xfId="56661" hidden="1" xr:uid="{7FD0A9B1-3906-4DD6-834D-C0DDF99A9DDB}"/>
    <cellStyle name="Comma 2 40" xfId="56978" hidden="1" xr:uid="{C06BAE12-E9EF-416B-A9A0-9948FDF4D932}"/>
    <cellStyle name="Comma 2 40" xfId="57172" hidden="1" xr:uid="{0DE52A7D-0001-408C-8672-77AF902F08FB}"/>
    <cellStyle name="Comma 2 40" xfId="57211" hidden="1" xr:uid="{1F76E997-FFCD-42DB-8B6C-2C3BE3755EDF}"/>
    <cellStyle name="Comma 2 40" xfId="57277" hidden="1" xr:uid="{601CEDD2-A419-42B5-B365-594C609439DD}"/>
    <cellStyle name="Comma 2 40" xfId="58358" hidden="1" xr:uid="{B17CEA5F-135D-4A86-A83D-25336DC36A2D}"/>
    <cellStyle name="Comma 2 40" xfId="58673" hidden="1" xr:uid="{0F353A89-89D1-40B9-B321-4F2AB44090F4}"/>
    <cellStyle name="Comma 2 40" xfId="58866" hidden="1" xr:uid="{289431F9-08E4-490B-8D46-8B2482FC810B}"/>
    <cellStyle name="Comma 2 40" xfId="58905" hidden="1" xr:uid="{1F5A10DE-CA93-4BB4-99E6-AECED2E854C6}"/>
    <cellStyle name="Comma 2 40" xfId="58971" hidden="1" xr:uid="{E5FED903-54AF-42EA-8FF9-1E19B57E2CBD}"/>
    <cellStyle name="Comma 2 40" xfId="60033" hidden="1" xr:uid="{B1221AB1-62D9-4088-820E-6EFEC6D2E7B6}"/>
    <cellStyle name="Comma 2 40" xfId="60338" hidden="1" xr:uid="{A5A6E527-DB80-4DA5-A08E-8988DD7E1E06}"/>
    <cellStyle name="Comma 2 40" xfId="60527" hidden="1" xr:uid="{83826753-A2D6-4933-836F-4FD0F9F49832}"/>
    <cellStyle name="Comma 2 40" xfId="60566" hidden="1" xr:uid="{34BFD904-D6C5-4393-A4E0-8F2114857D14}"/>
    <cellStyle name="Comma 2 40" xfId="60632" hidden="1" xr:uid="{4058316B-56E8-4872-B584-3BE3CECBBA77}"/>
    <cellStyle name="Comma 2 40" xfId="61679" hidden="1" xr:uid="{372A7B36-24D4-4E6D-B27B-68024F396498}"/>
    <cellStyle name="Comma 2 40" xfId="61974" hidden="1" xr:uid="{AB6CBFD4-4046-4D4A-ACC1-A92D9FE01910}"/>
    <cellStyle name="Comma 2 40" xfId="62162" hidden="1" xr:uid="{7B592B2A-4420-4B60-8B07-763BBF2D506F}"/>
    <cellStyle name="Comma 2 40" xfId="62201" hidden="1" xr:uid="{C5BDFD94-2F0C-462A-8DCC-FB828329ADE7}"/>
    <cellStyle name="Comma 2 40" xfId="62267" hidden="1" xr:uid="{2491ECDA-9C32-4AB7-AD3E-BF1A8FDC4EEC}"/>
    <cellStyle name="Comma 2 40" xfId="63256" hidden="1" xr:uid="{BE252458-1729-4423-9AF0-A4E4ADF8A9CD}"/>
    <cellStyle name="Comma 2 40" xfId="63684" hidden="1" xr:uid="{D454897E-2B9D-480E-BE17-3874EAA7696F}"/>
    <cellStyle name="Comma 2 40" xfId="63714" hidden="1" xr:uid="{4B910705-A048-43B9-AEE5-27682A9C2837}"/>
    <cellStyle name="Comma 2 40" xfId="63780" hidden="1" xr:uid="{36A1A870-63C5-4A58-830B-3FACC9CBD5F7}"/>
    <cellStyle name="Comma 2 40" xfId="21211" hidden="1" xr:uid="{00000000-0005-0000-0000-0000DE520000}"/>
    <cellStyle name="Comma 2 40" xfId="21534" hidden="1" xr:uid="{00000000-0005-0000-0000-000021540000}"/>
    <cellStyle name="Comma 2 40" xfId="21732" hidden="1" xr:uid="{00000000-0005-0000-0000-0000E7540000}"/>
    <cellStyle name="Comma 2 40" xfId="21771" hidden="1" xr:uid="{00000000-0005-0000-0000-00000E550000}"/>
    <cellStyle name="Comma 2 40" xfId="21837" hidden="1" xr:uid="{00000000-0005-0000-0000-000050550000}"/>
    <cellStyle name="Comma 2 40" xfId="22939" hidden="1" xr:uid="{00000000-0005-0000-0000-00009E590000}"/>
    <cellStyle name="Comma 2 40" xfId="23260" hidden="1" xr:uid="{00000000-0005-0000-0000-0000DF5A0000}"/>
    <cellStyle name="Comma 2 40" xfId="23456" hidden="1" xr:uid="{00000000-0005-0000-0000-0000A35B0000}"/>
    <cellStyle name="Comma 2 40" xfId="23495" hidden="1" xr:uid="{00000000-0005-0000-0000-0000CA5B0000}"/>
    <cellStyle name="Comma 2 40" xfId="23561" hidden="1" xr:uid="{00000000-0005-0000-0000-00000C5C0000}"/>
    <cellStyle name="Comma 2 40" xfId="24652" hidden="1" xr:uid="{00000000-0005-0000-0000-00004F600000}"/>
    <cellStyle name="Comma 2 40" xfId="24969" hidden="1" xr:uid="{00000000-0005-0000-0000-00008C610000}"/>
    <cellStyle name="Comma 2 40" xfId="25163" hidden="1" xr:uid="{00000000-0005-0000-0000-00004E620000}"/>
    <cellStyle name="Comma 2 40" xfId="25202" hidden="1" xr:uid="{00000000-0005-0000-0000-000075620000}"/>
    <cellStyle name="Comma 2 40" xfId="25268" hidden="1" xr:uid="{00000000-0005-0000-0000-0000B7620000}"/>
    <cellStyle name="Comma 2 40" xfId="26349" hidden="1" xr:uid="{00000000-0005-0000-0000-0000F0660000}"/>
    <cellStyle name="Comma 2 40" xfId="26664" hidden="1" xr:uid="{00000000-0005-0000-0000-00002B680000}"/>
    <cellStyle name="Comma 2 40" xfId="26857" hidden="1" xr:uid="{00000000-0005-0000-0000-0000EC680000}"/>
    <cellStyle name="Comma 2 40" xfId="26896" hidden="1" xr:uid="{00000000-0005-0000-0000-000013690000}"/>
    <cellStyle name="Comma 2 40" xfId="26962" hidden="1" xr:uid="{00000000-0005-0000-0000-000055690000}"/>
    <cellStyle name="Comma 2 40" xfId="28024" hidden="1" xr:uid="{00000000-0005-0000-0000-00007B6D0000}"/>
    <cellStyle name="Comma 2 40" xfId="28329" hidden="1" xr:uid="{00000000-0005-0000-0000-0000AC6E0000}"/>
    <cellStyle name="Comma 2 40" xfId="28518" hidden="1" xr:uid="{00000000-0005-0000-0000-0000696F0000}"/>
    <cellStyle name="Comma 2 40" xfId="28557" hidden="1" xr:uid="{00000000-0005-0000-0000-0000906F0000}"/>
    <cellStyle name="Comma 2 40" xfId="28623" hidden="1" xr:uid="{00000000-0005-0000-0000-0000D26F0000}"/>
    <cellStyle name="Comma 2 40" xfId="29670" hidden="1" xr:uid="{00000000-0005-0000-0000-0000E9730000}"/>
    <cellStyle name="Comma 2 40" xfId="29965" hidden="1" xr:uid="{00000000-0005-0000-0000-000010750000}"/>
    <cellStyle name="Comma 2 40" xfId="30153" hidden="1" xr:uid="{00000000-0005-0000-0000-0000CC750000}"/>
    <cellStyle name="Comma 2 40" xfId="30192" hidden="1" xr:uid="{00000000-0005-0000-0000-0000F3750000}"/>
    <cellStyle name="Comma 2 40" xfId="30258" hidden="1" xr:uid="{00000000-0005-0000-0000-000035760000}"/>
    <cellStyle name="Comma 2 40" xfId="31247" hidden="1" xr:uid="{00000000-0005-0000-0000-0000127A0000}"/>
    <cellStyle name="Comma 2 40" xfId="31675" hidden="1" xr:uid="{00000000-0005-0000-0000-0000BE7B0000}"/>
    <cellStyle name="Comma 2 40" xfId="31705" hidden="1" xr:uid="{00000000-0005-0000-0000-0000DC7B0000}"/>
    <cellStyle name="Comma 2 40" xfId="31771" hidden="1" xr:uid="{00000000-0005-0000-0000-00001E7C0000}"/>
    <cellStyle name="Comma 2 40" xfId="32573" hidden="1" xr:uid="{EE1545FB-3EC0-462E-A02A-75079B4B05CA}"/>
    <cellStyle name="Comma 2 40" xfId="33211" hidden="1" xr:uid="{6B821FA8-4C26-4199-8453-F3642503B6CA}"/>
    <cellStyle name="Comma 2 40" xfId="33734" hidden="1" xr:uid="{066CD196-8425-4630-BBE1-25BE9A972207}"/>
    <cellStyle name="Comma 2 40" xfId="33766" hidden="1" xr:uid="{989C15CF-9ADA-4D36-BC5F-A408377D4B62}"/>
    <cellStyle name="Comma 2 40" xfId="33832" hidden="1" xr:uid="{18833432-2321-4B22-BADA-4FC0D4A06C34}"/>
    <cellStyle name="Comma 2 40" xfId="36330" hidden="1" xr:uid="{8EA03B7A-7973-483C-A1E1-09C6BD53EF45}"/>
    <cellStyle name="Comma 2 40" xfId="36991" hidden="1" xr:uid="{FD8A225E-E208-4BBD-96BD-8161036CC843}"/>
    <cellStyle name="Comma 2 40" xfId="37517" hidden="1" xr:uid="{50A84C4F-1AA2-4E16-AB28-8AED441C4237}"/>
    <cellStyle name="Comma 2 40" xfId="37556" hidden="1" xr:uid="{72E44584-77C5-4203-B741-0A36A2967242}"/>
    <cellStyle name="Comma 2 40" xfId="37622" hidden="1" xr:uid="{0D02D2AC-56E5-4F55-8548-8244A99EA7ED}"/>
    <cellStyle name="Comma 2 40" xfId="38549" hidden="1" xr:uid="{BBA01366-EF17-446D-A55D-57AAD1927845}"/>
    <cellStyle name="Comma 2 40" xfId="39210" hidden="1" xr:uid="{93CE4611-6D36-4860-9E60-C4D4FCC83899}"/>
    <cellStyle name="Comma 2 40" xfId="39538" hidden="1" xr:uid="{35FA75B7-49E8-4E36-B12A-3B25AD64E27C}"/>
    <cellStyle name="Comma 2 40" xfId="39736" hidden="1" xr:uid="{DB0E5851-16E5-44DE-8A39-6410E3AC34EE}"/>
    <cellStyle name="Comma 2 40" xfId="39775" hidden="1" xr:uid="{DC1A8FF5-6EA8-4F18-A3F5-3BCE1E137B96}"/>
    <cellStyle name="Comma 2 40" xfId="39841" hidden="1" xr:uid="{51835E7C-76E2-4EFB-A33B-E4768F94B9F0}"/>
    <cellStyle name="Comma 2 40" xfId="40966" hidden="1" xr:uid="{70770FD5-84FA-468A-9D91-D5E16A9A80DE}"/>
    <cellStyle name="Comma 2 40" xfId="11344" hidden="1" xr:uid="{00000000-0005-0000-0000-0000532C0000}"/>
    <cellStyle name="Comma 2 40" xfId="12469" hidden="1" xr:uid="{00000000-0005-0000-0000-0000B8300000}"/>
    <cellStyle name="Comma 2 40" xfId="12797" hidden="1" xr:uid="{00000000-0005-0000-0000-000000320000}"/>
    <cellStyle name="Comma 2 40" xfId="12995" hidden="1" xr:uid="{00000000-0005-0000-0000-0000C6320000}"/>
    <cellStyle name="Comma 2 40" xfId="13034" hidden="1" xr:uid="{00000000-0005-0000-0000-0000ED320000}"/>
    <cellStyle name="Comma 2 40" xfId="13100" hidden="1" xr:uid="{00000000-0005-0000-0000-00002F330000}"/>
    <cellStyle name="Comma 2 40" xfId="14225" hidden="1" xr:uid="{00000000-0005-0000-0000-000094370000}"/>
    <cellStyle name="Comma 2 40" xfId="14553" hidden="1" xr:uid="{00000000-0005-0000-0000-0000DC380000}"/>
    <cellStyle name="Comma 2 40" xfId="14751" hidden="1" xr:uid="{00000000-0005-0000-0000-0000A2390000}"/>
    <cellStyle name="Comma 2 40" xfId="14790" hidden="1" xr:uid="{00000000-0005-0000-0000-0000C9390000}"/>
    <cellStyle name="Comma 2 40" xfId="14856" hidden="1" xr:uid="{00000000-0005-0000-0000-00000B3A0000}"/>
    <cellStyle name="Comma 2 40" xfId="15978" hidden="1" xr:uid="{00000000-0005-0000-0000-00006D3E0000}"/>
    <cellStyle name="Comma 2 40" xfId="16306" hidden="1" xr:uid="{00000000-0005-0000-0000-0000B53F0000}"/>
    <cellStyle name="Comma 2 40" xfId="16504" hidden="1" xr:uid="{00000000-0005-0000-0000-00007B400000}"/>
    <cellStyle name="Comma 2 40" xfId="16543" hidden="1" xr:uid="{00000000-0005-0000-0000-0000A2400000}"/>
    <cellStyle name="Comma 2 40" xfId="16609" hidden="1" xr:uid="{00000000-0005-0000-0000-0000E4400000}"/>
    <cellStyle name="Comma 2 40" xfId="17728" hidden="1" xr:uid="{00000000-0005-0000-0000-000043450000}"/>
    <cellStyle name="Comma 2 40" xfId="18056" hidden="1" xr:uid="{00000000-0005-0000-0000-00008B460000}"/>
    <cellStyle name="Comma 2 40" xfId="18254" hidden="1" xr:uid="{00000000-0005-0000-0000-000051470000}"/>
    <cellStyle name="Comma 2 40" xfId="18293" hidden="1" xr:uid="{00000000-0005-0000-0000-000078470000}"/>
    <cellStyle name="Comma 2 40" xfId="18359" hidden="1" xr:uid="{00000000-0005-0000-0000-0000BA470000}"/>
    <cellStyle name="Comma 2 40" xfId="19473" hidden="1" xr:uid="{00000000-0005-0000-0000-0000144C0000}"/>
    <cellStyle name="Comma 2 40" xfId="19800" hidden="1" xr:uid="{00000000-0005-0000-0000-00005B4D0000}"/>
    <cellStyle name="Comma 2 40" xfId="19998" hidden="1" xr:uid="{00000000-0005-0000-0000-0000214E0000}"/>
    <cellStyle name="Comma 2 40" xfId="20037" hidden="1" xr:uid="{00000000-0005-0000-0000-0000484E0000}"/>
    <cellStyle name="Comma 2 40" xfId="20103" hidden="1" xr:uid="{00000000-0005-0000-0000-00008A4E0000}"/>
    <cellStyle name="Comma 2 40" xfId="7529" hidden="1" xr:uid="{00000000-0005-0000-0000-00006C1D0000}"/>
    <cellStyle name="Comma 2 40" xfId="7727" hidden="1" xr:uid="{00000000-0005-0000-0000-0000321E0000}"/>
    <cellStyle name="Comma 2 40" xfId="7766" hidden="1" xr:uid="{00000000-0005-0000-0000-0000591E0000}"/>
    <cellStyle name="Comma 2 40" xfId="7832" hidden="1" xr:uid="{00000000-0005-0000-0000-00009B1E0000}"/>
    <cellStyle name="Comma 2 40" xfId="8957" hidden="1" xr:uid="{00000000-0005-0000-0000-000000230000}"/>
    <cellStyle name="Comma 2 40" xfId="9285" hidden="1" xr:uid="{00000000-0005-0000-0000-000048240000}"/>
    <cellStyle name="Comma 2 40" xfId="9483" hidden="1" xr:uid="{00000000-0005-0000-0000-00000E250000}"/>
    <cellStyle name="Comma 2 40" xfId="9522" hidden="1" xr:uid="{00000000-0005-0000-0000-000035250000}"/>
    <cellStyle name="Comma 2 40" xfId="9588" hidden="1" xr:uid="{00000000-0005-0000-0000-000077250000}"/>
    <cellStyle name="Comma 2 40" xfId="10713" hidden="1" xr:uid="{00000000-0005-0000-0000-0000DC290000}"/>
    <cellStyle name="Comma 2 40" xfId="11041" hidden="1" xr:uid="{00000000-0005-0000-0000-0000242B0000}"/>
    <cellStyle name="Comma 2 40" xfId="11239" hidden="1" xr:uid="{00000000-0005-0000-0000-0000EA2B0000}"/>
    <cellStyle name="Comma 2 40" xfId="11278" hidden="1" xr:uid="{00000000-0005-0000-0000-0000112C0000}"/>
    <cellStyle name="Comma 2 40" xfId="4982" hidden="1" xr:uid="{00000000-0005-0000-0000-000079130000}"/>
    <cellStyle name="Comma 2 40" xfId="5508" hidden="1" xr:uid="{00000000-0005-0000-0000-000087150000}"/>
    <cellStyle name="Comma 2 40" xfId="5547" hidden="1" xr:uid="{00000000-0005-0000-0000-0000AE150000}"/>
    <cellStyle name="Comma 2 40" xfId="5613" hidden="1" xr:uid="{00000000-0005-0000-0000-0000F0150000}"/>
    <cellStyle name="Comma 2 40" xfId="6540" hidden="1" xr:uid="{00000000-0005-0000-0000-00008F190000}"/>
    <cellStyle name="Comma 2 40" xfId="7201" hidden="1" xr:uid="{00000000-0005-0000-0000-0000241C0000}"/>
    <cellStyle name="Comma 2 40" xfId="1746" hidden="1" xr:uid="{00000000-0005-0000-0000-0000D5060000}"/>
    <cellStyle name="Comma 2 40" xfId="1812" hidden="1" xr:uid="{00000000-0005-0000-0000-000017070000}"/>
    <cellStyle name="Comma 2 40" xfId="4321" hidden="1" xr:uid="{00000000-0005-0000-0000-0000E4100000}"/>
    <cellStyle name="Comma 2 40" xfId="1185" hidden="1" xr:uid="{00000000-0005-0000-0000-0000A4040000}"/>
    <cellStyle name="Comma 2 40" xfId="1711" hidden="1" xr:uid="{00000000-0005-0000-0000-0000B2060000}"/>
    <cellStyle name="Comma 2 40" xfId="530" hidden="1" xr:uid="{00000000-0005-0000-0000-000015020000}"/>
    <cellStyle name="Comma 2 41" xfId="41479" hidden="1" xr:uid="{FC2BDCE9-61F3-4504-AC40-77CAA10A8C67}"/>
    <cellStyle name="Comma 2 41" xfId="41535" hidden="1" xr:uid="{7AA226F7-F39C-463B-8C26-866562DF0EA7}"/>
    <cellStyle name="Comma 2 41" xfId="41626" hidden="1" xr:uid="{00D6AB81-327D-4409-BDC3-A01386F3507E}"/>
    <cellStyle name="Comma 2 41" xfId="42726" hidden="1" xr:uid="{286AD700-0E51-41E5-8165-EABBDFCE7F95}"/>
    <cellStyle name="Comma 2 41" xfId="43055" hidden="1" xr:uid="{5ED5CD89-31B2-4A65-8BD6-674EF88B06F1}"/>
    <cellStyle name="Comma 2 41" xfId="43235" hidden="1" xr:uid="{663ACE88-75B6-493E-868F-D8EBB41B2573}"/>
    <cellStyle name="Comma 2 41" xfId="43291" hidden="1" xr:uid="{05AA7B26-F60E-42EC-AD8A-C10BF66AE2B5}"/>
    <cellStyle name="Comma 2 41" xfId="43382" hidden="1" xr:uid="{D9B8E122-F49F-4861-97AA-0D6E6FC0E2B7}"/>
    <cellStyle name="Comma 2 41" xfId="44482" hidden="1" xr:uid="{6E7B92E4-B37A-41B6-8584-2952AD39F419}"/>
    <cellStyle name="Comma 2 41" xfId="44811" hidden="1" xr:uid="{3D656B06-C122-4C86-A468-51B10C9DBECB}"/>
    <cellStyle name="Comma 2 41" xfId="44991" hidden="1" xr:uid="{3C93B333-41D8-45D8-9156-18F8732730FF}"/>
    <cellStyle name="Comma 2 41" xfId="45047" hidden="1" xr:uid="{7A12AF50-3B9B-453B-B57C-BE0CF70F32BF}"/>
    <cellStyle name="Comma 2 41" xfId="45138" hidden="1" xr:uid="{ADDB4897-EEC2-49D5-AB31-8F1FDBBCCBAA}"/>
    <cellStyle name="Comma 2 41" xfId="46238" hidden="1" xr:uid="{4504A9F8-EF82-4396-A365-A8C48A499532}"/>
    <cellStyle name="Comma 2 41" xfId="46567" hidden="1" xr:uid="{13F409CA-8C92-45DF-A411-9028033A7EE4}"/>
    <cellStyle name="Comma 2 41" xfId="46747" hidden="1" xr:uid="{BA1BB344-78DE-4CF4-AB04-78FE90B569EA}"/>
    <cellStyle name="Comma 2 41" xfId="46803" hidden="1" xr:uid="{2299B93B-582F-4EE7-AE35-634CD48EDBE1}"/>
    <cellStyle name="Comma 2 41" xfId="46894" hidden="1" xr:uid="{69F7D90B-9086-4210-B48A-9F2F6D2E4216}"/>
    <cellStyle name="Comma 2 41" xfId="47991" hidden="1" xr:uid="{1E39FA43-B931-4498-B9C2-2F20CF511076}"/>
    <cellStyle name="Comma 2 41" xfId="48320" hidden="1" xr:uid="{1AC521E7-CF4D-4F1A-8227-7970A71D201B}"/>
    <cellStyle name="Comma 2 41" xfId="48500" hidden="1" xr:uid="{7F5D996B-2E0F-4846-A0CB-08B02C9311E8}"/>
    <cellStyle name="Comma 2 41" xfId="48556" hidden="1" xr:uid="{91B23B5E-5A1B-4D25-83EA-2B47B9380B54}"/>
    <cellStyle name="Comma 2 41" xfId="48647" hidden="1" xr:uid="{6B6B54F6-C066-423D-A47D-4AA2F724EC1C}"/>
    <cellStyle name="Comma 2 41" xfId="49741" hidden="1" xr:uid="{A8FEFCB6-07A3-45BC-9641-32C10BFC5ABC}"/>
    <cellStyle name="Comma 2 41" xfId="50070" hidden="1" xr:uid="{C0394260-A76E-4DE6-A59B-0F2DA46A6ECF}"/>
    <cellStyle name="Comma 2 41" xfId="50250" hidden="1" xr:uid="{931BC72A-C7D4-499A-BAAE-A675E2D623F3}"/>
    <cellStyle name="Comma 2 41" xfId="50306" hidden="1" xr:uid="{4A2C8E37-2C4F-474A-A8D9-1E44FD850B35}"/>
    <cellStyle name="Comma 2 41" xfId="50397" hidden="1" xr:uid="{889CD4A4-EE3C-4B64-80FE-A5A80BCAB1C6}"/>
    <cellStyle name="Comma 2 41" xfId="51486" hidden="1" xr:uid="{4427292B-409E-4296-854F-8FD40A592EF2}"/>
    <cellStyle name="Comma 2 41" xfId="51814" hidden="1" xr:uid="{1BA2B824-6947-4E0A-B9AC-B5D0AD6A381B}"/>
    <cellStyle name="Comma 2 41" xfId="51994" hidden="1" xr:uid="{242835B2-520A-4863-ABC4-F3F9134EA311}"/>
    <cellStyle name="Comma 2 41" xfId="52050" hidden="1" xr:uid="{AF51BECA-EA41-44B2-A84B-B456A76D778B}"/>
    <cellStyle name="Comma 2 41" xfId="52141" hidden="1" xr:uid="{CB0D39CE-7E0B-4805-9CE6-05583DCA799D}"/>
    <cellStyle name="Comma 2 41" xfId="53224" hidden="1" xr:uid="{7C0E52BD-114A-4D92-AB9D-2028FEA2C1D8}"/>
    <cellStyle name="Comma 2 41" xfId="53548" hidden="1" xr:uid="{F5EDBADA-F54D-4608-8559-29BA03BA8EE2}"/>
    <cellStyle name="Comma 2 41" xfId="53728" hidden="1" xr:uid="{CE4316CF-CD2B-44C5-AE97-D7FBB045E99B}"/>
    <cellStyle name="Comma 2 41" xfId="53784" hidden="1" xr:uid="{4DD35513-D514-4324-8615-C15E455A50A3}"/>
    <cellStyle name="Comma 2 41" xfId="53875" hidden="1" xr:uid="{2ABAE0D9-D72A-4440-883E-9BB44C09DA30}"/>
    <cellStyle name="Comma 2 41" xfId="54952" hidden="1" xr:uid="{2009F3D4-9429-436C-8045-B974BFEC1310}"/>
    <cellStyle name="Comma 2 41" xfId="55274" hidden="1" xr:uid="{6175E282-207D-4465-982E-DFDCBF235E33}"/>
    <cellStyle name="Comma 2 41" xfId="55452" hidden="1" xr:uid="{23003C9A-B3C0-4195-94AD-AD8ECDF8EE07}"/>
    <cellStyle name="Comma 2 41" xfId="55508" hidden="1" xr:uid="{D4078E1C-7F93-40CE-90BC-D400F539C9E4}"/>
    <cellStyle name="Comma 2 41" xfId="55599" hidden="1" xr:uid="{28DBB201-AE96-4BE3-9271-4E2D7507DD90}"/>
    <cellStyle name="Comma 2 41" xfId="56665" hidden="1" xr:uid="{762C9243-C032-4293-9EC2-40B44FC37F34}"/>
    <cellStyle name="Comma 2 41" xfId="56982" hidden="1" xr:uid="{51B122C2-864C-46E4-A6CF-A6954962448E}"/>
    <cellStyle name="Comma 2 41" xfId="57159" hidden="1" xr:uid="{09217DC7-9E0C-4E87-813D-82DA6FC6C81C}"/>
    <cellStyle name="Comma 2 41" xfId="57215" hidden="1" xr:uid="{EFC707F8-4606-4A93-B2E9-C87870DFCBC3}"/>
    <cellStyle name="Comma 2 41" xfId="57306" hidden="1" xr:uid="{91EB4D33-D9FE-41FF-BC44-EABBA51EA792}"/>
    <cellStyle name="Comma 2 41" xfId="58362" hidden="1" xr:uid="{3F4F8763-859C-44C7-A2FD-A543679F0C20}"/>
    <cellStyle name="Comma 2 41" xfId="58677" hidden="1" xr:uid="{B5DA9745-BA3E-4407-A9BC-E6C24A4357DE}"/>
    <cellStyle name="Comma 2 41" xfId="58853" hidden="1" xr:uid="{4882283A-D626-4186-BB2E-8969185FEDBC}"/>
    <cellStyle name="Comma 2 41" xfId="58909" hidden="1" xr:uid="{7E6C7479-43DB-4814-B7EB-AD70EE6F6542}"/>
    <cellStyle name="Comma 2 41" xfId="59000" hidden="1" xr:uid="{E2D7071D-5DF6-481C-83B8-A1F6DA286B3C}"/>
    <cellStyle name="Comma 2 41" xfId="60037" hidden="1" xr:uid="{9774A00E-3F17-4BE0-8119-392FA2E61EBF}"/>
    <cellStyle name="Comma 2 41" xfId="60342" hidden="1" xr:uid="{92E0B868-4FB4-442C-A13A-36BB9CD896CD}"/>
    <cellStyle name="Comma 2 41" xfId="60514" hidden="1" xr:uid="{26A8E524-08CF-4660-87ED-59EE8E09283E}"/>
    <cellStyle name="Comma 2 41" xfId="60570" hidden="1" xr:uid="{74493CBB-B59D-4E15-96DD-54801423AEAB}"/>
    <cellStyle name="Comma 2 41" xfId="60661" hidden="1" xr:uid="{F273E237-1AD4-4A30-A602-8FA228FE3A4A}"/>
    <cellStyle name="Comma 2 41" xfId="61683" hidden="1" xr:uid="{6F20E306-D76C-4834-B1A8-5DFD4EE32A79}"/>
    <cellStyle name="Comma 2 41" xfId="61978" hidden="1" xr:uid="{F08CBE1C-924E-4FB2-B575-73260C825D07}"/>
    <cellStyle name="Comma 2 41" xfId="62149" hidden="1" xr:uid="{49A54CD6-6B97-4836-8875-521D8BB125AA}"/>
    <cellStyle name="Comma 2 41" xfId="62205" hidden="1" xr:uid="{D7407475-3D3D-426C-8557-2103FF16EA1F}"/>
    <cellStyle name="Comma 2 41" xfId="62296" hidden="1" xr:uid="{012F1F6D-6503-46B7-932E-2D1EC6330899}"/>
    <cellStyle name="Comma 2 41" xfId="63260" hidden="1" xr:uid="{AF4274A5-2C44-4306-B7DF-D16A56ED081B}"/>
    <cellStyle name="Comma 2 41" xfId="63671" hidden="1" xr:uid="{A78924D2-C301-4DC5-922D-35A62BB0F67C}"/>
    <cellStyle name="Comma 2 41" xfId="63718" hidden="1" xr:uid="{BD2396BE-3D45-488B-A6E1-B0CC34A38BB9}"/>
    <cellStyle name="Comma 2 41" xfId="63807" hidden="1" xr:uid="{68F108D2-8814-4A25-883B-E406C93A9B13}"/>
    <cellStyle name="Comma 2 41" xfId="21215" hidden="1" xr:uid="{00000000-0005-0000-0000-0000E2520000}"/>
    <cellStyle name="Comma 2 41" xfId="21539" hidden="1" xr:uid="{00000000-0005-0000-0000-000026540000}"/>
    <cellStyle name="Comma 2 41" xfId="21719" hidden="1" xr:uid="{00000000-0005-0000-0000-0000DA540000}"/>
    <cellStyle name="Comma 2 41" xfId="21775" hidden="1" xr:uid="{00000000-0005-0000-0000-000012550000}"/>
    <cellStyle name="Comma 2 41" xfId="21866" hidden="1" xr:uid="{00000000-0005-0000-0000-00006D550000}"/>
    <cellStyle name="Comma 2 41" xfId="22943" hidden="1" xr:uid="{00000000-0005-0000-0000-0000A2590000}"/>
    <cellStyle name="Comma 2 41" xfId="23265" hidden="1" xr:uid="{00000000-0005-0000-0000-0000E45A0000}"/>
    <cellStyle name="Comma 2 41" xfId="23443" hidden="1" xr:uid="{00000000-0005-0000-0000-0000965B0000}"/>
    <cellStyle name="Comma 2 41" xfId="23499" hidden="1" xr:uid="{00000000-0005-0000-0000-0000CE5B0000}"/>
    <cellStyle name="Comma 2 41" xfId="23590" hidden="1" xr:uid="{00000000-0005-0000-0000-0000295C0000}"/>
    <cellStyle name="Comma 2 41" xfId="24656" hidden="1" xr:uid="{00000000-0005-0000-0000-000053600000}"/>
    <cellStyle name="Comma 2 41" xfId="24973" hidden="1" xr:uid="{00000000-0005-0000-0000-000090610000}"/>
    <cellStyle name="Comma 2 41" xfId="25150" hidden="1" xr:uid="{00000000-0005-0000-0000-000041620000}"/>
    <cellStyle name="Comma 2 41" xfId="25206" hidden="1" xr:uid="{00000000-0005-0000-0000-000079620000}"/>
    <cellStyle name="Comma 2 41" xfId="25297" hidden="1" xr:uid="{00000000-0005-0000-0000-0000D4620000}"/>
    <cellStyle name="Comma 2 41" xfId="26353" hidden="1" xr:uid="{00000000-0005-0000-0000-0000F4660000}"/>
    <cellStyle name="Comma 2 41" xfId="26668" hidden="1" xr:uid="{00000000-0005-0000-0000-00002F680000}"/>
    <cellStyle name="Comma 2 41" xfId="26844" hidden="1" xr:uid="{00000000-0005-0000-0000-0000DF680000}"/>
    <cellStyle name="Comma 2 41" xfId="26900" hidden="1" xr:uid="{00000000-0005-0000-0000-000017690000}"/>
    <cellStyle name="Comma 2 41" xfId="26991" hidden="1" xr:uid="{00000000-0005-0000-0000-000072690000}"/>
    <cellStyle name="Comma 2 41" xfId="28028" hidden="1" xr:uid="{00000000-0005-0000-0000-00007F6D0000}"/>
    <cellStyle name="Comma 2 41" xfId="28333" hidden="1" xr:uid="{00000000-0005-0000-0000-0000B06E0000}"/>
    <cellStyle name="Comma 2 41" xfId="28505" hidden="1" xr:uid="{00000000-0005-0000-0000-00005C6F0000}"/>
    <cellStyle name="Comma 2 41" xfId="28561" hidden="1" xr:uid="{00000000-0005-0000-0000-0000946F0000}"/>
    <cellStyle name="Comma 2 41" xfId="28652" hidden="1" xr:uid="{00000000-0005-0000-0000-0000EF6F0000}"/>
    <cellStyle name="Comma 2 41" xfId="29674" hidden="1" xr:uid="{00000000-0005-0000-0000-0000ED730000}"/>
    <cellStyle name="Comma 2 41" xfId="29969" hidden="1" xr:uid="{00000000-0005-0000-0000-000014750000}"/>
    <cellStyle name="Comma 2 41" xfId="30140" hidden="1" xr:uid="{00000000-0005-0000-0000-0000BF750000}"/>
    <cellStyle name="Comma 2 41" xfId="30196" hidden="1" xr:uid="{00000000-0005-0000-0000-0000F7750000}"/>
    <cellStyle name="Comma 2 41" xfId="30287" hidden="1" xr:uid="{00000000-0005-0000-0000-000052760000}"/>
    <cellStyle name="Comma 2 41" xfId="31251" hidden="1" xr:uid="{00000000-0005-0000-0000-0000167A0000}"/>
    <cellStyle name="Comma 2 41" xfId="31662" hidden="1" xr:uid="{00000000-0005-0000-0000-0000B17B0000}"/>
    <cellStyle name="Comma 2 41" xfId="31709" hidden="1" xr:uid="{00000000-0005-0000-0000-0000E07B0000}"/>
    <cellStyle name="Comma 2 41" xfId="31798" hidden="1" xr:uid="{00000000-0005-0000-0000-0000397C0000}"/>
    <cellStyle name="Comma 2 41" xfId="32577" hidden="1" xr:uid="{BCF3D0AA-0D57-429B-96D6-27E3AD74FD41}"/>
    <cellStyle name="Comma 2 41" xfId="33215" hidden="1" xr:uid="{7D7D1A94-ED5D-4601-ACA0-BC686E02CB4A}"/>
    <cellStyle name="Comma 2 41" xfId="33721" hidden="1" xr:uid="{92B01C97-D35B-43AF-BA99-92AD74C566E7}"/>
    <cellStyle name="Comma 2 41" xfId="33770" hidden="1" xr:uid="{EEDFB32B-F9EC-4B4C-AB4C-45351E029300}"/>
    <cellStyle name="Comma 2 41" xfId="33860" hidden="1" xr:uid="{7D44A81F-0C63-4478-9F5D-004414DF3C48}"/>
    <cellStyle name="Comma 2 41" xfId="36334" hidden="1" xr:uid="{5F59CB6E-6B84-416A-9DE7-A700CB59C71F}"/>
    <cellStyle name="Comma 2 41" xfId="36995" hidden="1" xr:uid="{C18793A2-8637-4FD2-8E48-7AB22B938401}"/>
    <cellStyle name="Comma 2 41" xfId="37504" hidden="1" xr:uid="{14283B62-44AD-424C-92A4-A68BB13E1A4B}"/>
    <cellStyle name="Comma 2 41" xfId="37560" hidden="1" xr:uid="{9CD2BC32-B340-488D-A3F2-D3F5D250EC56}"/>
    <cellStyle name="Comma 2 41" xfId="37651" hidden="1" xr:uid="{18069AFD-CEFF-40CD-8729-D2372B7CEC15}"/>
    <cellStyle name="Comma 2 41" xfId="38553" hidden="1" xr:uid="{8A6FECEF-665E-4E0D-9C2A-A27A971604F1}"/>
    <cellStyle name="Comma 2 41" xfId="39214" hidden="1" xr:uid="{CAF1B456-4B51-4F99-9852-1C13AAABF981}"/>
    <cellStyle name="Comma 2 41" xfId="39543" hidden="1" xr:uid="{65BE61D3-C510-45B6-BCF6-C1840C5A6845}"/>
    <cellStyle name="Comma 2 41" xfId="39723" hidden="1" xr:uid="{C90621CB-AA9D-490F-9FC7-B1895A5A348C}"/>
    <cellStyle name="Comma 2 41" xfId="39779" hidden="1" xr:uid="{D14E329B-365D-47F2-B142-01B747F2B080}"/>
    <cellStyle name="Comma 2 41" xfId="39870" hidden="1" xr:uid="{995A6A90-3941-4312-B61A-F921577C8005}"/>
    <cellStyle name="Comma 2 41" xfId="40970" hidden="1" xr:uid="{3897A2F2-524F-477A-9296-6061C999DB75}"/>
    <cellStyle name="Comma 2 41" xfId="41299" hidden="1" xr:uid="{C8D06B8A-6C11-4F6B-8463-11C34DD57B39}"/>
    <cellStyle name="Comma 2 41" xfId="11373" hidden="1" xr:uid="{00000000-0005-0000-0000-0000702C0000}"/>
    <cellStyle name="Comma 2 41" xfId="12473" hidden="1" xr:uid="{00000000-0005-0000-0000-0000BC300000}"/>
    <cellStyle name="Comma 2 41" xfId="12802" hidden="1" xr:uid="{00000000-0005-0000-0000-000005320000}"/>
    <cellStyle name="Comma 2 41" xfId="12982" hidden="1" xr:uid="{00000000-0005-0000-0000-0000B9320000}"/>
    <cellStyle name="Comma 2 41" xfId="13038" hidden="1" xr:uid="{00000000-0005-0000-0000-0000F1320000}"/>
    <cellStyle name="Comma 2 41" xfId="13129" hidden="1" xr:uid="{00000000-0005-0000-0000-00004C330000}"/>
    <cellStyle name="Comma 2 41" xfId="14229" hidden="1" xr:uid="{00000000-0005-0000-0000-000098370000}"/>
    <cellStyle name="Comma 2 41" xfId="14558" hidden="1" xr:uid="{00000000-0005-0000-0000-0000E1380000}"/>
    <cellStyle name="Comma 2 41" xfId="14738" hidden="1" xr:uid="{00000000-0005-0000-0000-000095390000}"/>
    <cellStyle name="Comma 2 41" xfId="14794" hidden="1" xr:uid="{00000000-0005-0000-0000-0000CD390000}"/>
    <cellStyle name="Comma 2 41" xfId="14885" hidden="1" xr:uid="{00000000-0005-0000-0000-0000283A0000}"/>
    <cellStyle name="Comma 2 41" xfId="15982" hidden="1" xr:uid="{00000000-0005-0000-0000-0000713E0000}"/>
    <cellStyle name="Comma 2 41" xfId="16311" hidden="1" xr:uid="{00000000-0005-0000-0000-0000BA3F0000}"/>
    <cellStyle name="Comma 2 41" xfId="16491" hidden="1" xr:uid="{00000000-0005-0000-0000-00006E400000}"/>
    <cellStyle name="Comma 2 41" xfId="16547" hidden="1" xr:uid="{00000000-0005-0000-0000-0000A6400000}"/>
    <cellStyle name="Comma 2 41" xfId="16638" hidden="1" xr:uid="{00000000-0005-0000-0000-000001410000}"/>
    <cellStyle name="Comma 2 41" xfId="17732" hidden="1" xr:uid="{00000000-0005-0000-0000-000047450000}"/>
    <cellStyle name="Comma 2 41" xfId="18061" hidden="1" xr:uid="{00000000-0005-0000-0000-000090460000}"/>
    <cellStyle name="Comma 2 41" xfId="18241" hidden="1" xr:uid="{00000000-0005-0000-0000-000044470000}"/>
    <cellStyle name="Comma 2 41" xfId="18297" hidden="1" xr:uid="{00000000-0005-0000-0000-00007C470000}"/>
    <cellStyle name="Comma 2 41" xfId="18388" hidden="1" xr:uid="{00000000-0005-0000-0000-0000D7470000}"/>
    <cellStyle name="Comma 2 41" xfId="19477" hidden="1" xr:uid="{00000000-0005-0000-0000-0000184C0000}"/>
    <cellStyle name="Comma 2 41" xfId="19805" hidden="1" xr:uid="{00000000-0005-0000-0000-0000604D0000}"/>
    <cellStyle name="Comma 2 41" xfId="19985" hidden="1" xr:uid="{00000000-0005-0000-0000-0000144E0000}"/>
    <cellStyle name="Comma 2 41" xfId="20041" hidden="1" xr:uid="{00000000-0005-0000-0000-00004C4E0000}"/>
    <cellStyle name="Comma 2 41" xfId="20132" hidden="1" xr:uid="{00000000-0005-0000-0000-0000A74E0000}"/>
    <cellStyle name="Comma 2 41" xfId="7534" hidden="1" xr:uid="{00000000-0005-0000-0000-0000711D0000}"/>
    <cellStyle name="Comma 2 41" xfId="7714" hidden="1" xr:uid="{00000000-0005-0000-0000-0000251E0000}"/>
    <cellStyle name="Comma 2 41" xfId="7770" hidden="1" xr:uid="{00000000-0005-0000-0000-00005D1E0000}"/>
    <cellStyle name="Comma 2 41" xfId="7861" hidden="1" xr:uid="{00000000-0005-0000-0000-0000B81E0000}"/>
    <cellStyle name="Comma 2 41" xfId="8961" hidden="1" xr:uid="{00000000-0005-0000-0000-000004230000}"/>
    <cellStyle name="Comma 2 41" xfId="9290" hidden="1" xr:uid="{00000000-0005-0000-0000-00004D240000}"/>
    <cellStyle name="Comma 2 41" xfId="9470" hidden="1" xr:uid="{00000000-0005-0000-0000-000001250000}"/>
    <cellStyle name="Comma 2 41" xfId="9526" hidden="1" xr:uid="{00000000-0005-0000-0000-000039250000}"/>
    <cellStyle name="Comma 2 41" xfId="9617" hidden="1" xr:uid="{00000000-0005-0000-0000-000094250000}"/>
    <cellStyle name="Comma 2 41" xfId="10717" hidden="1" xr:uid="{00000000-0005-0000-0000-0000E0290000}"/>
    <cellStyle name="Comma 2 41" xfId="11046" hidden="1" xr:uid="{00000000-0005-0000-0000-0000292B0000}"/>
    <cellStyle name="Comma 2 41" xfId="11226" hidden="1" xr:uid="{00000000-0005-0000-0000-0000DD2B0000}"/>
    <cellStyle name="Comma 2 41" xfId="11282" hidden="1" xr:uid="{00000000-0005-0000-0000-0000152C0000}"/>
    <cellStyle name="Comma 2 41" xfId="4986" hidden="1" xr:uid="{00000000-0005-0000-0000-00007D130000}"/>
    <cellStyle name="Comma 2 41" xfId="5495" hidden="1" xr:uid="{00000000-0005-0000-0000-00007A150000}"/>
    <cellStyle name="Comma 2 41" xfId="5551" hidden="1" xr:uid="{00000000-0005-0000-0000-0000B2150000}"/>
    <cellStyle name="Comma 2 41" xfId="5642" hidden="1" xr:uid="{00000000-0005-0000-0000-00000D160000}"/>
    <cellStyle name="Comma 2 41" xfId="6544" hidden="1" xr:uid="{00000000-0005-0000-0000-000093190000}"/>
    <cellStyle name="Comma 2 41" xfId="7205" hidden="1" xr:uid="{00000000-0005-0000-0000-0000281C0000}"/>
    <cellStyle name="Comma 2 41" xfId="1750" hidden="1" xr:uid="{00000000-0005-0000-0000-0000D9060000}"/>
    <cellStyle name="Comma 2 41" xfId="1840" hidden="1" xr:uid="{00000000-0005-0000-0000-000033070000}"/>
    <cellStyle name="Comma 2 41" xfId="4325" hidden="1" xr:uid="{00000000-0005-0000-0000-0000E8100000}"/>
    <cellStyle name="Comma 2 41" xfId="1189" hidden="1" xr:uid="{00000000-0005-0000-0000-0000A8040000}"/>
    <cellStyle name="Comma 2 41" xfId="1698" hidden="1" xr:uid="{00000000-0005-0000-0000-0000A5060000}"/>
    <cellStyle name="Comma 2 41" xfId="534" hidden="1" xr:uid="{00000000-0005-0000-0000-000019020000}"/>
    <cellStyle name="Comma 2 42" xfId="41474" hidden="1" xr:uid="{6BFE4BF5-1AD4-40BA-AC79-BA4D878F771F}"/>
    <cellStyle name="Comma 2 42" xfId="41539" hidden="1" xr:uid="{3344755E-F76B-476C-B633-86B30D680889}"/>
    <cellStyle name="Comma 2 42" xfId="41637" hidden="1" xr:uid="{9B7E857C-34D0-446D-87B4-E1F202530F04}"/>
    <cellStyle name="Comma 2 42" xfId="42730" hidden="1" xr:uid="{2990DC53-DFC4-4A1A-8AB3-2424BC29BA1F}"/>
    <cellStyle name="Comma 2 42" xfId="43059" hidden="1" xr:uid="{6519F120-9E52-4061-9808-7E0BAA639EF2}"/>
    <cellStyle name="Comma 2 42" xfId="43230" hidden="1" xr:uid="{FA69F242-8482-4B8D-AAE6-8F3BBCCFE3B7}"/>
    <cellStyle name="Comma 2 42" xfId="43295" hidden="1" xr:uid="{259E67E8-6783-45F2-A9FD-3BCF6CCC11A9}"/>
    <cellStyle name="Comma 2 42" xfId="43393" hidden="1" xr:uid="{F3EF1823-74F0-432E-B2B4-60E887D1F63D}"/>
    <cellStyle name="Comma 2 42" xfId="44486" hidden="1" xr:uid="{D82E2658-1089-4512-AF6B-6C5B462916A9}"/>
    <cellStyle name="Comma 2 42" xfId="44815" hidden="1" xr:uid="{89D2B1BE-BAB6-4473-A581-D090A20A99EC}"/>
    <cellStyle name="Comma 2 42" xfId="44986" hidden="1" xr:uid="{0EBC2107-DCA7-47A1-95E1-87E217FEC351}"/>
    <cellStyle name="Comma 2 42" xfId="45051" hidden="1" xr:uid="{8717EA31-C0A9-4678-ABEF-7C79BE914346}"/>
    <cellStyle name="Comma 2 42" xfId="45149" hidden="1" xr:uid="{0216A6A3-5369-4B88-8133-1063ECEB7390}"/>
    <cellStyle name="Comma 2 42" xfId="46242" hidden="1" xr:uid="{6059A834-3BCC-4C1F-91EC-CBD1FEC5F18A}"/>
    <cellStyle name="Comma 2 42" xfId="46571" hidden="1" xr:uid="{23A40FF3-F73F-47B5-B199-FDC59E7139B7}"/>
    <cellStyle name="Comma 2 42" xfId="46742" hidden="1" xr:uid="{82E7D811-DF26-42D9-B9B3-DB063EF43886}"/>
    <cellStyle name="Comma 2 42" xfId="46807" hidden="1" xr:uid="{FB161E94-E7FF-46CF-AAFC-F6A12202CA1C}"/>
    <cellStyle name="Comma 2 42" xfId="46905" hidden="1" xr:uid="{6A81C220-5795-446C-9335-1B513FED5BFA}"/>
    <cellStyle name="Comma 2 42" xfId="47995" hidden="1" xr:uid="{18F86472-FD19-4164-8858-3206763D0F1E}"/>
    <cellStyle name="Comma 2 42" xfId="48324" hidden="1" xr:uid="{360B4361-F9C7-4FD0-A349-017C92ABF4E6}"/>
    <cellStyle name="Comma 2 42" xfId="48495" hidden="1" xr:uid="{079776C2-B898-4C98-891D-CB265BFDDCBB}"/>
    <cellStyle name="Comma 2 42" xfId="48560" hidden="1" xr:uid="{A2EB4EE2-E646-4B1B-AB67-1EE62438537F}"/>
    <cellStyle name="Comma 2 42" xfId="48658" hidden="1" xr:uid="{7C193398-558B-4FA0-80FE-90A8A246A426}"/>
    <cellStyle name="Comma 2 42" xfId="49745" hidden="1" xr:uid="{3D46285C-B944-4FFB-B8BC-E3FEA216868D}"/>
    <cellStyle name="Comma 2 42" xfId="50074" hidden="1" xr:uid="{6DBAE933-EF44-4851-8412-72596BD885DB}"/>
    <cellStyle name="Comma 2 42" xfId="50245" hidden="1" xr:uid="{010A522B-0CAF-4704-872D-FE22683A1F6F}"/>
    <cellStyle name="Comma 2 42" xfId="50310" hidden="1" xr:uid="{04E99CC3-9B23-46C8-9695-8AA66C36BB79}"/>
    <cellStyle name="Comma 2 42" xfId="50408" hidden="1" xr:uid="{4EAA9B57-6101-4332-89AB-C7C26D2B2E3F}"/>
    <cellStyle name="Comma 2 42" xfId="51490" hidden="1" xr:uid="{264E8E16-31E8-4900-A303-C596E57AA19A}"/>
    <cellStyle name="Comma 2 42" xfId="51818" hidden="1" xr:uid="{3F4B6153-37C1-46AE-A8C6-A92C166E43B9}"/>
    <cellStyle name="Comma 2 42" xfId="51989" hidden="1" xr:uid="{F34CDD37-AFB6-4297-8F1D-B4F0CE53FBE8}"/>
    <cellStyle name="Comma 2 42" xfId="52054" hidden="1" xr:uid="{34EF9D71-9B62-4FFA-8F15-4819829BEF0E}"/>
    <cellStyle name="Comma 2 42" xfId="52152" hidden="1" xr:uid="{80E04327-C98E-437E-BB3B-2F73C2E49C7D}"/>
    <cellStyle name="Comma 2 42" xfId="53228" hidden="1" xr:uid="{E666FA1A-B04E-49DA-8390-DB0ED8A31640}"/>
    <cellStyle name="Comma 2 42" xfId="53552" hidden="1" xr:uid="{3BF60CF0-ACD9-4A3D-9F29-B806860138A7}"/>
    <cellStyle name="Comma 2 42" xfId="53723" hidden="1" xr:uid="{10CFA3DE-68C1-4445-B7E9-3A0BA0AE61BC}"/>
    <cellStyle name="Comma 2 42" xfId="53788" hidden="1" xr:uid="{BFC6F811-D397-454A-A15F-4B0CBBCCFAAD}"/>
    <cellStyle name="Comma 2 42" xfId="53886" hidden="1" xr:uid="{BAFDC743-149B-4DA4-B2BA-B89EE93CB1A2}"/>
    <cellStyle name="Comma 2 42" xfId="54956" hidden="1" xr:uid="{30A74821-F55D-4596-BA53-3AB09381070A}"/>
    <cellStyle name="Comma 2 42" xfId="55278" hidden="1" xr:uid="{63295F2A-CF9D-4E94-8228-46D3D9436311}"/>
    <cellStyle name="Comma 2 42" xfId="55447" hidden="1" xr:uid="{8FF16A4E-92F5-4BA8-A3E9-6479AF59954A}"/>
    <cellStyle name="Comma 2 42" xfId="55512" hidden="1" xr:uid="{D40BD85D-B93A-494B-A081-933266EE0558}"/>
    <cellStyle name="Comma 2 42" xfId="55610" hidden="1" xr:uid="{39DFB7EB-0B1E-438A-9E5E-E5D735E90C1D}"/>
    <cellStyle name="Comma 2 42" xfId="56669" hidden="1" xr:uid="{35E0BFAA-C2F3-4BFD-9F5D-5C57B400F71A}"/>
    <cellStyle name="Comma 2 42" xfId="56986" hidden="1" xr:uid="{76F01131-3FB9-4BA0-AA98-01852EB5D8B7}"/>
    <cellStyle name="Comma 2 42" xfId="57154" hidden="1" xr:uid="{62BFFACA-6484-4D5C-A0B7-7E5E983AA37B}"/>
    <cellStyle name="Comma 2 42" xfId="57219" hidden="1" xr:uid="{1C3517FD-7124-40E7-B0CB-007455918A9E}"/>
    <cellStyle name="Comma 2 42" xfId="57317" hidden="1" xr:uid="{C6620419-8456-4C28-9A7B-9F218D2153E1}"/>
    <cellStyle name="Comma 2 42" xfId="58366" hidden="1" xr:uid="{5A4992AC-F6F9-45C4-AFD3-48D939B92576}"/>
    <cellStyle name="Comma 2 42" xfId="58681" hidden="1" xr:uid="{E20D7BEF-E1AF-4CFF-BA56-2B0231D86C1B}"/>
    <cellStyle name="Comma 2 42" xfId="58848" hidden="1" xr:uid="{3BD02827-AC22-4344-87E0-46659C5F0D19}"/>
    <cellStyle name="Comma 2 42" xfId="58913" hidden="1" xr:uid="{67B8DF47-132A-4640-A012-332D84F9E42A}"/>
    <cellStyle name="Comma 2 42" xfId="59011" hidden="1" xr:uid="{D036D441-0D51-49D1-BCCE-7EFAB26A459F}"/>
    <cellStyle name="Comma 2 42" xfId="60041" hidden="1" xr:uid="{DAC0D905-B565-463F-98E8-5AAA2125BB6E}"/>
    <cellStyle name="Comma 2 42" xfId="60346" hidden="1" xr:uid="{68428DEE-0E98-419F-98F8-2533E6766132}"/>
    <cellStyle name="Comma 2 42" xfId="60509" hidden="1" xr:uid="{061D6CB7-0B4D-4710-85AC-DABB5F55DA38}"/>
    <cellStyle name="Comma 2 42" xfId="60574" hidden="1" xr:uid="{12DCD2FA-7604-4906-98C2-237D1FC5BD6B}"/>
    <cellStyle name="Comma 2 42" xfId="60672" hidden="1" xr:uid="{D6B254C2-FD8B-4F27-81C1-8C698125DAE2}"/>
    <cellStyle name="Comma 2 42" xfId="61687" hidden="1" xr:uid="{72E44BC2-8BC3-46EA-A86C-CFB1C9C1506C}"/>
    <cellStyle name="Comma 2 42" xfId="61982" hidden="1" xr:uid="{43AF10D3-7925-4578-AACB-E15FA8FF049E}"/>
    <cellStyle name="Comma 2 42" xfId="62144" hidden="1" xr:uid="{87EBF698-345C-47B4-862C-DF4C03762FA5}"/>
    <cellStyle name="Comma 2 42" xfId="62209" hidden="1" xr:uid="{73696D5D-F692-4351-9EE0-FEF1D641B24E}"/>
    <cellStyle name="Comma 2 42" xfId="62307" hidden="1" xr:uid="{079B910F-CF3B-4C15-8F23-982F228F6D88}"/>
    <cellStyle name="Comma 2 42" xfId="63264" hidden="1" xr:uid="{19639AEB-0A05-4F09-A6B3-ECC3478C35A2}"/>
    <cellStyle name="Comma 2 42" xfId="63666" hidden="1" xr:uid="{A280E0E6-F24B-4E42-8DC1-7BEC8F3FD600}"/>
    <cellStyle name="Comma 2 42" xfId="63722" hidden="1" xr:uid="{C6B80EA4-3505-4EBA-B75D-5E6ECAA9CC14}"/>
    <cellStyle name="Comma 2 42" xfId="63818" hidden="1" xr:uid="{C89C18F2-0D6A-42A4-AE71-15F37117121B}"/>
    <cellStyle name="Comma 2 42" xfId="21219" hidden="1" xr:uid="{00000000-0005-0000-0000-0000E6520000}"/>
    <cellStyle name="Comma 2 42" xfId="21543" hidden="1" xr:uid="{00000000-0005-0000-0000-00002A540000}"/>
    <cellStyle name="Comma 2 42" xfId="21714" hidden="1" xr:uid="{00000000-0005-0000-0000-0000D5540000}"/>
    <cellStyle name="Comma 2 42" xfId="21779" hidden="1" xr:uid="{00000000-0005-0000-0000-000016550000}"/>
    <cellStyle name="Comma 2 42" xfId="21877" hidden="1" xr:uid="{00000000-0005-0000-0000-000078550000}"/>
    <cellStyle name="Comma 2 42" xfId="22947" hidden="1" xr:uid="{00000000-0005-0000-0000-0000A6590000}"/>
    <cellStyle name="Comma 2 42" xfId="23269" hidden="1" xr:uid="{00000000-0005-0000-0000-0000E85A0000}"/>
    <cellStyle name="Comma 2 42" xfId="23438" hidden="1" xr:uid="{00000000-0005-0000-0000-0000915B0000}"/>
    <cellStyle name="Comma 2 42" xfId="23503" hidden="1" xr:uid="{00000000-0005-0000-0000-0000D25B0000}"/>
    <cellStyle name="Comma 2 42" xfId="23601" hidden="1" xr:uid="{00000000-0005-0000-0000-0000345C0000}"/>
    <cellStyle name="Comma 2 42" xfId="24660" hidden="1" xr:uid="{00000000-0005-0000-0000-000057600000}"/>
    <cellStyle name="Comma 2 42" xfId="24977" hidden="1" xr:uid="{00000000-0005-0000-0000-000094610000}"/>
    <cellStyle name="Comma 2 42" xfId="25145" hidden="1" xr:uid="{00000000-0005-0000-0000-00003C620000}"/>
    <cellStyle name="Comma 2 42" xfId="25210" hidden="1" xr:uid="{00000000-0005-0000-0000-00007D620000}"/>
    <cellStyle name="Comma 2 42" xfId="25308" hidden="1" xr:uid="{00000000-0005-0000-0000-0000DF620000}"/>
    <cellStyle name="Comma 2 42" xfId="26357" hidden="1" xr:uid="{00000000-0005-0000-0000-0000F8660000}"/>
    <cellStyle name="Comma 2 42" xfId="26672" hidden="1" xr:uid="{00000000-0005-0000-0000-000033680000}"/>
    <cellStyle name="Comma 2 42" xfId="26839" hidden="1" xr:uid="{00000000-0005-0000-0000-0000DA680000}"/>
    <cellStyle name="Comma 2 42" xfId="26904" hidden="1" xr:uid="{00000000-0005-0000-0000-00001B690000}"/>
    <cellStyle name="Comma 2 42" xfId="27002" hidden="1" xr:uid="{00000000-0005-0000-0000-00007D690000}"/>
    <cellStyle name="Comma 2 42" xfId="28032" hidden="1" xr:uid="{00000000-0005-0000-0000-0000836D0000}"/>
    <cellStyle name="Comma 2 42" xfId="28337" hidden="1" xr:uid="{00000000-0005-0000-0000-0000B46E0000}"/>
    <cellStyle name="Comma 2 42" xfId="28500" hidden="1" xr:uid="{00000000-0005-0000-0000-0000576F0000}"/>
    <cellStyle name="Comma 2 42" xfId="28565" hidden="1" xr:uid="{00000000-0005-0000-0000-0000986F0000}"/>
    <cellStyle name="Comma 2 42" xfId="28663" hidden="1" xr:uid="{00000000-0005-0000-0000-0000FA6F0000}"/>
    <cellStyle name="Comma 2 42" xfId="29678" hidden="1" xr:uid="{00000000-0005-0000-0000-0000F1730000}"/>
    <cellStyle name="Comma 2 42" xfId="29973" hidden="1" xr:uid="{00000000-0005-0000-0000-000018750000}"/>
    <cellStyle name="Comma 2 42" xfId="30135" hidden="1" xr:uid="{00000000-0005-0000-0000-0000BA750000}"/>
    <cellStyle name="Comma 2 42" xfId="30200" hidden="1" xr:uid="{00000000-0005-0000-0000-0000FB750000}"/>
    <cellStyle name="Comma 2 42" xfId="30298" hidden="1" xr:uid="{00000000-0005-0000-0000-00005D760000}"/>
    <cellStyle name="Comma 2 42" xfId="31255" hidden="1" xr:uid="{00000000-0005-0000-0000-00001A7A0000}"/>
    <cellStyle name="Comma 2 42" xfId="31657" hidden="1" xr:uid="{00000000-0005-0000-0000-0000AC7B0000}"/>
    <cellStyle name="Comma 2 42" xfId="31713" hidden="1" xr:uid="{00000000-0005-0000-0000-0000E47B0000}"/>
    <cellStyle name="Comma 2 42" xfId="31809" hidden="1" xr:uid="{00000000-0005-0000-0000-0000447C0000}"/>
    <cellStyle name="Comma 2 42" xfId="32581" hidden="1" xr:uid="{B49018D8-9C3F-4D9F-90D4-4F401F9EEE37}"/>
    <cellStyle name="Comma 2 42" xfId="33219" hidden="1" xr:uid="{F9D7164B-837E-4451-85BA-0F6C892D7342}"/>
    <cellStyle name="Comma 2 42" xfId="33716" hidden="1" xr:uid="{E4FDD3E0-A797-4A4E-9634-B15B06729F04}"/>
    <cellStyle name="Comma 2 42" xfId="33774" hidden="1" xr:uid="{96F603C1-90CD-443E-8E03-E4F4F4D6120E}"/>
    <cellStyle name="Comma 2 42" xfId="33871" hidden="1" xr:uid="{BBA23C70-4E03-4974-B10B-760D61CE0CC6}"/>
    <cellStyle name="Comma 2 42" xfId="36338" hidden="1" xr:uid="{552B4FF3-8851-4A5D-9800-C102C260E58B}"/>
    <cellStyle name="Comma 2 42" xfId="36999" hidden="1" xr:uid="{218E3BF6-894F-42C5-BCF4-03A8BC84655F}"/>
    <cellStyle name="Comma 2 42" xfId="37499" hidden="1" xr:uid="{4C82351E-3328-466E-BF56-33C7DB458951}"/>
    <cellStyle name="Comma 2 42" xfId="37564" hidden="1" xr:uid="{6314A691-FA90-4002-8DFA-B0176CDE4F84}"/>
    <cellStyle name="Comma 2 42" xfId="37662" hidden="1" xr:uid="{F3F992F6-1782-4F33-AF6A-E96E5B939FCF}"/>
    <cellStyle name="Comma 2 42" xfId="38557" hidden="1" xr:uid="{1F9E97BE-99C3-4E21-B2BA-A70E1EE4A668}"/>
    <cellStyle name="Comma 2 42" xfId="39218" hidden="1" xr:uid="{9FFB8D72-EEB2-4F12-8084-9948F8F08CB2}"/>
    <cellStyle name="Comma 2 42" xfId="39547" hidden="1" xr:uid="{5F8EEA1B-39F2-4812-ADF3-22ABEE6B511B}"/>
    <cellStyle name="Comma 2 42" xfId="39718" hidden="1" xr:uid="{2E19AB81-4A1C-486B-820C-B710299924DD}"/>
    <cellStyle name="Comma 2 42" xfId="39783" hidden="1" xr:uid="{5561597E-0389-4177-8595-8A3F70B8BEFC}"/>
    <cellStyle name="Comma 2 42" xfId="39881" hidden="1" xr:uid="{59087ED2-6F88-468B-812B-3E9EDCAFD648}"/>
    <cellStyle name="Comma 2 42" xfId="40974" hidden="1" xr:uid="{F7D38C34-19DB-40E5-84E1-A54311A2484E}"/>
    <cellStyle name="Comma 2 42" xfId="41303" hidden="1" xr:uid="{8B612EBF-5FC3-4D47-93D7-C618EA93E817}"/>
    <cellStyle name="Comma 2 42" xfId="11384" hidden="1" xr:uid="{00000000-0005-0000-0000-00007B2C0000}"/>
    <cellStyle name="Comma 2 42" xfId="12477" hidden="1" xr:uid="{00000000-0005-0000-0000-0000C0300000}"/>
    <cellStyle name="Comma 2 42" xfId="12806" hidden="1" xr:uid="{00000000-0005-0000-0000-000009320000}"/>
    <cellStyle name="Comma 2 42" xfId="12977" hidden="1" xr:uid="{00000000-0005-0000-0000-0000B4320000}"/>
    <cellStyle name="Comma 2 42" xfId="13042" hidden="1" xr:uid="{00000000-0005-0000-0000-0000F5320000}"/>
    <cellStyle name="Comma 2 42" xfId="13140" hidden="1" xr:uid="{00000000-0005-0000-0000-000057330000}"/>
    <cellStyle name="Comma 2 42" xfId="14233" hidden="1" xr:uid="{00000000-0005-0000-0000-00009C370000}"/>
    <cellStyle name="Comma 2 42" xfId="14562" hidden="1" xr:uid="{00000000-0005-0000-0000-0000E5380000}"/>
    <cellStyle name="Comma 2 42" xfId="14733" hidden="1" xr:uid="{00000000-0005-0000-0000-000090390000}"/>
    <cellStyle name="Comma 2 42" xfId="14798" hidden="1" xr:uid="{00000000-0005-0000-0000-0000D1390000}"/>
    <cellStyle name="Comma 2 42" xfId="14896" hidden="1" xr:uid="{00000000-0005-0000-0000-0000333A0000}"/>
    <cellStyle name="Comma 2 42" xfId="15986" hidden="1" xr:uid="{00000000-0005-0000-0000-0000753E0000}"/>
    <cellStyle name="Comma 2 42" xfId="16315" hidden="1" xr:uid="{00000000-0005-0000-0000-0000BE3F0000}"/>
    <cellStyle name="Comma 2 42" xfId="16486" hidden="1" xr:uid="{00000000-0005-0000-0000-000069400000}"/>
    <cellStyle name="Comma 2 42" xfId="16551" hidden="1" xr:uid="{00000000-0005-0000-0000-0000AA400000}"/>
    <cellStyle name="Comma 2 42" xfId="16649" hidden="1" xr:uid="{00000000-0005-0000-0000-00000C410000}"/>
    <cellStyle name="Comma 2 42" xfId="17736" hidden="1" xr:uid="{00000000-0005-0000-0000-00004B450000}"/>
    <cellStyle name="Comma 2 42" xfId="18065" hidden="1" xr:uid="{00000000-0005-0000-0000-000094460000}"/>
    <cellStyle name="Comma 2 42" xfId="18236" hidden="1" xr:uid="{00000000-0005-0000-0000-00003F470000}"/>
    <cellStyle name="Comma 2 42" xfId="18301" hidden="1" xr:uid="{00000000-0005-0000-0000-000080470000}"/>
    <cellStyle name="Comma 2 42" xfId="18399" hidden="1" xr:uid="{00000000-0005-0000-0000-0000E2470000}"/>
    <cellStyle name="Comma 2 42" xfId="19481" hidden="1" xr:uid="{00000000-0005-0000-0000-00001C4C0000}"/>
    <cellStyle name="Comma 2 42" xfId="19809" hidden="1" xr:uid="{00000000-0005-0000-0000-0000644D0000}"/>
    <cellStyle name="Comma 2 42" xfId="19980" hidden="1" xr:uid="{00000000-0005-0000-0000-00000F4E0000}"/>
    <cellStyle name="Comma 2 42" xfId="20045" hidden="1" xr:uid="{00000000-0005-0000-0000-0000504E0000}"/>
    <cellStyle name="Comma 2 42" xfId="20143" hidden="1" xr:uid="{00000000-0005-0000-0000-0000B24E0000}"/>
    <cellStyle name="Comma 2 42" xfId="7538" hidden="1" xr:uid="{00000000-0005-0000-0000-0000751D0000}"/>
    <cellStyle name="Comma 2 42" xfId="7709" hidden="1" xr:uid="{00000000-0005-0000-0000-0000201E0000}"/>
    <cellStyle name="Comma 2 42" xfId="7774" hidden="1" xr:uid="{00000000-0005-0000-0000-0000611E0000}"/>
    <cellStyle name="Comma 2 42" xfId="7872" hidden="1" xr:uid="{00000000-0005-0000-0000-0000C31E0000}"/>
    <cellStyle name="Comma 2 42" xfId="8965" hidden="1" xr:uid="{00000000-0005-0000-0000-000008230000}"/>
    <cellStyle name="Comma 2 42" xfId="9294" hidden="1" xr:uid="{00000000-0005-0000-0000-000051240000}"/>
    <cellStyle name="Comma 2 42" xfId="9465" hidden="1" xr:uid="{00000000-0005-0000-0000-0000FC240000}"/>
    <cellStyle name="Comma 2 42" xfId="9530" hidden="1" xr:uid="{00000000-0005-0000-0000-00003D250000}"/>
    <cellStyle name="Comma 2 42" xfId="9628" hidden="1" xr:uid="{00000000-0005-0000-0000-00009F250000}"/>
    <cellStyle name="Comma 2 42" xfId="10721" hidden="1" xr:uid="{00000000-0005-0000-0000-0000E4290000}"/>
    <cellStyle name="Comma 2 42" xfId="11050" hidden="1" xr:uid="{00000000-0005-0000-0000-00002D2B0000}"/>
    <cellStyle name="Comma 2 42" xfId="11221" hidden="1" xr:uid="{00000000-0005-0000-0000-0000D82B0000}"/>
    <cellStyle name="Comma 2 42" xfId="11286" hidden="1" xr:uid="{00000000-0005-0000-0000-0000192C0000}"/>
    <cellStyle name="Comma 2 42" xfId="4990" hidden="1" xr:uid="{00000000-0005-0000-0000-000081130000}"/>
    <cellStyle name="Comma 2 42" xfId="5490" hidden="1" xr:uid="{00000000-0005-0000-0000-000075150000}"/>
    <cellStyle name="Comma 2 42" xfId="5555" hidden="1" xr:uid="{00000000-0005-0000-0000-0000B6150000}"/>
    <cellStyle name="Comma 2 42" xfId="5653" hidden="1" xr:uid="{00000000-0005-0000-0000-000018160000}"/>
    <cellStyle name="Comma 2 42" xfId="6548" hidden="1" xr:uid="{00000000-0005-0000-0000-000097190000}"/>
    <cellStyle name="Comma 2 42" xfId="7209" hidden="1" xr:uid="{00000000-0005-0000-0000-00002C1C0000}"/>
    <cellStyle name="Comma 2 42" xfId="1754" hidden="1" xr:uid="{00000000-0005-0000-0000-0000DD060000}"/>
    <cellStyle name="Comma 2 42" xfId="1851" hidden="1" xr:uid="{00000000-0005-0000-0000-00003E070000}"/>
    <cellStyle name="Comma 2 42" xfId="4329" hidden="1" xr:uid="{00000000-0005-0000-0000-0000EC100000}"/>
    <cellStyle name="Comma 2 42" xfId="1193" hidden="1" xr:uid="{00000000-0005-0000-0000-0000AC040000}"/>
    <cellStyle name="Comma 2 42" xfId="1693" hidden="1" xr:uid="{00000000-0005-0000-0000-0000A0060000}"/>
    <cellStyle name="Comma 2 42" xfId="538" hidden="1" xr:uid="{00000000-0005-0000-0000-00001D020000}"/>
    <cellStyle name="Comma 2 43" xfId="41454" hidden="1" xr:uid="{FE797868-694A-4E9A-A0CB-1B5A59005B1F}"/>
    <cellStyle name="Comma 2 43" xfId="41542" hidden="1" xr:uid="{48BCEEAD-0C2E-4D8D-925C-5791E41BE9E4}"/>
    <cellStyle name="Comma 2 43" xfId="41695" hidden="1" xr:uid="{528BD76B-FD64-4968-9727-29DAAF0445D0}"/>
    <cellStyle name="Comma 2 43" xfId="42401" hidden="1" xr:uid="{3B313569-093A-45BC-A855-CB548928D22D}"/>
    <cellStyle name="Comma 2 43" xfId="42735" hidden="1" xr:uid="{9695DD90-4196-49F9-A8DA-64D36EDA0C7D}"/>
    <cellStyle name="Comma 2 43" xfId="43210" hidden="1" xr:uid="{F1387007-D77F-4A86-AE93-D4C3B1D9356F}"/>
    <cellStyle name="Comma 2 43" xfId="43298" hidden="1" xr:uid="{DC5F9419-58E4-4D30-965B-ACDF38A02859}"/>
    <cellStyle name="Comma 2 43" xfId="43451" hidden="1" xr:uid="{11F58E65-5558-4C69-929B-5DCDF7E9D6E9}"/>
    <cellStyle name="Comma 2 43" xfId="44157" hidden="1" xr:uid="{AA983B8A-6815-4897-98D9-E2AD1C7A18D9}"/>
    <cellStyle name="Comma 2 43" xfId="44491" hidden="1" xr:uid="{B1D9704F-DD83-4EA4-A79C-EC34EC25F132}"/>
    <cellStyle name="Comma 2 43" xfId="44966" hidden="1" xr:uid="{F63CB97E-5F35-415C-A89F-BB427C996075}"/>
    <cellStyle name="Comma 2 43" xfId="45054" hidden="1" xr:uid="{B21963D4-EF96-42BD-A8C1-EB2E3F817AD7}"/>
    <cellStyle name="Comma 2 43" xfId="45207" hidden="1" xr:uid="{77C32ED5-5825-49C9-AEE5-313E09F074E6}"/>
    <cellStyle name="Comma 2 43" xfId="45913" hidden="1" xr:uid="{D3CE6CB0-A6F7-4FCE-9983-C9DB0B5ED3B2}"/>
    <cellStyle name="Comma 2 43" xfId="46247" hidden="1" xr:uid="{7B88F486-673A-4262-9ABE-D2ED4A993D10}"/>
    <cellStyle name="Comma 2 43" xfId="46722" hidden="1" xr:uid="{05D40672-37EA-4C67-AD81-6E2F4CFC1EDF}"/>
    <cellStyle name="Comma 2 43" xfId="46810" hidden="1" xr:uid="{0719CFCB-04AA-4E32-92EE-F4D3F3570278}"/>
    <cellStyle name="Comma 2 43" xfId="46963" hidden="1" xr:uid="{20FAE7D1-3A02-4B18-897F-DE9EFDCDBDF2}"/>
    <cellStyle name="Comma 2 43" xfId="47669" hidden="1" xr:uid="{CBF747D6-848D-4D60-89D0-73338AF19192}"/>
    <cellStyle name="Comma 2 43" xfId="48000" hidden="1" xr:uid="{553B62FE-D91D-4E5E-AF35-737EA50E7BC8}"/>
    <cellStyle name="Comma 2 43" xfId="48475" hidden="1" xr:uid="{750F2E6F-4D90-4006-91E6-CDC0C8F0A33E}"/>
    <cellStyle name="Comma 2 43" xfId="48563" hidden="1" xr:uid="{AAEF0640-3848-4ACE-9FE2-D517BE93D60E}"/>
    <cellStyle name="Comma 2 43" xfId="48716" hidden="1" xr:uid="{A1B0A047-54B7-45A0-9B7B-7D10A3789E72}"/>
    <cellStyle name="Comma 2 43" xfId="49421" hidden="1" xr:uid="{85F5B147-2F68-42A8-8226-9D5B2E3D398C}"/>
    <cellStyle name="Comma 2 43" xfId="49750" hidden="1" xr:uid="{3FC501FE-749E-4819-A34C-D6D18E280214}"/>
    <cellStyle name="Comma 2 43" xfId="50225" hidden="1" xr:uid="{0C3BD99C-7CDD-435A-9621-2DB7024D6A71}"/>
    <cellStyle name="Comma 2 43" xfId="50313" hidden="1" xr:uid="{75E07BC6-B93B-4F2D-BBEC-FD096463322C}"/>
    <cellStyle name="Comma 2 43" xfId="50466" hidden="1" xr:uid="{7F8B74C6-F5CE-47A2-9A50-DD86E478773A}"/>
    <cellStyle name="Comma 2 43" xfId="51170" hidden="1" xr:uid="{1F1A5719-EF77-473F-8976-385322E549BC}"/>
    <cellStyle name="Comma 2 43" xfId="51495" hidden="1" xr:uid="{FDD0B470-BBA5-4221-833A-DD487197531A}"/>
    <cellStyle name="Comma 2 43" xfId="51969" hidden="1" xr:uid="{3DC92112-AF62-4841-BB44-4253B8321D0D}"/>
    <cellStyle name="Comma 2 43" xfId="52057" hidden="1" xr:uid="{A03A3273-608F-424A-98C3-99EAD819C791}"/>
    <cellStyle name="Comma 2 43" xfId="52210" hidden="1" xr:uid="{1636B83F-6608-4693-A1B8-7AB2EA576A80}"/>
    <cellStyle name="Comma 2 43" xfId="52913" hidden="1" xr:uid="{F16DA580-B337-42E6-9F33-43F884646A5E}"/>
    <cellStyle name="Comma 2 43" xfId="53233" hidden="1" xr:uid="{70B761F6-6852-4A0A-9CCC-56E7083FC420}"/>
    <cellStyle name="Comma 2 43" xfId="53703" hidden="1" xr:uid="{C7B7B335-0590-488D-A34B-403DCF5D9560}"/>
    <cellStyle name="Comma 2 43" xfId="53791" hidden="1" xr:uid="{21378024-F4A3-4669-BDEB-20CE281A19FE}"/>
    <cellStyle name="Comma 2 43" xfId="53944" hidden="1" xr:uid="{D42B00E2-B67F-47FD-83E1-681D24A54587}"/>
    <cellStyle name="Comma 2 43" xfId="54645" hidden="1" xr:uid="{4B65CB82-D170-427C-BB47-76FC7060E0D4}"/>
    <cellStyle name="Comma 2 43" xfId="54961" hidden="1" xr:uid="{67010108-CCE9-4956-AD2D-D067973EFEE4}"/>
    <cellStyle name="Comma 2 43" xfId="55427" hidden="1" xr:uid="{566D445D-FC6D-496E-A13D-F19877637804}"/>
    <cellStyle name="Comma 2 43" xfId="55515" hidden="1" xr:uid="{E7A8EF4F-8B97-400B-A470-FB870F54F70C}"/>
    <cellStyle name="Comma 2 43" xfId="55668" hidden="1" xr:uid="{61322721-1DED-414C-803E-F32F19B655DE}"/>
    <cellStyle name="Comma 2 43" xfId="56369" hidden="1" xr:uid="{B9EC5AC3-6F13-4D36-8754-D59D4D215AD7}"/>
    <cellStyle name="Comma 2 43" xfId="56674" hidden="1" xr:uid="{F53FAEC0-9CBA-417B-AF15-CB6AF487E254}"/>
    <cellStyle name="Comma 2 43" xfId="57134" hidden="1" xr:uid="{3D2129B4-0D5C-46F3-9391-C6AA68BB055B}"/>
    <cellStyle name="Comma 2 43" xfId="57222" hidden="1" xr:uid="{1F00FE99-7B46-4C04-A41F-E3D882B33B75}"/>
    <cellStyle name="Comma 2 43" xfId="57375" hidden="1" xr:uid="{B5FBD139-966E-498A-BC96-2B6ACF0DEF15}"/>
    <cellStyle name="Comma 2 43" xfId="58074" hidden="1" xr:uid="{95F6AE35-0339-4903-B6B2-D3F762AEFAAA}"/>
    <cellStyle name="Comma 2 43" xfId="58371" hidden="1" xr:uid="{558A11EC-2DDD-4B26-98A0-A56888A93F45}"/>
    <cellStyle name="Comma 2 43" xfId="58828" hidden="1" xr:uid="{6E1A8911-3600-4F03-BFBB-288CC76882FC}"/>
    <cellStyle name="Comma 2 43" xfId="58916" hidden="1" xr:uid="{1A1607E9-7B94-4BF9-B746-1D44C5812647}"/>
    <cellStyle name="Comma 2 43" xfId="59069" hidden="1" xr:uid="{2C98F7AD-18A4-4202-A288-6C79FD0F3427}"/>
    <cellStyle name="Comma 2 43" xfId="59766" hidden="1" xr:uid="{193C856C-8995-461F-9087-E6CA797E0697}"/>
    <cellStyle name="Comma 2 43" xfId="60046" hidden="1" xr:uid="{5992E089-7D35-4416-BF22-505E95389AE4}"/>
    <cellStyle name="Comma 2 43" xfId="60489" hidden="1" xr:uid="{CE0D1022-1C13-462C-8FF2-C73F74BCD2C5}"/>
    <cellStyle name="Comma 2 43" xfId="60577" hidden="1" xr:uid="{5353ED63-E631-4648-A579-95D222042D0C}"/>
    <cellStyle name="Comma 2 43" xfId="60730" hidden="1" xr:uid="{8E7831E4-C68E-45C3-A5EE-01625305482C}"/>
    <cellStyle name="Comma 2 43" xfId="61424" hidden="1" xr:uid="{3D75B096-2F70-4926-A3E4-8FB8156BB537}"/>
    <cellStyle name="Comma 2 43" xfId="61692" hidden="1" xr:uid="{91C3D6E0-6440-4B54-8F48-175971D665BE}"/>
    <cellStyle name="Comma 2 43" xfId="62124" hidden="1" xr:uid="{086F4587-EB82-4C1E-8280-31AE5635256A}"/>
    <cellStyle name="Comma 2 43" xfId="62212" hidden="1" xr:uid="{0285D6D6-0DA9-4676-9C3E-541D7DA8BBBA}"/>
    <cellStyle name="Comma 2 43" xfId="62365" hidden="1" xr:uid="{D5E11249-2A0C-4F87-9BA1-AA49A84AEAA9}"/>
    <cellStyle name="Comma 2 43" xfId="63269" hidden="1" xr:uid="{E6E7831F-A10F-4F25-B7EA-9D1ECB3F5147}"/>
    <cellStyle name="Comma 2 43" xfId="63646" hidden="1" xr:uid="{7E3A2EBE-37DA-4F9D-A4CD-33AA66441CF3}"/>
    <cellStyle name="Comma 2 43" xfId="63725" hidden="1" xr:uid="{F5EAE563-4A41-43C1-8099-A62D96D6D341}"/>
    <cellStyle name="Comma 2 43" xfId="63876" hidden="1" xr:uid="{5A1959FA-5D58-41B1-A2E4-C6CA4D8F70EE}"/>
    <cellStyle name="Comma 2 43" xfId="20904" hidden="1" xr:uid="{00000000-0005-0000-0000-0000AB510000}"/>
    <cellStyle name="Comma 2 43" xfId="21224" hidden="1" xr:uid="{00000000-0005-0000-0000-0000EB520000}"/>
    <cellStyle name="Comma 2 43" xfId="21694" hidden="1" xr:uid="{00000000-0005-0000-0000-0000C1540000}"/>
    <cellStyle name="Comma 2 43" xfId="21782" hidden="1" xr:uid="{00000000-0005-0000-0000-000019550000}"/>
    <cellStyle name="Comma 2 43" xfId="21935" hidden="1" xr:uid="{00000000-0005-0000-0000-0000B2550000}"/>
    <cellStyle name="Comma 2 43" xfId="22636" hidden="1" xr:uid="{00000000-0005-0000-0000-00006F580000}"/>
    <cellStyle name="Comma 2 43" xfId="22952" hidden="1" xr:uid="{00000000-0005-0000-0000-0000AB590000}"/>
    <cellStyle name="Comma 2 43" xfId="23418" hidden="1" xr:uid="{00000000-0005-0000-0000-00007D5B0000}"/>
    <cellStyle name="Comma 2 43" xfId="23506" hidden="1" xr:uid="{00000000-0005-0000-0000-0000D55B0000}"/>
    <cellStyle name="Comma 2 43" xfId="23659" hidden="1" xr:uid="{00000000-0005-0000-0000-00006E5C0000}"/>
    <cellStyle name="Comma 2 43" xfId="24360" hidden="1" xr:uid="{00000000-0005-0000-0000-00002B5F0000}"/>
    <cellStyle name="Comma 2 43" xfId="24665" hidden="1" xr:uid="{00000000-0005-0000-0000-00005C600000}"/>
    <cellStyle name="Comma 2 43" xfId="25125" hidden="1" xr:uid="{00000000-0005-0000-0000-000028620000}"/>
    <cellStyle name="Comma 2 43" xfId="25213" hidden="1" xr:uid="{00000000-0005-0000-0000-000080620000}"/>
    <cellStyle name="Comma 2 43" xfId="25366" hidden="1" xr:uid="{00000000-0005-0000-0000-000019630000}"/>
    <cellStyle name="Comma 2 43" xfId="26065" hidden="1" xr:uid="{00000000-0005-0000-0000-0000D4650000}"/>
    <cellStyle name="Comma 2 43" xfId="26362" hidden="1" xr:uid="{00000000-0005-0000-0000-0000FD660000}"/>
    <cellStyle name="Comma 2 43" xfId="26819" hidden="1" xr:uid="{00000000-0005-0000-0000-0000C6680000}"/>
    <cellStyle name="Comma 2 43" xfId="26907" hidden="1" xr:uid="{00000000-0005-0000-0000-00001E690000}"/>
    <cellStyle name="Comma 2 43" xfId="27060" hidden="1" xr:uid="{00000000-0005-0000-0000-0000B7690000}"/>
    <cellStyle name="Comma 2 43" xfId="27757" hidden="1" xr:uid="{00000000-0005-0000-0000-0000706C0000}"/>
    <cellStyle name="Comma 2 43" xfId="28037" hidden="1" xr:uid="{00000000-0005-0000-0000-0000886D0000}"/>
    <cellStyle name="Comma 2 43" xfId="28480" hidden="1" xr:uid="{00000000-0005-0000-0000-0000436F0000}"/>
    <cellStyle name="Comma 2 43" xfId="28568" hidden="1" xr:uid="{00000000-0005-0000-0000-00009B6F0000}"/>
    <cellStyle name="Comma 2 43" xfId="28721" hidden="1" xr:uid="{00000000-0005-0000-0000-000034700000}"/>
    <cellStyle name="Comma 2 43" xfId="29415" hidden="1" xr:uid="{00000000-0005-0000-0000-0000EA720000}"/>
    <cellStyle name="Comma 2 43" xfId="29683" hidden="1" xr:uid="{00000000-0005-0000-0000-0000F6730000}"/>
    <cellStyle name="Comma 2 43" xfId="30115" hidden="1" xr:uid="{00000000-0005-0000-0000-0000A6750000}"/>
    <cellStyle name="Comma 2 43" xfId="30203" hidden="1" xr:uid="{00000000-0005-0000-0000-0000FE750000}"/>
    <cellStyle name="Comma 2 43" xfId="30356" hidden="1" xr:uid="{00000000-0005-0000-0000-000097760000}"/>
    <cellStyle name="Comma 2 43" xfId="31260" hidden="1" xr:uid="{00000000-0005-0000-0000-00001F7A0000}"/>
    <cellStyle name="Comma 2 43" xfId="31637" hidden="1" xr:uid="{00000000-0005-0000-0000-0000987B0000}"/>
    <cellStyle name="Comma 2 43" xfId="31716" hidden="1" xr:uid="{00000000-0005-0000-0000-0000E77B0000}"/>
    <cellStyle name="Comma 2 43" xfId="31867" hidden="1" xr:uid="{00000000-0005-0000-0000-00007E7C0000}"/>
    <cellStyle name="Comma 2 43" xfId="32586" hidden="1" xr:uid="{EFD474BF-EF5C-454D-9CED-D5C97BFC4652}"/>
    <cellStyle name="Comma 2 43" xfId="33224" hidden="1" xr:uid="{33A40EC9-1392-4B02-B08F-039916D78DBA}"/>
    <cellStyle name="Comma 2 43" xfId="33696" hidden="1" xr:uid="{4788F2E1-31CD-45D9-B5D4-00AC878FEC5C}"/>
    <cellStyle name="Comma 2 43" xfId="33777" hidden="1" xr:uid="{FA522C93-D579-4112-8330-DCB295BF2E22}"/>
    <cellStyle name="Comma 2 43" xfId="33929" hidden="1" xr:uid="{8A56CACD-2287-448B-BCE4-6F2E3EE32F81}"/>
    <cellStyle name="Comma 2 43" xfId="36343" hidden="1" xr:uid="{ACBEDD2B-1D25-488A-A375-03DD477FF696}"/>
    <cellStyle name="Comma 2 43" xfId="37004" hidden="1" xr:uid="{3DB19BFF-08D1-4A3D-A213-67808C9EE1D0}"/>
    <cellStyle name="Comma 2 43" xfId="37479" hidden="1" xr:uid="{54C34E8E-73EE-4F51-ADAE-02A3C84F25B3}"/>
    <cellStyle name="Comma 2 43" xfId="37567" hidden="1" xr:uid="{BEEFE956-0D80-4DEA-B104-0963B117AE73}"/>
    <cellStyle name="Comma 2 43" xfId="37720" hidden="1" xr:uid="{27BF7FFF-3207-4B63-87D5-2469545EF2B6}"/>
    <cellStyle name="Comma 2 43" xfId="38562" hidden="1" xr:uid="{E14199A1-7B79-4F26-B56A-B92F92675CA2}"/>
    <cellStyle name="Comma 2 43" xfId="38889" hidden="1" xr:uid="{52ECA855-4A53-4BFF-A1D0-91A240CE20E5}"/>
    <cellStyle name="Comma 2 43" xfId="39223" hidden="1" xr:uid="{49480119-63DE-44AC-B94E-5292E175BEFD}"/>
    <cellStyle name="Comma 2 43" xfId="39698" hidden="1" xr:uid="{24047113-0E78-4A59-87FA-CC3946668B86}"/>
    <cellStyle name="Comma 2 43" xfId="39786" hidden="1" xr:uid="{CCA8D55C-DBB1-4BDE-94F8-0B6F44A28A6F}"/>
    <cellStyle name="Comma 2 43" xfId="39939" hidden="1" xr:uid="{8C86F742-EB6C-4626-919E-DEA7CE24676F}"/>
    <cellStyle name="Comma 2 43" xfId="40645" hidden="1" xr:uid="{EF365A89-26C7-42AC-88BE-33117054AA2E}"/>
    <cellStyle name="Comma 2 43" xfId="40979" hidden="1" xr:uid="{E2C03E7A-77BC-49C0-809B-39A38324F203}"/>
    <cellStyle name="Comma 2 43" xfId="11442" hidden="1" xr:uid="{00000000-0005-0000-0000-0000B52C0000}"/>
    <cellStyle name="Comma 2 43" xfId="12148" hidden="1" xr:uid="{00000000-0005-0000-0000-0000772F0000}"/>
    <cellStyle name="Comma 2 43" xfId="12482" hidden="1" xr:uid="{00000000-0005-0000-0000-0000C5300000}"/>
    <cellStyle name="Comma 2 43" xfId="12957" hidden="1" xr:uid="{00000000-0005-0000-0000-0000A0320000}"/>
    <cellStyle name="Comma 2 43" xfId="13045" hidden="1" xr:uid="{00000000-0005-0000-0000-0000F8320000}"/>
    <cellStyle name="Comma 2 43" xfId="13198" hidden="1" xr:uid="{00000000-0005-0000-0000-000091330000}"/>
    <cellStyle name="Comma 2 43" xfId="13904" hidden="1" xr:uid="{00000000-0005-0000-0000-000053360000}"/>
    <cellStyle name="Comma 2 43" xfId="14238" hidden="1" xr:uid="{00000000-0005-0000-0000-0000A1370000}"/>
    <cellStyle name="Comma 2 43" xfId="14713" hidden="1" xr:uid="{00000000-0005-0000-0000-00007C390000}"/>
    <cellStyle name="Comma 2 43" xfId="14801" hidden="1" xr:uid="{00000000-0005-0000-0000-0000D4390000}"/>
    <cellStyle name="Comma 2 43" xfId="14954" hidden="1" xr:uid="{00000000-0005-0000-0000-00006D3A0000}"/>
    <cellStyle name="Comma 2 43" xfId="15660" hidden="1" xr:uid="{00000000-0005-0000-0000-00002F3D0000}"/>
    <cellStyle name="Comma 2 43" xfId="15991" hidden="1" xr:uid="{00000000-0005-0000-0000-00007A3E0000}"/>
    <cellStyle name="Comma 2 43" xfId="16466" hidden="1" xr:uid="{00000000-0005-0000-0000-000055400000}"/>
    <cellStyle name="Comma 2 43" xfId="16554" hidden="1" xr:uid="{00000000-0005-0000-0000-0000AD400000}"/>
    <cellStyle name="Comma 2 43" xfId="16707" hidden="1" xr:uid="{00000000-0005-0000-0000-000046410000}"/>
    <cellStyle name="Comma 2 43" xfId="17412" hidden="1" xr:uid="{00000000-0005-0000-0000-000007440000}"/>
    <cellStyle name="Comma 2 43" xfId="17741" hidden="1" xr:uid="{00000000-0005-0000-0000-000050450000}"/>
    <cellStyle name="Comma 2 43" xfId="18216" hidden="1" xr:uid="{00000000-0005-0000-0000-00002B470000}"/>
    <cellStyle name="Comma 2 43" xfId="18304" hidden="1" xr:uid="{00000000-0005-0000-0000-000083470000}"/>
    <cellStyle name="Comma 2 43" xfId="18457" hidden="1" xr:uid="{00000000-0005-0000-0000-00001C480000}"/>
    <cellStyle name="Comma 2 43" xfId="19161" hidden="1" xr:uid="{00000000-0005-0000-0000-0000DC4A0000}"/>
    <cellStyle name="Comma 2 43" xfId="19486" hidden="1" xr:uid="{00000000-0005-0000-0000-0000214C0000}"/>
    <cellStyle name="Comma 2 43" xfId="19960" hidden="1" xr:uid="{00000000-0005-0000-0000-0000FB4D0000}"/>
    <cellStyle name="Comma 2 43" xfId="20048" hidden="1" xr:uid="{00000000-0005-0000-0000-0000534E0000}"/>
    <cellStyle name="Comma 2 43" xfId="20201" hidden="1" xr:uid="{00000000-0005-0000-0000-0000EC4E0000}"/>
    <cellStyle name="Comma 2 43" xfId="7214" hidden="1" xr:uid="{00000000-0005-0000-0000-0000311C0000}"/>
    <cellStyle name="Comma 2 43" xfId="7689" hidden="1" xr:uid="{00000000-0005-0000-0000-00000C1E0000}"/>
    <cellStyle name="Comma 2 43" xfId="7777" hidden="1" xr:uid="{00000000-0005-0000-0000-0000641E0000}"/>
    <cellStyle name="Comma 2 43" xfId="7930" hidden="1" xr:uid="{00000000-0005-0000-0000-0000FD1E0000}"/>
    <cellStyle name="Comma 2 43" xfId="8636" hidden="1" xr:uid="{00000000-0005-0000-0000-0000BF210000}"/>
    <cellStyle name="Comma 2 43" xfId="8970" hidden="1" xr:uid="{00000000-0005-0000-0000-00000D230000}"/>
    <cellStyle name="Comma 2 43" xfId="9445" hidden="1" xr:uid="{00000000-0005-0000-0000-0000E8240000}"/>
    <cellStyle name="Comma 2 43" xfId="9533" hidden="1" xr:uid="{00000000-0005-0000-0000-000040250000}"/>
    <cellStyle name="Comma 2 43" xfId="9686" hidden="1" xr:uid="{00000000-0005-0000-0000-0000D9250000}"/>
    <cellStyle name="Comma 2 43" xfId="10392" hidden="1" xr:uid="{00000000-0005-0000-0000-00009B280000}"/>
    <cellStyle name="Comma 2 43" xfId="10726" hidden="1" xr:uid="{00000000-0005-0000-0000-0000E9290000}"/>
    <cellStyle name="Comma 2 43" xfId="11201" hidden="1" xr:uid="{00000000-0005-0000-0000-0000C42B0000}"/>
    <cellStyle name="Comma 2 43" xfId="11289" hidden="1" xr:uid="{00000000-0005-0000-0000-00001C2C0000}"/>
    <cellStyle name="Comma 2 43" xfId="4995" hidden="1" xr:uid="{00000000-0005-0000-0000-000086130000}"/>
    <cellStyle name="Comma 2 43" xfId="5470" hidden="1" xr:uid="{00000000-0005-0000-0000-000061150000}"/>
    <cellStyle name="Comma 2 43" xfId="5558" hidden="1" xr:uid="{00000000-0005-0000-0000-0000B9150000}"/>
    <cellStyle name="Comma 2 43" xfId="5711" hidden="1" xr:uid="{00000000-0005-0000-0000-000052160000}"/>
    <cellStyle name="Comma 2 43" xfId="6553" hidden="1" xr:uid="{00000000-0005-0000-0000-00009C190000}"/>
    <cellStyle name="Comma 2 43" xfId="6880" hidden="1" xr:uid="{00000000-0005-0000-0000-0000E31A0000}"/>
    <cellStyle name="Comma 2 43" xfId="1757" hidden="1" xr:uid="{00000000-0005-0000-0000-0000E0060000}"/>
    <cellStyle name="Comma 2 43" xfId="1909" hidden="1" xr:uid="{00000000-0005-0000-0000-000078070000}"/>
    <cellStyle name="Comma 2 43" xfId="4334" hidden="1" xr:uid="{00000000-0005-0000-0000-0000F1100000}"/>
    <cellStyle name="Comma 2 43" xfId="1198" hidden="1" xr:uid="{00000000-0005-0000-0000-0000B1040000}"/>
    <cellStyle name="Comma 2 43" xfId="1673" hidden="1" xr:uid="{00000000-0005-0000-0000-00008C060000}"/>
    <cellStyle name="Comma 2 43" xfId="543" hidden="1" xr:uid="{00000000-0005-0000-0000-000022020000}"/>
    <cellStyle name="Comma 2 44" xfId="41543" hidden="1" xr:uid="{C7025C55-B3AC-4CC6-9079-E8454ED60C35}"/>
    <cellStyle name="Comma 2 44" xfId="41650" hidden="1" xr:uid="{37B991A0-A9CC-46CF-8759-0695DE4F1180}"/>
    <cellStyle name="Comma 2 44" xfId="42736" hidden="1" xr:uid="{66DD63A0-E75C-41C3-AEE8-2FC2BA36A855}"/>
    <cellStyle name="Comma 2 44" xfId="43066" hidden="1" xr:uid="{3A4638DD-76E7-4AD7-AE44-E548558AF430}"/>
    <cellStyle name="Comma 2 44" xfId="43214" hidden="1" xr:uid="{2420CA1B-2E9F-4345-A803-8F02D41C13E8}"/>
    <cellStyle name="Comma 2 44" xfId="43299" hidden="1" xr:uid="{450DF2F8-50CA-43D1-AE27-448978FC321C}"/>
    <cellStyle name="Comma 2 44" xfId="43406" hidden="1" xr:uid="{C8525CA5-DD79-47AD-814B-17D28DFD2DBC}"/>
    <cellStyle name="Comma 2 44" xfId="44492" hidden="1" xr:uid="{B0F523B3-A473-4421-AAFA-8C95930BDF7C}"/>
    <cellStyle name="Comma 2 44" xfId="44822" hidden="1" xr:uid="{2EE81618-4F57-4C6A-B3F7-E0CC76AC8E38}"/>
    <cellStyle name="Comma 2 44" xfId="44970" hidden="1" xr:uid="{0CEB4BAD-A315-4360-A5CD-39B2C5A798C0}"/>
    <cellStyle name="Comma 2 44" xfId="45055" hidden="1" xr:uid="{99D1CAA4-4FDE-42CA-9E50-FEB6806C5B6A}"/>
    <cellStyle name="Comma 2 44" xfId="45162" hidden="1" xr:uid="{2B63846F-DAC1-49FB-BA73-95DE4DC35E2E}"/>
    <cellStyle name="Comma 2 44" xfId="46248" hidden="1" xr:uid="{935D9B4B-CABE-4FCF-A01F-615A1B47DE37}"/>
    <cellStyle name="Comma 2 44" xfId="46578" hidden="1" xr:uid="{8F19A089-BCF4-416D-A0E2-4009194C2952}"/>
    <cellStyle name="Comma 2 44" xfId="46726" hidden="1" xr:uid="{8228AF72-332F-4179-904A-1055BF0437F8}"/>
    <cellStyle name="Comma 2 44" xfId="46811" hidden="1" xr:uid="{5EB9D2BC-7A6F-4059-AC40-640B04D8C795}"/>
    <cellStyle name="Comma 2 44" xfId="46918" hidden="1" xr:uid="{582BD488-AEE7-40EF-BFEF-80250B930E23}"/>
    <cellStyle name="Comma 2 44" xfId="48001" hidden="1" xr:uid="{C6AAB674-0F9D-46A7-AD73-55632C53FF04}"/>
    <cellStyle name="Comma 2 44" xfId="48331" hidden="1" xr:uid="{5A3BB739-D75D-42A2-AF82-F571359BD680}"/>
    <cellStyle name="Comma 2 44" xfId="48479" hidden="1" xr:uid="{129C0B89-03FE-44B6-888F-27961C162EA6}"/>
    <cellStyle name="Comma 2 44" xfId="48564" hidden="1" xr:uid="{1350CD6F-75D8-4EA0-8A77-056A363A2574}"/>
    <cellStyle name="Comma 2 44" xfId="48671" hidden="1" xr:uid="{AB8295A8-09FA-4CA6-B399-C6ADBBE0B7C1}"/>
    <cellStyle name="Comma 2 44" xfId="49751" hidden="1" xr:uid="{EF475884-CBE6-4160-AA20-07F7087F9C19}"/>
    <cellStyle name="Comma 2 44" xfId="50081" hidden="1" xr:uid="{2E3E644C-CF76-414C-BBD0-C8567B055A6A}"/>
    <cellStyle name="Comma 2 44" xfId="50229" hidden="1" xr:uid="{93AFCFF2-38DE-4CD5-B2BD-0303926F2305}"/>
    <cellStyle name="Comma 2 44" xfId="50314" hidden="1" xr:uid="{9001975A-08C3-4457-988D-37A2DF56C153}"/>
    <cellStyle name="Comma 2 44" xfId="50421" hidden="1" xr:uid="{004EB04F-E6CF-42E6-8983-FFFCB126D737}"/>
    <cellStyle name="Comma 2 44" xfId="51496" hidden="1" xr:uid="{500124B4-FA02-4BAE-87AA-EBB4F52FBE68}"/>
    <cellStyle name="Comma 2 44" xfId="51825" hidden="1" xr:uid="{0393E615-9AD7-4C89-BE47-375F4DFF9F2D}"/>
    <cellStyle name="Comma 2 44" xfId="51973" hidden="1" xr:uid="{D3D370BA-0159-4A4D-9BD2-C4E74A74791D}"/>
    <cellStyle name="Comma 2 44" xfId="52058" hidden="1" xr:uid="{8A1833BB-F813-4206-99EA-73B0A518E9C6}"/>
    <cellStyle name="Comma 2 44" xfId="52165" hidden="1" xr:uid="{80BD2CA3-D29E-4865-AE5D-03700CF8D2F1}"/>
    <cellStyle name="Comma 2 44" xfId="53234" hidden="1" xr:uid="{C70EBC4E-7C2F-4108-AEBE-A8BB80A5FFEC}"/>
    <cellStyle name="Comma 2 44" xfId="53559" hidden="1" xr:uid="{84B982F9-9E6B-41C8-A8FA-29766F41FA6F}"/>
    <cellStyle name="Comma 2 44" xfId="53707" hidden="1" xr:uid="{B9FD72A1-5107-4F08-966A-5D850D7D9D86}"/>
    <cellStyle name="Comma 2 44" xfId="53792" hidden="1" xr:uid="{FA3A3746-4A3B-4B01-BF3C-08F3B39F49E9}"/>
    <cellStyle name="Comma 2 44" xfId="53899" hidden="1" xr:uid="{97E031FB-4025-4A11-91B9-FD0081747AED}"/>
    <cellStyle name="Comma 2 44" xfId="54962" hidden="1" xr:uid="{DD6D3A1B-C21D-4BF9-9B98-0017C89F0760}"/>
    <cellStyle name="Comma 2 44" xfId="55285" hidden="1" xr:uid="{FF15668A-7A59-43EB-8036-7338DEC1743E}"/>
    <cellStyle name="Comma 2 44" xfId="55431" hidden="1" xr:uid="{950BBD01-2713-4605-8D0C-25F1A985D794}"/>
    <cellStyle name="Comma 2 44" xfId="55516" hidden="1" xr:uid="{0645AAF2-B551-430B-87BB-28BB5EB416B1}"/>
    <cellStyle name="Comma 2 44" xfId="55623" hidden="1" xr:uid="{FC4F19B8-3A02-4EC8-B852-7FF9706A9D8E}"/>
    <cellStyle name="Comma 2 44" xfId="56675" hidden="1" xr:uid="{6751C10E-8023-4456-A498-B322832B1FA9}"/>
    <cellStyle name="Comma 2 44" xfId="56993" hidden="1" xr:uid="{95A1AC7E-094F-423E-834E-AFAC2863D7B6}"/>
    <cellStyle name="Comma 2 44" xfId="57138" hidden="1" xr:uid="{6E9A77A1-F21F-4512-95B4-A1CCAE653150}"/>
    <cellStyle name="Comma 2 44" xfId="57223" hidden="1" xr:uid="{858FB1C6-80A0-49F0-8613-9FF892543495}"/>
    <cellStyle name="Comma 2 44" xfId="57330" hidden="1" xr:uid="{0DD3FD04-29CE-470B-A2E6-6485CED55627}"/>
    <cellStyle name="Comma 2 44" xfId="58372" hidden="1" xr:uid="{E953D8E7-71B6-42D2-BAD5-3AB2B9DE9959}"/>
    <cellStyle name="Comma 2 44" xfId="58688" hidden="1" xr:uid="{BB6A41BF-F5F7-4518-A972-C83CAB9A98C0}"/>
    <cellStyle name="Comma 2 44" xfId="58832" hidden="1" xr:uid="{6444C282-C095-4A8B-B8AE-F6B965628007}"/>
    <cellStyle name="Comma 2 44" xfId="58917" hidden="1" xr:uid="{463FAF3E-5AE9-44C3-8B8E-FFE30BD2638E}"/>
    <cellStyle name="Comma 2 44" xfId="59024" hidden="1" xr:uid="{292CA87A-316D-42EF-B429-2C59C9C77AAF}"/>
    <cellStyle name="Comma 2 44" xfId="60047" hidden="1" xr:uid="{73689AC5-A852-4956-834E-E64528449386}"/>
    <cellStyle name="Comma 2 44" xfId="60352" hidden="1" xr:uid="{05E86DC5-BBD8-4CD4-BA39-EE140E3ED05B}"/>
    <cellStyle name="Comma 2 44" xfId="60493" hidden="1" xr:uid="{FF369EC5-B360-4A9A-AFF1-715854B1D9BF}"/>
    <cellStyle name="Comma 2 44" xfId="60578" hidden="1" xr:uid="{5049551C-FC71-4D5A-B55D-6C532742F188}"/>
    <cellStyle name="Comma 2 44" xfId="60685" hidden="1" xr:uid="{8A18AD74-900B-421D-A436-035F2663A348}"/>
    <cellStyle name="Comma 2 44" xfId="61693" hidden="1" xr:uid="{358710B7-01DA-46E3-AE3C-2592BDDD81DC}"/>
    <cellStyle name="Comma 2 44" xfId="61988" hidden="1" xr:uid="{FE711D2B-CB4C-4FD0-9E7B-8D5CF854A29C}"/>
    <cellStyle name="Comma 2 44" xfId="62128" hidden="1" xr:uid="{1B2CEF8A-CBCF-4A71-9D4E-BE14F9E26F72}"/>
    <cellStyle name="Comma 2 44" xfId="62213" hidden="1" xr:uid="{EE85CB21-9D81-4FBF-B0F3-AFEA8144FF7F}"/>
    <cellStyle name="Comma 2 44" xfId="62320" hidden="1" xr:uid="{C4F31754-7358-47BE-BE8D-6954D0F555DA}"/>
    <cellStyle name="Comma 2 44" xfId="63270" hidden="1" xr:uid="{3A8CA762-45AD-49D7-9EA9-00B42AB68117}"/>
    <cellStyle name="Comma 2 44" xfId="63650" hidden="1" xr:uid="{FEBD929D-4699-4CF6-8756-C9338DB00484}"/>
    <cellStyle name="Comma 2 44" xfId="63726" hidden="1" xr:uid="{1DC702CA-15B8-47F2-AC9E-B811C6081C9E}"/>
    <cellStyle name="Comma 2 44" xfId="63831" hidden="1" xr:uid="{5B53641F-FED6-4B01-A326-920F4E20EAD8}"/>
    <cellStyle name="Comma 2 44" xfId="21225" hidden="1" xr:uid="{00000000-0005-0000-0000-0000EC520000}"/>
    <cellStyle name="Comma 2 44" xfId="21550" hidden="1" xr:uid="{00000000-0005-0000-0000-000031540000}"/>
    <cellStyle name="Comma 2 44" xfId="21698" hidden="1" xr:uid="{00000000-0005-0000-0000-0000C5540000}"/>
    <cellStyle name="Comma 2 44" xfId="21783" hidden="1" xr:uid="{00000000-0005-0000-0000-00001A550000}"/>
    <cellStyle name="Comma 2 44" xfId="21890" hidden="1" xr:uid="{00000000-0005-0000-0000-000085550000}"/>
    <cellStyle name="Comma 2 44" xfId="22953" hidden="1" xr:uid="{00000000-0005-0000-0000-0000AC590000}"/>
    <cellStyle name="Comma 2 44" xfId="23276" hidden="1" xr:uid="{00000000-0005-0000-0000-0000EF5A0000}"/>
    <cellStyle name="Comma 2 44" xfId="23422" hidden="1" xr:uid="{00000000-0005-0000-0000-0000815B0000}"/>
    <cellStyle name="Comma 2 44" xfId="23507" hidden="1" xr:uid="{00000000-0005-0000-0000-0000D65B0000}"/>
    <cellStyle name="Comma 2 44" xfId="23614" hidden="1" xr:uid="{00000000-0005-0000-0000-0000415C0000}"/>
    <cellStyle name="Comma 2 44" xfId="24666" hidden="1" xr:uid="{00000000-0005-0000-0000-00005D600000}"/>
    <cellStyle name="Comma 2 44" xfId="24984" hidden="1" xr:uid="{00000000-0005-0000-0000-00009B610000}"/>
    <cellStyle name="Comma 2 44" xfId="25129" hidden="1" xr:uid="{00000000-0005-0000-0000-00002C620000}"/>
    <cellStyle name="Comma 2 44" xfId="25214" hidden="1" xr:uid="{00000000-0005-0000-0000-000081620000}"/>
    <cellStyle name="Comma 2 44" xfId="25321" hidden="1" xr:uid="{00000000-0005-0000-0000-0000EC620000}"/>
    <cellStyle name="Comma 2 44" xfId="26363" hidden="1" xr:uid="{00000000-0005-0000-0000-0000FE660000}"/>
    <cellStyle name="Comma 2 44" xfId="26679" hidden="1" xr:uid="{00000000-0005-0000-0000-00003A680000}"/>
    <cellStyle name="Comma 2 44" xfId="26823" hidden="1" xr:uid="{00000000-0005-0000-0000-0000CA680000}"/>
    <cellStyle name="Comma 2 44" xfId="26908" hidden="1" xr:uid="{00000000-0005-0000-0000-00001F690000}"/>
    <cellStyle name="Comma 2 44" xfId="27015" hidden="1" xr:uid="{00000000-0005-0000-0000-00008A690000}"/>
    <cellStyle name="Comma 2 44" xfId="28038" hidden="1" xr:uid="{00000000-0005-0000-0000-0000896D0000}"/>
    <cellStyle name="Comma 2 44" xfId="28343" hidden="1" xr:uid="{00000000-0005-0000-0000-0000BA6E0000}"/>
    <cellStyle name="Comma 2 44" xfId="28484" hidden="1" xr:uid="{00000000-0005-0000-0000-0000476F0000}"/>
    <cellStyle name="Comma 2 44" xfId="28569" hidden="1" xr:uid="{00000000-0005-0000-0000-00009C6F0000}"/>
    <cellStyle name="Comma 2 44" xfId="28676" hidden="1" xr:uid="{00000000-0005-0000-0000-000007700000}"/>
    <cellStyle name="Comma 2 44" xfId="29684" hidden="1" xr:uid="{00000000-0005-0000-0000-0000F7730000}"/>
    <cellStyle name="Comma 2 44" xfId="29979" hidden="1" xr:uid="{00000000-0005-0000-0000-00001E750000}"/>
    <cellStyle name="Comma 2 44" xfId="30119" hidden="1" xr:uid="{00000000-0005-0000-0000-0000AA750000}"/>
    <cellStyle name="Comma 2 44" xfId="30204" hidden="1" xr:uid="{00000000-0005-0000-0000-0000FF750000}"/>
    <cellStyle name="Comma 2 44" xfId="30311" hidden="1" xr:uid="{00000000-0005-0000-0000-00006A760000}"/>
    <cellStyle name="Comma 2 44" xfId="31261" hidden="1" xr:uid="{00000000-0005-0000-0000-0000207A0000}"/>
    <cellStyle name="Comma 2 44" xfId="31641" hidden="1" xr:uid="{00000000-0005-0000-0000-00009C7B0000}"/>
    <cellStyle name="Comma 2 44" xfId="31717" hidden="1" xr:uid="{00000000-0005-0000-0000-0000E87B0000}"/>
    <cellStyle name="Comma 2 44" xfId="31822" hidden="1" xr:uid="{00000000-0005-0000-0000-0000517C0000}"/>
    <cellStyle name="Comma 2 44" xfId="32587" hidden="1" xr:uid="{5C8B8ED1-3D58-455E-AC28-88200ACCF6F5}"/>
    <cellStyle name="Comma 2 44" xfId="33225" hidden="1" xr:uid="{42D1AC1B-F78E-4D1A-A2C6-1918B5E6BF50}"/>
    <cellStyle name="Comma 2 44" xfId="33700" hidden="1" xr:uid="{E66FDE3D-E756-4249-92F1-BF999E989357}"/>
    <cellStyle name="Comma 2 44" xfId="33778" hidden="1" xr:uid="{34EDC9C7-29B9-47AC-8733-C76A47E55F1C}"/>
    <cellStyle name="Comma 2 44" xfId="33884" hidden="1" xr:uid="{68DF4363-7CCC-4086-8F5D-AA5D5C65C06F}"/>
    <cellStyle name="Comma 2 44" xfId="36344" hidden="1" xr:uid="{97F1B391-9EE0-4988-8B0B-3E22D850AFB5}"/>
    <cellStyle name="Comma 2 44" xfId="37005" hidden="1" xr:uid="{CD8A19A6-DFE8-4B31-AFA3-9978E2F907A2}"/>
    <cellStyle name="Comma 2 44" xfId="37483" hidden="1" xr:uid="{D6AF118E-336E-461E-B99D-AA12ADB83D1F}"/>
    <cellStyle name="Comma 2 44" xfId="37568" hidden="1" xr:uid="{48EE4870-3E5F-47ED-9A6F-BDA7C85FA22C}"/>
    <cellStyle name="Comma 2 44" xfId="38563" hidden="1" xr:uid="{A2824160-5B70-4920-A78A-C899701C2F2E}"/>
    <cellStyle name="Comma 2 44" xfId="39224" hidden="1" xr:uid="{AEF74D20-FC26-44D9-A4DE-E4625AE9A5FB}"/>
    <cellStyle name="Comma 2 44" xfId="39554" hidden="1" xr:uid="{6B637B5E-816F-466D-9E61-B2ECEDB0EC9C}"/>
    <cellStyle name="Comma 2 44" xfId="39702" hidden="1" xr:uid="{262E528F-F3A2-4322-9966-DFBA72CFA466}"/>
    <cellStyle name="Comma 2 44" xfId="39787" hidden="1" xr:uid="{EB78CD06-F139-4E2B-9F80-2D7DF1E3BF67}"/>
    <cellStyle name="Comma 2 44" xfId="39894" hidden="1" xr:uid="{BC6B73EF-124C-4F86-BB60-3C5810747486}"/>
    <cellStyle name="Comma 2 44" xfId="40980" hidden="1" xr:uid="{FA702BF4-145F-43DC-9A74-D4F7E399F8C9}"/>
    <cellStyle name="Comma 2 44" xfId="41310" hidden="1" xr:uid="{AFA59533-FF2B-44F7-8C0C-5B1E7F50B1AE}"/>
    <cellStyle name="Comma 2 44" xfId="41458" hidden="1" xr:uid="{200425F3-DF73-412A-91CD-BDA7C077B467}"/>
    <cellStyle name="Comma 2 44" xfId="37675" hidden="1" xr:uid="{6A6B040F-B642-4F13-9758-4140793A15F8}"/>
    <cellStyle name="Comma 2 44" xfId="11397" hidden="1" xr:uid="{00000000-0005-0000-0000-0000882C0000}"/>
    <cellStyle name="Comma 2 44" xfId="12483" hidden="1" xr:uid="{00000000-0005-0000-0000-0000C6300000}"/>
    <cellStyle name="Comma 2 44" xfId="12813" hidden="1" xr:uid="{00000000-0005-0000-0000-000010320000}"/>
    <cellStyle name="Comma 2 44" xfId="12961" hidden="1" xr:uid="{00000000-0005-0000-0000-0000A4320000}"/>
    <cellStyle name="Comma 2 44" xfId="13046" hidden="1" xr:uid="{00000000-0005-0000-0000-0000F9320000}"/>
    <cellStyle name="Comma 2 44" xfId="13153" hidden="1" xr:uid="{00000000-0005-0000-0000-000064330000}"/>
    <cellStyle name="Comma 2 44" xfId="14239" hidden="1" xr:uid="{00000000-0005-0000-0000-0000A2370000}"/>
    <cellStyle name="Comma 2 44" xfId="14569" hidden="1" xr:uid="{00000000-0005-0000-0000-0000EC380000}"/>
    <cellStyle name="Comma 2 44" xfId="14717" hidden="1" xr:uid="{00000000-0005-0000-0000-000080390000}"/>
    <cellStyle name="Comma 2 44" xfId="14802" hidden="1" xr:uid="{00000000-0005-0000-0000-0000D5390000}"/>
    <cellStyle name="Comma 2 44" xfId="14909" hidden="1" xr:uid="{00000000-0005-0000-0000-0000403A0000}"/>
    <cellStyle name="Comma 2 44" xfId="15992" hidden="1" xr:uid="{00000000-0005-0000-0000-00007B3E0000}"/>
    <cellStyle name="Comma 2 44" xfId="16322" hidden="1" xr:uid="{00000000-0005-0000-0000-0000C53F0000}"/>
    <cellStyle name="Comma 2 44" xfId="16470" hidden="1" xr:uid="{00000000-0005-0000-0000-000059400000}"/>
    <cellStyle name="Comma 2 44" xfId="16555" hidden="1" xr:uid="{00000000-0005-0000-0000-0000AE400000}"/>
    <cellStyle name="Comma 2 44" xfId="16662" hidden="1" xr:uid="{00000000-0005-0000-0000-000019410000}"/>
    <cellStyle name="Comma 2 44" xfId="17742" hidden="1" xr:uid="{00000000-0005-0000-0000-000051450000}"/>
    <cellStyle name="Comma 2 44" xfId="18072" hidden="1" xr:uid="{00000000-0005-0000-0000-00009B460000}"/>
    <cellStyle name="Comma 2 44" xfId="18220" hidden="1" xr:uid="{00000000-0005-0000-0000-00002F470000}"/>
    <cellStyle name="Comma 2 44" xfId="18305" hidden="1" xr:uid="{00000000-0005-0000-0000-000084470000}"/>
    <cellStyle name="Comma 2 44" xfId="18412" hidden="1" xr:uid="{00000000-0005-0000-0000-0000EF470000}"/>
    <cellStyle name="Comma 2 44" xfId="19487" hidden="1" xr:uid="{00000000-0005-0000-0000-0000224C0000}"/>
    <cellStyle name="Comma 2 44" xfId="19816" hidden="1" xr:uid="{00000000-0005-0000-0000-00006B4D0000}"/>
    <cellStyle name="Comma 2 44" xfId="19964" hidden="1" xr:uid="{00000000-0005-0000-0000-0000FF4D0000}"/>
    <cellStyle name="Comma 2 44" xfId="20049" hidden="1" xr:uid="{00000000-0005-0000-0000-0000544E0000}"/>
    <cellStyle name="Comma 2 44" xfId="20156" hidden="1" xr:uid="{00000000-0005-0000-0000-0000BF4E0000}"/>
    <cellStyle name="Comma 2 44" xfId="7545" hidden="1" xr:uid="{00000000-0005-0000-0000-00007C1D0000}"/>
    <cellStyle name="Comma 2 44" xfId="7693" hidden="1" xr:uid="{00000000-0005-0000-0000-0000101E0000}"/>
    <cellStyle name="Comma 2 44" xfId="7778" hidden="1" xr:uid="{00000000-0005-0000-0000-0000651E0000}"/>
    <cellStyle name="Comma 2 44" xfId="7885" hidden="1" xr:uid="{00000000-0005-0000-0000-0000D01E0000}"/>
    <cellStyle name="Comma 2 44" xfId="8971" hidden="1" xr:uid="{00000000-0005-0000-0000-00000E230000}"/>
    <cellStyle name="Comma 2 44" xfId="9301" hidden="1" xr:uid="{00000000-0005-0000-0000-000058240000}"/>
    <cellStyle name="Comma 2 44" xfId="9449" hidden="1" xr:uid="{00000000-0005-0000-0000-0000EC240000}"/>
    <cellStyle name="Comma 2 44" xfId="9534" hidden="1" xr:uid="{00000000-0005-0000-0000-000041250000}"/>
    <cellStyle name="Comma 2 44" xfId="9641" hidden="1" xr:uid="{00000000-0005-0000-0000-0000AC250000}"/>
    <cellStyle name="Comma 2 44" xfId="10727" hidden="1" xr:uid="{00000000-0005-0000-0000-0000EA290000}"/>
    <cellStyle name="Comma 2 44" xfId="11057" hidden="1" xr:uid="{00000000-0005-0000-0000-0000342B0000}"/>
    <cellStyle name="Comma 2 44" xfId="11205" hidden="1" xr:uid="{00000000-0005-0000-0000-0000C82B0000}"/>
    <cellStyle name="Comma 2 44" xfId="11290" hidden="1" xr:uid="{00000000-0005-0000-0000-00001D2C0000}"/>
    <cellStyle name="Comma 2 44" xfId="4996" hidden="1" xr:uid="{00000000-0005-0000-0000-000087130000}"/>
    <cellStyle name="Comma 2 44" xfId="5474" hidden="1" xr:uid="{00000000-0005-0000-0000-000065150000}"/>
    <cellStyle name="Comma 2 44" xfId="5559" hidden="1" xr:uid="{00000000-0005-0000-0000-0000BA150000}"/>
    <cellStyle name="Comma 2 44" xfId="5666" hidden="1" xr:uid="{00000000-0005-0000-0000-000025160000}"/>
    <cellStyle name="Comma 2 44" xfId="6554" hidden="1" xr:uid="{00000000-0005-0000-0000-00009D190000}"/>
    <cellStyle name="Comma 2 44" xfId="7215" hidden="1" xr:uid="{00000000-0005-0000-0000-0000321C0000}"/>
    <cellStyle name="Comma 2 44" xfId="1758" hidden="1" xr:uid="{00000000-0005-0000-0000-0000E1060000}"/>
    <cellStyle name="Comma 2 44" xfId="1864" hidden="1" xr:uid="{00000000-0005-0000-0000-00004B070000}"/>
    <cellStyle name="Comma 2 44" xfId="4335" hidden="1" xr:uid="{00000000-0005-0000-0000-0000F2100000}"/>
    <cellStyle name="Comma 2 44" xfId="1199" hidden="1" xr:uid="{00000000-0005-0000-0000-0000B2040000}"/>
    <cellStyle name="Comma 2 44" xfId="1677" hidden="1" xr:uid="{00000000-0005-0000-0000-000090060000}"/>
    <cellStyle name="Comma 2 44" xfId="544" hidden="1" xr:uid="{00000000-0005-0000-0000-000023020000}"/>
    <cellStyle name="Comma 2 45" xfId="41548" hidden="1" xr:uid="{B03381DC-5531-4383-B381-EB834A410AD5}"/>
    <cellStyle name="Comma 2 45" xfId="41722" hidden="1" xr:uid="{4065915C-5CF5-4E2C-8D1C-1D522BDF306B}"/>
    <cellStyle name="Comma 2 45" xfId="42448" hidden="1" xr:uid="{E222AE66-7CD9-4F9C-B4AF-D349BF7452A1}"/>
    <cellStyle name="Comma 2 45" xfId="42741" hidden="1" xr:uid="{5BC1D176-B979-48AB-AE39-5D782E7A7B6B}"/>
    <cellStyle name="Comma 2 45" xfId="43201" hidden="1" xr:uid="{A88C7504-9499-4F2C-8F1C-52B46E878DA4}"/>
    <cellStyle name="Comma 2 45" xfId="43304" hidden="1" xr:uid="{E00D652F-4465-4037-9F07-F36713B06EE2}"/>
    <cellStyle name="Comma 2 45" xfId="43478" hidden="1" xr:uid="{C63F5212-683B-448A-89A5-6497CEBA2DFE}"/>
    <cellStyle name="Comma 2 45" xfId="44204" hidden="1" xr:uid="{38BF1E95-653E-4BB1-A0B7-6CAAB719163A}"/>
    <cellStyle name="Comma 2 45" xfId="44497" hidden="1" xr:uid="{DD06966D-393F-41E2-8E52-C52136021A84}"/>
    <cellStyle name="Comma 2 45" xfId="44957" hidden="1" xr:uid="{C80D51A0-BFB7-42A0-8EA7-1DA04DB960B5}"/>
    <cellStyle name="Comma 2 45" xfId="45060" hidden="1" xr:uid="{A7E0C24D-EB52-4853-935D-FFD4B1A79564}"/>
    <cellStyle name="Comma 2 45" xfId="45234" hidden="1" xr:uid="{B596503C-54AA-4269-B803-82369F6FC5AD}"/>
    <cellStyle name="Comma 2 45" xfId="45960" hidden="1" xr:uid="{BEE754AA-8CA8-447E-91AE-1A9A2041F650}"/>
    <cellStyle name="Comma 2 45" xfId="46253" hidden="1" xr:uid="{EA3EB4C5-5096-489F-97A6-37804CBC721A}"/>
    <cellStyle name="Comma 2 45" xfId="46713" hidden="1" xr:uid="{848E077E-FE79-4F3D-9C74-F0E836FB2FE8}"/>
    <cellStyle name="Comma 2 45" xfId="46816" hidden="1" xr:uid="{5622D524-E254-4A58-A9F8-2927C18BCAA6}"/>
    <cellStyle name="Comma 2 45" xfId="46990" hidden="1" xr:uid="{71ED8CEB-C2F4-4125-9A6E-553BE41716B9}"/>
    <cellStyle name="Comma 2 45" xfId="47716" hidden="1" xr:uid="{4E7CCA8B-253D-48EA-B937-B329ED4907B2}"/>
    <cellStyle name="Comma 2 45" xfId="48006" hidden="1" xr:uid="{339CC3D4-2A42-4F66-A064-040126851DF0}"/>
    <cellStyle name="Comma 2 45" xfId="48466" hidden="1" xr:uid="{427BB6FB-756A-4CE4-99D5-0886FDEF5917}"/>
    <cellStyle name="Comma 2 45" xfId="48569" hidden="1" xr:uid="{6F64EF30-E67C-4C12-ACE6-A7EFA2DA0C73}"/>
    <cellStyle name="Comma 2 45" xfId="48743" hidden="1" xr:uid="{63BB877D-3816-44AB-A3E5-1B5757B46114}"/>
    <cellStyle name="Comma 2 45" xfId="49468" hidden="1" xr:uid="{9960A32B-AD69-4FD4-A28F-3EA8364A037B}"/>
    <cellStyle name="Comma 2 45" xfId="49756" hidden="1" xr:uid="{3B376CFB-04E2-436F-B6BA-38E6CD759641}"/>
    <cellStyle name="Comma 2 45" xfId="50216" hidden="1" xr:uid="{7F8A5C26-A209-48A8-9D21-A18B4832E342}"/>
    <cellStyle name="Comma 2 45" xfId="50319" hidden="1" xr:uid="{8385ECCC-BE68-4AF2-A5A4-1DF5B265F2F7}"/>
    <cellStyle name="Comma 2 45" xfId="50493" hidden="1" xr:uid="{80A9C884-DCAA-41E9-B09D-2F157260752F}"/>
    <cellStyle name="Comma 2 45" xfId="51217" hidden="1" xr:uid="{361EDB62-3712-45E5-A640-F6CAA2485933}"/>
    <cellStyle name="Comma 2 45" xfId="51501" hidden="1" xr:uid="{2108B91B-7217-4AAA-ADC9-3D381EB30901}"/>
    <cellStyle name="Comma 2 45" xfId="51960" hidden="1" xr:uid="{DA283E88-37A0-4BB8-9B48-FB54656F02E3}"/>
    <cellStyle name="Comma 2 45" xfId="52063" hidden="1" xr:uid="{839F5190-6E78-4A30-9841-F75B39043FB8}"/>
    <cellStyle name="Comma 2 45" xfId="52237" hidden="1" xr:uid="{84713661-09C1-4CDB-B551-42C20219BFE2}"/>
    <cellStyle name="Comma 2 45" xfId="52960" hidden="1" xr:uid="{3768A619-8AEB-4545-9474-42E99C3B01A3}"/>
    <cellStyle name="Comma 2 45" xfId="53239" hidden="1" xr:uid="{1FB6102C-A82D-43A5-82EC-B23707DC17D3}"/>
    <cellStyle name="Comma 2 45" xfId="53694" hidden="1" xr:uid="{C2CD5B19-47A5-4725-A5D4-F2E51A576FD6}"/>
    <cellStyle name="Comma 2 45" xfId="53797" hidden="1" xr:uid="{7697AF7B-A382-409F-8475-7FA0D885AB88}"/>
    <cellStyle name="Comma 2 45" xfId="53971" hidden="1" xr:uid="{94B7DAA6-5833-4CAF-B9A1-1D3285ACE704}"/>
    <cellStyle name="Comma 2 45" xfId="54690" hidden="1" xr:uid="{F875DF3B-AEBC-4DD6-95D7-12DAE1F54770}"/>
    <cellStyle name="Comma 2 45" xfId="54967" hidden="1" xr:uid="{6780BBBC-31EA-4224-8974-7211BD4BA543}"/>
    <cellStyle name="Comma 2 45" xfId="55418" hidden="1" xr:uid="{063FD1E1-4442-4CCA-860B-FE0462BE3535}"/>
    <cellStyle name="Comma 2 45" xfId="55521" hidden="1" xr:uid="{AEAAD410-EE1A-48D6-81D2-AA95C290A9C7}"/>
    <cellStyle name="Comma 2 45" xfId="55695" hidden="1" xr:uid="{7541AF4A-FD0F-435A-A4DE-4077ED5D2CB0}"/>
    <cellStyle name="Comma 2 45" xfId="56413" hidden="1" xr:uid="{EC9138D1-83FE-4E8B-B6A3-975230BECFB9}"/>
    <cellStyle name="Comma 2 45" xfId="56680" hidden="1" xr:uid="{0D5454BC-2997-45FC-99F9-F52EA0E60758}"/>
    <cellStyle name="Comma 2 45" xfId="57125" hidden="1" xr:uid="{37F0D64B-5523-439A-8E11-9172261C0F9E}"/>
    <cellStyle name="Comma 2 45" xfId="57228" hidden="1" xr:uid="{400A7E07-2246-40B9-BFFC-12D7C30901B0}"/>
    <cellStyle name="Comma 2 45" xfId="57402" hidden="1" xr:uid="{CF7478F3-E6D4-4BBA-8F04-40A03063E821}"/>
    <cellStyle name="Comma 2 45" xfId="58116" hidden="1" xr:uid="{85326121-C77D-4297-B3E4-3FF1ED6CA4EB}"/>
    <cellStyle name="Comma 2 45" xfId="58377" hidden="1" xr:uid="{C03F8692-0E24-4174-B88B-38A392A35CC4}"/>
    <cellStyle name="Comma 2 45" xfId="58819" hidden="1" xr:uid="{C2284169-527F-400F-8FCB-8E22F80C6D9A}"/>
    <cellStyle name="Comma 2 45" xfId="58922" hidden="1" xr:uid="{4DC9CAD6-0FA3-4608-B071-FE0FF9DB1B28}"/>
    <cellStyle name="Comma 2 45" xfId="59096" hidden="1" xr:uid="{EAD1319C-F125-4BAD-ACF3-E95F25A70032}"/>
    <cellStyle name="Comma 2 45" xfId="59804" hidden="1" xr:uid="{2EB7ADE1-0A29-4BCC-AE59-54915A434270}"/>
    <cellStyle name="Comma 2 45" xfId="60052" hidden="1" xr:uid="{D3A6C75B-9F13-4917-9EC4-51E151313A83}"/>
    <cellStyle name="Comma 2 45" xfId="60480" hidden="1" xr:uid="{9B5D8E6A-A6EC-47FB-9D1A-1C1076D0309B}"/>
    <cellStyle name="Comma 2 45" xfId="60583" hidden="1" xr:uid="{488C5CAA-B74D-4217-BBCC-DDE90EBA75CB}"/>
    <cellStyle name="Comma 2 45" xfId="60757" hidden="1" xr:uid="{DAF698D4-1A9A-4181-9355-042873247D8B}"/>
    <cellStyle name="Comma 2 45" xfId="61459" hidden="1" xr:uid="{BC03D683-FC3F-4012-870C-1942660CF49E}"/>
    <cellStyle name="Comma 2 45" xfId="61698" hidden="1" xr:uid="{B778E576-0F14-44B4-9344-6AD2D67EA8C6}"/>
    <cellStyle name="Comma 2 45" xfId="62115" hidden="1" xr:uid="{149F4B0E-9B15-4E4F-9CF3-4084BA72C558}"/>
    <cellStyle name="Comma 2 45" xfId="62218" hidden="1" xr:uid="{E580B072-FE16-48E0-8793-62022D0311AC}"/>
    <cellStyle name="Comma 2 45" xfId="62392" hidden="1" xr:uid="{1C7A4DB9-2CE9-4D40-BFA9-342229AEE9A9}"/>
    <cellStyle name="Comma 2 45" xfId="63275" hidden="1" xr:uid="{82C58D37-BC4E-4A12-9EA8-1D0335505654}"/>
    <cellStyle name="Comma 2 45" xfId="63637" hidden="1" xr:uid="{46119F3B-5C35-4A72-BA9D-773B82A2A032}"/>
    <cellStyle name="Comma 2 45" xfId="63731" hidden="1" xr:uid="{5BBAEF13-9518-455E-9C24-71AE4C70417A}"/>
    <cellStyle name="Comma 2 45" xfId="63903" hidden="1" xr:uid="{0A2FC440-2EBA-41B0-926F-19A993120FE1}"/>
    <cellStyle name="Comma 2 45" xfId="21230" hidden="1" xr:uid="{00000000-0005-0000-0000-0000F1520000}"/>
    <cellStyle name="Comma 2 45" xfId="21685" hidden="1" xr:uid="{00000000-0005-0000-0000-0000B8540000}"/>
    <cellStyle name="Comma 2 45" xfId="21788" hidden="1" xr:uid="{00000000-0005-0000-0000-00001F550000}"/>
    <cellStyle name="Comma 2 45" xfId="21962" hidden="1" xr:uid="{00000000-0005-0000-0000-0000CD550000}"/>
    <cellStyle name="Comma 2 45" xfId="22681" hidden="1" xr:uid="{00000000-0005-0000-0000-00009C580000}"/>
    <cellStyle name="Comma 2 45" xfId="22958" hidden="1" xr:uid="{00000000-0005-0000-0000-0000B1590000}"/>
    <cellStyle name="Comma 2 45" xfId="23409" hidden="1" xr:uid="{00000000-0005-0000-0000-0000745B0000}"/>
    <cellStyle name="Comma 2 45" xfId="23512" hidden="1" xr:uid="{00000000-0005-0000-0000-0000DB5B0000}"/>
    <cellStyle name="Comma 2 45" xfId="23686" hidden="1" xr:uid="{00000000-0005-0000-0000-0000895C0000}"/>
    <cellStyle name="Comma 2 45" xfId="24404" hidden="1" xr:uid="{00000000-0005-0000-0000-0000575F0000}"/>
    <cellStyle name="Comma 2 45" xfId="24671" hidden="1" xr:uid="{00000000-0005-0000-0000-000062600000}"/>
    <cellStyle name="Comma 2 45" xfId="25116" hidden="1" xr:uid="{00000000-0005-0000-0000-00001F620000}"/>
    <cellStyle name="Comma 2 45" xfId="25219" hidden="1" xr:uid="{00000000-0005-0000-0000-000086620000}"/>
    <cellStyle name="Comma 2 45" xfId="25393" hidden="1" xr:uid="{00000000-0005-0000-0000-000034630000}"/>
    <cellStyle name="Comma 2 45" xfId="26107" hidden="1" xr:uid="{00000000-0005-0000-0000-0000FE650000}"/>
    <cellStyle name="Comma 2 45" xfId="26368" hidden="1" xr:uid="{00000000-0005-0000-0000-000003670000}"/>
    <cellStyle name="Comma 2 45" xfId="26810" hidden="1" xr:uid="{00000000-0005-0000-0000-0000BD680000}"/>
    <cellStyle name="Comma 2 45" xfId="26913" hidden="1" xr:uid="{00000000-0005-0000-0000-000024690000}"/>
    <cellStyle name="Comma 2 45" xfId="27087" hidden="1" xr:uid="{00000000-0005-0000-0000-0000D2690000}"/>
    <cellStyle name="Comma 2 45" xfId="27795" hidden="1" xr:uid="{00000000-0005-0000-0000-0000966C0000}"/>
    <cellStyle name="Comma 2 45" xfId="28043" hidden="1" xr:uid="{00000000-0005-0000-0000-00008E6D0000}"/>
    <cellStyle name="Comma 2 45" xfId="28471" hidden="1" xr:uid="{00000000-0005-0000-0000-00003A6F0000}"/>
    <cellStyle name="Comma 2 45" xfId="28574" hidden="1" xr:uid="{00000000-0005-0000-0000-0000A16F0000}"/>
    <cellStyle name="Comma 2 45" xfId="28748" hidden="1" xr:uid="{00000000-0005-0000-0000-00004F700000}"/>
    <cellStyle name="Comma 2 45" xfId="29450" hidden="1" xr:uid="{00000000-0005-0000-0000-00000D730000}"/>
    <cellStyle name="Comma 2 45" xfId="29689" hidden="1" xr:uid="{00000000-0005-0000-0000-0000FC730000}"/>
    <cellStyle name="Comma 2 45" xfId="30106" hidden="1" xr:uid="{00000000-0005-0000-0000-00009D750000}"/>
    <cellStyle name="Comma 2 45" xfId="30209" hidden="1" xr:uid="{00000000-0005-0000-0000-000004760000}"/>
    <cellStyle name="Comma 2 45" xfId="30383" hidden="1" xr:uid="{00000000-0005-0000-0000-0000B2760000}"/>
    <cellStyle name="Comma 2 45" xfId="31266" hidden="1" xr:uid="{00000000-0005-0000-0000-0000257A0000}"/>
    <cellStyle name="Comma 2 45" xfId="31628" hidden="1" xr:uid="{00000000-0005-0000-0000-00008F7B0000}"/>
    <cellStyle name="Comma 2 45" xfId="31722" hidden="1" xr:uid="{00000000-0005-0000-0000-0000ED7B0000}"/>
    <cellStyle name="Comma 2 45" xfId="31894" hidden="1" xr:uid="{00000000-0005-0000-0000-0000997C0000}"/>
    <cellStyle name="Comma 2 45" xfId="32592" hidden="1" xr:uid="{BE6825CE-8BCE-4F66-80A6-E66E2790E80D}"/>
    <cellStyle name="Comma 2 45" xfId="33230" hidden="1" xr:uid="{485AE707-4BB7-4B86-8759-A21BF494C76F}"/>
    <cellStyle name="Comma 2 45" xfId="33687" hidden="1" xr:uid="{CA18878C-7E5B-4207-A549-114A079C652B}"/>
    <cellStyle name="Comma 2 45" xfId="33783" hidden="1" xr:uid="{4FD2D793-47A6-436C-996F-D28D1DD49722}"/>
    <cellStyle name="Comma 2 45" xfId="33956" hidden="1" xr:uid="{8E631157-EEB3-41C9-82EB-A54AF505C88E}"/>
    <cellStyle name="Comma 2 45" xfId="36349" hidden="1" xr:uid="{0D031965-1735-42A7-A04C-626198540FF4}"/>
    <cellStyle name="Comma 2 45" xfId="37010" hidden="1" xr:uid="{DA845C42-303F-40C5-ACF4-FF675F52878A}"/>
    <cellStyle name="Comma 2 45" xfId="37470" hidden="1" xr:uid="{79DE7A64-D22C-4A95-A2A8-733E815FF1BC}"/>
    <cellStyle name="Comma 2 45" xfId="37573" hidden="1" xr:uid="{BE940A8E-84F6-47EC-937A-703AE002E2FC}"/>
    <cellStyle name="Comma 2 45" xfId="37747" hidden="1" xr:uid="{FA42DC0B-A9B9-4D86-9534-A922DC9D5883}"/>
    <cellStyle name="Comma 2 45" xfId="38568" hidden="1" xr:uid="{7D6F7F4D-2105-4E54-8F64-FC4EC1F35259}"/>
    <cellStyle name="Comma 2 45" xfId="38936" hidden="1" xr:uid="{4ABA6620-1D02-4C4F-A66A-B30C791D2853}"/>
    <cellStyle name="Comma 2 45" xfId="39229" hidden="1" xr:uid="{A6E67EBD-FC48-4B99-B106-9A1A8895C7D5}"/>
    <cellStyle name="Comma 2 45" xfId="39689" hidden="1" xr:uid="{7F23FEF1-96E0-4BB8-B21C-2B1346CEF4CB}"/>
    <cellStyle name="Comma 2 45" xfId="39792" hidden="1" xr:uid="{5ECE992A-F349-4448-92A6-50EFC06E91F7}"/>
    <cellStyle name="Comma 2 45" xfId="39966" hidden="1" xr:uid="{C6487F4D-0945-4938-9E9D-907225C968F1}"/>
    <cellStyle name="Comma 2 45" xfId="40692" hidden="1" xr:uid="{853EC0B6-232A-4CA8-BE6D-81D798A67BD6}"/>
    <cellStyle name="Comma 2 45" xfId="40985" hidden="1" xr:uid="{183B5F85-FBFB-408F-A445-1F3B7A9FB2AA}"/>
    <cellStyle name="Comma 2 45" xfId="41445" hidden="1" xr:uid="{F657D823-A456-4F9D-8B71-B4B28F8F3446}"/>
    <cellStyle name="Comma 2 45" xfId="12195" hidden="1" xr:uid="{00000000-0005-0000-0000-0000A62F0000}"/>
    <cellStyle name="Comma 2 45" xfId="12488" hidden="1" xr:uid="{00000000-0005-0000-0000-0000CB300000}"/>
    <cellStyle name="Comma 2 45" xfId="12948" hidden="1" xr:uid="{00000000-0005-0000-0000-000097320000}"/>
    <cellStyle name="Comma 2 45" xfId="13051" hidden="1" xr:uid="{00000000-0005-0000-0000-0000FE320000}"/>
    <cellStyle name="Comma 2 45" xfId="13225" hidden="1" xr:uid="{00000000-0005-0000-0000-0000AC330000}"/>
    <cellStyle name="Comma 2 45" xfId="13951" hidden="1" xr:uid="{00000000-0005-0000-0000-000082360000}"/>
    <cellStyle name="Comma 2 45" xfId="14244" hidden="1" xr:uid="{00000000-0005-0000-0000-0000A7370000}"/>
    <cellStyle name="Comma 2 45" xfId="14704" hidden="1" xr:uid="{00000000-0005-0000-0000-000073390000}"/>
    <cellStyle name="Comma 2 45" xfId="14807" hidden="1" xr:uid="{00000000-0005-0000-0000-0000DA390000}"/>
    <cellStyle name="Comma 2 45" xfId="14981" hidden="1" xr:uid="{00000000-0005-0000-0000-0000883A0000}"/>
    <cellStyle name="Comma 2 45" xfId="15707" hidden="1" xr:uid="{00000000-0005-0000-0000-00005E3D0000}"/>
    <cellStyle name="Comma 2 45" xfId="15997" hidden="1" xr:uid="{00000000-0005-0000-0000-0000803E0000}"/>
    <cellStyle name="Comma 2 45" xfId="16457" hidden="1" xr:uid="{00000000-0005-0000-0000-00004C400000}"/>
    <cellStyle name="Comma 2 45" xfId="16560" hidden="1" xr:uid="{00000000-0005-0000-0000-0000B3400000}"/>
    <cellStyle name="Comma 2 45" xfId="16734" hidden="1" xr:uid="{00000000-0005-0000-0000-000061410000}"/>
    <cellStyle name="Comma 2 45" xfId="17459" hidden="1" xr:uid="{00000000-0005-0000-0000-000036440000}"/>
    <cellStyle name="Comma 2 45" xfId="17747" hidden="1" xr:uid="{00000000-0005-0000-0000-000056450000}"/>
    <cellStyle name="Comma 2 45" xfId="18207" hidden="1" xr:uid="{00000000-0005-0000-0000-000022470000}"/>
    <cellStyle name="Comma 2 45" xfId="18310" hidden="1" xr:uid="{00000000-0005-0000-0000-000089470000}"/>
    <cellStyle name="Comma 2 45" xfId="18484" hidden="1" xr:uid="{00000000-0005-0000-0000-000037480000}"/>
    <cellStyle name="Comma 2 45" xfId="19208" hidden="1" xr:uid="{00000000-0005-0000-0000-00000B4B0000}"/>
    <cellStyle name="Comma 2 45" xfId="19492" hidden="1" xr:uid="{00000000-0005-0000-0000-0000274C0000}"/>
    <cellStyle name="Comma 2 45" xfId="19951" hidden="1" xr:uid="{00000000-0005-0000-0000-0000F24D0000}"/>
    <cellStyle name="Comma 2 45" xfId="20054" hidden="1" xr:uid="{00000000-0005-0000-0000-0000594E0000}"/>
    <cellStyle name="Comma 2 45" xfId="20228" hidden="1" xr:uid="{00000000-0005-0000-0000-0000074F0000}"/>
    <cellStyle name="Comma 2 45" xfId="20951" hidden="1" xr:uid="{00000000-0005-0000-0000-0000DA510000}"/>
    <cellStyle name="Comma 2 45" xfId="7680" hidden="1" xr:uid="{00000000-0005-0000-0000-0000031E0000}"/>
    <cellStyle name="Comma 2 45" xfId="7783" hidden="1" xr:uid="{00000000-0005-0000-0000-00006A1E0000}"/>
    <cellStyle name="Comma 2 45" xfId="7957" hidden="1" xr:uid="{00000000-0005-0000-0000-0000181F0000}"/>
    <cellStyle name="Comma 2 45" xfId="8683" hidden="1" xr:uid="{00000000-0005-0000-0000-0000EE210000}"/>
    <cellStyle name="Comma 2 45" xfId="8976" hidden="1" xr:uid="{00000000-0005-0000-0000-000013230000}"/>
    <cellStyle name="Comma 2 45" xfId="9436" hidden="1" xr:uid="{00000000-0005-0000-0000-0000DF240000}"/>
    <cellStyle name="Comma 2 45" xfId="9539" hidden="1" xr:uid="{00000000-0005-0000-0000-000046250000}"/>
    <cellStyle name="Comma 2 45" xfId="9713" hidden="1" xr:uid="{00000000-0005-0000-0000-0000F4250000}"/>
    <cellStyle name="Comma 2 45" xfId="10439" hidden="1" xr:uid="{00000000-0005-0000-0000-0000CA280000}"/>
    <cellStyle name="Comma 2 45" xfId="10732" hidden="1" xr:uid="{00000000-0005-0000-0000-0000EF290000}"/>
    <cellStyle name="Comma 2 45" xfId="11192" hidden="1" xr:uid="{00000000-0005-0000-0000-0000BB2B0000}"/>
    <cellStyle name="Comma 2 45" xfId="11295" hidden="1" xr:uid="{00000000-0005-0000-0000-0000222C0000}"/>
    <cellStyle name="Comma 2 45" xfId="11469" hidden="1" xr:uid="{00000000-0005-0000-0000-0000D02C0000}"/>
    <cellStyle name="Comma 2 45" xfId="5001" hidden="1" xr:uid="{00000000-0005-0000-0000-00008C130000}"/>
    <cellStyle name="Comma 2 45" xfId="5461" hidden="1" xr:uid="{00000000-0005-0000-0000-000058150000}"/>
    <cellStyle name="Comma 2 45" xfId="5564" hidden="1" xr:uid="{00000000-0005-0000-0000-0000BF150000}"/>
    <cellStyle name="Comma 2 45" xfId="5738" hidden="1" xr:uid="{00000000-0005-0000-0000-00006D160000}"/>
    <cellStyle name="Comma 2 45" xfId="6559" hidden="1" xr:uid="{00000000-0005-0000-0000-0000A2190000}"/>
    <cellStyle name="Comma 2 45" xfId="6927" hidden="1" xr:uid="{00000000-0005-0000-0000-0000121B0000}"/>
    <cellStyle name="Comma 2 45" xfId="7220" hidden="1" xr:uid="{00000000-0005-0000-0000-0000371C0000}"/>
    <cellStyle name="Comma 2 45" xfId="1763" hidden="1" xr:uid="{00000000-0005-0000-0000-0000E6060000}"/>
    <cellStyle name="Comma 2 45" xfId="1936" hidden="1" xr:uid="{00000000-0005-0000-0000-000093070000}"/>
    <cellStyle name="Comma 2 45" xfId="4340" hidden="1" xr:uid="{00000000-0005-0000-0000-0000F7100000}"/>
    <cellStyle name="Comma 2 45" xfId="1204" hidden="1" xr:uid="{00000000-0005-0000-0000-0000B7040000}"/>
    <cellStyle name="Comma 2 45" xfId="1664" hidden="1" xr:uid="{00000000-0005-0000-0000-000083060000}"/>
    <cellStyle name="Comma 2 45" xfId="549" hidden="1" xr:uid="{00000000-0005-0000-0000-000028020000}"/>
    <cellStyle name="Comma 2 46" xfId="41551" hidden="1" xr:uid="{F61CC394-ABA2-4D78-954A-C73738558587}"/>
    <cellStyle name="Comma 2 46" xfId="41732" hidden="1" xr:uid="{12E48D2D-4164-4022-8D09-065F685AEB46}"/>
    <cellStyle name="Comma 2 46" xfId="42744" hidden="1" xr:uid="{D3C4A842-3AC3-498A-B6CB-80D032A49350}"/>
    <cellStyle name="Comma 2 46" xfId="43075" hidden="1" xr:uid="{65B3C924-0A64-4413-8696-576A00E8AC44}"/>
    <cellStyle name="Comma 2 46" xfId="43196" hidden="1" xr:uid="{3A5F300E-8263-497C-84FB-265F9023BF0A}"/>
    <cellStyle name="Comma 2 46" xfId="43307" hidden="1" xr:uid="{7180665E-CA53-4527-B2F5-DC0BFDF6BB28}"/>
    <cellStyle name="Comma 2 46" xfId="43488" hidden="1" xr:uid="{73C4B858-90FD-4789-9025-93EC04F77AA0}"/>
    <cellStyle name="Comma 2 46" xfId="44500" hidden="1" xr:uid="{646FFD4E-FD16-40AB-9E01-CA6E0B6BB968}"/>
    <cellStyle name="Comma 2 46" xfId="44831" hidden="1" xr:uid="{57016E71-2F79-4500-B924-DFABE3BBFD50}"/>
    <cellStyle name="Comma 2 46" xfId="44952" hidden="1" xr:uid="{FF770EAA-CADB-42F9-8707-D57897068727}"/>
    <cellStyle name="Comma 2 46" xfId="45063" hidden="1" xr:uid="{95C2D13C-0337-4A8C-92F1-CB6AADEC4F39}"/>
    <cellStyle name="Comma 2 46" xfId="45244" hidden="1" xr:uid="{8E808E04-F156-46B0-8E9F-CDD12ADBCFFE}"/>
    <cellStyle name="Comma 2 46" xfId="46256" hidden="1" xr:uid="{76B4BDA2-192E-4E2C-A9D4-4D9136EEA505}"/>
    <cellStyle name="Comma 2 46" xfId="46587" hidden="1" xr:uid="{7102F211-BA35-4844-820E-CAD83D08CF08}"/>
    <cellStyle name="Comma 2 46" xfId="46708" hidden="1" xr:uid="{3740757C-2140-427A-90E6-9A3E9214A21D}"/>
    <cellStyle name="Comma 2 46" xfId="46819" hidden="1" xr:uid="{FBA47640-7159-46F4-BC7B-B48A9F0429DB}"/>
    <cellStyle name="Comma 2 46" xfId="47000" hidden="1" xr:uid="{3E6DD05D-8D45-48AE-8D2B-8B43B02FAD44}"/>
    <cellStyle name="Comma 2 46" xfId="48009" hidden="1" xr:uid="{B38C646A-0B25-4CF6-9BBA-DAFDA0551ACC}"/>
    <cellStyle name="Comma 2 46" xfId="48340" hidden="1" xr:uid="{4320EF64-3304-4FC1-AB43-4D2F950C2CBF}"/>
    <cellStyle name="Comma 2 46" xfId="48461" hidden="1" xr:uid="{9B6184D8-DE7D-4B5D-AF6A-528E91123CEE}"/>
    <cellStyle name="Comma 2 46" xfId="48572" hidden="1" xr:uid="{C264D1A9-148B-48BD-896E-0C217EC6893B}"/>
    <cellStyle name="Comma 2 46" xfId="48753" hidden="1" xr:uid="{C343A80C-90F0-41EB-A7DD-DF627D8F95D4}"/>
    <cellStyle name="Comma 2 46" xfId="49759" hidden="1" xr:uid="{1AAAD14D-2398-41B9-982D-C1C259C87C29}"/>
    <cellStyle name="Comma 2 46" xfId="50090" hidden="1" xr:uid="{FB655E45-64DC-48EF-8EFD-3547BB01D53E}"/>
    <cellStyle name="Comma 2 46" xfId="50211" hidden="1" xr:uid="{44259AF1-750E-482B-A5C4-B1A4757AF9A0}"/>
    <cellStyle name="Comma 2 46" xfId="50322" hidden="1" xr:uid="{0A37B46E-C4C3-43BD-8980-BBCC308C103E}"/>
    <cellStyle name="Comma 2 46" xfId="50503" hidden="1" xr:uid="{8AC8A689-C479-466F-9323-823C0710514F}"/>
    <cellStyle name="Comma 2 46" xfId="51504" hidden="1" xr:uid="{AC2D7D49-EE1A-441D-BCC1-3397128AB947}"/>
    <cellStyle name="Comma 2 46" xfId="51834" hidden="1" xr:uid="{837CF07D-E15F-41A2-9C8E-745796E3029A}"/>
    <cellStyle name="Comma 2 46" xfId="51955" hidden="1" xr:uid="{51B9AC8E-7219-4541-A648-E175DB8DDA37}"/>
    <cellStyle name="Comma 2 46" xfId="52066" hidden="1" xr:uid="{7834DF06-4A43-4C2D-A279-9F41C127B1AC}"/>
    <cellStyle name="Comma 2 46" xfId="52247" hidden="1" xr:uid="{F8AD1615-821F-49A8-8EC6-19882A6775E4}"/>
    <cellStyle name="Comma 2 46" xfId="53242" hidden="1" xr:uid="{35332496-1FB5-4024-B3AA-B3202BE5BD15}"/>
    <cellStyle name="Comma 2 46" xfId="53568" hidden="1" xr:uid="{00470514-2E40-411D-A1EC-475C63DEA776}"/>
    <cellStyle name="Comma 2 46" xfId="53689" hidden="1" xr:uid="{FC89F1CD-702A-4A72-8FE9-5631B18E1724}"/>
    <cellStyle name="Comma 2 46" xfId="53800" hidden="1" xr:uid="{46FE1408-6EFB-4972-977E-2E567B8D7251}"/>
    <cellStyle name="Comma 2 46" xfId="53981" hidden="1" xr:uid="{01B90875-618D-43C9-B9E9-EA8F588B3ABC}"/>
    <cellStyle name="Comma 2 46" xfId="54970" hidden="1" xr:uid="{2957D8DE-2DCE-40F8-9764-08031935078A}"/>
    <cellStyle name="Comma 2 46" xfId="55294" hidden="1" xr:uid="{C6657FB2-7C5D-4B2E-8770-F71C262A440C}"/>
    <cellStyle name="Comma 2 46" xfId="55413" hidden="1" xr:uid="{89F53B4F-1F1B-4DD6-9F97-D8AE899C3ABB}"/>
    <cellStyle name="Comma 2 46" xfId="55524" hidden="1" xr:uid="{352188F8-C293-4DA6-AAB3-4B000794C886}"/>
    <cellStyle name="Comma 2 46" xfId="55705" hidden="1" xr:uid="{DD7FDA6C-D255-417C-A2A0-3754098FE847}"/>
    <cellStyle name="Comma 2 46" xfId="56683" hidden="1" xr:uid="{DA3F9CB0-E3CD-4DF3-A2EC-6947A0E87A5C}"/>
    <cellStyle name="Comma 2 46" xfId="57002" hidden="1" xr:uid="{85870F6F-88A8-41BE-BD6E-A79D51296F65}"/>
    <cellStyle name="Comma 2 46" xfId="57120" hidden="1" xr:uid="{7F15BD6A-F262-4BED-9823-D70C5BA2129F}"/>
    <cellStyle name="Comma 2 46" xfId="57231" hidden="1" xr:uid="{E38E967C-F6CE-4951-B2B4-D83B36A7A961}"/>
    <cellStyle name="Comma 2 46" xfId="57412" hidden="1" xr:uid="{03EAADF5-BD65-4FBA-AD6F-369B8DBF94F7}"/>
    <cellStyle name="Comma 2 46" xfId="58380" hidden="1" xr:uid="{043D6750-706B-447F-BB16-1A531D644E18}"/>
    <cellStyle name="Comma 2 46" xfId="58697" hidden="1" xr:uid="{5BA10B7B-F29A-4A10-9BC6-BB005B9AF896}"/>
    <cellStyle name="Comma 2 46" xfId="58814" hidden="1" xr:uid="{38648A69-39E2-47B0-9AA6-7C457FFDE0B4}"/>
    <cellStyle name="Comma 2 46" xfId="58925" hidden="1" xr:uid="{FA685458-0287-4E8B-BB44-92B783439A8C}"/>
    <cellStyle name="Comma 2 46" xfId="59106" hidden="1" xr:uid="{2248BAC9-8927-4F20-9F46-ECD0C4039C50}"/>
    <cellStyle name="Comma 2 46" xfId="60055" hidden="1" xr:uid="{5C8DEE08-6880-4578-8FD5-30CA98C468E6}"/>
    <cellStyle name="Comma 2 46" xfId="60361" hidden="1" xr:uid="{1CC6265E-032E-41A9-A52F-226E00E02A2E}"/>
    <cellStyle name="Comma 2 46" xfId="60475" hidden="1" xr:uid="{7EF15456-E71D-49F7-9EFF-946272392CC1}"/>
    <cellStyle name="Comma 2 46" xfId="60586" hidden="1" xr:uid="{609491C4-A608-4B25-AF28-A0D11CC76D63}"/>
    <cellStyle name="Comma 2 46" xfId="60767" hidden="1" xr:uid="{182FC1D6-8A24-4BFB-9A90-C4BA2D3F6474}"/>
    <cellStyle name="Comma 2 46" xfId="61701" hidden="1" xr:uid="{AEC83806-E7B6-43D2-A9EF-BCB2FBF8A9C8}"/>
    <cellStyle name="Comma 2 46" xfId="61997" hidden="1" xr:uid="{21C6CEF0-9177-4142-87B8-7BF492F656C7}"/>
    <cellStyle name="Comma 2 46" xfId="62110" hidden="1" xr:uid="{924EA058-88CA-48F5-B061-3F13D3E46FE4}"/>
    <cellStyle name="Comma 2 46" xfId="62221" hidden="1" xr:uid="{3FA52671-8D26-4761-B1F8-C176EB77E631}"/>
    <cellStyle name="Comma 2 46" xfId="62402" hidden="1" xr:uid="{9FE6D591-050F-4B45-9B4B-49E669CC2321}"/>
    <cellStyle name="Comma 2 46" xfId="63278" hidden="1" xr:uid="{6497EC75-DB38-4732-AB3D-C8FF55518350}"/>
    <cellStyle name="Comma 2 46" xfId="63632" hidden="1" xr:uid="{E450A4DE-C7F8-433C-B020-76485AC7A8F9}"/>
    <cellStyle name="Comma 2 46" xfId="63734" hidden="1" xr:uid="{02C2090C-9FDD-468E-8676-8DBC6890DDCD}"/>
    <cellStyle name="Comma 2 46" xfId="63913" hidden="1" xr:uid="{C2430193-5327-4D9F-AC7A-4AA4AB068B39}"/>
    <cellStyle name="Comma 2 46" xfId="21559" hidden="1" xr:uid="{00000000-0005-0000-0000-00003A540000}"/>
    <cellStyle name="Comma 2 46" xfId="21680" hidden="1" xr:uid="{00000000-0005-0000-0000-0000B3540000}"/>
    <cellStyle name="Comma 2 46" xfId="21791" hidden="1" xr:uid="{00000000-0005-0000-0000-000022550000}"/>
    <cellStyle name="Comma 2 46" xfId="21972" hidden="1" xr:uid="{00000000-0005-0000-0000-0000D7550000}"/>
    <cellStyle name="Comma 2 46" xfId="22961" hidden="1" xr:uid="{00000000-0005-0000-0000-0000B4590000}"/>
    <cellStyle name="Comma 2 46" xfId="23285" hidden="1" xr:uid="{00000000-0005-0000-0000-0000F85A0000}"/>
    <cellStyle name="Comma 2 46" xfId="23404" hidden="1" xr:uid="{00000000-0005-0000-0000-00006F5B0000}"/>
    <cellStyle name="Comma 2 46" xfId="23515" hidden="1" xr:uid="{00000000-0005-0000-0000-0000DE5B0000}"/>
    <cellStyle name="Comma 2 46" xfId="23696" hidden="1" xr:uid="{00000000-0005-0000-0000-0000935C0000}"/>
    <cellStyle name="Comma 2 46" xfId="24674" hidden="1" xr:uid="{00000000-0005-0000-0000-000065600000}"/>
    <cellStyle name="Comma 2 46" xfId="24993" hidden="1" xr:uid="{00000000-0005-0000-0000-0000A4610000}"/>
    <cellStyle name="Comma 2 46" xfId="25111" hidden="1" xr:uid="{00000000-0005-0000-0000-00001A620000}"/>
    <cellStyle name="Comma 2 46" xfId="25222" hidden="1" xr:uid="{00000000-0005-0000-0000-000089620000}"/>
    <cellStyle name="Comma 2 46" xfId="25403" hidden="1" xr:uid="{00000000-0005-0000-0000-00003E630000}"/>
    <cellStyle name="Comma 2 46" xfId="26371" hidden="1" xr:uid="{00000000-0005-0000-0000-000006670000}"/>
    <cellStyle name="Comma 2 46" xfId="26688" hidden="1" xr:uid="{00000000-0005-0000-0000-000043680000}"/>
    <cellStyle name="Comma 2 46" xfId="26805" hidden="1" xr:uid="{00000000-0005-0000-0000-0000B8680000}"/>
    <cellStyle name="Comma 2 46" xfId="26916" hidden="1" xr:uid="{00000000-0005-0000-0000-000027690000}"/>
    <cellStyle name="Comma 2 46" xfId="27097" hidden="1" xr:uid="{00000000-0005-0000-0000-0000DC690000}"/>
    <cellStyle name="Comma 2 46" xfId="28046" hidden="1" xr:uid="{00000000-0005-0000-0000-0000916D0000}"/>
    <cellStyle name="Comma 2 46" xfId="28352" hidden="1" xr:uid="{00000000-0005-0000-0000-0000C36E0000}"/>
    <cellStyle name="Comma 2 46" xfId="28466" hidden="1" xr:uid="{00000000-0005-0000-0000-0000356F0000}"/>
    <cellStyle name="Comma 2 46" xfId="28577" hidden="1" xr:uid="{00000000-0005-0000-0000-0000A46F0000}"/>
    <cellStyle name="Comma 2 46" xfId="28758" hidden="1" xr:uid="{00000000-0005-0000-0000-000059700000}"/>
    <cellStyle name="Comma 2 46" xfId="29692" hidden="1" xr:uid="{00000000-0005-0000-0000-0000FF730000}"/>
    <cellStyle name="Comma 2 46" xfId="29988" hidden="1" xr:uid="{00000000-0005-0000-0000-000027750000}"/>
    <cellStyle name="Comma 2 46" xfId="30101" hidden="1" xr:uid="{00000000-0005-0000-0000-000098750000}"/>
    <cellStyle name="Comma 2 46" xfId="30212" hidden="1" xr:uid="{00000000-0005-0000-0000-000007760000}"/>
    <cellStyle name="Comma 2 46" xfId="30393" hidden="1" xr:uid="{00000000-0005-0000-0000-0000BC760000}"/>
    <cellStyle name="Comma 2 46" xfId="31269" hidden="1" xr:uid="{00000000-0005-0000-0000-0000287A0000}"/>
    <cellStyle name="Comma 2 46" xfId="31623" hidden="1" xr:uid="{00000000-0005-0000-0000-00008A7B0000}"/>
    <cellStyle name="Comma 2 46" xfId="31725" hidden="1" xr:uid="{00000000-0005-0000-0000-0000F07B0000}"/>
    <cellStyle name="Comma 2 46" xfId="31904" hidden="1" xr:uid="{00000000-0005-0000-0000-0000A37C0000}"/>
    <cellStyle name="Comma 2 46" xfId="32595" hidden="1" xr:uid="{62C96D89-FA98-42A1-BAD9-BCEC37D027EA}"/>
    <cellStyle name="Comma 2 46" xfId="33233" hidden="1" xr:uid="{6120CCA1-8E6A-49CC-B2D2-D9EB6CF384AD}"/>
    <cellStyle name="Comma 2 46" xfId="33682" hidden="1" xr:uid="{425B2F99-C827-470E-A81B-B0D106D2302A}"/>
    <cellStyle name="Comma 2 46" xfId="33786" hidden="1" xr:uid="{449AB1B5-ED15-4732-8671-8A4A64DA8465}"/>
    <cellStyle name="Comma 2 46" xfId="33966" hidden="1" xr:uid="{A8B17FE9-B57A-454C-AEA1-D15BF1BEED54}"/>
    <cellStyle name="Comma 2 46" xfId="36352" hidden="1" xr:uid="{88076622-605D-42E7-9E25-21700EE06D5B}"/>
    <cellStyle name="Comma 2 46" xfId="37013" hidden="1" xr:uid="{45107383-F9EC-47A7-9B3E-6775E81F7F8A}"/>
    <cellStyle name="Comma 2 46" xfId="37465" hidden="1" xr:uid="{22600B4A-35EF-4F31-ADB0-E02EECCE36DF}"/>
    <cellStyle name="Comma 2 46" xfId="37576" hidden="1" xr:uid="{9BC5CADF-FD2B-4353-B841-06FF9731EC5F}"/>
    <cellStyle name="Comma 2 46" xfId="37757" hidden="1" xr:uid="{032E62BF-4E42-4D19-8447-71AC73D38509}"/>
    <cellStyle name="Comma 2 46" xfId="38571" hidden="1" xr:uid="{A4CF8A0A-05D7-4AC4-BD82-CAF420742AA5}"/>
    <cellStyle name="Comma 2 46" xfId="39232" hidden="1" xr:uid="{29BBF751-F441-4EF1-B7E8-78AEE9D6A548}"/>
    <cellStyle name="Comma 2 46" xfId="39563" hidden="1" xr:uid="{11061345-D08C-40C7-BDC7-E0E5DA6FDFED}"/>
    <cellStyle name="Comma 2 46" xfId="39684" hidden="1" xr:uid="{AF14433B-AEA2-4220-AF89-9D27527BBBF0}"/>
    <cellStyle name="Comma 2 46" xfId="39795" hidden="1" xr:uid="{E4632CA3-DD5B-48F9-A466-9599C90D24CE}"/>
    <cellStyle name="Comma 2 46" xfId="39976" hidden="1" xr:uid="{D75EAD1F-9227-4D3D-BCF3-1A9B756E4506}"/>
    <cellStyle name="Comma 2 46" xfId="40988" hidden="1" xr:uid="{FC68AB85-01DF-4686-B6E8-F8F8661E84E1}"/>
    <cellStyle name="Comma 2 46" xfId="41319" hidden="1" xr:uid="{CB9F090D-E767-4EA8-85F7-57AC661D0835}"/>
    <cellStyle name="Comma 2 46" xfId="41440" hidden="1" xr:uid="{9092406A-BD90-473E-A99B-56E246F3B65D}"/>
    <cellStyle name="Comma 2 46" xfId="12491" hidden="1" xr:uid="{00000000-0005-0000-0000-0000CE300000}"/>
    <cellStyle name="Comma 2 46" xfId="12822" hidden="1" xr:uid="{00000000-0005-0000-0000-000019320000}"/>
    <cellStyle name="Comma 2 46" xfId="12943" hidden="1" xr:uid="{00000000-0005-0000-0000-000092320000}"/>
    <cellStyle name="Comma 2 46" xfId="13054" hidden="1" xr:uid="{00000000-0005-0000-0000-000001330000}"/>
    <cellStyle name="Comma 2 46" xfId="13235" hidden="1" xr:uid="{00000000-0005-0000-0000-0000B6330000}"/>
    <cellStyle name="Comma 2 46" xfId="14247" hidden="1" xr:uid="{00000000-0005-0000-0000-0000AA370000}"/>
    <cellStyle name="Comma 2 46" xfId="14578" hidden="1" xr:uid="{00000000-0005-0000-0000-0000F5380000}"/>
    <cellStyle name="Comma 2 46" xfId="14699" hidden="1" xr:uid="{00000000-0005-0000-0000-00006E390000}"/>
    <cellStyle name="Comma 2 46" xfId="14810" hidden="1" xr:uid="{00000000-0005-0000-0000-0000DD390000}"/>
    <cellStyle name="Comma 2 46" xfId="14991" hidden="1" xr:uid="{00000000-0005-0000-0000-0000923A0000}"/>
    <cellStyle name="Comma 2 46" xfId="16000" hidden="1" xr:uid="{00000000-0005-0000-0000-0000833E0000}"/>
    <cellStyle name="Comma 2 46" xfId="16331" hidden="1" xr:uid="{00000000-0005-0000-0000-0000CE3F0000}"/>
    <cellStyle name="Comma 2 46" xfId="16452" hidden="1" xr:uid="{00000000-0005-0000-0000-000047400000}"/>
    <cellStyle name="Comma 2 46" xfId="16563" hidden="1" xr:uid="{00000000-0005-0000-0000-0000B6400000}"/>
    <cellStyle name="Comma 2 46" xfId="16744" hidden="1" xr:uid="{00000000-0005-0000-0000-00006B410000}"/>
    <cellStyle name="Comma 2 46" xfId="17750" hidden="1" xr:uid="{00000000-0005-0000-0000-000059450000}"/>
    <cellStyle name="Comma 2 46" xfId="18081" hidden="1" xr:uid="{00000000-0005-0000-0000-0000A4460000}"/>
    <cellStyle name="Comma 2 46" xfId="18202" hidden="1" xr:uid="{00000000-0005-0000-0000-00001D470000}"/>
    <cellStyle name="Comma 2 46" xfId="18313" hidden="1" xr:uid="{00000000-0005-0000-0000-00008C470000}"/>
    <cellStyle name="Comma 2 46" xfId="18494" hidden="1" xr:uid="{00000000-0005-0000-0000-000041480000}"/>
    <cellStyle name="Comma 2 46" xfId="19495" hidden="1" xr:uid="{00000000-0005-0000-0000-00002A4C0000}"/>
    <cellStyle name="Comma 2 46" xfId="19825" hidden="1" xr:uid="{00000000-0005-0000-0000-0000744D0000}"/>
    <cellStyle name="Comma 2 46" xfId="19946" hidden="1" xr:uid="{00000000-0005-0000-0000-0000ED4D0000}"/>
    <cellStyle name="Comma 2 46" xfId="20057" hidden="1" xr:uid="{00000000-0005-0000-0000-00005C4E0000}"/>
    <cellStyle name="Comma 2 46" xfId="20238" hidden="1" xr:uid="{00000000-0005-0000-0000-0000114F0000}"/>
    <cellStyle name="Comma 2 46" xfId="21233" hidden="1" xr:uid="{00000000-0005-0000-0000-0000F4520000}"/>
    <cellStyle name="Comma 2 46" xfId="7675" hidden="1" xr:uid="{00000000-0005-0000-0000-0000FE1D0000}"/>
    <cellStyle name="Comma 2 46" xfId="7786" hidden="1" xr:uid="{00000000-0005-0000-0000-00006D1E0000}"/>
    <cellStyle name="Comma 2 46" xfId="7967" hidden="1" xr:uid="{00000000-0005-0000-0000-0000221F0000}"/>
    <cellStyle name="Comma 2 46" xfId="8979" hidden="1" xr:uid="{00000000-0005-0000-0000-000016230000}"/>
    <cellStyle name="Comma 2 46" xfId="9310" hidden="1" xr:uid="{00000000-0005-0000-0000-000061240000}"/>
    <cellStyle name="Comma 2 46" xfId="9431" hidden="1" xr:uid="{00000000-0005-0000-0000-0000DA240000}"/>
    <cellStyle name="Comma 2 46" xfId="9542" hidden="1" xr:uid="{00000000-0005-0000-0000-000049250000}"/>
    <cellStyle name="Comma 2 46" xfId="9723" hidden="1" xr:uid="{00000000-0005-0000-0000-0000FE250000}"/>
    <cellStyle name="Comma 2 46" xfId="10735" hidden="1" xr:uid="{00000000-0005-0000-0000-0000F2290000}"/>
    <cellStyle name="Comma 2 46" xfId="11066" hidden="1" xr:uid="{00000000-0005-0000-0000-00003D2B0000}"/>
    <cellStyle name="Comma 2 46" xfId="11187" hidden="1" xr:uid="{00000000-0005-0000-0000-0000B62B0000}"/>
    <cellStyle name="Comma 2 46" xfId="11298" hidden="1" xr:uid="{00000000-0005-0000-0000-0000252C0000}"/>
    <cellStyle name="Comma 2 46" xfId="11479" hidden="1" xr:uid="{00000000-0005-0000-0000-0000DA2C0000}"/>
    <cellStyle name="Comma 2 46" xfId="5004" hidden="1" xr:uid="{00000000-0005-0000-0000-00008F130000}"/>
    <cellStyle name="Comma 2 46" xfId="5456" hidden="1" xr:uid="{00000000-0005-0000-0000-000053150000}"/>
    <cellStyle name="Comma 2 46" xfId="5567" hidden="1" xr:uid="{00000000-0005-0000-0000-0000C2150000}"/>
    <cellStyle name="Comma 2 46" xfId="5748" hidden="1" xr:uid="{00000000-0005-0000-0000-000077160000}"/>
    <cellStyle name="Comma 2 46" xfId="6562" hidden="1" xr:uid="{00000000-0005-0000-0000-0000A5190000}"/>
    <cellStyle name="Comma 2 46" xfId="7223" hidden="1" xr:uid="{00000000-0005-0000-0000-00003A1C0000}"/>
    <cellStyle name="Comma 2 46" xfId="7554" hidden="1" xr:uid="{00000000-0005-0000-0000-0000851D0000}"/>
    <cellStyle name="Comma 2 46" xfId="1766" hidden="1" xr:uid="{00000000-0005-0000-0000-0000E9060000}"/>
    <cellStyle name="Comma 2 46" xfId="1946" hidden="1" xr:uid="{00000000-0005-0000-0000-00009D070000}"/>
    <cellStyle name="Comma 2 46" xfId="4343" hidden="1" xr:uid="{00000000-0005-0000-0000-0000FA100000}"/>
    <cellStyle name="Comma 2 46" xfId="1207" hidden="1" xr:uid="{00000000-0005-0000-0000-0000BA040000}"/>
    <cellStyle name="Comma 2 46" xfId="1659" hidden="1" xr:uid="{00000000-0005-0000-0000-00007E060000}"/>
    <cellStyle name="Comma 2 46" xfId="552" hidden="1" xr:uid="{00000000-0005-0000-0000-00002B020000}"/>
    <cellStyle name="Comma 2 47" xfId="41767" hidden="1" xr:uid="{1CDB8DA1-9A38-488C-BA90-9E3D03316011}"/>
    <cellStyle name="Comma 2 47" xfId="42417" hidden="1" xr:uid="{88F909B5-9950-4582-8D58-935D217214BD}"/>
    <cellStyle name="Comma 2 47" xfId="42749" hidden="1" xr:uid="{AD1162FE-69F6-4A05-9692-3ECB9D87BBD6}"/>
    <cellStyle name="Comma 2 47" xfId="43180" hidden="1" xr:uid="{8712EA58-6771-40D6-83F4-C2035CCC0F85}"/>
    <cellStyle name="Comma 2 47" xfId="43312" hidden="1" xr:uid="{634D75CB-8D9D-43AC-B27C-A58161D6F6CD}"/>
    <cellStyle name="Comma 2 47" xfId="43523" hidden="1" xr:uid="{6ADCAC6F-5078-4CC4-866F-54C9CD30BF8D}"/>
    <cellStyle name="Comma 2 47" xfId="44173" hidden="1" xr:uid="{06E510C0-5112-4597-81FA-EE52870E85E5}"/>
    <cellStyle name="Comma 2 47" xfId="44505" hidden="1" xr:uid="{92B33CE8-2103-4197-9C34-06A797CE386F}"/>
    <cellStyle name="Comma 2 47" xfId="44936" hidden="1" xr:uid="{0FE5C948-37DD-4680-A24A-4BD97BA62B19}"/>
    <cellStyle name="Comma 2 47" xfId="45068" hidden="1" xr:uid="{03A7D95A-468D-40C8-B24D-F5CBAF1FCCC3}"/>
    <cellStyle name="Comma 2 47" xfId="45279" hidden="1" xr:uid="{084BD9EF-0BC4-431B-AE9E-85C2AD81A4FC}"/>
    <cellStyle name="Comma 2 47" xfId="45929" hidden="1" xr:uid="{528C0C92-8DE8-4015-B365-D809708CA5E6}"/>
    <cellStyle name="Comma 2 47" xfId="46261" hidden="1" xr:uid="{1A3F5D5E-FC7C-43C8-A04E-26CC5C30995E}"/>
    <cellStyle name="Comma 2 47" xfId="46692" hidden="1" xr:uid="{49CF59F2-DAC4-48BF-AC5C-C7829C8971B2}"/>
    <cellStyle name="Comma 2 47" xfId="46824" hidden="1" xr:uid="{90B95A4B-1C6C-485E-8B69-1FC950BB788B}"/>
    <cellStyle name="Comma 2 47" xfId="47035" hidden="1" xr:uid="{EC168404-1802-40A3-8ADC-D043B33B597F}"/>
    <cellStyle name="Comma 2 47" xfId="47685" hidden="1" xr:uid="{C2841096-E689-491D-A3E6-8FC66025C277}"/>
    <cellStyle name="Comma 2 47" xfId="48014" hidden="1" xr:uid="{2BA04B2C-ED3D-4B3D-A784-B96D66039C9E}"/>
    <cellStyle name="Comma 2 47" xfId="48445" hidden="1" xr:uid="{55652AA9-BACF-4D82-8AA7-EAB6BCC4979A}"/>
    <cellStyle name="Comma 2 47" xfId="48577" hidden="1" xr:uid="{A683301B-AC74-4ECF-8F21-F2D235B664AB}"/>
    <cellStyle name="Comma 2 47" xfId="48788" hidden="1" xr:uid="{03CF4ADF-CDD4-4600-B9F9-1F17FE1DE05B}"/>
    <cellStyle name="Comma 2 47" xfId="49437" hidden="1" xr:uid="{482CADF6-0E11-4BCC-9B47-C0A9869DF4F2}"/>
    <cellStyle name="Comma 2 47" xfId="49764" hidden="1" xr:uid="{324822D6-AFED-4F58-8EA4-AB23DDF60FC9}"/>
    <cellStyle name="Comma 2 47" xfId="50195" hidden="1" xr:uid="{DCC73B33-23C7-4A76-A841-A91946993FD5}"/>
    <cellStyle name="Comma 2 47" xfId="50327" hidden="1" xr:uid="{108912AF-D789-46B6-8236-714C5556942D}"/>
    <cellStyle name="Comma 2 47" xfId="50538" hidden="1" xr:uid="{8D0A9E4A-4E5E-4997-A171-71F402753998}"/>
    <cellStyle name="Comma 2 47" xfId="51186" hidden="1" xr:uid="{6D30304D-2C0E-4C8C-9F1E-739F0FA745BD}"/>
    <cellStyle name="Comma 2 47" xfId="51509" hidden="1" xr:uid="{A3193485-6B1A-4DDD-935A-6B64DB92EB59}"/>
    <cellStyle name="Comma 2 47" xfId="51939" hidden="1" xr:uid="{7CE2B657-75A2-48E4-89DE-971B90DF1811}"/>
    <cellStyle name="Comma 2 47" xfId="52071" hidden="1" xr:uid="{06FD4510-CA8B-4AAD-9994-BEDE0D7A2425}"/>
    <cellStyle name="Comma 2 47" xfId="52282" hidden="1" xr:uid="{BFCE4165-5E38-4CA5-8C2D-AEC068C6F785}"/>
    <cellStyle name="Comma 2 47" xfId="52929" hidden="1" xr:uid="{C22FB2B3-502A-49EF-98FD-8EB6665C8F68}"/>
    <cellStyle name="Comma 2 47" xfId="53247" hidden="1" xr:uid="{E0773438-CB37-4654-B1DC-E9A0F3DE4849}"/>
    <cellStyle name="Comma 2 47" xfId="53673" hidden="1" xr:uid="{38687C07-C6B6-41A6-B143-35BE0B703305}"/>
    <cellStyle name="Comma 2 47" xfId="53805" hidden="1" xr:uid="{E60954A6-A044-4E53-A7F9-86A879C73D3E}"/>
    <cellStyle name="Comma 2 47" xfId="54016" hidden="1" xr:uid="{90EF47EC-3FB0-4D0F-B8FA-3750E5D65384}"/>
    <cellStyle name="Comma 2 47" xfId="54659" hidden="1" xr:uid="{50C1520D-B2D8-4902-BDE0-75769F5EDA3D}"/>
    <cellStyle name="Comma 2 47" xfId="54975" hidden="1" xr:uid="{F0279F2E-5F9B-4A46-AD32-EBBCFE934413}"/>
    <cellStyle name="Comma 2 47" xfId="55397" hidden="1" xr:uid="{1FB9A99B-6B9A-4C30-A8D3-67127DCFC582}"/>
    <cellStyle name="Comma 2 47" xfId="55529" hidden="1" xr:uid="{3116BB4E-AA8E-47FB-AFCD-B60857CB5E45}"/>
    <cellStyle name="Comma 2 47" xfId="55740" hidden="1" xr:uid="{B386C5A0-EBD6-4CC7-9F82-7E7DE29E7120}"/>
    <cellStyle name="Comma 2 47" xfId="56382" hidden="1" xr:uid="{AF17CC52-0FC3-471D-8F52-E1E519FD0358}"/>
    <cellStyle name="Comma 2 47" xfId="56688" hidden="1" xr:uid="{41779117-8140-4177-95F3-652060D851FC}"/>
    <cellStyle name="Comma 2 47" xfId="57104" hidden="1" xr:uid="{278D85BA-AD5C-4344-A464-AFD0DE9DA811}"/>
    <cellStyle name="Comma 2 47" xfId="57236" hidden="1" xr:uid="{B10F7749-35CC-4DB1-8B60-D5A85FB83E91}"/>
    <cellStyle name="Comma 2 47" xfId="57447" hidden="1" xr:uid="{C94661C4-070B-4B18-8F29-736486797A76}"/>
    <cellStyle name="Comma 2 47" xfId="58086" hidden="1" xr:uid="{2393ADD3-E7DA-4BAD-9FED-03F557F0CA81}"/>
    <cellStyle name="Comma 2 47" xfId="58385" hidden="1" xr:uid="{9A5E94C0-7638-46C5-9D34-2EDEF1B59A20}"/>
    <cellStyle name="Comma 2 47" xfId="58798" hidden="1" xr:uid="{F5F9036E-6B36-47DC-8D06-D1652AF55E25}"/>
    <cellStyle name="Comma 2 47" xfId="58930" hidden="1" xr:uid="{A55E45FC-0315-47E3-9CE9-C97DC5A18959}"/>
    <cellStyle name="Comma 2 47" xfId="59141" hidden="1" xr:uid="{787B93F1-2D36-4EA4-8429-3373D74245FA}"/>
    <cellStyle name="Comma 2 47" xfId="59776" hidden="1" xr:uid="{FFB65357-4023-429F-A279-9D606112CF36}"/>
    <cellStyle name="Comma 2 47" xfId="60060" hidden="1" xr:uid="{7FA77FB3-3574-48CD-8D49-5575FC7E0D5F}"/>
    <cellStyle name="Comma 2 47" xfId="60459" hidden="1" xr:uid="{25409F51-8960-43BF-B9D5-90841DBAE566}"/>
    <cellStyle name="Comma 2 47" xfId="60591" hidden="1" xr:uid="{08B2A155-4FC7-4E3E-A902-5B4EA987FE4E}"/>
    <cellStyle name="Comma 2 47" xfId="60802" hidden="1" xr:uid="{ABE6C5D2-A563-4362-A103-4A84C9314435}"/>
    <cellStyle name="Comma 2 47" xfId="61433" hidden="1" xr:uid="{6AD2784B-2912-4C55-9B8C-3C7C47C42F3D}"/>
    <cellStyle name="Comma 2 47" xfId="61706" hidden="1" xr:uid="{F126E2BC-29AC-43C6-A2BA-6E67DCCAB007}"/>
    <cellStyle name="Comma 2 47" xfId="62094" hidden="1" xr:uid="{59B7163E-9A31-4980-8E98-3358AA1C6206}"/>
    <cellStyle name="Comma 2 47" xfId="62226" hidden="1" xr:uid="{26F0427A-7BB1-4C2B-9D34-B4D2254F7FA2}"/>
    <cellStyle name="Comma 2 47" xfId="62437" hidden="1" xr:uid="{6B3F1446-6A1D-4222-ACF4-D741E3E16EF7}"/>
    <cellStyle name="Comma 2 47" xfId="63283" hidden="1" xr:uid="{3C5DA9E6-E507-45BB-A42D-1409693E6491}"/>
    <cellStyle name="Comma 2 47" xfId="63616" hidden="1" xr:uid="{F03729E3-69ED-4CF6-B62B-6D5FA2E7A9DD}"/>
    <cellStyle name="Comma 2 47" xfId="63739" hidden="1" xr:uid="{FD1C81D3-BB61-4DB0-AEFB-249CB4F082F3}"/>
    <cellStyle name="Comma 2 47" xfId="63948" hidden="1" xr:uid="{61D4D1D4-363E-4467-85E7-E382B5CD4B45}"/>
    <cellStyle name="Comma 2 47" xfId="21238" hidden="1" xr:uid="{00000000-0005-0000-0000-0000F9520000}"/>
    <cellStyle name="Comma 2 47" xfId="21664" hidden="1" xr:uid="{00000000-0005-0000-0000-0000A3540000}"/>
    <cellStyle name="Comma 2 47" xfId="21796" hidden="1" xr:uid="{00000000-0005-0000-0000-000027550000}"/>
    <cellStyle name="Comma 2 47" xfId="22007" hidden="1" xr:uid="{00000000-0005-0000-0000-0000FA550000}"/>
    <cellStyle name="Comma 2 47" xfId="22650" hidden="1" xr:uid="{00000000-0005-0000-0000-00007D580000}"/>
    <cellStyle name="Comma 2 47" xfId="22966" hidden="1" xr:uid="{00000000-0005-0000-0000-0000B9590000}"/>
    <cellStyle name="Comma 2 47" xfId="23388" hidden="1" xr:uid="{00000000-0005-0000-0000-00005F5B0000}"/>
    <cellStyle name="Comma 2 47" xfId="23520" hidden="1" xr:uid="{00000000-0005-0000-0000-0000E35B0000}"/>
    <cellStyle name="Comma 2 47" xfId="23731" hidden="1" xr:uid="{00000000-0005-0000-0000-0000B65C0000}"/>
    <cellStyle name="Comma 2 47" xfId="24373" hidden="1" xr:uid="{00000000-0005-0000-0000-0000385F0000}"/>
    <cellStyle name="Comma 2 47" xfId="24679" hidden="1" xr:uid="{00000000-0005-0000-0000-00006A600000}"/>
    <cellStyle name="Comma 2 47" xfId="25095" hidden="1" xr:uid="{00000000-0005-0000-0000-00000A620000}"/>
    <cellStyle name="Comma 2 47" xfId="25227" hidden="1" xr:uid="{00000000-0005-0000-0000-00008E620000}"/>
    <cellStyle name="Comma 2 47" xfId="25438" hidden="1" xr:uid="{00000000-0005-0000-0000-000061630000}"/>
    <cellStyle name="Comma 2 47" xfId="26077" hidden="1" xr:uid="{00000000-0005-0000-0000-0000E0650000}"/>
    <cellStyle name="Comma 2 47" xfId="26376" hidden="1" xr:uid="{00000000-0005-0000-0000-00000B670000}"/>
    <cellStyle name="Comma 2 47" xfId="26789" hidden="1" xr:uid="{00000000-0005-0000-0000-0000A8680000}"/>
    <cellStyle name="Comma 2 47" xfId="26921" hidden="1" xr:uid="{00000000-0005-0000-0000-00002C690000}"/>
    <cellStyle name="Comma 2 47" xfId="27132" hidden="1" xr:uid="{00000000-0005-0000-0000-0000FF690000}"/>
    <cellStyle name="Comma 2 47" xfId="27767" hidden="1" xr:uid="{00000000-0005-0000-0000-00007A6C0000}"/>
    <cellStyle name="Comma 2 47" xfId="28051" hidden="1" xr:uid="{00000000-0005-0000-0000-0000966D0000}"/>
    <cellStyle name="Comma 2 47" xfId="28450" hidden="1" xr:uid="{00000000-0005-0000-0000-0000256F0000}"/>
    <cellStyle name="Comma 2 47" xfId="28582" hidden="1" xr:uid="{00000000-0005-0000-0000-0000A96F0000}"/>
    <cellStyle name="Comma 2 47" xfId="28793" hidden="1" xr:uid="{00000000-0005-0000-0000-00007C700000}"/>
    <cellStyle name="Comma 2 47" xfId="29424" hidden="1" xr:uid="{00000000-0005-0000-0000-0000F3720000}"/>
    <cellStyle name="Comma 2 47" xfId="29697" hidden="1" xr:uid="{00000000-0005-0000-0000-000004740000}"/>
    <cellStyle name="Comma 2 47" xfId="30085" hidden="1" xr:uid="{00000000-0005-0000-0000-000088750000}"/>
    <cellStyle name="Comma 2 47" xfId="30217" hidden="1" xr:uid="{00000000-0005-0000-0000-00000C760000}"/>
    <cellStyle name="Comma 2 47" xfId="30428" hidden="1" xr:uid="{00000000-0005-0000-0000-0000DF760000}"/>
    <cellStyle name="Comma 2 47" xfId="31274" hidden="1" xr:uid="{00000000-0005-0000-0000-00002D7A0000}"/>
    <cellStyle name="Comma 2 47" xfId="31607" hidden="1" xr:uid="{00000000-0005-0000-0000-00007A7B0000}"/>
    <cellStyle name="Comma 2 47" xfId="31730" hidden="1" xr:uid="{00000000-0005-0000-0000-0000F57B0000}"/>
    <cellStyle name="Comma 2 47" xfId="31939" hidden="1" xr:uid="{00000000-0005-0000-0000-0000C67C0000}"/>
    <cellStyle name="Comma 2 47" xfId="32600" hidden="1" xr:uid="{C97399EA-9A1C-4C30-9D72-DD4107A1C723}"/>
    <cellStyle name="Comma 2 47" xfId="33238" hidden="1" xr:uid="{AF85C099-5C92-4BB3-B6B7-FD6D87F605E5}"/>
    <cellStyle name="Comma 2 47" xfId="33666" hidden="1" xr:uid="{6DD4EE89-194B-413A-8336-9553B70A24A3}"/>
    <cellStyle name="Comma 2 47" xfId="33791" hidden="1" xr:uid="{4504A6BE-93E3-4ACD-BCC5-1717DA1A024A}"/>
    <cellStyle name="Comma 2 47" xfId="34001" hidden="1" xr:uid="{EFD0E48E-4846-458F-A376-29E5EAC7FF67}"/>
    <cellStyle name="Comma 2 47" xfId="36357" hidden="1" xr:uid="{F92395C0-B3F8-43D7-9EF9-2AB5FFF29BEF}"/>
    <cellStyle name="Comma 2 47" xfId="37018" hidden="1" xr:uid="{549D66D8-2FED-49B0-A8C2-A0A846282809}"/>
    <cellStyle name="Comma 2 47" xfId="37449" hidden="1" xr:uid="{50C286C5-654A-4A43-945F-5EE6C6A415BF}"/>
    <cellStyle name="Comma 2 47" xfId="37581" hidden="1" xr:uid="{609EF0E1-5B5C-4C46-88E3-76AC48A9E4EA}"/>
    <cellStyle name="Comma 2 47" xfId="37792" hidden="1" xr:uid="{4C58F2D0-9F68-4F1E-A1B2-590BEE721BC5}"/>
    <cellStyle name="Comma 2 47" xfId="38576" hidden="1" xr:uid="{DF9D856C-729A-414F-A342-3B646C17BE2E}"/>
    <cellStyle name="Comma 2 47" xfId="38905" hidden="1" xr:uid="{D2DB1AE7-319C-43C5-86AB-4CDDF199CC36}"/>
    <cellStyle name="Comma 2 47" xfId="39237" hidden="1" xr:uid="{B1FA1E61-A050-4966-B2C1-DEC98426208B}"/>
    <cellStyle name="Comma 2 47" xfId="39668" hidden="1" xr:uid="{16C4D480-7C46-4CA3-9CF7-3B1751C8957A}"/>
    <cellStyle name="Comma 2 47" xfId="39800" hidden="1" xr:uid="{385888BF-BA63-4493-8E46-38D46A90A84C}"/>
    <cellStyle name="Comma 2 47" xfId="40011" hidden="1" xr:uid="{BC88FAFD-FA43-4121-ADAD-B35BA67225EE}"/>
    <cellStyle name="Comma 2 47" xfId="40661" hidden="1" xr:uid="{6E3CE1EA-7041-46DF-9DED-6DD86C332FFC}"/>
    <cellStyle name="Comma 2 47" xfId="40993" hidden="1" xr:uid="{B8F5DD1A-11A6-434E-AA95-D2C0FB8C010E}"/>
    <cellStyle name="Comma 2 47" xfId="41424" hidden="1" xr:uid="{0179197A-B3A7-4537-91F1-D830500140EB}"/>
    <cellStyle name="Comma 2 47" xfId="41556" hidden="1" xr:uid="{6FB01901-85C5-4298-9266-274E2019D5C2}"/>
    <cellStyle name="Comma 2 47" xfId="12164" hidden="1" xr:uid="{00000000-0005-0000-0000-0000872F0000}"/>
    <cellStyle name="Comma 2 47" xfId="12496" hidden="1" xr:uid="{00000000-0005-0000-0000-0000D3300000}"/>
    <cellStyle name="Comma 2 47" xfId="12927" hidden="1" xr:uid="{00000000-0005-0000-0000-000082320000}"/>
    <cellStyle name="Comma 2 47" xfId="13059" hidden="1" xr:uid="{00000000-0005-0000-0000-000006330000}"/>
    <cellStyle name="Comma 2 47" xfId="13270" hidden="1" xr:uid="{00000000-0005-0000-0000-0000D9330000}"/>
    <cellStyle name="Comma 2 47" xfId="13920" hidden="1" xr:uid="{00000000-0005-0000-0000-000063360000}"/>
    <cellStyle name="Comma 2 47" xfId="14252" hidden="1" xr:uid="{00000000-0005-0000-0000-0000AF370000}"/>
    <cellStyle name="Comma 2 47" xfId="14683" hidden="1" xr:uid="{00000000-0005-0000-0000-00005E390000}"/>
    <cellStyle name="Comma 2 47" xfId="14815" hidden="1" xr:uid="{00000000-0005-0000-0000-0000E2390000}"/>
    <cellStyle name="Comma 2 47" xfId="15026" hidden="1" xr:uid="{00000000-0005-0000-0000-0000B53A0000}"/>
    <cellStyle name="Comma 2 47" xfId="15676" hidden="1" xr:uid="{00000000-0005-0000-0000-00003F3D0000}"/>
    <cellStyle name="Comma 2 47" xfId="16005" hidden="1" xr:uid="{00000000-0005-0000-0000-0000883E0000}"/>
    <cellStyle name="Comma 2 47" xfId="16436" hidden="1" xr:uid="{00000000-0005-0000-0000-000037400000}"/>
    <cellStyle name="Comma 2 47" xfId="16568" hidden="1" xr:uid="{00000000-0005-0000-0000-0000BB400000}"/>
    <cellStyle name="Comma 2 47" xfId="16779" hidden="1" xr:uid="{00000000-0005-0000-0000-00008E410000}"/>
    <cellStyle name="Comma 2 47" xfId="17428" hidden="1" xr:uid="{00000000-0005-0000-0000-000017440000}"/>
    <cellStyle name="Comma 2 47" xfId="17755" hidden="1" xr:uid="{00000000-0005-0000-0000-00005E450000}"/>
    <cellStyle name="Comma 2 47" xfId="18186" hidden="1" xr:uid="{00000000-0005-0000-0000-00000D470000}"/>
    <cellStyle name="Comma 2 47" xfId="18318" hidden="1" xr:uid="{00000000-0005-0000-0000-000091470000}"/>
    <cellStyle name="Comma 2 47" xfId="18529" hidden="1" xr:uid="{00000000-0005-0000-0000-000064480000}"/>
    <cellStyle name="Comma 2 47" xfId="19177" hidden="1" xr:uid="{00000000-0005-0000-0000-0000EC4A0000}"/>
    <cellStyle name="Comma 2 47" xfId="19500" hidden="1" xr:uid="{00000000-0005-0000-0000-00002F4C0000}"/>
    <cellStyle name="Comma 2 47" xfId="19930" hidden="1" xr:uid="{00000000-0005-0000-0000-0000DD4D0000}"/>
    <cellStyle name="Comma 2 47" xfId="20062" hidden="1" xr:uid="{00000000-0005-0000-0000-0000614E0000}"/>
    <cellStyle name="Comma 2 47" xfId="20273" hidden="1" xr:uid="{00000000-0005-0000-0000-0000344F0000}"/>
    <cellStyle name="Comma 2 47" xfId="20920" hidden="1" xr:uid="{00000000-0005-0000-0000-0000BB510000}"/>
    <cellStyle name="Comma 2 47" xfId="7659" hidden="1" xr:uid="{00000000-0005-0000-0000-0000EE1D0000}"/>
    <cellStyle name="Comma 2 47" xfId="7791" hidden="1" xr:uid="{00000000-0005-0000-0000-0000721E0000}"/>
    <cellStyle name="Comma 2 47" xfId="8002" hidden="1" xr:uid="{00000000-0005-0000-0000-0000451F0000}"/>
    <cellStyle name="Comma 2 47" xfId="8652" hidden="1" xr:uid="{00000000-0005-0000-0000-0000CF210000}"/>
    <cellStyle name="Comma 2 47" xfId="8984" hidden="1" xr:uid="{00000000-0005-0000-0000-00001B230000}"/>
    <cellStyle name="Comma 2 47" xfId="9415" hidden="1" xr:uid="{00000000-0005-0000-0000-0000CA240000}"/>
    <cellStyle name="Comma 2 47" xfId="9547" hidden="1" xr:uid="{00000000-0005-0000-0000-00004E250000}"/>
    <cellStyle name="Comma 2 47" xfId="9758" hidden="1" xr:uid="{00000000-0005-0000-0000-000021260000}"/>
    <cellStyle name="Comma 2 47" xfId="10408" hidden="1" xr:uid="{00000000-0005-0000-0000-0000AB280000}"/>
    <cellStyle name="Comma 2 47" xfId="10740" hidden="1" xr:uid="{00000000-0005-0000-0000-0000F7290000}"/>
    <cellStyle name="Comma 2 47" xfId="11171" hidden="1" xr:uid="{00000000-0005-0000-0000-0000A62B0000}"/>
    <cellStyle name="Comma 2 47" xfId="11303" hidden="1" xr:uid="{00000000-0005-0000-0000-00002A2C0000}"/>
    <cellStyle name="Comma 2 47" xfId="11514" hidden="1" xr:uid="{00000000-0005-0000-0000-0000FD2C0000}"/>
    <cellStyle name="Comma 2 47" xfId="5009" hidden="1" xr:uid="{00000000-0005-0000-0000-000094130000}"/>
    <cellStyle name="Comma 2 47" xfId="5440" hidden="1" xr:uid="{00000000-0005-0000-0000-000043150000}"/>
    <cellStyle name="Comma 2 47" xfId="5572" hidden="1" xr:uid="{00000000-0005-0000-0000-0000C7150000}"/>
    <cellStyle name="Comma 2 47" xfId="5783" hidden="1" xr:uid="{00000000-0005-0000-0000-00009A160000}"/>
    <cellStyle name="Comma 2 47" xfId="6567" hidden="1" xr:uid="{00000000-0005-0000-0000-0000AA190000}"/>
    <cellStyle name="Comma 2 47" xfId="6896" hidden="1" xr:uid="{00000000-0005-0000-0000-0000F31A0000}"/>
    <cellStyle name="Comma 2 47" xfId="7228" hidden="1" xr:uid="{00000000-0005-0000-0000-00003F1C0000}"/>
    <cellStyle name="Comma 2 47" xfId="1771" hidden="1" xr:uid="{00000000-0005-0000-0000-0000EE060000}"/>
    <cellStyle name="Comma 2 47" xfId="1981" hidden="1" xr:uid="{00000000-0005-0000-0000-0000C0070000}"/>
    <cellStyle name="Comma 2 47" xfId="4348" hidden="1" xr:uid="{00000000-0005-0000-0000-0000FF100000}"/>
    <cellStyle name="Comma 2 47" xfId="1212" hidden="1" xr:uid="{00000000-0005-0000-0000-0000BF040000}"/>
    <cellStyle name="Comma 2 47" xfId="1643" hidden="1" xr:uid="{00000000-0005-0000-0000-00006E060000}"/>
    <cellStyle name="Comma 2 47" xfId="557" hidden="1" xr:uid="{00000000-0005-0000-0000-000030020000}"/>
    <cellStyle name="Comma 2 48" xfId="41778" hidden="1" xr:uid="{D0D027C7-2123-4A2A-BF95-AF450826F6E1}"/>
    <cellStyle name="Comma 2 48" xfId="42496" hidden="1" xr:uid="{3E2161A2-6B92-4CB8-854E-AB41A8249F78}"/>
    <cellStyle name="Comma 2 48" xfId="42751" hidden="1" xr:uid="{E4640FD4-1050-4F55-B958-23F0D6E8D62F}"/>
    <cellStyle name="Comma 2 48" xfId="43176" hidden="1" xr:uid="{41B6C5B4-74E7-4B6E-8BCD-52D552D18FAA}"/>
    <cellStyle name="Comma 2 48" xfId="43314" hidden="1" xr:uid="{96EDF925-7974-4B9A-BB5E-AEE465506141}"/>
    <cellStyle name="Comma 2 48" xfId="43534" hidden="1" xr:uid="{6912BEA4-CFD3-4A58-8564-06FCB63874C8}"/>
    <cellStyle name="Comma 2 48" xfId="44252" hidden="1" xr:uid="{5DFC9FC3-997F-4888-A07C-E27EB6E3A35A}"/>
    <cellStyle name="Comma 2 48" xfId="44507" hidden="1" xr:uid="{19A1D03C-554D-4D1B-AF02-124E02F87586}"/>
    <cellStyle name="Comma 2 48" xfId="44932" hidden="1" xr:uid="{DBA3D668-03BB-44C6-8496-AF80D19E84C3}"/>
    <cellStyle name="Comma 2 48" xfId="45070" hidden="1" xr:uid="{EEE31D38-6F36-4A45-ACF3-2EE530D233A0}"/>
    <cellStyle name="Comma 2 48" xfId="45290" hidden="1" xr:uid="{40401C69-C0EA-411C-9A0D-0F9DE260BFAC}"/>
    <cellStyle name="Comma 2 48" xfId="46008" hidden="1" xr:uid="{7ADD94E6-20FC-42D4-A143-D71D6546DF0B}"/>
    <cellStyle name="Comma 2 48" xfId="46263" hidden="1" xr:uid="{518FB605-E101-4583-A61F-310A4766FB21}"/>
    <cellStyle name="Comma 2 48" xfId="46688" hidden="1" xr:uid="{BCB30ECE-1426-42EF-9D29-DECC48AB6BC0}"/>
    <cellStyle name="Comma 2 48" xfId="46826" hidden="1" xr:uid="{58B5F246-0477-413E-B31D-4F828AA0AAB3}"/>
    <cellStyle name="Comma 2 48" xfId="47046" hidden="1" xr:uid="{61CFD17B-1169-4ABA-A2B7-FF2DF91CA7ED}"/>
    <cellStyle name="Comma 2 48" xfId="47763" hidden="1" xr:uid="{8FCCD01B-A825-4D8C-BCAD-CE6A7E923990}"/>
    <cellStyle name="Comma 2 48" xfId="48016" hidden="1" xr:uid="{C8D51629-3C72-4268-8A3B-640B926360B5}"/>
    <cellStyle name="Comma 2 48" xfId="48441" hidden="1" xr:uid="{F2E010CF-DBB1-4AA0-A778-30ABF5558FC4}"/>
    <cellStyle name="Comma 2 48" xfId="48579" hidden="1" xr:uid="{BFB09BCA-34A2-4D34-99DF-81456367BFCD}"/>
    <cellStyle name="Comma 2 48" xfId="48799" hidden="1" xr:uid="{F20C9E72-3F82-4EF5-A24B-89AD4C2B6112}"/>
    <cellStyle name="Comma 2 48" xfId="49514" hidden="1" xr:uid="{ADCA1995-978E-47BC-879B-3778EDF7BDD3}"/>
    <cellStyle name="Comma 2 48" xfId="49766" hidden="1" xr:uid="{D90ECA1B-FA84-43A1-AC99-9DA7F7426296}"/>
    <cellStyle name="Comma 2 48" xfId="50191" hidden="1" xr:uid="{2083BE9A-825C-456B-A48E-F42552029EA5}"/>
    <cellStyle name="Comma 2 48" xfId="50329" hidden="1" xr:uid="{274ACC65-D911-4EF8-AFCD-CD6BFF0DEFA1}"/>
    <cellStyle name="Comma 2 48" xfId="50549" hidden="1" xr:uid="{5DC170D5-8596-4247-9C49-80623ECD2505}"/>
    <cellStyle name="Comma 2 48" xfId="51260" hidden="1" xr:uid="{38CB9547-C03C-4881-8647-C1A11224A1BE}"/>
    <cellStyle name="Comma 2 48" xfId="51511" hidden="1" xr:uid="{2B892CBE-7A92-4B0C-B19B-72E18FCB3C13}"/>
    <cellStyle name="Comma 2 48" xfId="51935" hidden="1" xr:uid="{6DE09967-EB18-405B-9950-D8358236A372}"/>
    <cellStyle name="Comma 2 48" xfId="52073" hidden="1" xr:uid="{286601ED-DA9F-4231-98AC-3B7DA9D51F4D}"/>
    <cellStyle name="Comma 2 48" xfId="52293" hidden="1" xr:uid="{B78B4A94-B546-4AC5-B3F2-D04BB4BD9F6B}"/>
    <cellStyle name="Comma 2 48" xfId="53001" hidden="1" xr:uid="{C56E407F-1043-4956-9ECE-56B69BA025B9}"/>
    <cellStyle name="Comma 2 48" xfId="53249" hidden="1" xr:uid="{30D7CFFE-7690-487E-AE4C-C87E80F185E5}"/>
    <cellStyle name="Comma 2 48" xfId="53669" hidden="1" xr:uid="{82222752-8A64-4BEE-858A-F36A216DB12E}"/>
    <cellStyle name="Comma 2 48" xfId="53807" hidden="1" xr:uid="{C05962DE-C3EA-496C-B018-156E0B336152}"/>
    <cellStyle name="Comma 2 48" xfId="54027" hidden="1" xr:uid="{238327A3-7B5A-4D07-B58A-76C75F41F2B2}"/>
    <cellStyle name="Comma 2 48" xfId="54729" hidden="1" xr:uid="{8F9DEEEC-4E1C-4A91-AEE2-1E7C8340A4DB}"/>
    <cellStyle name="Comma 2 48" xfId="54977" hidden="1" xr:uid="{B63D6E90-8FB8-40A6-A935-7EBD8FA8EB16}"/>
    <cellStyle name="Comma 2 48" xfId="55393" hidden="1" xr:uid="{C5058283-69C7-4AD0-9F4E-A20787CEB148}"/>
    <cellStyle name="Comma 2 48" xfId="55531" hidden="1" xr:uid="{F1B72B63-29AF-4FF0-B782-55C94DC93421}"/>
    <cellStyle name="Comma 2 48" xfId="55751" hidden="1" xr:uid="{9DF017B0-6A34-47FC-BB2D-A8276B8C47B5}"/>
    <cellStyle name="Comma 2 48" xfId="56447" hidden="1" xr:uid="{AEF79727-8073-4EB1-9E2F-3E7A72FB6097}"/>
    <cellStyle name="Comma 2 48" xfId="56690" hidden="1" xr:uid="{B67B1168-E551-4290-9DF0-5702B4B7F5EC}"/>
    <cellStyle name="Comma 2 48" xfId="57100" hidden="1" xr:uid="{C37B0243-0B12-44B1-9604-6560186C2404}"/>
    <cellStyle name="Comma 2 48" xfId="57238" hidden="1" xr:uid="{CA9E6C70-62A4-4542-BA9D-AB164DBF4FD4}"/>
    <cellStyle name="Comma 2 48" xfId="57458" hidden="1" xr:uid="{5ECA3971-5C59-4DE2-B5E9-D752B13A76A0}"/>
    <cellStyle name="Comma 2 48" xfId="58147" hidden="1" xr:uid="{CEECC7EB-30E1-46FE-894A-F955659FFBB7}"/>
    <cellStyle name="Comma 2 48" xfId="58387" hidden="1" xr:uid="{110826D8-583A-45C3-8DBC-C891C2A192A1}"/>
    <cellStyle name="Comma 2 48" xfId="58794" hidden="1" xr:uid="{3C5D34A4-BB5F-4416-91B7-F3FC653B4C9D}"/>
    <cellStyle name="Comma 2 48" xfId="58932" hidden="1" xr:uid="{6147B112-E35D-46D8-9276-F73346737A2B}"/>
    <cellStyle name="Comma 2 48" xfId="59152" hidden="1" xr:uid="{E50246EA-CAE0-41B2-861B-1CC5EA6EFB38}"/>
    <cellStyle name="Comma 2 48" xfId="59828" hidden="1" xr:uid="{A9AC9C1E-58C9-429A-BBA0-4E32B53DB23D}"/>
    <cellStyle name="Comma 2 48" xfId="60062" hidden="1" xr:uid="{E2BFC969-097E-447E-B419-254213B3088C}"/>
    <cellStyle name="Comma 2 48" xfId="60455" hidden="1" xr:uid="{7BE24E45-D915-4FB8-A5C4-F6010A50C78D}"/>
    <cellStyle name="Comma 2 48" xfId="60593" hidden="1" xr:uid="{CFCA78A7-17D8-4403-85C0-F9ECA2B8C7ED}"/>
    <cellStyle name="Comma 2 48" xfId="60813" hidden="1" xr:uid="{2FA17BC9-6552-419D-89AD-1317842EF855}"/>
    <cellStyle name="Comma 2 48" xfId="61480" hidden="1" xr:uid="{5A8633B3-3F61-464D-8069-03AC84752FD7}"/>
    <cellStyle name="Comma 2 48" xfId="61708" hidden="1" xr:uid="{01C1556B-C051-4E2B-A265-E82EF98773C0}"/>
    <cellStyle name="Comma 2 48" xfId="62090" hidden="1" xr:uid="{6B6F467B-8BF9-469A-956C-A0C5D209F983}"/>
    <cellStyle name="Comma 2 48" xfId="62228" hidden="1" xr:uid="{458F63D0-51F0-40C3-A386-E2C6162A8F76}"/>
    <cellStyle name="Comma 2 48" xfId="62448" hidden="1" xr:uid="{B07C9274-2019-4871-83ED-58219FE33D6E}"/>
    <cellStyle name="Comma 2 48" xfId="63285" hidden="1" xr:uid="{4A6D984E-86E2-4F9C-835B-05E6FCCEFDD6}"/>
    <cellStyle name="Comma 2 48" xfId="63612" hidden="1" xr:uid="{1916A231-D3A9-45DE-ABDA-7C6FDB319E9E}"/>
    <cellStyle name="Comma 2 48" xfId="63741" hidden="1" xr:uid="{78FA2381-0CE2-489B-9775-A8823AED4FB0}"/>
    <cellStyle name="Comma 2 48" xfId="63959" hidden="1" xr:uid="{C01A2848-6746-41B7-9E2B-82C5D789B56B}"/>
    <cellStyle name="Comma 2 48" xfId="21240" hidden="1" xr:uid="{00000000-0005-0000-0000-0000FB520000}"/>
    <cellStyle name="Comma 2 48" xfId="21660" hidden="1" xr:uid="{00000000-0005-0000-0000-00009F540000}"/>
    <cellStyle name="Comma 2 48" xfId="21798" hidden="1" xr:uid="{00000000-0005-0000-0000-000029550000}"/>
    <cellStyle name="Comma 2 48" xfId="22018" hidden="1" xr:uid="{00000000-0005-0000-0000-000005560000}"/>
    <cellStyle name="Comma 2 48" xfId="22720" hidden="1" xr:uid="{00000000-0005-0000-0000-0000C3580000}"/>
    <cellStyle name="Comma 2 48" xfId="22968" hidden="1" xr:uid="{00000000-0005-0000-0000-0000BB590000}"/>
    <cellStyle name="Comma 2 48" xfId="23384" hidden="1" xr:uid="{00000000-0005-0000-0000-00005B5B0000}"/>
    <cellStyle name="Comma 2 48" xfId="23522" hidden="1" xr:uid="{00000000-0005-0000-0000-0000E55B0000}"/>
    <cellStyle name="Comma 2 48" xfId="23742" hidden="1" xr:uid="{00000000-0005-0000-0000-0000C15C0000}"/>
    <cellStyle name="Comma 2 48" xfId="24438" hidden="1" xr:uid="{00000000-0005-0000-0000-0000795F0000}"/>
    <cellStyle name="Comma 2 48" xfId="24681" hidden="1" xr:uid="{00000000-0005-0000-0000-00006C600000}"/>
    <cellStyle name="Comma 2 48" xfId="25091" hidden="1" xr:uid="{00000000-0005-0000-0000-000006620000}"/>
    <cellStyle name="Comma 2 48" xfId="25229" hidden="1" xr:uid="{00000000-0005-0000-0000-000090620000}"/>
    <cellStyle name="Comma 2 48" xfId="25449" hidden="1" xr:uid="{00000000-0005-0000-0000-00006C630000}"/>
    <cellStyle name="Comma 2 48" xfId="26138" hidden="1" xr:uid="{00000000-0005-0000-0000-00001D660000}"/>
    <cellStyle name="Comma 2 48" xfId="26378" hidden="1" xr:uid="{00000000-0005-0000-0000-00000D670000}"/>
    <cellStyle name="Comma 2 48" xfId="26785" hidden="1" xr:uid="{00000000-0005-0000-0000-0000A4680000}"/>
    <cellStyle name="Comma 2 48" xfId="26923" hidden="1" xr:uid="{00000000-0005-0000-0000-00002E690000}"/>
    <cellStyle name="Comma 2 48" xfId="27143" hidden="1" xr:uid="{00000000-0005-0000-0000-00000A6A0000}"/>
    <cellStyle name="Comma 2 48" xfId="27819" hidden="1" xr:uid="{00000000-0005-0000-0000-0000AE6C0000}"/>
    <cellStyle name="Comma 2 48" xfId="28053" hidden="1" xr:uid="{00000000-0005-0000-0000-0000986D0000}"/>
    <cellStyle name="Comma 2 48" xfId="28446" hidden="1" xr:uid="{00000000-0005-0000-0000-0000216F0000}"/>
    <cellStyle name="Comma 2 48" xfId="28584" hidden="1" xr:uid="{00000000-0005-0000-0000-0000AB6F0000}"/>
    <cellStyle name="Comma 2 48" xfId="28804" hidden="1" xr:uid="{00000000-0005-0000-0000-000087700000}"/>
    <cellStyle name="Comma 2 48" xfId="29471" hidden="1" xr:uid="{00000000-0005-0000-0000-000022730000}"/>
    <cellStyle name="Comma 2 48" xfId="29699" hidden="1" xr:uid="{00000000-0005-0000-0000-000006740000}"/>
    <cellStyle name="Comma 2 48" xfId="30081" hidden="1" xr:uid="{00000000-0005-0000-0000-000084750000}"/>
    <cellStyle name="Comma 2 48" xfId="30219" hidden="1" xr:uid="{00000000-0005-0000-0000-00000E760000}"/>
    <cellStyle name="Comma 2 48" xfId="30439" hidden="1" xr:uid="{00000000-0005-0000-0000-0000EA760000}"/>
    <cellStyle name="Comma 2 48" xfId="31276" hidden="1" xr:uid="{00000000-0005-0000-0000-00002F7A0000}"/>
    <cellStyle name="Comma 2 48" xfId="31603" hidden="1" xr:uid="{00000000-0005-0000-0000-0000767B0000}"/>
    <cellStyle name="Comma 2 48" xfId="31732" hidden="1" xr:uid="{00000000-0005-0000-0000-0000F77B0000}"/>
    <cellStyle name="Comma 2 48" xfId="31950" hidden="1" xr:uid="{00000000-0005-0000-0000-0000D17C0000}"/>
    <cellStyle name="Comma 2 48" xfId="32602" hidden="1" xr:uid="{FA2B0D63-58A5-4B36-B103-84C78837B54E}"/>
    <cellStyle name="Comma 2 48" xfId="33240" hidden="1" xr:uid="{065DBC29-28DD-4DA0-B1B5-CE6495D2F927}"/>
    <cellStyle name="Comma 2 48" xfId="33662" hidden="1" xr:uid="{0412A3DB-7B8F-436E-996C-450F0232C1C2}"/>
    <cellStyle name="Comma 2 48" xfId="33793" hidden="1" xr:uid="{702116C9-5B4A-4E76-A83E-D49832AAFCA8}"/>
    <cellStyle name="Comma 2 48" xfId="34012" hidden="1" xr:uid="{37DEA2B6-B648-40FD-8F77-33485CDC1BB8}"/>
    <cellStyle name="Comma 2 48" xfId="36359" hidden="1" xr:uid="{8369FF38-D6DD-46B7-BDFE-D32CA713EAE0}"/>
    <cellStyle name="Comma 2 48" xfId="37020" hidden="1" xr:uid="{ECDB7BEA-E7B8-47F1-8B21-DEA99928E13A}"/>
    <cellStyle name="Comma 2 48" xfId="37445" hidden="1" xr:uid="{C822EE2E-B888-4B15-9EB5-1F3421F9F8F2}"/>
    <cellStyle name="Comma 2 48" xfId="37583" hidden="1" xr:uid="{0CEFB80D-4955-4644-B789-FB8B50131CA9}"/>
    <cellStyle name="Comma 2 48" xfId="37803" hidden="1" xr:uid="{F7378FB7-CCF8-4F1B-8335-ECEE1239C75A}"/>
    <cellStyle name="Comma 2 48" xfId="38578" hidden="1" xr:uid="{E3BB59DF-7228-49FD-B183-98EB2C1B680B}"/>
    <cellStyle name="Comma 2 48" xfId="38984" hidden="1" xr:uid="{E0EDFE76-832D-4427-BE60-98CC89BB9574}"/>
    <cellStyle name="Comma 2 48" xfId="39239" hidden="1" xr:uid="{A598DDD5-D1F7-457B-9962-5B39EBE0D10B}"/>
    <cellStyle name="Comma 2 48" xfId="39664" hidden="1" xr:uid="{49AA73D4-CB2C-4785-A2E6-1129F4D6DA54}"/>
    <cellStyle name="Comma 2 48" xfId="39802" hidden="1" xr:uid="{5A3AF895-2178-4B86-AEE9-3094D0631923}"/>
    <cellStyle name="Comma 2 48" xfId="40022" hidden="1" xr:uid="{4F670D0C-4D1C-4B18-A441-40B4663BD3AB}"/>
    <cellStyle name="Comma 2 48" xfId="40740" hidden="1" xr:uid="{F84E2092-B3D7-457B-9D36-8E203434E1A7}"/>
    <cellStyle name="Comma 2 48" xfId="40995" hidden="1" xr:uid="{D9D59C1B-40C9-464F-BFFB-1B9B0E8D3999}"/>
    <cellStyle name="Comma 2 48" xfId="41420" hidden="1" xr:uid="{F9A5E339-E85D-487F-A7C7-D6EC5C4EB460}"/>
    <cellStyle name="Comma 2 48" xfId="41558" hidden="1" xr:uid="{9C5F0568-A216-4FD7-B541-E80842FD95CB}"/>
    <cellStyle name="Comma 2 48" xfId="12243" hidden="1" xr:uid="{00000000-0005-0000-0000-0000D62F0000}"/>
    <cellStyle name="Comma 2 48" xfId="12498" hidden="1" xr:uid="{00000000-0005-0000-0000-0000D5300000}"/>
    <cellStyle name="Comma 2 48" xfId="12923" hidden="1" xr:uid="{00000000-0005-0000-0000-00007E320000}"/>
    <cellStyle name="Comma 2 48" xfId="13061" hidden="1" xr:uid="{00000000-0005-0000-0000-000008330000}"/>
    <cellStyle name="Comma 2 48" xfId="13281" hidden="1" xr:uid="{00000000-0005-0000-0000-0000E4330000}"/>
    <cellStyle name="Comma 2 48" xfId="13999" hidden="1" xr:uid="{00000000-0005-0000-0000-0000B2360000}"/>
    <cellStyle name="Comma 2 48" xfId="14254" hidden="1" xr:uid="{00000000-0005-0000-0000-0000B1370000}"/>
    <cellStyle name="Comma 2 48" xfId="14679" hidden="1" xr:uid="{00000000-0005-0000-0000-00005A390000}"/>
    <cellStyle name="Comma 2 48" xfId="14817" hidden="1" xr:uid="{00000000-0005-0000-0000-0000E4390000}"/>
    <cellStyle name="Comma 2 48" xfId="15037" hidden="1" xr:uid="{00000000-0005-0000-0000-0000C03A0000}"/>
    <cellStyle name="Comma 2 48" xfId="15754" hidden="1" xr:uid="{00000000-0005-0000-0000-00008D3D0000}"/>
    <cellStyle name="Comma 2 48" xfId="16007" hidden="1" xr:uid="{00000000-0005-0000-0000-00008A3E0000}"/>
    <cellStyle name="Comma 2 48" xfId="16432" hidden="1" xr:uid="{00000000-0005-0000-0000-000033400000}"/>
    <cellStyle name="Comma 2 48" xfId="16570" hidden="1" xr:uid="{00000000-0005-0000-0000-0000BD400000}"/>
    <cellStyle name="Comma 2 48" xfId="16790" hidden="1" xr:uid="{00000000-0005-0000-0000-000099410000}"/>
    <cellStyle name="Comma 2 48" xfId="17505" hidden="1" xr:uid="{00000000-0005-0000-0000-000064440000}"/>
    <cellStyle name="Comma 2 48" xfId="17757" hidden="1" xr:uid="{00000000-0005-0000-0000-000060450000}"/>
    <cellStyle name="Comma 2 48" xfId="18182" hidden="1" xr:uid="{00000000-0005-0000-0000-000009470000}"/>
    <cellStyle name="Comma 2 48" xfId="18320" hidden="1" xr:uid="{00000000-0005-0000-0000-000093470000}"/>
    <cellStyle name="Comma 2 48" xfId="18540" hidden="1" xr:uid="{00000000-0005-0000-0000-00006F480000}"/>
    <cellStyle name="Comma 2 48" xfId="19251" hidden="1" xr:uid="{00000000-0005-0000-0000-0000364B0000}"/>
    <cellStyle name="Comma 2 48" xfId="19502" hidden="1" xr:uid="{00000000-0005-0000-0000-0000314C0000}"/>
    <cellStyle name="Comma 2 48" xfId="19926" hidden="1" xr:uid="{00000000-0005-0000-0000-0000D94D0000}"/>
    <cellStyle name="Comma 2 48" xfId="20064" hidden="1" xr:uid="{00000000-0005-0000-0000-0000634E0000}"/>
    <cellStyle name="Comma 2 48" xfId="20284" hidden="1" xr:uid="{00000000-0005-0000-0000-00003F4F0000}"/>
    <cellStyle name="Comma 2 48" xfId="20992" hidden="1" xr:uid="{00000000-0005-0000-0000-000003520000}"/>
    <cellStyle name="Comma 2 48" xfId="7655" hidden="1" xr:uid="{00000000-0005-0000-0000-0000EA1D0000}"/>
    <cellStyle name="Comma 2 48" xfId="7793" hidden="1" xr:uid="{00000000-0005-0000-0000-0000741E0000}"/>
    <cellStyle name="Comma 2 48" xfId="8013" hidden="1" xr:uid="{00000000-0005-0000-0000-0000501F0000}"/>
    <cellStyle name="Comma 2 48" xfId="8731" hidden="1" xr:uid="{00000000-0005-0000-0000-00001E220000}"/>
    <cellStyle name="Comma 2 48" xfId="8986" hidden="1" xr:uid="{00000000-0005-0000-0000-00001D230000}"/>
    <cellStyle name="Comma 2 48" xfId="9411" hidden="1" xr:uid="{00000000-0005-0000-0000-0000C6240000}"/>
    <cellStyle name="Comma 2 48" xfId="9549" hidden="1" xr:uid="{00000000-0005-0000-0000-000050250000}"/>
    <cellStyle name="Comma 2 48" xfId="9769" hidden="1" xr:uid="{00000000-0005-0000-0000-00002C260000}"/>
    <cellStyle name="Comma 2 48" xfId="10487" hidden="1" xr:uid="{00000000-0005-0000-0000-0000FA280000}"/>
    <cellStyle name="Comma 2 48" xfId="10742" hidden="1" xr:uid="{00000000-0005-0000-0000-0000F9290000}"/>
    <cellStyle name="Comma 2 48" xfId="11167" hidden="1" xr:uid="{00000000-0005-0000-0000-0000A22B0000}"/>
    <cellStyle name="Comma 2 48" xfId="11305" hidden="1" xr:uid="{00000000-0005-0000-0000-00002C2C0000}"/>
    <cellStyle name="Comma 2 48" xfId="11525" hidden="1" xr:uid="{00000000-0005-0000-0000-0000082D0000}"/>
    <cellStyle name="Comma 2 48" xfId="5011" hidden="1" xr:uid="{00000000-0005-0000-0000-000096130000}"/>
    <cellStyle name="Comma 2 48" xfId="5436" hidden="1" xr:uid="{00000000-0005-0000-0000-00003F150000}"/>
    <cellStyle name="Comma 2 48" xfId="5574" hidden="1" xr:uid="{00000000-0005-0000-0000-0000C9150000}"/>
    <cellStyle name="Comma 2 48" xfId="5794" hidden="1" xr:uid="{00000000-0005-0000-0000-0000A5160000}"/>
    <cellStyle name="Comma 2 48" xfId="6569" hidden="1" xr:uid="{00000000-0005-0000-0000-0000AC190000}"/>
    <cellStyle name="Comma 2 48" xfId="6975" hidden="1" xr:uid="{00000000-0005-0000-0000-0000421B0000}"/>
    <cellStyle name="Comma 2 48" xfId="7230" hidden="1" xr:uid="{00000000-0005-0000-0000-0000411C0000}"/>
    <cellStyle name="Comma 2 48" xfId="1773" hidden="1" xr:uid="{00000000-0005-0000-0000-0000F0060000}"/>
    <cellStyle name="Comma 2 48" xfId="1992" hidden="1" xr:uid="{00000000-0005-0000-0000-0000CB070000}"/>
    <cellStyle name="Comma 2 48" xfId="4350" hidden="1" xr:uid="{00000000-0005-0000-0000-000001110000}"/>
    <cellStyle name="Comma 2 48" xfId="1214" hidden="1" xr:uid="{00000000-0005-0000-0000-0000C1040000}"/>
    <cellStyle name="Comma 2 48" xfId="1639" hidden="1" xr:uid="{00000000-0005-0000-0000-00006A060000}"/>
    <cellStyle name="Comma 2 48" xfId="559" hidden="1" xr:uid="{00000000-0005-0000-0000-000032020000}"/>
    <cellStyle name="Comma 2 49" xfId="41816" hidden="1" xr:uid="{B8C8CF64-44D0-43F4-B739-2A1FBE25A2E9}"/>
    <cellStyle name="Comma 2 49" xfId="42572" hidden="1" xr:uid="{CC64CA92-9B3B-4973-A23D-423925BA4DF3}"/>
    <cellStyle name="Comma 2 49" xfId="42756" hidden="1" xr:uid="{BED2D948-2DFE-400C-8261-E2120A1CE859}"/>
    <cellStyle name="Comma 2 49" xfId="43164" hidden="1" xr:uid="{4ACB1BD4-5607-4CC6-BBFF-C508775666A1}"/>
    <cellStyle name="Comma 2 49" xfId="43319" hidden="1" xr:uid="{9EA7B4F5-DEB9-4A04-B5CF-EB83BDA54ABA}"/>
    <cellStyle name="Comma 2 49" xfId="43572" hidden="1" xr:uid="{0461713F-7F20-4560-981A-DFB6A6777322}"/>
    <cellStyle name="Comma 2 49" xfId="44328" hidden="1" xr:uid="{21B4DF41-FBF8-498D-99AE-EC1A0FA42162}"/>
    <cellStyle name="Comma 2 49" xfId="44512" hidden="1" xr:uid="{AF824A7F-7EBD-4B91-A760-0AE62AF4FEE1}"/>
    <cellStyle name="Comma 2 49" xfId="44920" hidden="1" xr:uid="{61DD8B16-E1F3-4870-B148-F0E51E31B099}"/>
    <cellStyle name="Comma 2 49" xfId="45075" hidden="1" xr:uid="{28C99C87-7232-4F75-B0AD-54632216AA21}"/>
    <cellStyle name="Comma 2 49" xfId="45328" hidden="1" xr:uid="{F2D270EF-F71F-49E0-BBAC-F447916DABB7}"/>
    <cellStyle name="Comma 2 49" xfId="46084" hidden="1" xr:uid="{50BA2A5E-57ED-4C0A-9BC2-6FC20938C5A8}"/>
    <cellStyle name="Comma 2 49" xfId="46268" hidden="1" xr:uid="{9998242C-2C5C-44E1-B20B-E00F3451BC8A}"/>
    <cellStyle name="Comma 2 49" xfId="46676" hidden="1" xr:uid="{81524D0E-9561-46B9-A771-1CA9782B3725}"/>
    <cellStyle name="Comma 2 49" xfId="46831" hidden="1" xr:uid="{4D535DFD-66D0-41EA-BE38-82423767B540}"/>
    <cellStyle name="Comma 2 49" xfId="47084" hidden="1" xr:uid="{87902627-8793-492A-A78C-4FA1764C808F}"/>
    <cellStyle name="Comma 2 49" xfId="47837" hidden="1" xr:uid="{9CA594A8-36CE-4FC9-AE5A-8880918AA70A}"/>
    <cellStyle name="Comma 2 49" xfId="48021" hidden="1" xr:uid="{C0EE4FA4-9B4E-4C40-884D-85C9EA673068}"/>
    <cellStyle name="Comma 2 49" xfId="48429" hidden="1" xr:uid="{CDC04AEC-C126-4E8C-B79E-31F7F31BB415}"/>
    <cellStyle name="Comma 2 49" xfId="48584" hidden="1" xr:uid="{8EE37D02-2F86-4636-95D1-92B8E85DC5E5}"/>
    <cellStyle name="Comma 2 49" xfId="48837" hidden="1" xr:uid="{B38D38DA-D4B3-4020-8D22-3A2CE6348E50}"/>
    <cellStyle name="Comma 2 49" xfId="49587" hidden="1" xr:uid="{35AABA64-BD55-4C06-92E9-3628C23DEF2C}"/>
    <cellStyle name="Comma 2 49" xfId="49771" hidden="1" xr:uid="{A1408AB6-C5EC-462B-B706-8411ABD6CBA4}"/>
    <cellStyle name="Comma 2 49" xfId="50179" hidden="1" xr:uid="{49F71271-AE2D-4FF4-A159-5D1A43BC79F7}"/>
    <cellStyle name="Comma 2 49" xfId="50334" hidden="1" xr:uid="{939A9837-9CCF-40DA-835C-E75FE36AA224}"/>
    <cellStyle name="Comma 2 49" xfId="50587" hidden="1" xr:uid="{5C13DDB7-B3AD-4A07-BB06-75A010A1A722}"/>
    <cellStyle name="Comma 2 49" xfId="51333" hidden="1" xr:uid="{364503CD-69BE-40AD-94AA-07DFBC512682}"/>
    <cellStyle name="Comma 2 49" xfId="51516" hidden="1" xr:uid="{17CECCF7-B08F-4849-B609-EC6C984EB424}"/>
    <cellStyle name="Comma 2 49" xfId="51923" hidden="1" xr:uid="{6B4F24F6-EADD-44C8-85FA-EE113070D72E}"/>
    <cellStyle name="Comma 2 49" xfId="52078" hidden="1" xr:uid="{EFBEF93E-3A41-4D95-ABE9-4E94CD369545}"/>
    <cellStyle name="Comma 2 49" xfId="52331" hidden="1" xr:uid="{5FEE3D77-1B32-4FD8-8A82-E14A0BF78F03}"/>
    <cellStyle name="Comma 2 49" xfId="53071" hidden="1" xr:uid="{8FEAE0DF-88B2-4086-BE51-985EC3CC4AB3}"/>
    <cellStyle name="Comma 2 49" xfId="53254" hidden="1" xr:uid="{C0EE459F-4A7D-4819-941D-1B20D857DC51}"/>
    <cellStyle name="Comma 2 49" xfId="53657" hidden="1" xr:uid="{644ED2E8-90E2-4829-87D1-0BD04749FA48}"/>
    <cellStyle name="Comma 2 49" xfId="53812" hidden="1" xr:uid="{110F5866-ADF1-4798-BF50-5F554E593DDD}"/>
    <cellStyle name="Comma 2 49" xfId="54065" hidden="1" xr:uid="{9C892149-5152-4FF1-B999-42FA28F81E4A}"/>
    <cellStyle name="Comma 2 49" xfId="54799" hidden="1" xr:uid="{942AC6D4-C89D-4646-98E4-F0935137E864}"/>
    <cellStyle name="Comma 2 49" xfId="54982" hidden="1" xr:uid="{789D659B-94FB-4C9E-AA80-B77CCC87E83D}"/>
    <cellStyle name="Comma 2 49" xfId="55381" hidden="1" xr:uid="{6EB64C52-8619-4B99-8F49-38BB0C09C0A5}"/>
    <cellStyle name="Comma 2 49" xfId="55536" hidden="1" xr:uid="{3798346C-E5E4-4447-95F8-B2F41A265332}"/>
    <cellStyle name="Comma 2 49" xfId="55789" hidden="1" xr:uid="{8333ABBE-E741-4DDA-81D8-E8CC3A39664E}"/>
    <cellStyle name="Comma 2 49" xfId="56514" hidden="1" xr:uid="{F4887B9A-0252-45B4-9CC1-4A31AC6C7B57}"/>
    <cellStyle name="Comma 2 49" xfId="56695" hidden="1" xr:uid="{024D03BE-5727-444E-9882-8C57A02348C3}"/>
    <cellStyle name="Comma 2 49" xfId="57088" hidden="1" xr:uid="{CBFF586A-70A0-461F-8A49-FF9043E3D426}"/>
    <cellStyle name="Comma 2 49" xfId="57243" hidden="1" xr:uid="{815E05E2-45AB-40C8-9DF5-06C5C7ABC581}"/>
    <cellStyle name="Comma 2 49" xfId="57496" hidden="1" xr:uid="{E27CC42B-6EF9-4D41-8375-16916CCF1DBA}"/>
    <cellStyle name="Comma 2 49" xfId="58211" hidden="1" xr:uid="{511EEF45-803D-4F3B-879E-6272C26AEE82}"/>
    <cellStyle name="Comma 2 49" xfId="58392" hidden="1" xr:uid="{E039FF08-5F0C-46FC-AFBB-DA52E851E25E}"/>
    <cellStyle name="Comma 2 49" xfId="58782" hidden="1" xr:uid="{C57416C2-C41B-48BB-B403-2DD0E9C110AF}"/>
    <cellStyle name="Comma 2 49" xfId="58937" hidden="1" xr:uid="{78287DA8-CC6D-44B6-A800-C15236EA951B}"/>
    <cellStyle name="Comma 2 49" xfId="59190" hidden="1" xr:uid="{986D6E0E-DD31-4EF5-8F26-9B0A0B9C3729}"/>
    <cellStyle name="Comma 2 49" xfId="59890" hidden="1" xr:uid="{584D6524-49C4-4B44-8392-5C00AEFAB7C8}"/>
    <cellStyle name="Comma 2 49" xfId="60067" hidden="1" xr:uid="{84A7B1E2-7E71-4A10-8568-11B8606F89EA}"/>
    <cellStyle name="Comma 2 49" xfId="60443" hidden="1" xr:uid="{DD5E8751-C26B-44CE-8BF8-32087C535949}"/>
    <cellStyle name="Comma 2 49" xfId="60598" hidden="1" xr:uid="{6758E16B-ED3C-469E-B2C9-BA360FEF99AC}"/>
    <cellStyle name="Comma 2 49" xfId="60851" hidden="1" xr:uid="{D19F6A6A-DFCF-45AF-858D-702A16BE4CBE}"/>
    <cellStyle name="Comma 2 49" xfId="61537" hidden="1" xr:uid="{8F69026B-2090-44D4-8D6D-1A16BADC2C08}"/>
    <cellStyle name="Comma 2 49" xfId="61713" hidden="1" xr:uid="{25BE1A0C-6C45-4A84-8554-2481C36835A6}"/>
    <cellStyle name="Comma 2 49" xfId="62078" hidden="1" xr:uid="{4466A2F1-C408-43B5-A17E-41A3B198C26C}"/>
    <cellStyle name="Comma 2 49" xfId="62233" hidden="1" xr:uid="{3EADB34D-9CD3-460D-9BBF-5D6E0492020E}"/>
    <cellStyle name="Comma 2 49" xfId="62486" hidden="1" xr:uid="{D3EB8EA9-21BF-49AD-A91A-8F393AC34FC5}"/>
    <cellStyle name="Comma 2 49" xfId="63290" hidden="1" xr:uid="{DB327DCC-1194-4A69-B9F7-8FA0910B87D5}"/>
    <cellStyle name="Comma 2 49" xfId="63600" hidden="1" xr:uid="{A5EC34FF-C25D-498D-A2F7-F784B11829E9}"/>
    <cellStyle name="Comma 2 49" xfId="63746" hidden="1" xr:uid="{0BE4DAEC-C475-43BF-A1B8-DBAF463D5C92}"/>
    <cellStyle name="Comma 2 49" xfId="63997" hidden="1" xr:uid="{CC640D26-930E-4526-98F2-CD8568C673C9}"/>
    <cellStyle name="Comma 2 49" xfId="21245" hidden="1" xr:uid="{00000000-0005-0000-0000-000000530000}"/>
    <cellStyle name="Comma 2 49" xfId="21648" hidden="1" xr:uid="{00000000-0005-0000-0000-000093540000}"/>
    <cellStyle name="Comma 2 49" xfId="21803" hidden="1" xr:uid="{00000000-0005-0000-0000-00002E550000}"/>
    <cellStyle name="Comma 2 49" xfId="22056" hidden="1" xr:uid="{00000000-0005-0000-0000-00002B560000}"/>
    <cellStyle name="Comma 2 49" xfId="22790" hidden="1" xr:uid="{00000000-0005-0000-0000-000009590000}"/>
    <cellStyle name="Comma 2 49" xfId="22973" hidden="1" xr:uid="{00000000-0005-0000-0000-0000C0590000}"/>
    <cellStyle name="Comma 2 49" xfId="23372" hidden="1" xr:uid="{00000000-0005-0000-0000-00004F5B0000}"/>
    <cellStyle name="Comma 2 49" xfId="23527" hidden="1" xr:uid="{00000000-0005-0000-0000-0000EA5B0000}"/>
    <cellStyle name="Comma 2 49" xfId="23780" hidden="1" xr:uid="{00000000-0005-0000-0000-0000E75C0000}"/>
    <cellStyle name="Comma 2 49" xfId="24505" hidden="1" xr:uid="{00000000-0005-0000-0000-0000BC5F0000}"/>
    <cellStyle name="Comma 2 49" xfId="24686" hidden="1" xr:uid="{00000000-0005-0000-0000-000071600000}"/>
    <cellStyle name="Comma 2 49" xfId="25079" hidden="1" xr:uid="{00000000-0005-0000-0000-0000FA610000}"/>
    <cellStyle name="Comma 2 49" xfId="25234" hidden="1" xr:uid="{00000000-0005-0000-0000-000095620000}"/>
    <cellStyle name="Comma 2 49" xfId="25487" hidden="1" xr:uid="{00000000-0005-0000-0000-000092630000}"/>
    <cellStyle name="Comma 2 49" xfId="26202" hidden="1" xr:uid="{00000000-0005-0000-0000-00005D660000}"/>
    <cellStyle name="Comma 2 49" xfId="26383" hidden="1" xr:uid="{00000000-0005-0000-0000-000012670000}"/>
    <cellStyle name="Comma 2 49" xfId="26773" hidden="1" xr:uid="{00000000-0005-0000-0000-000098680000}"/>
    <cellStyle name="Comma 2 49" xfId="26928" hidden="1" xr:uid="{00000000-0005-0000-0000-000033690000}"/>
    <cellStyle name="Comma 2 49" xfId="27181" hidden="1" xr:uid="{00000000-0005-0000-0000-0000306A0000}"/>
    <cellStyle name="Comma 2 49" xfId="27881" hidden="1" xr:uid="{00000000-0005-0000-0000-0000EC6C0000}"/>
    <cellStyle name="Comma 2 49" xfId="28058" hidden="1" xr:uid="{00000000-0005-0000-0000-00009D6D0000}"/>
    <cellStyle name="Comma 2 49" xfId="28434" hidden="1" xr:uid="{00000000-0005-0000-0000-0000156F0000}"/>
    <cellStyle name="Comma 2 49" xfId="28589" hidden="1" xr:uid="{00000000-0005-0000-0000-0000B06F0000}"/>
    <cellStyle name="Comma 2 49" xfId="28842" hidden="1" xr:uid="{00000000-0005-0000-0000-0000AD700000}"/>
    <cellStyle name="Comma 2 49" xfId="29528" hidden="1" xr:uid="{00000000-0005-0000-0000-00005B730000}"/>
    <cellStyle name="Comma 2 49" xfId="29704" hidden="1" xr:uid="{00000000-0005-0000-0000-00000B740000}"/>
    <cellStyle name="Comma 2 49" xfId="30069" hidden="1" xr:uid="{00000000-0005-0000-0000-000078750000}"/>
    <cellStyle name="Comma 2 49" xfId="30224" hidden="1" xr:uid="{00000000-0005-0000-0000-000013760000}"/>
    <cellStyle name="Comma 2 49" xfId="30477" hidden="1" xr:uid="{00000000-0005-0000-0000-000010770000}"/>
    <cellStyle name="Comma 2 49" xfId="31281" hidden="1" xr:uid="{00000000-0005-0000-0000-0000347A0000}"/>
    <cellStyle name="Comma 2 49" xfId="31591" hidden="1" xr:uid="{00000000-0005-0000-0000-00006A7B0000}"/>
    <cellStyle name="Comma 2 49" xfId="31737" hidden="1" xr:uid="{00000000-0005-0000-0000-0000FC7B0000}"/>
    <cellStyle name="Comma 2 49" xfId="31988" hidden="1" xr:uid="{00000000-0005-0000-0000-0000F77C0000}"/>
    <cellStyle name="Comma 2 49" xfId="32607" hidden="1" xr:uid="{08CEBB5E-BAAA-4363-9C71-995568B615B0}"/>
    <cellStyle name="Comma 2 49" xfId="33245" hidden="1" xr:uid="{E9A426B6-EC38-4570-AC03-C5E91A976FDC}"/>
    <cellStyle name="Comma 2 49" xfId="33650" hidden="1" xr:uid="{008F0E82-4F85-4FA2-ADEC-894B004153BF}"/>
    <cellStyle name="Comma 2 49" xfId="33798" hidden="1" xr:uid="{09698FD0-D103-4C09-B60A-0A065C79E0B0}"/>
    <cellStyle name="Comma 2 49" xfId="34050" hidden="1" xr:uid="{C2F8322E-678F-46BB-9281-2B26CAD47160}"/>
    <cellStyle name="Comma 2 49" xfId="36364" hidden="1" xr:uid="{E5367464-A748-4449-ACF4-BC38BDFF8603}"/>
    <cellStyle name="Comma 2 49" xfId="37025" hidden="1" xr:uid="{FE373E15-6DC3-47AE-89A7-200231577E79}"/>
    <cellStyle name="Comma 2 49" xfId="37433" hidden="1" xr:uid="{B07DEEA2-6017-491F-AE79-B21F6D2995FC}"/>
    <cellStyle name="Comma 2 49" xfId="37588" hidden="1" xr:uid="{9D7C318D-C924-41B0-83CD-E5BEA2A2C3AA}"/>
    <cellStyle name="Comma 2 49" xfId="37841" hidden="1" xr:uid="{E2ED858D-8496-4944-91F6-AB9E76AFC073}"/>
    <cellStyle name="Comma 2 49" xfId="38583" hidden="1" xr:uid="{EE320211-E338-4D1B-B164-1EBF6271AFE5}"/>
    <cellStyle name="Comma 2 49" xfId="39060" hidden="1" xr:uid="{8BA69C4B-4D78-4995-AE45-1F0F70CED72D}"/>
    <cellStyle name="Comma 2 49" xfId="39244" hidden="1" xr:uid="{36B0CB30-4C20-4ADE-8829-296BDEC764C4}"/>
    <cellStyle name="Comma 2 49" xfId="39652" hidden="1" xr:uid="{78079565-A11C-4F83-B6E5-DEB58C0D2508}"/>
    <cellStyle name="Comma 2 49" xfId="39807" hidden="1" xr:uid="{17720E83-7B03-40E8-B230-DA6C28199159}"/>
    <cellStyle name="Comma 2 49" xfId="40060" hidden="1" xr:uid="{CAD20B65-A2F5-4DA2-8D17-6A99F3D55F2E}"/>
    <cellStyle name="Comma 2 49" xfId="40816" hidden="1" xr:uid="{B626B8A6-1CAD-491A-847D-4FF7AEB03AEB}"/>
    <cellStyle name="Comma 2 49" xfId="41000" hidden="1" xr:uid="{2ED852C5-0807-4AD0-9BD1-4EF27D5DBC4C}"/>
    <cellStyle name="Comma 2 49" xfId="41408" hidden="1" xr:uid="{1A5FE21B-1C5C-466D-A075-1E6293E4CC3A}"/>
    <cellStyle name="Comma 2 49" xfId="41563" hidden="1" xr:uid="{8DF3CBA7-1E27-4A4A-8381-FB99BF4EAF84}"/>
    <cellStyle name="Comma 2 49" xfId="12319" hidden="1" xr:uid="{00000000-0005-0000-0000-000022300000}"/>
    <cellStyle name="Comma 2 49" xfId="12503" hidden="1" xr:uid="{00000000-0005-0000-0000-0000DA300000}"/>
    <cellStyle name="Comma 2 49" xfId="12911" hidden="1" xr:uid="{00000000-0005-0000-0000-000072320000}"/>
    <cellStyle name="Comma 2 49" xfId="13066" hidden="1" xr:uid="{00000000-0005-0000-0000-00000D330000}"/>
    <cellStyle name="Comma 2 49" xfId="13319" hidden="1" xr:uid="{00000000-0005-0000-0000-00000A340000}"/>
    <cellStyle name="Comma 2 49" xfId="14075" hidden="1" xr:uid="{00000000-0005-0000-0000-0000FE360000}"/>
    <cellStyle name="Comma 2 49" xfId="14259" hidden="1" xr:uid="{00000000-0005-0000-0000-0000B6370000}"/>
    <cellStyle name="Comma 2 49" xfId="14667" hidden="1" xr:uid="{00000000-0005-0000-0000-00004E390000}"/>
    <cellStyle name="Comma 2 49" xfId="14822" hidden="1" xr:uid="{00000000-0005-0000-0000-0000E9390000}"/>
    <cellStyle name="Comma 2 49" xfId="15075" hidden="1" xr:uid="{00000000-0005-0000-0000-0000E63A0000}"/>
    <cellStyle name="Comma 2 49" xfId="15828" hidden="1" xr:uid="{00000000-0005-0000-0000-0000D73D0000}"/>
    <cellStyle name="Comma 2 49" xfId="16012" hidden="1" xr:uid="{00000000-0005-0000-0000-00008F3E0000}"/>
    <cellStyle name="Comma 2 49" xfId="16420" hidden="1" xr:uid="{00000000-0005-0000-0000-000027400000}"/>
    <cellStyle name="Comma 2 49" xfId="16575" hidden="1" xr:uid="{00000000-0005-0000-0000-0000C2400000}"/>
    <cellStyle name="Comma 2 49" xfId="16828" hidden="1" xr:uid="{00000000-0005-0000-0000-0000BF410000}"/>
    <cellStyle name="Comma 2 49" xfId="17578" hidden="1" xr:uid="{00000000-0005-0000-0000-0000AD440000}"/>
    <cellStyle name="Comma 2 49" xfId="17762" hidden="1" xr:uid="{00000000-0005-0000-0000-000065450000}"/>
    <cellStyle name="Comma 2 49" xfId="18170" hidden="1" xr:uid="{00000000-0005-0000-0000-0000FD460000}"/>
    <cellStyle name="Comma 2 49" xfId="18325" hidden="1" xr:uid="{00000000-0005-0000-0000-000098470000}"/>
    <cellStyle name="Comma 2 49" xfId="18578" hidden="1" xr:uid="{00000000-0005-0000-0000-000095480000}"/>
    <cellStyle name="Comma 2 49" xfId="19324" hidden="1" xr:uid="{00000000-0005-0000-0000-00007F4B0000}"/>
    <cellStyle name="Comma 2 49" xfId="19507" hidden="1" xr:uid="{00000000-0005-0000-0000-0000364C0000}"/>
    <cellStyle name="Comma 2 49" xfId="19914" hidden="1" xr:uid="{00000000-0005-0000-0000-0000CD4D0000}"/>
    <cellStyle name="Comma 2 49" xfId="20069" hidden="1" xr:uid="{00000000-0005-0000-0000-0000684E0000}"/>
    <cellStyle name="Comma 2 49" xfId="20322" hidden="1" xr:uid="{00000000-0005-0000-0000-0000654F0000}"/>
    <cellStyle name="Comma 2 49" xfId="21062" hidden="1" xr:uid="{00000000-0005-0000-0000-000049520000}"/>
    <cellStyle name="Comma 2 49" xfId="7643" hidden="1" xr:uid="{00000000-0005-0000-0000-0000DE1D0000}"/>
    <cellStyle name="Comma 2 49" xfId="7798" hidden="1" xr:uid="{00000000-0005-0000-0000-0000791E0000}"/>
    <cellStyle name="Comma 2 49" xfId="8051" hidden="1" xr:uid="{00000000-0005-0000-0000-0000761F0000}"/>
    <cellStyle name="Comma 2 49" xfId="8807" hidden="1" xr:uid="{00000000-0005-0000-0000-00006A220000}"/>
    <cellStyle name="Comma 2 49" xfId="8991" hidden="1" xr:uid="{00000000-0005-0000-0000-000022230000}"/>
    <cellStyle name="Comma 2 49" xfId="9399" hidden="1" xr:uid="{00000000-0005-0000-0000-0000BA240000}"/>
    <cellStyle name="Comma 2 49" xfId="9554" hidden="1" xr:uid="{00000000-0005-0000-0000-000055250000}"/>
    <cellStyle name="Comma 2 49" xfId="9807" hidden="1" xr:uid="{00000000-0005-0000-0000-000052260000}"/>
    <cellStyle name="Comma 2 49" xfId="10563" hidden="1" xr:uid="{00000000-0005-0000-0000-000046290000}"/>
    <cellStyle name="Comma 2 49" xfId="10747" hidden="1" xr:uid="{00000000-0005-0000-0000-0000FE290000}"/>
    <cellStyle name="Comma 2 49" xfId="11155" hidden="1" xr:uid="{00000000-0005-0000-0000-0000962B0000}"/>
    <cellStyle name="Comma 2 49" xfId="11310" hidden="1" xr:uid="{00000000-0005-0000-0000-0000312C0000}"/>
    <cellStyle name="Comma 2 49" xfId="11563" hidden="1" xr:uid="{00000000-0005-0000-0000-00002E2D0000}"/>
    <cellStyle name="Comma 2 49" xfId="5016" hidden="1" xr:uid="{00000000-0005-0000-0000-00009B130000}"/>
    <cellStyle name="Comma 2 49" xfId="5424" hidden="1" xr:uid="{00000000-0005-0000-0000-000033150000}"/>
    <cellStyle name="Comma 2 49" xfId="5579" hidden="1" xr:uid="{00000000-0005-0000-0000-0000CE150000}"/>
    <cellStyle name="Comma 2 49" xfId="5832" hidden="1" xr:uid="{00000000-0005-0000-0000-0000CB160000}"/>
    <cellStyle name="Comma 2 49" xfId="6574" hidden="1" xr:uid="{00000000-0005-0000-0000-0000B1190000}"/>
    <cellStyle name="Comma 2 49" xfId="7051" hidden="1" xr:uid="{00000000-0005-0000-0000-00008E1B0000}"/>
    <cellStyle name="Comma 2 49" xfId="7235" hidden="1" xr:uid="{00000000-0005-0000-0000-0000461C0000}"/>
    <cellStyle name="Comma 2 49" xfId="1778" hidden="1" xr:uid="{00000000-0005-0000-0000-0000F5060000}"/>
    <cellStyle name="Comma 2 49" xfId="2030" hidden="1" xr:uid="{00000000-0005-0000-0000-0000F1070000}"/>
    <cellStyle name="Comma 2 49" xfId="4355" hidden="1" xr:uid="{00000000-0005-0000-0000-000006110000}"/>
    <cellStyle name="Comma 2 49" xfId="1219" hidden="1" xr:uid="{00000000-0005-0000-0000-0000C6040000}"/>
    <cellStyle name="Comma 2 49" xfId="1627" hidden="1" xr:uid="{00000000-0005-0000-0000-00005E060000}"/>
    <cellStyle name="Comma 2 49" xfId="564" hidden="1" xr:uid="{00000000-0005-0000-0000-000037020000}"/>
    <cellStyle name="Comma 2 5" xfId="42131" hidden="1" xr:uid="{AA795A48-E6C6-4523-87E4-6997D32D22A6}"/>
    <cellStyle name="Comma 2 5" xfId="42475" hidden="1" xr:uid="{136701E1-2EC6-445F-83FB-B2338CB211CB}"/>
    <cellStyle name="Comma 2 5" xfId="42573" hidden="1" xr:uid="{F22C9517-F8F7-49E2-82D7-E58023EC0CC6}"/>
    <cellStyle name="Comma 2 5" xfId="43137" hidden="1" xr:uid="{F525D9DC-BFA1-4F05-B03E-9C3A508AD9A0}"/>
    <cellStyle name="Comma 2 5" xfId="43614" hidden="1" xr:uid="{F64213E8-E514-41FD-8F16-6C3E48AF8EA4}"/>
    <cellStyle name="Comma 2 5" xfId="43887" hidden="1" xr:uid="{F9630E1F-3FBA-4972-9B18-01A4943433E6}"/>
    <cellStyle name="Comma 2 5" xfId="44231" hidden="1" xr:uid="{16E936F6-5BFD-4BB5-BF91-B6EA51A69765}"/>
    <cellStyle name="Comma 2 5" xfId="44329" hidden="1" xr:uid="{7CB059C5-DBFF-4C83-9DF4-B86D0B62ADE2}"/>
    <cellStyle name="Comma 2 5" xfId="44893" hidden="1" xr:uid="{570AF61F-4EF8-41C2-9530-7935E3A7C10E}"/>
    <cellStyle name="Comma 2 5" xfId="45370" hidden="1" xr:uid="{D4023414-7FBA-4FBC-904F-2F40433E814F}"/>
    <cellStyle name="Comma 2 5" xfId="45643" hidden="1" xr:uid="{12A37DCF-E07F-4458-8D02-C8572F50700C}"/>
    <cellStyle name="Comma 2 5" xfId="45987" hidden="1" xr:uid="{5C75925D-D180-47BD-A0D7-4D5FF2ABDDA7}"/>
    <cellStyle name="Comma 2 5" xfId="46085" hidden="1" xr:uid="{ECC1DFBC-04B6-4BA6-8FEC-F2DE95E41836}"/>
    <cellStyle name="Comma 2 5" xfId="46649" hidden="1" xr:uid="{4533D513-EDE3-4FD3-8101-9B138F3471CE}"/>
    <cellStyle name="Comma 2 5" xfId="47126" hidden="1" xr:uid="{9137FB42-F204-438B-B233-30266D412758}"/>
    <cellStyle name="Comma 2 5" xfId="47399" hidden="1" xr:uid="{53204668-D973-4A75-8F97-7FFFD20B74E6}"/>
    <cellStyle name="Comma 2 5" xfId="47743" hidden="1" xr:uid="{B51F2B49-5243-4FE5-8E23-08B7FB72BF65}"/>
    <cellStyle name="Comma 2 5" xfId="47838" hidden="1" xr:uid="{A64BA7BE-8B38-4A6C-8850-6F2D38AC6D3A}"/>
    <cellStyle name="Comma 2 5" xfId="48402" hidden="1" xr:uid="{BD0374DC-5D5B-4CE4-B712-059EAB8A55AC}"/>
    <cellStyle name="Comma 2 5" xfId="48879" hidden="1" xr:uid="{3378ABE2-2481-48BD-8E54-FF4A06C22467}"/>
    <cellStyle name="Comma 2 5" xfId="49152" hidden="1" xr:uid="{80E54AC1-86DE-4048-BEBA-11958C7A5D81}"/>
    <cellStyle name="Comma 2 5" xfId="49495" hidden="1" xr:uid="{C3433FA6-2B0E-4C04-A5D2-CEF3976217AC}"/>
    <cellStyle name="Comma 2 5" xfId="49588" hidden="1" xr:uid="{18B94030-75D4-4705-8840-32E8BA61D7AA}"/>
    <cellStyle name="Comma 2 5" xfId="50152" hidden="1" xr:uid="{21AB10C7-5187-4FA0-94BE-133CF3655DF0}"/>
    <cellStyle name="Comma 2 5" xfId="50629" hidden="1" xr:uid="{2D000EC4-51A8-486F-9E9C-FC067823DBCC}"/>
    <cellStyle name="Comma 2 5" xfId="50902" hidden="1" xr:uid="{B5693222-DA49-496B-9848-29C9BAB1F727}"/>
    <cellStyle name="Comma 2 5" xfId="51244" hidden="1" xr:uid="{15B7277E-45DE-4A14-A724-1302881253B4}"/>
    <cellStyle name="Comma 2 5" xfId="51334" hidden="1" xr:uid="{3BF2FED2-85ED-4397-9EE4-4951A4F86523}"/>
    <cellStyle name="Comma 2 5" xfId="51896" hidden="1" xr:uid="{20C0DF6F-2B96-40C0-8BD7-262C845BAEC6}"/>
    <cellStyle name="Comma 2 5" xfId="52373" hidden="1" xr:uid="{E120E9FA-4F69-4A0C-AAB1-89E0CEA6306C}"/>
    <cellStyle name="Comma 2 5" xfId="52646" hidden="1" xr:uid="{688879F0-F14B-4808-9FC0-9A0C3BA7C52C}"/>
    <cellStyle name="Comma 2 5" xfId="52986" hidden="1" xr:uid="{E57FCA34-34C4-4BDE-AA85-7B3EA7F3F5FF}"/>
    <cellStyle name="Comma 2 5" xfId="53072" hidden="1" xr:uid="{7BB6B9D8-F523-4757-8D40-679B36F799F4}"/>
    <cellStyle name="Comma 2 5" xfId="53630" hidden="1" xr:uid="{40F6B7C8-47E9-4F20-8136-C8B7A62BE91A}"/>
    <cellStyle name="Comma 2 5" xfId="54107" hidden="1" xr:uid="{DDC7FDDA-AA07-4990-BB97-86398EFB77B2}"/>
    <cellStyle name="Comma 2 5" xfId="54380" hidden="1" xr:uid="{A5638226-442A-48CF-9360-4C3D45323A4C}"/>
    <cellStyle name="Comma 2 5" xfId="54716" hidden="1" xr:uid="{3E879346-69BD-4522-8A1D-6E90EFFDDDC5}"/>
    <cellStyle name="Comma 2 5" xfId="54800" hidden="1" xr:uid="{200B1F98-6112-4E7C-B5A5-440798F67EF8}"/>
    <cellStyle name="Comma 2 5" xfId="55354" hidden="1" xr:uid="{C5C1FD0F-C347-4755-A195-2EB77D7E5467}"/>
    <cellStyle name="Comma 2 5" xfId="55831" hidden="1" xr:uid="{57774807-A83F-499F-8017-E3752B73CEDA}"/>
    <cellStyle name="Comma 2 5" xfId="56104" hidden="1" xr:uid="{C815D5BB-E820-460A-BFA7-23424B605BE2}"/>
    <cellStyle name="Comma 2 5" xfId="56439" hidden="1" xr:uid="{E0EE01B2-6406-4C6F-AB53-782B4E06C05B}"/>
    <cellStyle name="Comma 2 5" xfId="56515" hidden="1" xr:uid="{5CF50145-B873-4104-A6D3-0283A55DC683}"/>
    <cellStyle name="Comma 2 5" xfId="57062" hidden="1" xr:uid="{41EB0600-337E-42F2-8F51-9E48DB636B1C}"/>
    <cellStyle name="Comma 2 5" xfId="57538" hidden="1" xr:uid="{52FA6FD1-37B1-4F47-906D-3CA93B5CF8DB}"/>
    <cellStyle name="Comma 2 5" xfId="57811" hidden="1" xr:uid="{14227859-2199-49E8-8231-3C52FC7A199E}"/>
    <cellStyle name="Comma 2 5" xfId="58141" hidden="1" xr:uid="{62325013-A041-46F1-A86F-87B94FC20AC7}"/>
    <cellStyle name="Comma 2 5" xfId="58212" hidden="1" xr:uid="{FF735B21-E100-4A6E-B0C5-1560F92A7AAF}"/>
    <cellStyle name="Comma 2 5" xfId="58756" hidden="1" xr:uid="{EDD2BECD-BF0E-43FE-9CB3-3CF7BC60DB3F}"/>
    <cellStyle name="Comma 2 5" xfId="59232" hidden="1" xr:uid="{49F54487-F750-4B33-B282-B46DA1CB288F}"/>
    <cellStyle name="Comma 2 5" xfId="59505" hidden="1" xr:uid="{073D3AD2-736F-4FD9-984E-2705888378C3}"/>
    <cellStyle name="Comma 2 5" xfId="59824" hidden="1" xr:uid="{03A45CF2-E92B-4757-A874-985F9FCDA1CA}"/>
    <cellStyle name="Comma 2 5" xfId="59891" hidden="1" xr:uid="{74CDE99A-4FB4-467E-BB56-2070AD9E9C4C}"/>
    <cellStyle name="Comma 2 5" xfId="60418" hidden="1" xr:uid="{75C9B17A-1923-40B1-842A-66EC3DC220E7}"/>
    <cellStyle name="Comma 2 5" xfId="60893" hidden="1" xr:uid="{6E63CE56-AC79-4A78-82E3-7ED4F643CFB4}"/>
    <cellStyle name="Comma 2 5" xfId="61166" hidden="1" xr:uid="{FEB893DD-FD6F-4BF1-8E13-CA92B972A512}"/>
    <cellStyle name="Comma 2 5" xfId="61478" hidden="1" xr:uid="{B31EB763-272B-49FA-9BF9-AA0A109D0D29}"/>
    <cellStyle name="Comma 2 5" xfId="61538" hidden="1" xr:uid="{519E6C87-CDF7-427C-9410-8C9D54D4C1E7}"/>
    <cellStyle name="Comma 2 5" xfId="62053" hidden="1" xr:uid="{CE4D0650-50D8-4537-A15E-E08AA6E16618}"/>
    <cellStyle name="Comma 2 5" xfId="62528" hidden="1" xr:uid="{5D1C4919-1837-4506-BFD0-C26135A5D56B}"/>
    <cellStyle name="Comma 2 5" xfId="62801" hidden="1" xr:uid="{B742831C-EC71-4985-BCBB-F265ACA262B5}"/>
    <cellStyle name="Comma 2 5" xfId="63129" hidden="1" xr:uid="{03E4E91C-9C0D-4F00-A392-1E493670CE5C}"/>
    <cellStyle name="Comma 2 5" xfId="63575" hidden="1" xr:uid="{7A496D77-51C0-4D46-AD78-C86CDCEFD749}"/>
    <cellStyle name="Comma 2 5" xfId="64028" hidden="1" xr:uid="{7900794D-AFFA-4DD7-92E7-3C158A8831F0}"/>
    <cellStyle name="Comma 2 5" xfId="64037" hidden="1" xr:uid="{CA6B244B-E398-4E92-A309-494DC35D7706}"/>
    <cellStyle name="Comma 2 5" xfId="64039" hidden="1" xr:uid="{85454137-9B7E-4F9A-B385-3EB48BEBE9C1}"/>
    <cellStyle name="Comma 2 5" xfId="21063" hidden="1" xr:uid="{00000000-0005-0000-0000-00004A520000}"/>
    <cellStyle name="Comma 2 5" xfId="21621" hidden="1" xr:uid="{00000000-0005-0000-0000-000078540000}"/>
    <cellStyle name="Comma 2 5" xfId="22098" hidden="1" xr:uid="{00000000-0005-0000-0000-000055560000}"/>
    <cellStyle name="Comma 2 5" xfId="22371" hidden="1" xr:uid="{00000000-0005-0000-0000-000066570000}"/>
    <cellStyle name="Comma 2 5" xfId="22707" hidden="1" xr:uid="{00000000-0005-0000-0000-0000B6580000}"/>
    <cellStyle name="Comma 2 5" xfId="22791" hidden="1" xr:uid="{00000000-0005-0000-0000-00000A590000}"/>
    <cellStyle name="Comma 2 5" xfId="23345" hidden="1" xr:uid="{00000000-0005-0000-0000-0000345B0000}"/>
    <cellStyle name="Comma 2 5" xfId="23822" hidden="1" xr:uid="{00000000-0005-0000-0000-0000115D0000}"/>
    <cellStyle name="Comma 2 5" xfId="24095" hidden="1" xr:uid="{00000000-0005-0000-0000-0000225E0000}"/>
    <cellStyle name="Comma 2 5" xfId="24430" hidden="1" xr:uid="{00000000-0005-0000-0000-0000715F0000}"/>
    <cellStyle name="Comma 2 5" xfId="24506" hidden="1" xr:uid="{00000000-0005-0000-0000-0000BD5F0000}"/>
    <cellStyle name="Comma 2 5" xfId="25053" hidden="1" xr:uid="{00000000-0005-0000-0000-0000E0610000}"/>
    <cellStyle name="Comma 2 5" xfId="25529" hidden="1" xr:uid="{00000000-0005-0000-0000-0000BC630000}"/>
    <cellStyle name="Comma 2 5" xfId="25802" hidden="1" xr:uid="{00000000-0005-0000-0000-0000CD640000}"/>
    <cellStyle name="Comma 2 5" xfId="26132" hidden="1" xr:uid="{00000000-0005-0000-0000-000017660000}"/>
    <cellStyle name="Comma 2 5" xfId="26203" hidden="1" xr:uid="{00000000-0005-0000-0000-00005E660000}"/>
    <cellStyle name="Comma 2 5" xfId="26747" hidden="1" xr:uid="{00000000-0005-0000-0000-00007E680000}"/>
    <cellStyle name="Comma 2 5" xfId="27223" hidden="1" xr:uid="{00000000-0005-0000-0000-00005A6A0000}"/>
    <cellStyle name="Comma 2 5" xfId="27496" hidden="1" xr:uid="{00000000-0005-0000-0000-00006B6B0000}"/>
    <cellStyle name="Comma 2 5" xfId="27815" hidden="1" xr:uid="{00000000-0005-0000-0000-0000AA6C0000}"/>
    <cellStyle name="Comma 2 5" xfId="27882" hidden="1" xr:uid="{00000000-0005-0000-0000-0000ED6C0000}"/>
    <cellStyle name="Comma 2 5" xfId="28409" hidden="1" xr:uid="{00000000-0005-0000-0000-0000FC6E0000}"/>
    <cellStyle name="Comma 2 5" xfId="28884" hidden="1" xr:uid="{00000000-0005-0000-0000-0000D7700000}"/>
    <cellStyle name="Comma 2 5" xfId="29157" hidden="1" xr:uid="{00000000-0005-0000-0000-0000E8710000}"/>
    <cellStyle name="Comma 2 5" xfId="29469" hidden="1" xr:uid="{00000000-0005-0000-0000-000020730000}"/>
    <cellStyle name="Comma 2 5" xfId="29529" hidden="1" xr:uid="{00000000-0005-0000-0000-00005C730000}"/>
    <cellStyle name="Comma 2 5" xfId="30044" hidden="1" xr:uid="{00000000-0005-0000-0000-00005F750000}"/>
    <cellStyle name="Comma 2 5" xfId="30519" hidden="1" xr:uid="{00000000-0005-0000-0000-00003A770000}"/>
    <cellStyle name="Comma 2 5" xfId="30792" hidden="1" xr:uid="{00000000-0005-0000-0000-00004B780000}"/>
    <cellStyle name="Comma 2 5" xfId="31120" hidden="1" xr:uid="{00000000-0005-0000-0000-000093790000}"/>
    <cellStyle name="Comma 2 5" xfId="31566" hidden="1" xr:uid="{00000000-0005-0000-0000-0000517B0000}"/>
    <cellStyle name="Comma 2 5" xfId="32020" hidden="1" xr:uid="{00000000-0005-0000-0000-0000177D0000}"/>
    <cellStyle name="Comma 2 5" xfId="32029" hidden="1" xr:uid="{00000000-0005-0000-0000-0000207D0000}"/>
    <cellStyle name="Comma 2 5" xfId="32031" hidden="1" xr:uid="{00000000-0005-0000-0000-0000227D0000}"/>
    <cellStyle name="Comma 2 5" xfId="32425" hidden="1" xr:uid="{69E5D58A-D40F-4297-B214-E1B9CBABD7EE}"/>
    <cellStyle name="Comma 2 5" xfId="33066" hidden="1" xr:uid="{182059F2-E5FC-47DB-AAF0-73BC1BB97B6A}"/>
    <cellStyle name="Comma 2 5" xfId="33623" hidden="1" xr:uid="{366319DE-ABC1-443F-8476-B5A9802FBFA1}"/>
    <cellStyle name="Comma 2 5" xfId="34092" hidden="1" xr:uid="{2B50DAEC-92D6-4F65-9AD6-37AFF9B126D4}"/>
    <cellStyle name="Comma 2 5" xfId="34365" hidden="1" xr:uid="{0B986BE9-07E1-4B70-90FB-A0353A0783E8}"/>
    <cellStyle name="Comma 2 5" xfId="36064" hidden="1" xr:uid="{C1160AC1-5356-46EC-B751-B8808B0BA3DC}"/>
    <cellStyle name="Comma 2 5" xfId="36181" hidden="1" xr:uid="{A2EA23F0-BE22-40A5-BA54-8ECDC82A8DEC}"/>
    <cellStyle name="Comma 2 5" xfId="36842" hidden="1" xr:uid="{E2F22B22-2D53-4D66-9470-BF611D93D56F}"/>
    <cellStyle name="Comma 2 5" xfId="37406" hidden="1" xr:uid="{B8A2B32A-434E-4829-B791-15CB7731E1DB}"/>
    <cellStyle name="Comma 2 5" xfId="37883" hidden="1" xr:uid="{B428682D-77BE-4890-A6E9-9C3D60BF900D}"/>
    <cellStyle name="Comma 2 5" xfId="38156" hidden="1" xr:uid="{464E38A0-9565-406F-8933-679753F63F9F}"/>
    <cellStyle name="Comma 2 5" xfId="38963" hidden="1" xr:uid="{E3E3EF94-18BC-436B-854D-006118F5DD91}"/>
    <cellStyle name="Comma 2 5" xfId="39625" hidden="1" xr:uid="{73579080-5150-478F-84E6-15F8488F60BA}"/>
    <cellStyle name="Comma 2 5" xfId="40102" hidden="1" xr:uid="{1A1C2FF2-45FE-45FD-AADD-80252A706894}"/>
    <cellStyle name="Comma 2 5" xfId="40375" hidden="1" xr:uid="{D9EAB0A4-C66E-4F72-BD77-8880C94C7B4F}"/>
    <cellStyle name="Comma 2 5" xfId="40719" hidden="1" xr:uid="{E3803041-CA6B-4FC0-AEC1-0B996617F763}"/>
    <cellStyle name="Comma 2 5" xfId="40817" hidden="1" xr:uid="{091E41DA-901F-43A6-8A66-B2DA3EA81A9A}"/>
    <cellStyle name="Comma 2 5" xfId="41381" hidden="1" xr:uid="{28C2DEA8-C1AD-43B5-A49A-B47DA2EE89C8}"/>
    <cellStyle name="Comma 2 5" xfId="41858" hidden="1" xr:uid="{CD010B77-B13A-4D28-9C79-9A243FB9AB55}"/>
    <cellStyle name="Comma 2 5" xfId="39061" hidden="1" xr:uid="{563D758D-CCAB-4C1C-B22B-687CF3E0391A}"/>
    <cellStyle name="Comma 2 5" xfId="12222" hidden="1" xr:uid="{00000000-0005-0000-0000-0000C12F0000}"/>
    <cellStyle name="Comma 2 5" xfId="12320" hidden="1" xr:uid="{00000000-0005-0000-0000-000023300000}"/>
    <cellStyle name="Comma 2 5" xfId="12884" hidden="1" xr:uid="{00000000-0005-0000-0000-000057320000}"/>
    <cellStyle name="Comma 2 5" xfId="13361" hidden="1" xr:uid="{00000000-0005-0000-0000-000034340000}"/>
    <cellStyle name="Comma 2 5" xfId="13634" hidden="1" xr:uid="{00000000-0005-0000-0000-000045350000}"/>
    <cellStyle name="Comma 2 5" xfId="13978" hidden="1" xr:uid="{00000000-0005-0000-0000-00009D360000}"/>
    <cellStyle name="Comma 2 5" xfId="14076" hidden="1" xr:uid="{00000000-0005-0000-0000-0000FF360000}"/>
    <cellStyle name="Comma 2 5" xfId="14640" hidden="1" xr:uid="{00000000-0005-0000-0000-000033390000}"/>
    <cellStyle name="Comma 2 5" xfId="15117" hidden="1" xr:uid="{00000000-0005-0000-0000-0000103B0000}"/>
    <cellStyle name="Comma 2 5" xfId="15390" hidden="1" xr:uid="{00000000-0005-0000-0000-0000213C0000}"/>
    <cellStyle name="Comma 2 5" xfId="15734" hidden="1" xr:uid="{00000000-0005-0000-0000-0000793D0000}"/>
    <cellStyle name="Comma 2 5" xfId="15829" hidden="1" xr:uid="{00000000-0005-0000-0000-0000D83D0000}"/>
    <cellStyle name="Comma 2 5" xfId="16393" hidden="1" xr:uid="{00000000-0005-0000-0000-00000C400000}"/>
    <cellStyle name="Comma 2 5" xfId="16870" hidden="1" xr:uid="{00000000-0005-0000-0000-0000E9410000}"/>
    <cellStyle name="Comma 2 5" xfId="17143" hidden="1" xr:uid="{00000000-0005-0000-0000-0000FA420000}"/>
    <cellStyle name="Comma 2 5" xfId="17486" hidden="1" xr:uid="{00000000-0005-0000-0000-000051440000}"/>
    <cellStyle name="Comma 2 5" xfId="17579" hidden="1" xr:uid="{00000000-0005-0000-0000-0000AE440000}"/>
    <cellStyle name="Comma 2 5" xfId="18143" hidden="1" xr:uid="{00000000-0005-0000-0000-0000E2460000}"/>
    <cellStyle name="Comma 2 5" xfId="18620" hidden="1" xr:uid="{00000000-0005-0000-0000-0000BF480000}"/>
    <cellStyle name="Comma 2 5" xfId="18893" hidden="1" xr:uid="{00000000-0005-0000-0000-0000D0490000}"/>
    <cellStyle name="Comma 2 5" xfId="19235" hidden="1" xr:uid="{00000000-0005-0000-0000-0000264B0000}"/>
    <cellStyle name="Comma 2 5" xfId="19325" hidden="1" xr:uid="{00000000-0005-0000-0000-0000804B0000}"/>
    <cellStyle name="Comma 2 5" xfId="19887" hidden="1" xr:uid="{00000000-0005-0000-0000-0000B24D0000}"/>
    <cellStyle name="Comma 2 5" xfId="20364" hidden="1" xr:uid="{00000000-0005-0000-0000-00008F4F0000}"/>
    <cellStyle name="Comma 2 5" xfId="20637" hidden="1" xr:uid="{00000000-0005-0000-0000-0000A0500000}"/>
    <cellStyle name="Comma 2 5" xfId="20977" hidden="1" xr:uid="{00000000-0005-0000-0000-0000F4510000}"/>
    <cellStyle name="Comma 2 5" xfId="7616" hidden="1" xr:uid="{00000000-0005-0000-0000-0000C31D0000}"/>
    <cellStyle name="Comma 2 5" xfId="8093" hidden="1" xr:uid="{00000000-0005-0000-0000-0000A01F0000}"/>
    <cellStyle name="Comma 2 5" xfId="8366" hidden="1" xr:uid="{00000000-0005-0000-0000-0000B1200000}"/>
    <cellStyle name="Comma 2 5" xfId="8710" hidden="1" xr:uid="{00000000-0005-0000-0000-000009220000}"/>
    <cellStyle name="Comma 2 5" xfId="8808" hidden="1" xr:uid="{00000000-0005-0000-0000-00006B220000}"/>
    <cellStyle name="Comma 2 5" xfId="9372" hidden="1" xr:uid="{00000000-0005-0000-0000-00009F240000}"/>
    <cellStyle name="Comma 2 5" xfId="9849" hidden="1" xr:uid="{00000000-0005-0000-0000-00007C260000}"/>
    <cellStyle name="Comma 2 5" xfId="10122" hidden="1" xr:uid="{00000000-0005-0000-0000-00008D270000}"/>
    <cellStyle name="Comma 2 5" xfId="10466" hidden="1" xr:uid="{00000000-0005-0000-0000-0000E5280000}"/>
    <cellStyle name="Comma 2 5" xfId="10564" hidden="1" xr:uid="{00000000-0005-0000-0000-000047290000}"/>
    <cellStyle name="Comma 2 5" xfId="11128" hidden="1" xr:uid="{00000000-0005-0000-0000-00007B2B0000}"/>
    <cellStyle name="Comma 2 5" xfId="11605" hidden="1" xr:uid="{00000000-0005-0000-0000-0000582D0000}"/>
    <cellStyle name="Comma 2 5" xfId="11878" hidden="1" xr:uid="{00000000-0005-0000-0000-0000692E0000}"/>
    <cellStyle name="Comma 2 5" xfId="4172" hidden="1" xr:uid="{00000000-0005-0000-0000-00004F100000}"/>
    <cellStyle name="Comma 2 5" xfId="4833" hidden="1" xr:uid="{00000000-0005-0000-0000-0000E4120000}"/>
    <cellStyle name="Comma 2 5" xfId="5397" hidden="1" xr:uid="{00000000-0005-0000-0000-000018150000}"/>
    <cellStyle name="Comma 2 5" xfId="5874" hidden="1" xr:uid="{00000000-0005-0000-0000-0000F5160000}"/>
    <cellStyle name="Comma 2 5" xfId="6147" hidden="1" xr:uid="{00000000-0005-0000-0000-000006180000}"/>
    <cellStyle name="Comma 2 5" xfId="6954" hidden="1" xr:uid="{00000000-0005-0000-0000-00002D1B0000}"/>
    <cellStyle name="Comma 2 5" xfId="7052" hidden="1" xr:uid="{00000000-0005-0000-0000-00008F1B0000}"/>
    <cellStyle name="Comma 2 5" xfId="2072" hidden="1" xr:uid="{00000000-0005-0000-0000-00001B080000}"/>
    <cellStyle name="Comma 2 5" xfId="2345" hidden="1" xr:uid="{00000000-0005-0000-0000-00002C090000}"/>
    <cellStyle name="Comma 2 5" xfId="4055" hidden="1" xr:uid="{00000000-0005-0000-0000-0000DA0F0000}"/>
    <cellStyle name="Comma 2 5" xfId="1040" hidden="1" xr:uid="{00000000-0005-0000-0000-000013040000}"/>
    <cellStyle name="Comma 2 5" xfId="1600" hidden="1" xr:uid="{00000000-0005-0000-0000-000043060000}"/>
    <cellStyle name="Comma 2 5" xfId="381" hidden="1" xr:uid="{00000000-0005-0000-0000-000080010000}"/>
    <cellStyle name="Comma 2 5" xfId="64198" xr:uid="{4AB53964-4425-41AD-A4CD-54C0FFC9CD13}"/>
    <cellStyle name="Comma 2 50" xfId="41806" hidden="1" xr:uid="{63899CCC-9E29-490D-9D48-D3E4B080AB36}"/>
    <cellStyle name="Comma 2 50" xfId="42761" hidden="1" xr:uid="{33946AC3-447F-448D-87AE-6BAAE800BC54}"/>
    <cellStyle name="Comma 2 50" xfId="42881" hidden="1" xr:uid="{37DFC9D5-33F0-44AE-96AB-9F968167EC68}"/>
    <cellStyle name="Comma 2 50" xfId="43152" hidden="1" xr:uid="{69E58B07-D8E5-4E53-A709-4B697BD46982}"/>
    <cellStyle name="Comma 2 50" xfId="43324" hidden="1" xr:uid="{3C59B69A-5B8D-4098-8CCA-9590BB532CD4}"/>
    <cellStyle name="Comma 2 50" xfId="43562" hidden="1" xr:uid="{508CE67E-20ED-4B54-847D-928D81382C88}"/>
    <cellStyle name="Comma 2 50" xfId="44517" hidden="1" xr:uid="{F62BD1C7-7332-404A-901B-5E6D75F93E72}"/>
    <cellStyle name="Comma 2 50" xfId="44637" hidden="1" xr:uid="{B989E292-43D9-4B81-BFA4-196604975C7F}"/>
    <cellStyle name="Comma 2 50" xfId="44908" hidden="1" xr:uid="{A559BCB8-BF86-49B5-8DB0-A4D99B0EFBD4}"/>
    <cellStyle name="Comma 2 50" xfId="45080" hidden="1" xr:uid="{E20271DF-F6E1-4364-BBC7-5F8D428F7625}"/>
    <cellStyle name="Comma 2 50" xfId="45318" hidden="1" xr:uid="{E52D928B-CACB-4310-B6FE-92E58D0A9D5A}"/>
    <cellStyle name="Comma 2 50" xfId="46273" hidden="1" xr:uid="{C49059AF-077A-46D5-AAF9-0B023C0C8947}"/>
    <cellStyle name="Comma 2 50" xfId="46393" hidden="1" xr:uid="{D9E95F7B-24F6-42E9-AFAC-97A71D2AD883}"/>
    <cellStyle name="Comma 2 50" xfId="46664" hidden="1" xr:uid="{D4AB8915-6BE4-4E40-A179-7DCAB09AB0EE}"/>
    <cellStyle name="Comma 2 50" xfId="46836" hidden="1" xr:uid="{0365FA0C-926B-4C0A-8E1C-12EF4BFE572E}"/>
    <cellStyle name="Comma 2 50" xfId="47074" hidden="1" xr:uid="{1A241258-E4D4-49C3-ADFC-3BC47E67A4DA}"/>
    <cellStyle name="Comma 2 50" xfId="48026" hidden="1" xr:uid="{E78CD23E-1A6B-4786-8A67-22AFCE8E374B}"/>
    <cellStyle name="Comma 2 50" xfId="48146" hidden="1" xr:uid="{92E8BEC6-FACD-473F-8420-E3B6D33CC9D6}"/>
    <cellStyle name="Comma 2 50" xfId="48417" hidden="1" xr:uid="{0E8FAC91-95CD-4321-993A-0A65CDB66612}"/>
    <cellStyle name="Comma 2 50" xfId="48589" hidden="1" xr:uid="{B732F27F-5689-450B-8243-96F9BD1ACE36}"/>
    <cellStyle name="Comma 2 50" xfId="48827" hidden="1" xr:uid="{4A2C6502-C366-488F-B377-5844CFC59546}"/>
    <cellStyle name="Comma 2 50" xfId="49776" hidden="1" xr:uid="{F72579C1-BFEF-41D7-A52A-B6A1C28D7098}"/>
    <cellStyle name="Comma 2 50" xfId="49896" hidden="1" xr:uid="{9116BE3A-4226-42E0-9DFA-3F1113325D4D}"/>
    <cellStyle name="Comma 2 50" xfId="50167" hidden="1" xr:uid="{153B0B78-416D-49E0-8B8C-F69A42E8396E}"/>
    <cellStyle name="Comma 2 50" xfId="50339" hidden="1" xr:uid="{D0BDA2D5-0AA6-40F6-98AE-4D1A915F9CD7}"/>
    <cellStyle name="Comma 2 50" xfId="50577" hidden="1" xr:uid="{00A8DB5F-5C45-4EE8-8373-9F2EED1F4735}"/>
    <cellStyle name="Comma 2 50" xfId="51521" hidden="1" xr:uid="{8BCB9853-AE30-40C1-9389-A684E9EF22C7}"/>
    <cellStyle name="Comma 2 50" xfId="51641" hidden="1" xr:uid="{1507EAE3-16B6-4C26-AAA6-9E78AF943D5F}"/>
    <cellStyle name="Comma 2 50" xfId="51911" hidden="1" xr:uid="{E067F451-16B8-436C-8337-8775ADA637D1}"/>
    <cellStyle name="Comma 2 50" xfId="52083" hidden="1" xr:uid="{9E62BE4C-DC26-4726-960F-2B70DBCFB7A7}"/>
    <cellStyle name="Comma 2 50" xfId="52321" hidden="1" xr:uid="{756F38DB-2151-4E61-BB98-050668701A11}"/>
    <cellStyle name="Comma 2 50" xfId="53259" hidden="1" xr:uid="{626FD008-F379-4978-85BA-D2F2FD9CC6F1}"/>
    <cellStyle name="Comma 2 50" xfId="53379" hidden="1" xr:uid="{A1B394F8-5A6A-4543-8688-C9555611A188}"/>
    <cellStyle name="Comma 2 50" xfId="53645" hidden="1" xr:uid="{2211A3FE-0BC0-46EB-937B-F2F1CECC9ABF}"/>
    <cellStyle name="Comma 2 50" xfId="53817" hidden="1" xr:uid="{9917BE63-4FFD-4B5E-BA3A-96F505AC4492}"/>
    <cellStyle name="Comma 2 50" xfId="54055" hidden="1" xr:uid="{8F811232-CD3A-4C23-8F58-2D4C4A15D07A}"/>
    <cellStyle name="Comma 2 50" xfId="54987" hidden="1" xr:uid="{F09A06D5-F842-4733-9D86-CB75510713F4}"/>
    <cellStyle name="Comma 2 50" xfId="55107" hidden="1" xr:uid="{FFA3480F-D668-4110-9708-FD895AAA023D}"/>
    <cellStyle name="Comma 2 50" xfId="55369" hidden="1" xr:uid="{B48F5ABE-EDD1-4E03-ADD7-36904EB7E8D8}"/>
    <cellStyle name="Comma 2 50" xfId="55541" hidden="1" xr:uid="{14F230CE-E6C5-4133-9EDB-30F06B9F8EDD}"/>
    <cellStyle name="Comma 2 50" xfId="55779" hidden="1" xr:uid="{00510526-6F94-4266-97D0-AD9DF890E8D0}"/>
    <cellStyle name="Comma 2 50" xfId="56700" hidden="1" xr:uid="{585C1A0E-BA0C-4D10-BD53-5D036B4331B9}"/>
    <cellStyle name="Comma 2 50" xfId="56820" hidden="1" xr:uid="{B59802DF-416F-4286-9EFD-9C70CBC35FFB}"/>
    <cellStyle name="Comma 2 50" xfId="57076" hidden="1" xr:uid="{C20A86EE-22A5-42C8-A872-0AB755403A7D}"/>
    <cellStyle name="Comma 2 50" xfId="57248" hidden="1" xr:uid="{B268C215-8838-4870-A2B6-BFC09836CC10}"/>
    <cellStyle name="Comma 2 50" xfId="57486" hidden="1" xr:uid="{290700E5-F099-420C-9136-8C679A7ED1B5}"/>
    <cellStyle name="Comma 2 50" xfId="58397" hidden="1" xr:uid="{04A98965-F347-4987-9D4C-45B1D84AB536}"/>
    <cellStyle name="Comma 2 50" xfId="58517" hidden="1" xr:uid="{9CEF8C33-0BB1-44EA-8CE4-260B397D8613}"/>
    <cellStyle name="Comma 2 50" xfId="58770" hidden="1" xr:uid="{C8A7D2EA-D162-40EF-8AE7-2FF2FB86A2FE}"/>
    <cellStyle name="Comma 2 50" xfId="58942" hidden="1" xr:uid="{5A5CCC9D-5B94-45C4-B46F-725C96C90005}"/>
    <cellStyle name="Comma 2 50" xfId="59180" hidden="1" xr:uid="{35C9B2C2-79E5-4BDE-9ED4-EECECEAF3DEC}"/>
    <cellStyle name="Comma 2 50" xfId="60072" hidden="1" xr:uid="{048C2222-FCEB-48B7-ACC3-F34DB9726E32}"/>
    <cellStyle name="Comma 2 50" xfId="60191" hidden="1" xr:uid="{52E4054E-10BE-4488-845A-26A21A6E1E42}"/>
    <cellStyle name="Comma 2 50" xfId="60431" hidden="1" xr:uid="{8DCB74D7-1D37-4239-BA1C-D29FB6249276}"/>
    <cellStyle name="Comma 2 50" xfId="60603" hidden="1" xr:uid="{71FD9DF0-3E01-434F-97A3-E20691365E93}"/>
    <cellStyle name="Comma 2 50" xfId="60841" hidden="1" xr:uid="{AE3ED670-9C00-4E3A-B67B-150C902F5C7E}"/>
    <cellStyle name="Comma 2 50" xfId="61718" hidden="1" xr:uid="{491DF763-C4AC-4A1F-9A2D-E9DBF31C77B9}"/>
    <cellStyle name="Comma 2 50" xfId="62066" hidden="1" xr:uid="{6F572BF3-D0B2-46C3-BF27-5E499892EDF7}"/>
    <cellStyle name="Comma 2 50" xfId="62238" hidden="1" xr:uid="{400B0305-EC67-4EC7-8E45-7A84EA41D0FE}"/>
    <cellStyle name="Comma 2 50" xfId="62476" hidden="1" xr:uid="{A143875D-45DE-4AC7-8424-B5D9E3F11DF8}"/>
    <cellStyle name="Comma 2 50" xfId="63295" hidden="1" xr:uid="{487630DC-9B77-4148-B19D-915965609372}"/>
    <cellStyle name="Comma 2 50" xfId="63588" hidden="1" xr:uid="{AF224775-6085-42B7-B44A-63DF8E96360F}"/>
    <cellStyle name="Comma 2 50" xfId="63751" hidden="1" xr:uid="{1074FFBA-1EB8-4955-8B14-FF18B463C9D4}"/>
    <cellStyle name="Comma 2 50" xfId="63987" hidden="1" xr:uid="{7622BD4F-09B7-44E8-9269-89159B077D09}"/>
    <cellStyle name="Comma 2 50" xfId="21370" hidden="1" xr:uid="{00000000-0005-0000-0000-00007D530000}"/>
    <cellStyle name="Comma 2 50" xfId="21636" hidden="1" xr:uid="{00000000-0005-0000-0000-000087540000}"/>
    <cellStyle name="Comma 2 50" xfId="21808" hidden="1" xr:uid="{00000000-0005-0000-0000-000033550000}"/>
    <cellStyle name="Comma 2 50" xfId="22046" hidden="1" xr:uid="{00000000-0005-0000-0000-000021560000}"/>
    <cellStyle name="Comma 2 50" xfId="22978" hidden="1" xr:uid="{00000000-0005-0000-0000-0000C5590000}"/>
    <cellStyle name="Comma 2 50" xfId="23098" hidden="1" xr:uid="{00000000-0005-0000-0000-00003D5A0000}"/>
    <cellStyle name="Comma 2 50" xfId="23360" hidden="1" xr:uid="{00000000-0005-0000-0000-0000435B0000}"/>
    <cellStyle name="Comma 2 50" xfId="23532" hidden="1" xr:uid="{00000000-0005-0000-0000-0000EF5B0000}"/>
    <cellStyle name="Comma 2 50" xfId="23770" hidden="1" xr:uid="{00000000-0005-0000-0000-0000DD5C0000}"/>
    <cellStyle name="Comma 2 50" xfId="24691" hidden="1" xr:uid="{00000000-0005-0000-0000-000076600000}"/>
    <cellStyle name="Comma 2 50" xfId="24811" hidden="1" xr:uid="{00000000-0005-0000-0000-0000EE600000}"/>
    <cellStyle name="Comma 2 50" xfId="25067" hidden="1" xr:uid="{00000000-0005-0000-0000-0000EE610000}"/>
    <cellStyle name="Comma 2 50" xfId="25239" hidden="1" xr:uid="{00000000-0005-0000-0000-00009A620000}"/>
    <cellStyle name="Comma 2 50" xfId="25477" hidden="1" xr:uid="{00000000-0005-0000-0000-000088630000}"/>
    <cellStyle name="Comma 2 50" xfId="26388" hidden="1" xr:uid="{00000000-0005-0000-0000-000017670000}"/>
    <cellStyle name="Comma 2 50" xfId="26508" hidden="1" xr:uid="{00000000-0005-0000-0000-00008F670000}"/>
    <cellStyle name="Comma 2 50" xfId="26761" hidden="1" xr:uid="{00000000-0005-0000-0000-00008C680000}"/>
    <cellStyle name="Comma 2 50" xfId="26933" hidden="1" xr:uid="{00000000-0005-0000-0000-000038690000}"/>
    <cellStyle name="Comma 2 50" xfId="27171" hidden="1" xr:uid="{00000000-0005-0000-0000-0000266A0000}"/>
    <cellStyle name="Comma 2 50" xfId="28063" hidden="1" xr:uid="{00000000-0005-0000-0000-0000A26D0000}"/>
    <cellStyle name="Comma 2 50" xfId="28182" hidden="1" xr:uid="{00000000-0005-0000-0000-0000196E0000}"/>
    <cellStyle name="Comma 2 50" xfId="28422" hidden="1" xr:uid="{00000000-0005-0000-0000-0000096F0000}"/>
    <cellStyle name="Comma 2 50" xfId="28594" hidden="1" xr:uid="{00000000-0005-0000-0000-0000B56F0000}"/>
    <cellStyle name="Comma 2 50" xfId="28832" hidden="1" xr:uid="{00000000-0005-0000-0000-0000A3700000}"/>
    <cellStyle name="Comma 2 50" xfId="29709" hidden="1" xr:uid="{00000000-0005-0000-0000-000010740000}"/>
    <cellStyle name="Comma 2 50" xfId="30057" hidden="1" xr:uid="{00000000-0005-0000-0000-00006C750000}"/>
    <cellStyle name="Comma 2 50" xfId="30229" hidden="1" xr:uid="{00000000-0005-0000-0000-000018760000}"/>
    <cellStyle name="Comma 2 50" xfId="30467" hidden="1" xr:uid="{00000000-0005-0000-0000-000006770000}"/>
    <cellStyle name="Comma 2 50" xfId="31286" hidden="1" xr:uid="{00000000-0005-0000-0000-0000397A0000}"/>
    <cellStyle name="Comma 2 50" xfId="31579" hidden="1" xr:uid="{00000000-0005-0000-0000-00005E7B0000}"/>
    <cellStyle name="Comma 2 50" xfId="31742" hidden="1" xr:uid="{00000000-0005-0000-0000-0000017C0000}"/>
    <cellStyle name="Comma 2 50" xfId="31978" hidden="1" xr:uid="{00000000-0005-0000-0000-0000ED7C0000}"/>
    <cellStyle name="Comma 2 50" xfId="32612" hidden="1" xr:uid="{D703C0DE-FB28-4126-93DA-77FDE8225337}"/>
    <cellStyle name="Comma 2 50" xfId="33250" hidden="1" xr:uid="{B9197CE2-D64C-49B2-BF2F-8ED30BB27E49}"/>
    <cellStyle name="Comma 2 50" xfId="33638" hidden="1" xr:uid="{625684FA-7A32-4A7E-87A5-5D78C9C624F8}"/>
    <cellStyle name="Comma 2 50" xfId="33803" hidden="1" xr:uid="{54E36337-B087-4C92-8C62-707B601979B4}"/>
    <cellStyle name="Comma 2 50" xfId="34040" hidden="1" xr:uid="{FC1F0C98-8AC4-4650-8D9E-2C6E69B2C02B}"/>
    <cellStyle name="Comma 2 50" xfId="36057" hidden="1" xr:uid="{9B0DE043-CBBC-4F54-AAC4-A918F648B0AF}"/>
    <cellStyle name="Comma 2 50" xfId="36369" hidden="1" xr:uid="{28CAFA66-4110-46BB-A582-EAFE60AEC6CD}"/>
    <cellStyle name="Comma 2 50" xfId="37030" hidden="1" xr:uid="{8C6E162D-5712-447D-9C8F-69F8988E163F}"/>
    <cellStyle name="Comma 2 50" xfId="37421" hidden="1" xr:uid="{AF5D92BE-E4C6-40D4-9AB6-4A7C1BB69714}"/>
    <cellStyle name="Comma 2 50" xfId="37593" hidden="1" xr:uid="{854E95A4-C3D6-4018-BF0F-1B0C5FD6B2A1}"/>
    <cellStyle name="Comma 2 50" xfId="37831" hidden="1" xr:uid="{AD5B053F-10BB-491E-A588-972A47A68B6B}"/>
    <cellStyle name="Comma 2 50" xfId="38588" hidden="1" xr:uid="{FDF6B434-3901-484D-95E1-B630BD37D7CF}"/>
    <cellStyle name="Comma 2 50" xfId="39249" hidden="1" xr:uid="{6D3BE1C6-5DF9-4052-B84E-60C879B37D92}"/>
    <cellStyle name="Comma 2 50" xfId="39369" hidden="1" xr:uid="{E5413CE2-B427-494A-8FA5-8CDE207A8CD7}"/>
    <cellStyle name="Comma 2 50" xfId="39640" hidden="1" xr:uid="{74B5BE76-922D-47C3-833F-4DE5B986BE67}"/>
    <cellStyle name="Comma 2 50" xfId="39812" hidden="1" xr:uid="{71D227D8-0633-4D4B-92DB-A14003223BA7}"/>
    <cellStyle name="Comma 2 50" xfId="40050" hidden="1" xr:uid="{7098188A-52C9-4B2F-B263-11655AE812EE}"/>
    <cellStyle name="Comma 2 50" xfId="41005" hidden="1" xr:uid="{E31BFC81-42B1-40AB-BA15-3268CF32E7E3}"/>
    <cellStyle name="Comma 2 50" xfId="41125" hidden="1" xr:uid="{8174F215-45BB-4B72-93D3-96D989D21562}"/>
    <cellStyle name="Comma 2 50" xfId="41396" hidden="1" xr:uid="{81A54299-F0BF-4732-8346-CCE135F6AF46}"/>
    <cellStyle name="Comma 2 50" xfId="41568" hidden="1" xr:uid="{516F88E0-BFDF-498B-BA1F-AF2A563E8C94}"/>
    <cellStyle name="Comma 2 50" xfId="11553" hidden="1" xr:uid="{00000000-0005-0000-0000-0000242D0000}"/>
    <cellStyle name="Comma 2 50" xfId="12508" hidden="1" xr:uid="{00000000-0005-0000-0000-0000DF300000}"/>
    <cellStyle name="Comma 2 50" xfId="12628" hidden="1" xr:uid="{00000000-0005-0000-0000-000057310000}"/>
    <cellStyle name="Comma 2 50" xfId="12899" hidden="1" xr:uid="{00000000-0005-0000-0000-000066320000}"/>
    <cellStyle name="Comma 2 50" xfId="13071" hidden="1" xr:uid="{00000000-0005-0000-0000-000012330000}"/>
    <cellStyle name="Comma 2 50" xfId="13309" hidden="1" xr:uid="{00000000-0005-0000-0000-000000340000}"/>
    <cellStyle name="Comma 2 50" xfId="14264" hidden="1" xr:uid="{00000000-0005-0000-0000-0000BB370000}"/>
    <cellStyle name="Comma 2 50" xfId="14384" hidden="1" xr:uid="{00000000-0005-0000-0000-000033380000}"/>
    <cellStyle name="Comma 2 50" xfId="14655" hidden="1" xr:uid="{00000000-0005-0000-0000-000042390000}"/>
    <cellStyle name="Comma 2 50" xfId="14827" hidden="1" xr:uid="{00000000-0005-0000-0000-0000EE390000}"/>
    <cellStyle name="Comma 2 50" xfId="15065" hidden="1" xr:uid="{00000000-0005-0000-0000-0000DC3A0000}"/>
    <cellStyle name="Comma 2 50" xfId="16017" hidden="1" xr:uid="{00000000-0005-0000-0000-0000943E0000}"/>
    <cellStyle name="Comma 2 50" xfId="16137" hidden="1" xr:uid="{00000000-0005-0000-0000-00000C3F0000}"/>
    <cellStyle name="Comma 2 50" xfId="16408" hidden="1" xr:uid="{00000000-0005-0000-0000-00001B400000}"/>
    <cellStyle name="Comma 2 50" xfId="16580" hidden="1" xr:uid="{00000000-0005-0000-0000-0000C7400000}"/>
    <cellStyle name="Comma 2 50" xfId="16818" hidden="1" xr:uid="{00000000-0005-0000-0000-0000B5410000}"/>
    <cellStyle name="Comma 2 50" xfId="17767" hidden="1" xr:uid="{00000000-0005-0000-0000-00006A450000}"/>
    <cellStyle name="Comma 2 50" xfId="17887" hidden="1" xr:uid="{00000000-0005-0000-0000-0000E2450000}"/>
    <cellStyle name="Comma 2 50" xfId="18158" hidden="1" xr:uid="{00000000-0005-0000-0000-0000F1460000}"/>
    <cellStyle name="Comma 2 50" xfId="18330" hidden="1" xr:uid="{00000000-0005-0000-0000-00009D470000}"/>
    <cellStyle name="Comma 2 50" xfId="18568" hidden="1" xr:uid="{00000000-0005-0000-0000-00008B480000}"/>
    <cellStyle name="Comma 2 50" xfId="19512" hidden="1" xr:uid="{00000000-0005-0000-0000-00003B4C0000}"/>
    <cellStyle name="Comma 2 50" xfId="19632" hidden="1" xr:uid="{00000000-0005-0000-0000-0000B34C0000}"/>
    <cellStyle name="Comma 2 50" xfId="19902" hidden="1" xr:uid="{00000000-0005-0000-0000-0000C14D0000}"/>
    <cellStyle name="Comma 2 50" xfId="20074" hidden="1" xr:uid="{00000000-0005-0000-0000-00006D4E0000}"/>
    <cellStyle name="Comma 2 50" xfId="20312" hidden="1" xr:uid="{00000000-0005-0000-0000-00005B4F0000}"/>
    <cellStyle name="Comma 2 50" xfId="21250" hidden="1" xr:uid="{00000000-0005-0000-0000-000005530000}"/>
    <cellStyle name="Comma 2 50" xfId="7360" hidden="1" xr:uid="{00000000-0005-0000-0000-0000C31C0000}"/>
    <cellStyle name="Comma 2 50" xfId="7631" hidden="1" xr:uid="{00000000-0005-0000-0000-0000D21D0000}"/>
    <cellStyle name="Comma 2 50" xfId="7803" hidden="1" xr:uid="{00000000-0005-0000-0000-00007E1E0000}"/>
    <cellStyle name="Comma 2 50" xfId="8041" hidden="1" xr:uid="{00000000-0005-0000-0000-00006C1F0000}"/>
    <cellStyle name="Comma 2 50" xfId="8996" hidden="1" xr:uid="{00000000-0005-0000-0000-000027230000}"/>
    <cellStyle name="Comma 2 50" xfId="9116" hidden="1" xr:uid="{00000000-0005-0000-0000-00009F230000}"/>
    <cellStyle name="Comma 2 50" xfId="9387" hidden="1" xr:uid="{00000000-0005-0000-0000-0000AE240000}"/>
    <cellStyle name="Comma 2 50" xfId="9559" hidden="1" xr:uid="{00000000-0005-0000-0000-00005A250000}"/>
    <cellStyle name="Comma 2 50" xfId="9797" hidden="1" xr:uid="{00000000-0005-0000-0000-000048260000}"/>
    <cellStyle name="Comma 2 50" xfId="10752" hidden="1" xr:uid="{00000000-0005-0000-0000-0000032A0000}"/>
    <cellStyle name="Comma 2 50" xfId="10872" hidden="1" xr:uid="{00000000-0005-0000-0000-00007B2A0000}"/>
    <cellStyle name="Comma 2 50" xfId="11143" hidden="1" xr:uid="{00000000-0005-0000-0000-00008A2B0000}"/>
    <cellStyle name="Comma 2 50" xfId="11315" hidden="1" xr:uid="{00000000-0005-0000-0000-0000362C0000}"/>
    <cellStyle name="Comma 2 50" xfId="4360" hidden="1" xr:uid="{00000000-0005-0000-0000-00000B110000}"/>
    <cellStyle name="Comma 2 50" xfId="5021" hidden="1" xr:uid="{00000000-0005-0000-0000-0000A0130000}"/>
    <cellStyle name="Comma 2 50" xfId="5412" hidden="1" xr:uid="{00000000-0005-0000-0000-000027150000}"/>
    <cellStyle name="Comma 2 50" xfId="5584" hidden="1" xr:uid="{00000000-0005-0000-0000-0000D3150000}"/>
    <cellStyle name="Comma 2 50" xfId="5822" hidden="1" xr:uid="{00000000-0005-0000-0000-0000C1160000}"/>
    <cellStyle name="Comma 2 50" xfId="6579" hidden="1" xr:uid="{00000000-0005-0000-0000-0000B6190000}"/>
    <cellStyle name="Comma 2 50" xfId="7240" hidden="1" xr:uid="{00000000-0005-0000-0000-00004B1C0000}"/>
    <cellStyle name="Comma 2 50" xfId="1783" hidden="1" xr:uid="{00000000-0005-0000-0000-0000FA060000}"/>
    <cellStyle name="Comma 2 50" xfId="2020" hidden="1" xr:uid="{00000000-0005-0000-0000-0000E7070000}"/>
    <cellStyle name="Comma 2 50" xfId="4048" hidden="1" xr:uid="{00000000-0005-0000-0000-0000D30F0000}"/>
    <cellStyle name="Comma 2 50" xfId="1224" hidden="1" xr:uid="{00000000-0005-0000-0000-0000CB040000}"/>
    <cellStyle name="Comma 2 50" xfId="1615" hidden="1" xr:uid="{00000000-0005-0000-0000-000052060000}"/>
    <cellStyle name="Comma 2 50" xfId="569" hidden="1" xr:uid="{00000000-0005-0000-0000-00003C020000}"/>
    <cellStyle name="Comma 2 51" xfId="42768" hidden="1" xr:uid="{2789EE9F-EFF5-452C-8A6E-4565A7CC7294}"/>
    <cellStyle name="Comma 2 51" xfId="43138" hidden="1" xr:uid="{FAAFEC95-1BCE-432E-A0F5-2E4E55E30E12}"/>
    <cellStyle name="Comma 2 51" xfId="43329" hidden="1" xr:uid="{1DC4168B-DD64-47AF-93B4-738E463C700F}"/>
    <cellStyle name="Comma 2 51" xfId="43661" hidden="1" xr:uid="{BC4144B1-F5BD-426B-807C-F64506A65624}"/>
    <cellStyle name="Comma 2 51" xfId="44346" hidden="1" xr:uid="{12B0BA9B-5E24-4E84-8F81-9738ED157848}"/>
    <cellStyle name="Comma 2 51" xfId="44524" hidden="1" xr:uid="{B7766AB0-9B6D-438E-A5CD-0AD01604A396}"/>
    <cellStyle name="Comma 2 51" xfId="44894" hidden="1" xr:uid="{560DFEC0-EC79-408B-A4C6-A1880981EE60}"/>
    <cellStyle name="Comma 2 51" xfId="45085" hidden="1" xr:uid="{C248B200-A629-4060-9D04-DE622AE536BF}"/>
    <cellStyle name="Comma 2 51" xfId="45417" hidden="1" xr:uid="{97C29480-4852-4121-9604-A8BE452665B8}"/>
    <cellStyle name="Comma 2 51" xfId="46102" hidden="1" xr:uid="{334481E0-1E47-497C-84A2-8989D510003F}"/>
    <cellStyle name="Comma 2 51" xfId="46280" hidden="1" xr:uid="{041346A8-A32D-448F-97E3-F5C38DB29475}"/>
    <cellStyle name="Comma 2 51" xfId="46650" hidden="1" xr:uid="{FF7CA711-C042-4349-AEBB-B3E4FD040E62}"/>
    <cellStyle name="Comma 2 51" xfId="46841" hidden="1" xr:uid="{043640BA-19BF-4A75-AE30-40248BD900E3}"/>
    <cellStyle name="Comma 2 51" xfId="47173" hidden="1" xr:uid="{7F0566FA-64F0-44D9-9ED5-D4A1A88E4EDF}"/>
    <cellStyle name="Comma 2 51" xfId="47855" hidden="1" xr:uid="{6C2D0668-F194-45D4-8C94-777C1A3B4908}"/>
    <cellStyle name="Comma 2 51" xfId="48033" hidden="1" xr:uid="{0963F861-83EF-4C36-B51A-3B47040B5815}"/>
    <cellStyle name="Comma 2 51" xfId="48403" hidden="1" xr:uid="{9FDE0AB8-EE70-4766-9356-3371F4EA2948}"/>
    <cellStyle name="Comma 2 51" xfId="48594" hidden="1" xr:uid="{84B444FD-8FA5-4080-96B0-8461F06F133D}"/>
    <cellStyle name="Comma 2 51" xfId="48926" hidden="1" xr:uid="{D413B9D8-5D86-4FAD-9172-037CB3DD2AAB}"/>
    <cellStyle name="Comma 2 51" xfId="49605" hidden="1" xr:uid="{240FB6DC-FADB-432B-822A-B1A685A50DDD}"/>
    <cellStyle name="Comma 2 51" xfId="49783" hidden="1" xr:uid="{B21FCCC6-B113-4A1F-A17A-878A8645ACD1}"/>
    <cellStyle name="Comma 2 51" xfId="50153" hidden="1" xr:uid="{4F16B9D4-EA23-4C30-92B7-5AE23A33B8CD}"/>
    <cellStyle name="Comma 2 51" xfId="50344" hidden="1" xr:uid="{9A128529-A933-4ED4-8316-3AEE1A232FC3}"/>
    <cellStyle name="Comma 2 51" xfId="50676" hidden="1" xr:uid="{D6D39466-23CA-4AF7-9359-0D6157877FA6}"/>
    <cellStyle name="Comma 2 51" xfId="51351" hidden="1" xr:uid="{7CBAFA44-A258-4918-8EBD-D9AF021B00C3}"/>
    <cellStyle name="Comma 2 51" xfId="51528" hidden="1" xr:uid="{C44133DF-6A50-4FF1-840E-8C345023CFCA}"/>
    <cellStyle name="Comma 2 51" xfId="51897" hidden="1" xr:uid="{B7E41E94-B1AB-456A-A635-322CBA95B2AC}"/>
    <cellStyle name="Comma 2 51" xfId="52088" hidden="1" xr:uid="{B189DD8A-C84B-4683-94C1-A13CB3BE58CD}"/>
    <cellStyle name="Comma 2 51" xfId="52420" hidden="1" xr:uid="{298394C4-C7DA-40A9-930C-8249F1B63E44}"/>
    <cellStyle name="Comma 2 51" xfId="53089" hidden="1" xr:uid="{73B8572F-1FA0-4E51-9AE8-481BB66853E8}"/>
    <cellStyle name="Comma 2 51" xfId="53266" hidden="1" xr:uid="{3C2A42B4-C478-450B-A129-D20C317D5DDA}"/>
    <cellStyle name="Comma 2 51" xfId="53631" hidden="1" xr:uid="{F2F49325-AE2B-4152-84A3-1DF3A1EBD277}"/>
    <cellStyle name="Comma 2 51" xfId="53822" hidden="1" xr:uid="{714F2F54-3106-440C-A1FA-A0452BF470C8}"/>
    <cellStyle name="Comma 2 51" xfId="54154" hidden="1" xr:uid="{B06055CA-B119-4A7D-A5FE-D586A671F75B}"/>
    <cellStyle name="Comma 2 51" xfId="54817" hidden="1" xr:uid="{1C4DAA84-A9B2-4CA7-A552-30AEBBED42A5}"/>
    <cellStyle name="Comma 2 51" xfId="54994" hidden="1" xr:uid="{9E3855C4-BFCA-49AC-8AD7-079AFAE3B3B7}"/>
    <cellStyle name="Comma 2 51" xfId="55355" hidden="1" xr:uid="{730C244A-F054-4DFC-A439-B9D123C261B7}"/>
    <cellStyle name="Comma 2 51" xfId="55546" hidden="1" xr:uid="{374E864E-2178-49C9-9AF7-B5431C69C307}"/>
    <cellStyle name="Comma 2 51" xfId="55878" hidden="1" xr:uid="{BDFCA703-A2F7-427C-AE7A-B89FCB618390}"/>
    <cellStyle name="Comma 2 51" xfId="56530" hidden="1" xr:uid="{8751FCBC-430B-424D-B9D4-558D080F32E2}"/>
    <cellStyle name="Comma 2 51" xfId="56707" hidden="1" xr:uid="{97932911-24D2-41F2-905D-2594765826EA}"/>
    <cellStyle name="Comma 2 51" xfId="57063" hidden="1" xr:uid="{88B94707-9D8D-4654-83D8-82DCD1DD0AC9}"/>
    <cellStyle name="Comma 2 51" xfId="57253" hidden="1" xr:uid="{FEACFAEC-8473-4C8A-8AB9-72F66B7CB51A}"/>
    <cellStyle name="Comma 2 51" xfId="57585" hidden="1" xr:uid="{D714C347-EE4A-49D9-86C2-33557E43BAAC}"/>
    <cellStyle name="Comma 2 51" xfId="58227" hidden="1" xr:uid="{D5242DCB-767F-4E7C-82B5-4F92AE86A84C}"/>
    <cellStyle name="Comma 2 51" xfId="58404" hidden="1" xr:uid="{14072742-9953-4501-91F4-217AC0A37457}"/>
    <cellStyle name="Comma 2 51" xfId="58757" hidden="1" xr:uid="{89D76782-000E-4DAB-887B-CCF8834344AF}"/>
    <cellStyle name="Comma 2 51" xfId="58947" hidden="1" xr:uid="{550EC0D0-8896-42BB-AC3B-EE34510F24F6}"/>
    <cellStyle name="Comma 2 51" xfId="59279" hidden="1" xr:uid="{FB98881C-A990-4A73-878D-82D258CC0EC3}"/>
    <cellStyle name="Comma 2 51" xfId="59906" hidden="1" xr:uid="{02BAE29A-1199-4E37-9329-8597E5AD77DA}"/>
    <cellStyle name="Comma 2 51" xfId="60079" hidden="1" xr:uid="{E7B1E2A3-7943-4F56-AFFF-D567BAD083B1}"/>
    <cellStyle name="Comma 2 51" xfId="60419" hidden="1" xr:uid="{809C0C6E-957E-4511-B4E5-192A5D4E0EEA}"/>
    <cellStyle name="Comma 2 51" xfId="60608" hidden="1" xr:uid="{484D469D-F74C-42CE-883E-00F600AA91FD}"/>
    <cellStyle name="Comma 2 51" xfId="60940" hidden="1" xr:uid="{6ADD993F-05C3-4CC6-863D-2DC08A1F3698}"/>
    <cellStyle name="Comma 2 51" xfId="61553" hidden="1" xr:uid="{4ED68315-6D03-4C36-A086-3591B2442EC8}"/>
    <cellStyle name="Comma 2 51" xfId="61725" hidden="1" xr:uid="{5C158860-0758-44CA-A87E-08F62F38AE0B}"/>
    <cellStyle name="Comma 2 51" xfId="62054" hidden="1" xr:uid="{892A935A-13C9-4976-A492-B2D791980AD5}"/>
    <cellStyle name="Comma 2 51" xfId="62243" hidden="1" xr:uid="{789A6AE6-975C-4282-9F3C-CDC4391D8CDF}"/>
    <cellStyle name="Comma 2 51" xfId="62575" hidden="1" xr:uid="{D91A35B9-7AA0-4DC0-BDD6-27CFAB8DD402}"/>
    <cellStyle name="Comma 2 51" xfId="63300" hidden="1" xr:uid="{2137E701-707C-44C5-A737-A33D98DF3380}"/>
    <cellStyle name="Comma 2 51" xfId="63576" hidden="1" xr:uid="{D44E985A-C0B6-4F68-A835-797544FD5F01}"/>
    <cellStyle name="Comma 2 51" xfId="63756" hidden="1" xr:uid="{0208829F-E44C-4059-A37F-81A205244D60}"/>
    <cellStyle name="Comma 2 51" xfId="21622" hidden="1" xr:uid="{00000000-0005-0000-0000-000079540000}"/>
    <cellStyle name="Comma 2 51" xfId="21813" hidden="1" xr:uid="{00000000-0005-0000-0000-000038550000}"/>
    <cellStyle name="Comma 2 51" xfId="22145" hidden="1" xr:uid="{00000000-0005-0000-0000-000084560000}"/>
    <cellStyle name="Comma 2 51" xfId="22808" hidden="1" xr:uid="{00000000-0005-0000-0000-00001B590000}"/>
    <cellStyle name="Comma 2 51" xfId="22985" hidden="1" xr:uid="{00000000-0005-0000-0000-0000CC590000}"/>
    <cellStyle name="Comma 2 51" xfId="23346" hidden="1" xr:uid="{00000000-0005-0000-0000-0000355B0000}"/>
    <cellStyle name="Comma 2 51" xfId="23537" hidden="1" xr:uid="{00000000-0005-0000-0000-0000F45B0000}"/>
    <cellStyle name="Comma 2 51" xfId="23869" hidden="1" xr:uid="{00000000-0005-0000-0000-0000405D0000}"/>
    <cellStyle name="Comma 2 51" xfId="24521" hidden="1" xr:uid="{00000000-0005-0000-0000-0000CC5F0000}"/>
    <cellStyle name="Comma 2 51" xfId="24698" hidden="1" xr:uid="{00000000-0005-0000-0000-00007D600000}"/>
    <cellStyle name="Comma 2 51" xfId="25054" hidden="1" xr:uid="{00000000-0005-0000-0000-0000E1610000}"/>
    <cellStyle name="Comma 2 51" xfId="25244" hidden="1" xr:uid="{00000000-0005-0000-0000-00009F620000}"/>
    <cellStyle name="Comma 2 51" xfId="25576" hidden="1" xr:uid="{00000000-0005-0000-0000-0000EB630000}"/>
    <cellStyle name="Comma 2 51" xfId="26218" hidden="1" xr:uid="{00000000-0005-0000-0000-00006D660000}"/>
    <cellStyle name="Comma 2 51" xfId="26395" hidden="1" xr:uid="{00000000-0005-0000-0000-00001E670000}"/>
    <cellStyle name="Comma 2 51" xfId="26748" hidden="1" xr:uid="{00000000-0005-0000-0000-00007F680000}"/>
    <cellStyle name="Comma 2 51" xfId="26938" hidden="1" xr:uid="{00000000-0005-0000-0000-00003D690000}"/>
    <cellStyle name="Comma 2 51" xfId="27270" hidden="1" xr:uid="{00000000-0005-0000-0000-0000896A0000}"/>
    <cellStyle name="Comma 2 51" xfId="27897" hidden="1" xr:uid="{00000000-0005-0000-0000-0000FC6C0000}"/>
    <cellStyle name="Comma 2 51" xfId="28070" hidden="1" xr:uid="{00000000-0005-0000-0000-0000A96D0000}"/>
    <cellStyle name="Comma 2 51" xfId="28410" hidden="1" xr:uid="{00000000-0005-0000-0000-0000FD6E0000}"/>
    <cellStyle name="Comma 2 51" xfId="28599" hidden="1" xr:uid="{00000000-0005-0000-0000-0000BA6F0000}"/>
    <cellStyle name="Comma 2 51" xfId="28931" hidden="1" xr:uid="{00000000-0005-0000-0000-000006710000}"/>
    <cellStyle name="Comma 2 51" xfId="29544" hidden="1" xr:uid="{00000000-0005-0000-0000-00006B730000}"/>
    <cellStyle name="Comma 2 51" xfId="29716" hidden="1" xr:uid="{00000000-0005-0000-0000-000017740000}"/>
    <cellStyle name="Comma 2 51" xfId="30045" hidden="1" xr:uid="{00000000-0005-0000-0000-000060750000}"/>
    <cellStyle name="Comma 2 51" xfId="30234" hidden="1" xr:uid="{00000000-0005-0000-0000-00001D760000}"/>
    <cellStyle name="Comma 2 51" xfId="30566" hidden="1" xr:uid="{00000000-0005-0000-0000-000069770000}"/>
    <cellStyle name="Comma 2 51" xfId="31291" hidden="1" xr:uid="{00000000-0005-0000-0000-00003E7A0000}"/>
    <cellStyle name="Comma 2 51" xfId="31567" hidden="1" xr:uid="{00000000-0005-0000-0000-0000527B0000}"/>
    <cellStyle name="Comma 2 51" xfId="31747" hidden="1" xr:uid="{00000000-0005-0000-0000-0000067C0000}"/>
    <cellStyle name="Comma 2 51" xfId="32619" hidden="1" xr:uid="{5DE232A0-AEAC-4965-999F-55AB7C2AFC46}"/>
    <cellStyle name="Comma 2 51" xfId="33257" hidden="1" xr:uid="{48DB7F0A-860D-41B7-9AC9-DDCA818CFA36}"/>
    <cellStyle name="Comma 2 51" xfId="33624" hidden="1" xr:uid="{26C1B1E8-7625-46CD-AD70-2CB82D5409ED}"/>
    <cellStyle name="Comma 2 51" xfId="33808" hidden="1" xr:uid="{B61E188B-FE92-425C-A468-16D60D46EF37}"/>
    <cellStyle name="Comma 2 51" xfId="34139" hidden="1" xr:uid="{E661C24C-EA69-40F6-9DC7-DFBCEA6947AC}"/>
    <cellStyle name="Comma 2 51" xfId="36376" hidden="1" xr:uid="{74A1A235-D5BD-47A2-AEED-00F2AC54F861}"/>
    <cellStyle name="Comma 2 51" xfId="37037" hidden="1" xr:uid="{637D9F93-9848-48A0-B54A-0BBA9C1A6267}"/>
    <cellStyle name="Comma 2 51" xfId="37407" hidden="1" xr:uid="{CA183CCE-CF5F-4930-B48F-148A7B959136}"/>
    <cellStyle name="Comma 2 51" xfId="37598" hidden="1" xr:uid="{C29DB22F-CE6D-4E3B-99FE-CD91F08695E7}"/>
    <cellStyle name="Comma 2 51" xfId="37930" hidden="1" xr:uid="{3CFC654F-5622-44B8-BE6A-87D8B0097763}"/>
    <cellStyle name="Comma 2 51" xfId="38595" hidden="1" xr:uid="{74B8CD18-D2CC-4034-AF5C-7D6E8AF36070}"/>
    <cellStyle name="Comma 2 51" xfId="39078" hidden="1" xr:uid="{932B036C-C691-46F6-BF84-564B85A7CB4F}"/>
    <cellStyle name="Comma 2 51" xfId="39256" hidden="1" xr:uid="{F78CF6E1-FE6C-4C95-BAC3-5B353A435E37}"/>
    <cellStyle name="Comma 2 51" xfId="39626" hidden="1" xr:uid="{AC248A73-A570-433F-BF90-47147CA96616}"/>
    <cellStyle name="Comma 2 51" xfId="39817" hidden="1" xr:uid="{B71F67B3-946B-4A11-B84A-F72EA8544A3A}"/>
    <cellStyle name="Comma 2 51" xfId="40149" hidden="1" xr:uid="{5DFE195D-AC36-44B9-AFFC-92272C71A595}"/>
    <cellStyle name="Comma 2 51" xfId="40834" hidden="1" xr:uid="{98A72328-7B36-4288-97EC-58BC72682E9D}"/>
    <cellStyle name="Comma 2 51" xfId="41012" hidden="1" xr:uid="{A1B64FFC-6AF1-40FE-A055-A51E8BB2BA2D}"/>
    <cellStyle name="Comma 2 51" xfId="41382" hidden="1" xr:uid="{BF729A75-D4F1-428A-9CB8-9C803026A89E}"/>
    <cellStyle name="Comma 2 51" xfId="41573" hidden="1" xr:uid="{086CEC74-24E0-4345-9C85-280671246A3C}"/>
    <cellStyle name="Comma 2 51" xfId="41905" hidden="1" xr:uid="{99BC37A7-30E7-47B1-A7FB-C441C6C57B85}"/>
    <cellStyle name="Comma 2 51" xfId="42590" hidden="1" xr:uid="{6C2572FA-788C-43A1-806C-71F4F35E2258}"/>
    <cellStyle name="Comma 2 51" xfId="12337" hidden="1" xr:uid="{00000000-0005-0000-0000-000034300000}"/>
    <cellStyle name="Comma 2 51" xfId="12515" hidden="1" xr:uid="{00000000-0005-0000-0000-0000E6300000}"/>
    <cellStyle name="Comma 2 51" xfId="12885" hidden="1" xr:uid="{00000000-0005-0000-0000-000058320000}"/>
    <cellStyle name="Comma 2 51" xfId="13076" hidden="1" xr:uid="{00000000-0005-0000-0000-000017330000}"/>
    <cellStyle name="Comma 2 51" xfId="13408" hidden="1" xr:uid="{00000000-0005-0000-0000-000063340000}"/>
    <cellStyle name="Comma 2 51" xfId="14093" hidden="1" xr:uid="{00000000-0005-0000-0000-000010370000}"/>
    <cellStyle name="Comma 2 51" xfId="14271" hidden="1" xr:uid="{00000000-0005-0000-0000-0000C2370000}"/>
    <cellStyle name="Comma 2 51" xfId="14641" hidden="1" xr:uid="{00000000-0005-0000-0000-000034390000}"/>
    <cellStyle name="Comma 2 51" xfId="14832" hidden="1" xr:uid="{00000000-0005-0000-0000-0000F3390000}"/>
    <cellStyle name="Comma 2 51" xfId="15164" hidden="1" xr:uid="{00000000-0005-0000-0000-00003F3B0000}"/>
    <cellStyle name="Comma 2 51" xfId="15846" hidden="1" xr:uid="{00000000-0005-0000-0000-0000E93D0000}"/>
    <cellStyle name="Comma 2 51" xfId="16024" hidden="1" xr:uid="{00000000-0005-0000-0000-00009B3E0000}"/>
    <cellStyle name="Comma 2 51" xfId="16394" hidden="1" xr:uid="{00000000-0005-0000-0000-00000D400000}"/>
    <cellStyle name="Comma 2 51" xfId="16585" hidden="1" xr:uid="{00000000-0005-0000-0000-0000CC400000}"/>
    <cellStyle name="Comma 2 51" xfId="16917" hidden="1" xr:uid="{00000000-0005-0000-0000-000018420000}"/>
    <cellStyle name="Comma 2 51" xfId="17596" hidden="1" xr:uid="{00000000-0005-0000-0000-0000BF440000}"/>
    <cellStyle name="Comma 2 51" xfId="17774" hidden="1" xr:uid="{00000000-0005-0000-0000-000071450000}"/>
    <cellStyle name="Comma 2 51" xfId="18144" hidden="1" xr:uid="{00000000-0005-0000-0000-0000E3460000}"/>
    <cellStyle name="Comma 2 51" xfId="18335" hidden="1" xr:uid="{00000000-0005-0000-0000-0000A2470000}"/>
    <cellStyle name="Comma 2 51" xfId="18667" hidden="1" xr:uid="{00000000-0005-0000-0000-0000EE480000}"/>
    <cellStyle name="Comma 2 51" xfId="19342" hidden="1" xr:uid="{00000000-0005-0000-0000-0000914B0000}"/>
    <cellStyle name="Comma 2 51" xfId="19519" hidden="1" xr:uid="{00000000-0005-0000-0000-0000424C0000}"/>
    <cellStyle name="Comma 2 51" xfId="19888" hidden="1" xr:uid="{00000000-0005-0000-0000-0000B34D0000}"/>
    <cellStyle name="Comma 2 51" xfId="20079" hidden="1" xr:uid="{00000000-0005-0000-0000-0000724E0000}"/>
    <cellStyle name="Comma 2 51" xfId="20411" hidden="1" xr:uid="{00000000-0005-0000-0000-0000BE4F0000}"/>
    <cellStyle name="Comma 2 51" xfId="21080" hidden="1" xr:uid="{00000000-0005-0000-0000-00005B520000}"/>
    <cellStyle name="Comma 2 51" xfId="21257" hidden="1" xr:uid="{00000000-0005-0000-0000-00000C530000}"/>
    <cellStyle name="Comma 2 51" xfId="7617" hidden="1" xr:uid="{00000000-0005-0000-0000-0000C41D0000}"/>
    <cellStyle name="Comma 2 51" xfId="7808" hidden="1" xr:uid="{00000000-0005-0000-0000-0000831E0000}"/>
    <cellStyle name="Comma 2 51" xfId="8140" hidden="1" xr:uid="{00000000-0005-0000-0000-0000CF1F0000}"/>
    <cellStyle name="Comma 2 51" xfId="8825" hidden="1" xr:uid="{00000000-0005-0000-0000-00007C220000}"/>
    <cellStyle name="Comma 2 51" xfId="9003" hidden="1" xr:uid="{00000000-0005-0000-0000-00002E230000}"/>
    <cellStyle name="Comma 2 51" xfId="9373" hidden="1" xr:uid="{00000000-0005-0000-0000-0000A0240000}"/>
    <cellStyle name="Comma 2 51" xfId="9564" hidden="1" xr:uid="{00000000-0005-0000-0000-00005F250000}"/>
    <cellStyle name="Comma 2 51" xfId="9896" hidden="1" xr:uid="{00000000-0005-0000-0000-0000AB260000}"/>
    <cellStyle name="Comma 2 51" xfId="10581" hidden="1" xr:uid="{00000000-0005-0000-0000-000058290000}"/>
    <cellStyle name="Comma 2 51" xfId="10759" hidden="1" xr:uid="{00000000-0005-0000-0000-00000A2A0000}"/>
    <cellStyle name="Comma 2 51" xfId="11129" hidden="1" xr:uid="{00000000-0005-0000-0000-00007C2B0000}"/>
    <cellStyle name="Comma 2 51" xfId="11320" hidden="1" xr:uid="{00000000-0005-0000-0000-00003B2C0000}"/>
    <cellStyle name="Comma 2 51" xfId="11652" hidden="1" xr:uid="{00000000-0005-0000-0000-0000872D0000}"/>
    <cellStyle name="Comma 2 51" xfId="5028" hidden="1" xr:uid="{00000000-0005-0000-0000-0000A7130000}"/>
    <cellStyle name="Comma 2 51" xfId="5398" hidden="1" xr:uid="{00000000-0005-0000-0000-000019150000}"/>
    <cellStyle name="Comma 2 51" xfId="5589" hidden="1" xr:uid="{00000000-0005-0000-0000-0000D8150000}"/>
    <cellStyle name="Comma 2 51" xfId="5921" hidden="1" xr:uid="{00000000-0005-0000-0000-000024170000}"/>
    <cellStyle name="Comma 2 51" xfId="6586" hidden="1" xr:uid="{00000000-0005-0000-0000-0000BD190000}"/>
    <cellStyle name="Comma 2 51" xfId="7069" hidden="1" xr:uid="{00000000-0005-0000-0000-0000A01B0000}"/>
    <cellStyle name="Comma 2 51" xfId="7247" hidden="1" xr:uid="{00000000-0005-0000-0000-0000521C0000}"/>
    <cellStyle name="Comma 2 51" xfId="1788" hidden="1" xr:uid="{00000000-0005-0000-0000-0000FF060000}"/>
    <cellStyle name="Comma 2 51" xfId="2119" hidden="1" xr:uid="{00000000-0005-0000-0000-00004A080000}"/>
    <cellStyle name="Comma 2 51" xfId="4367" hidden="1" xr:uid="{00000000-0005-0000-0000-000012110000}"/>
    <cellStyle name="Comma 2 51" xfId="1231" hidden="1" xr:uid="{00000000-0005-0000-0000-0000D2040000}"/>
    <cellStyle name="Comma 2 51" xfId="1601" hidden="1" xr:uid="{00000000-0005-0000-0000-000044060000}"/>
    <cellStyle name="Comma 2 51" xfId="576" hidden="1" xr:uid="{00000000-0005-0000-0000-000043020000}"/>
    <cellStyle name="Comma 2 52" xfId="41384" hidden="1" xr:uid="{FAF1CA98-C82B-453F-866D-AEA29E79272D}"/>
    <cellStyle name="Comma 2 52" xfId="41576" hidden="1" xr:uid="{970FC3BC-553E-4296-B888-2FE80195257D}"/>
    <cellStyle name="Comma 2 52" xfId="41906" hidden="1" xr:uid="{27BDB7A5-6B0F-470C-A263-586E533F1995}"/>
    <cellStyle name="Comma 2 52" xfId="42407" hidden="1" xr:uid="{270FC6D7-FFB8-4F95-9E98-01CB5D1A56D4}"/>
    <cellStyle name="Comma 2 52" xfId="42771" hidden="1" xr:uid="{5E91472D-A2E3-4D21-9412-4C2102A92B5D}"/>
    <cellStyle name="Comma 2 52" xfId="43140" hidden="1" xr:uid="{D5F6E406-2ADE-4566-A5FC-2CEC036208FC}"/>
    <cellStyle name="Comma 2 52" xfId="43332" hidden="1" xr:uid="{FAC7970B-EF03-4369-948A-B68C06EE1773}"/>
    <cellStyle name="Comma 2 52" xfId="43662" hidden="1" xr:uid="{C5F5CCCA-BCB7-4689-940C-A10E011084D8}"/>
    <cellStyle name="Comma 2 52" xfId="44163" hidden="1" xr:uid="{0F5A0612-2749-44F4-B642-67BA1475B8C3}"/>
    <cellStyle name="Comma 2 52" xfId="44527" hidden="1" xr:uid="{35CF9AFA-1B84-4018-AF8B-578A87D35854}"/>
    <cellStyle name="Comma 2 52" xfId="44896" hidden="1" xr:uid="{9DAED74D-87AF-495D-B3A2-103F3E1F0EA0}"/>
    <cellStyle name="Comma 2 52" xfId="45088" hidden="1" xr:uid="{45B2BA6D-604E-44EC-AFE5-3A63E50F4A1B}"/>
    <cellStyle name="Comma 2 52" xfId="45418" hidden="1" xr:uid="{17E6FE77-5C9A-4B36-9E4E-E9EA78A1E320}"/>
    <cellStyle name="Comma 2 52" xfId="45919" hidden="1" xr:uid="{4551AC31-2E47-4DCB-ACA7-2773557008F2}"/>
    <cellStyle name="Comma 2 52" xfId="46283" hidden="1" xr:uid="{D6729F5C-AFC6-406E-9A39-BFA839EF9694}"/>
    <cellStyle name="Comma 2 52" xfId="46652" hidden="1" xr:uid="{3853160E-CC89-4BA5-B55D-07B74ACBC9D6}"/>
    <cellStyle name="Comma 2 52" xfId="46844" hidden="1" xr:uid="{EEF5D724-14C5-4531-93FB-FAC2160F05CA}"/>
    <cellStyle name="Comma 2 52" xfId="47174" hidden="1" xr:uid="{7E8FC388-C494-4B02-BD21-F07D8A3D4076}"/>
    <cellStyle name="Comma 2 52" xfId="47675" hidden="1" xr:uid="{385E9BBD-635C-4736-8FF7-315BBDDE5291}"/>
    <cellStyle name="Comma 2 52" xfId="48036" hidden="1" xr:uid="{0B165E30-056D-4131-BEBF-232D79381C04}"/>
    <cellStyle name="Comma 2 52" xfId="48405" hidden="1" xr:uid="{40567932-6A41-4B2B-92C0-E3A4B9F83944}"/>
    <cellStyle name="Comma 2 52" xfId="48597" hidden="1" xr:uid="{838F6158-AD31-4976-B087-02E755344FE9}"/>
    <cellStyle name="Comma 2 52" xfId="48927" hidden="1" xr:uid="{539B5601-5F7C-4123-A25D-0A2E1852BE45}"/>
    <cellStyle name="Comma 2 52" xfId="49427" hidden="1" xr:uid="{0B04BF7D-FB68-4199-ABF1-B34E791CB14A}"/>
    <cellStyle name="Comma 2 52" xfId="49786" hidden="1" xr:uid="{DC6FB36A-5E65-4334-8C91-F5B524C8C271}"/>
    <cellStyle name="Comma 2 52" xfId="50155" hidden="1" xr:uid="{A01864AC-A09F-4191-B846-398178D62BD0}"/>
    <cellStyle name="Comma 2 52" xfId="50347" hidden="1" xr:uid="{75679540-1E08-4B03-AD70-900AEE4F494A}"/>
    <cellStyle name="Comma 2 52" xfId="50677" hidden="1" xr:uid="{009071E1-606B-4F27-995D-8218F043B2F2}"/>
    <cellStyle name="Comma 2 52" xfId="51176" hidden="1" xr:uid="{59754A84-1071-40C4-AA87-85530EEF2B06}"/>
    <cellStyle name="Comma 2 52" xfId="51531" hidden="1" xr:uid="{74C5FB24-EB15-4B2B-B20E-62FB3C63EA16}"/>
    <cellStyle name="Comma 2 52" xfId="51899" hidden="1" xr:uid="{1BBDA34F-C990-4A8A-9503-11673A766B9D}"/>
    <cellStyle name="Comma 2 52" xfId="52091" hidden="1" xr:uid="{4B045246-5AE7-4F2F-ADF9-5C2C618FC3D7}"/>
    <cellStyle name="Comma 2 52" xfId="52421" hidden="1" xr:uid="{5A180AC3-CF41-4609-B1FD-8CFFFE3C3AB3}"/>
    <cellStyle name="Comma 2 52" xfId="52919" hidden="1" xr:uid="{FADE88D1-553E-4F4B-831C-F5F9D39EC9ED}"/>
    <cellStyle name="Comma 2 52" xfId="53269" hidden="1" xr:uid="{BD94F78A-3A88-4F46-8100-122C2C558ADD}"/>
    <cellStyle name="Comma 2 52" xfId="53633" hidden="1" xr:uid="{2AEF194A-8EB8-4BBF-BD41-327E477531D7}"/>
    <cellStyle name="Comma 2 52" xfId="53825" hidden="1" xr:uid="{479F722B-2918-4AD0-A979-856AF0F6FF4D}"/>
    <cellStyle name="Comma 2 52" xfId="54155" hidden="1" xr:uid="{04D9822D-8BAC-4BCA-8E4B-810EF173B4B9}"/>
    <cellStyle name="Comma 2 52" xfId="54997" hidden="1" xr:uid="{7204002B-747E-4131-9B5F-CF83B5AFCAF1}"/>
    <cellStyle name="Comma 2 52" xfId="55357" hidden="1" xr:uid="{90302EED-A1A6-4CE1-B896-4AB7DAAB6921}"/>
    <cellStyle name="Comma 2 52" xfId="55549" hidden="1" xr:uid="{45F42969-1F98-453C-989A-44DFE8570C47}"/>
    <cellStyle name="Comma 2 52" xfId="55879" hidden="1" xr:uid="{952565B0-5F74-4816-991D-4150D9FAEF6C}"/>
    <cellStyle name="Comma 2 52" xfId="56710" hidden="1" xr:uid="{3D45EB04-EB03-4AB6-8D25-623EFD1C8639}"/>
    <cellStyle name="Comma 2 52" xfId="57065" hidden="1" xr:uid="{FE92C042-F100-40EB-87A4-B823803B2A2B}"/>
    <cellStyle name="Comma 2 52" xfId="57256" hidden="1" xr:uid="{78D2FDEA-A4E4-452F-8942-840F4C8C44FA}"/>
    <cellStyle name="Comma 2 52" xfId="57586" hidden="1" xr:uid="{C7F5AE3B-88C8-444F-B761-5E658C7C2175}"/>
    <cellStyle name="Comma 2 52" xfId="58407" hidden="1" xr:uid="{D16AE760-715A-43C7-9A40-5D51C22D30CA}"/>
    <cellStyle name="Comma 2 52" xfId="58759" hidden="1" xr:uid="{90283045-8BBF-4649-95FF-FA2ABCAB7166}"/>
    <cellStyle name="Comma 2 52" xfId="58950" hidden="1" xr:uid="{6F5B13F0-0C5C-4EE2-9DB9-56385573360A}"/>
    <cellStyle name="Comma 2 52" xfId="59280" hidden="1" xr:uid="{496EED77-558A-4E1A-AE3C-C806487C26A3}"/>
    <cellStyle name="Comma 2 52" xfId="60082" hidden="1" xr:uid="{14DCA449-BBD9-4830-9F62-13E4CE91F3EE}"/>
    <cellStyle name="Comma 2 52" xfId="60421" hidden="1" xr:uid="{023CE76E-178B-4060-8E3F-3510911ECDF8}"/>
    <cellStyle name="Comma 2 52" xfId="60611" hidden="1" xr:uid="{696CD487-71BD-46A4-B8F3-1602EA0770A8}"/>
    <cellStyle name="Comma 2 52" xfId="60941" hidden="1" xr:uid="{60B9751F-CF92-4158-8731-A821B4B7FE46}"/>
    <cellStyle name="Comma 2 52" xfId="61728" hidden="1" xr:uid="{9D81B64E-3E21-481A-91AF-292F420C7265}"/>
    <cellStyle name="Comma 2 52" xfId="62056" hidden="1" xr:uid="{8969FA8A-6876-4A9C-891A-CFF2D5C4C59D}"/>
    <cellStyle name="Comma 2 52" xfId="62246" hidden="1" xr:uid="{3721AAF2-51AF-449E-9B5D-BD936B4EC91C}"/>
    <cellStyle name="Comma 2 52" xfId="62576" hidden="1" xr:uid="{666308D0-1429-43EA-AA37-C823584914A1}"/>
    <cellStyle name="Comma 2 52" xfId="63303" hidden="1" xr:uid="{DA7E1794-AA44-48A5-86AE-B6D526610255}"/>
    <cellStyle name="Comma 2 52" xfId="63578" hidden="1" xr:uid="{A12D55CA-9199-468F-9839-D754F63745EC}"/>
    <cellStyle name="Comma 2 52" xfId="63759" hidden="1" xr:uid="{1AB9AC64-D2A1-4118-AA93-86698E3826FA}"/>
    <cellStyle name="Comma 2 52" xfId="19890" hidden="1" xr:uid="{00000000-0005-0000-0000-0000B54D0000}"/>
    <cellStyle name="Comma 2 52" xfId="20082" hidden="1" xr:uid="{00000000-0005-0000-0000-0000754E0000}"/>
    <cellStyle name="Comma 2 52" xfId="20412" hidden="1" xr:uid="{00000000-0005-0000-0000-0000BF4F0000}"/>
    <cellStyle name="Comma 2 52" xfId="20910" hidden="1" xr:uid="{00000000-0005-0000-0000-0000B1510000}"/>
    <cellStyle name="Comma 2 52" xfId="21260" hidden="1" xr:uid="{00000000-0005-0000-0000-00000F530000}"/>
    <cellStyle name="Comma 2 52" xfId="21624" hidden="1" xr:uid="{00000000-0005-0000-0000-00007B540000}"/>
    <cellStyle name="Comma 2 52" xfId="21816" hidden="1" xr:uid="{00000000-0005-0000-0000-00003B550000}"/>
    <cellStyle name="Comma 2 52" xfId="22146" hidden="1" xr:uid="{00000000-0005-0000-0000-000085560000}"/>
    <cellStyle name="Comma 2 52" xfId="22988" hidden="1" xr:uid="{00000000-0005-0000-0000-0000CF590000}"/>
    <cellStyle name="Comma 2 52" xfId="23348" hidden="1" xr:uid="{00000000-0005-0000-0000-0000375B0000}"/>
    <cellStyle name="Comma 2 52" xfId="23540" hidden="1" xr:uid="{00000000-0005-0000-0000-0000F75B0000}"/>
    <cellStyle name="Comma 2 52" xfId="23870" hidden="1" xr:uid="{00000000-0005-0000-0000-0000415D0000}"/>
    <cellStyle name="Comma 2 52" xfId="24701" hidden="1" xr:uid="{00000000-0005-0000-0000-000080600000}"/>
    <cellStyle name="Comma 2 52" xfId="25056" hidden="1" xr:uid="{00000000-0005-0000-0000-0000E3610000}"/>
    <cellStyle name="Comma 2 52" xfId="25247" hidden="1" xr:uid="{00000000-0005-0000-0000-0000A2620000}"/>
    <cellStyle name="Comma 2 52" xfId="25577" hidden="1" xr:uid="{00000000-0005-0000-0000-0000EC630000}"/>
    <cellStyle name="Comma 2 52" xfId="26398" hidden="1" xr:uid="{00000000-0005-0000-0000-000021670000}"/>
    <cellStyle name="Comma 2 52" xfId="26750" hidden="1" xr:uid="{00000000-0005-0000-0000-000081680000}"/>
    <cellStyle name="Comma 2 52" xfId="26941" hidden="1" xr:uid="{00000000-0005-0000-0000-000040690000}"/>
    <cellStyle name="Comma 2 52" xfId="27271" hidden="1" xr:uid="{00000000-0005-0000-0000-00008A6A0000}"/>
    <cellStyle name="Comma 2 52" xfId="28073" hidden="1" xr:uid="{00000000-0005-0000-0000-0000AC6D0000}"/>
    <cellStyle name="Comma 2 52" xfId="28412" hidden="1" xr:uid="{00000000-0005-0000-0000-0000FF6E0000}"/>
    <cellStyle name="Comma 2 52" xfId="28602" hidden="1" xr:uid="{00000000-0005-0000-0000-0000BD6F0000}"/>
    <cellStyle name="Comma 2 52" xfId="28932" hidden="1" xr:uid="{00000000-0005-0000-0000-000007710000}"/>
    <cellStyle name="Comma 2 52" xfId="29719" hidden="1" xr:uid="{00000000-0005-0000-0000-00001A740000}"/>
    <cellStyle name="Comma 2 52" xfId="30047" hidden="1" xr:uid="{00000000-0005-0000-0000-000062750000}"/>
    <cellStyle name="Comma 2 52" xfId="30237" hidden="1" xr:uid="{00000000-0005-0000-0000-000020760000}"/>
    <cellStyle name="Comma 2 52" xfId="30567" hidden="1" xr:uid="{00000000-0005-0000-0000-00006A770000}"/>
    <cellStyle name="Comma 2 52" xfId="31294" hidden="1" xr:uid="{00000000-0005-0000-0000-0000417A0000}"/>
    <cellStyle name="Comma 2 52" xfId="31569" hidden="1" xr:uid="{00000000-0005-0000-0000-0000547B0000}"/>
    <cellStyle name="Comma 2 52" xfId="31750" hidden="1" xr:uid="{00000000-0005-0000-0000-0000097C0000}"/>
    <cellStyle name="Comma 2 52" xfId="32622" hidden="1" xr:uid="{7356671E-235A-429E-A818-CD4A4C8E5E9C}"/>
    <cellStyle name="Comma 2 52" xfId="33260" hidden="1" xr:uid="{E42EACD9-7C8A-4F87-BCD6-880E73C862E7}"/>
    <cellStyle name="Comma 2 52" xfId="33626" hidden="1" xr:uid="{A48231F6-808D-456E-A971-BC168DC31997}"/>
    <cellStyle name="Comma 2 52" xfId="33811" hidden="1" xr:uid="{CA1A02F5-A378-4856-89DD-E5239999636B}"/>
    <cellStyle name="Comma 2 52" xfId="34140" hidden="1" xr:uid="{784D442B-5BDF-4BBE-9AF6-B2165E67F031}"/>
    <cellStyle name="Comma 2 52" xfId="36379" hidden="1" xr:uid="{EAA121C2-A4D9-4A47-BC7B-FB6DA1D5382F}"/>
    <cellStyle name="Comma 2 52" xfId="37040" hidden="1" xr:uid="{973CE357-70D4-42C0-8040-BB75C5BA107F}"/>
    <cellStyle name="Comma 2 52" xfId="37409" hidden="1" xr:uid="{7F92087E-1BA2-47D2-8F1D-4B74319C6E2E}"/>
    <cellStyle name="Comma 2 52" xfId="37601" hidden="1" xr:uid="{4BF3E8F9-08D1-40E0-A0DD-FA1C5F1D550E}"/>
    <cellStyle name="Comma 2 52" xfId="37931" hidden="1" xr:uid="{D253302E-0742-445E-84B3-A01BCA3A3FC1}"/>
    <cellStyle name="Comma 2 52" xfId="38424" hidden="1" xr:uid="{E9E69241-39EC-46CB-AD87-49495148A6CA}"/>
    <cellStyle name="Comma 2 52" xfId="38566" hidden="1" xr:uid="{C1D5D55D-FB0C-4BA3-AAD2-B6853BEA2E02}"/>
    <cellStyle name="Comma 2 52" xfId="38598" hidden="1" xr:uid="{D3E548A8-5F07-4300-A10E-588026100872}"/>
    <cellStyle name="Comma 2 52" xfId="38696" hidden="1" xr:uid="{DF8335A6-C69F-4CF1-BC99-F7BAFEC74BD4}"/>
    <cellStyle name="Comma 2 52" xfId="38726" hidden="1" xr:uid="{BA7ED2B0-69E7-4EBC-8475-527695AE41A8}"/>
    <cellStyle name="Comma 2 52" xfId="38774" hidden="1" xr:uid="{9322CC61-FA68-412C-9755-FFE4FFFD7079}"/>
    <cellStyle name="Comma 2 52" xfId="38895" hidden="1" xr:uid="{7CE97ABF-DAAA-46A4-A19F-F796A5555CFE}"/>
    <cellStyle name="Comma 2 52" xfId="39259" hidden="1" xr:uid="{30561461-159D-4E45-8AB0-26E1EE1A8C2D}"/>
    <cellStyle name="Comma 2 52" xfId="39628" hidden="1" xr:uid="{8EA4FB79-AE39-4372-A292-C0043580E5E5}"/>
    <cellStyle name="Comma 2 52" xfId="39820" hidden="1" xr:uid="{BF68DAEE-594C-47B7-BFA4-F56EF086A1AC}"/>
    <cellStyle name="Comma 2 52" xfId="40150" hidden="1" xr:uid="{6E4A5AA2-E15C-4E61-9874-0C179451B300}"/>
    <cellStyle name="Comma 2 52" xfId="40651" hidden="1" xr:uid="{A2B9389F-A368-4B36-9922-52F8BA02735E}"/>
    <cellStyle name="Comma 2 52" xfId="41015" hidden="1" xr:uid="{EFE87698-0D24-4D6F-BA5A-40BC03E4FA4E}"/>
    <cellStyle name="Comma 2 52" xfId="10398" hidden="1" xr:uid="{00000000-0005-0000-0000-0000A1280000}"/>
    <cellStyle name="Comma 2 52" xfId="10762" hidden="1" xr:uid="{00000000-0005-0000-0000-00000D2A0000}"/>
    <cellStyle name="Comma 2 52" xfId="11131" hidden="1" xr:uid="{00000000-0005-0000-0000-00007E2B0000}"/>
    <cellStyle name="Comma 2 52" xfId="11323" hidden="1" xr:uid="{00000000-0005-0000-0000-00003E2C0000}"/>
    <cellStyle name="Comma 2 52" xfId="11653" hidden="1" xr:uid="{00000000-0005-0000-0000-0000882D0000}"/>
    <cellStyle name="Comma 2 52" xfId="12154" hidden="1" xr:uid="{00000000-0005-0000-0000-00007D2F0000}"/>
    <cellStyle name="Comma 2 52" xfId="12518" hidden="1" xr:uid="{00000000-0005-0000-0000-0000E9300000}"/>
    <cellStyle name="Comma 2 52" xfId="12887" hidden="1" xr:uid="{00000000-0005-0000-0000-00005A320000}"/>
    <cellStyle name="Comma 2 52" xfId="13079" hidden="1" xr:uid="{00000000-0005-0000-0000-00001A330000}"/>
    <cellStyle name="Comma 2 52" xfId="13409" hidden="1" xr:uid="{00000000-0005-0000-0000-000064340000}"/>
    <cellStyle name="Comma 2 52" xfId="13910" hidden="1" xr:uid="{00000000-0005-0000-0000-000059360000}"/>
    <cellStyle name="Comma 2 52" xfId="14274" hidden="1" xr:uid="{00000000-0005-0000-0000-0000C5370000}"/>
    <cellStyle name="Comma 2 52" xfId="14643" hidden="1" xr:uid="{00000000-0005-0000-0000-000036390000}"/>
    <cellStyle name="Comma 2 52" xfId="14835" hidden="1" xr:uid="{00000000-0005-0000-0000-0000F6390000}"/>
    <cellStyle name="Comma 2 52" xfId="15165" hidden="1" xr:uid="{00000000-0005-0000-0000-0000403B0000}"/>
    <cellStyle name="Comma 2 52" xfId="15666" hidden="1" xr:uid="{00000000-0005-0000-0000-0000353D0000}"/>
    <cellStyle name="Comma 2 52" xfId="16027" hidden="1" xr:uid="{00000000-0005-0000-0000-00009E3E0000}"/>
    <cellStyle name="Comma 2 52" xfId="16396" hidden="1" xr:uid="{00000000-0005-0000-0000-00000F400000}"/>
    <cellStyle name="Comma 2 52" xfId="16588" hidden="1" xr:uid="{00000000-0005-0000-0000-0000CF400000}"/>
    <cellStyle name="Comma 2 52" xfId="16918" hidden="1" xr:uid="{00000000-0005-0000-0000-000019420000}"/>
    <cellStyle name="Comma 2 52" xfId="17418" hidden="1" xr:uid="{00000000-0005-0000-0000-00000D440000}"/>
    <cellStyle name="Comma 2 52" xfId="17777" hidden="1" xr:uid="{00000000-0005-0000-0000-000074450000}"/>
    <cellStyle name="Comma 2 52" xfId="18146" hidden="1" xr:uid="{00000000-0005-0000-0000-0000E5460000}"/>
    <cellStyle name="Comma 2 52" xfId="18338" hidden="1" xr:uid="{00000000-0005-0000-0000-0000A5470000}"/>
    <cellStyle name="Comma 2 52" xfId="18668" hidden="1" xr:uid="{00000000-0005-0000-0000-0000EF480000}"/>
    <cellStyle name="Comma 2 52" xfId="19167" hidden="1" xr:uid="{00000000-0005-0000-0000-0000E24A0000}"/>
    <cellStyle name="Comma 2 52" xfId="19522" hidden="1" xr:uid="{00000000-0005-0000-0000-0000454C0000}"/>
    <cellStyle name="Comma 2 52" xfId="6687" hidden="1" xr:uid="{00000000-0005-0000-0000-0000221A0000}"/>
    <cellStyle name="Comma 2 52" xfId="6717" hidden="1" xr:uid="{00000000-0005-0000-0000-0000401A0000}"/>
    <cellStyle name="Comma 2 52" xfId="6765" hidden="1" xr:uid="{00000000-0005-0000-0000-0000701A0000}"/>
    <cellStyle name="Comma 2 52" xfId="6886" hidden="1" xr:uid="{00000000-0005-0000-0000-0000E91A0000}"/>
    <cellStyle name="Comma 2 52" xfId="7250" hidden="1" xr:uid="{00000000-0005-0000-0000-0000551C0000}"/>
    <cellStyle name="Comma 2 52" xfId="7619" hidden="1" xr:uid="{00000000-0005-0000-0000-0000C61D0000}"/>
    <cellStyle name="Comma 2 52" xfId="7811" hidden="1" xr:uid="{00000000-0005-0000-0000-0000861E0000}"/>
    <cellStyle name="Comma 2 52" xfId="8141" hidden="1" xr:uid="{00000000-0005-0000-0000-0000D01F0000}"/>
    <cellStyle name="Comma 2 52" xfId="8642" hidden="1" xr:uid="{00000000-0005-0000-0000-0000C5210000}"/>
    <cellStyle name="Comma 2 52" xfId="9006" hidden="1" xr:uid="{00000000-0005-0000-0000-000031230000}"/>
    <cellStyle name="Comma 2 52" xfId="9375" hidden="1" xr:uid="{00000000-0005-0000-0000-0000A2240000}"/>
    <cellStyle name="Comma 2 52" xfId="9567" hidden="1" xr:uid="{00000000-0005-0000-0000-000062250000}"/>
    <cellStyle name="Comma 2 52" xfId="9897" hidden="1" xr:uid="{00000000-0005-0000-0000-0000AC260000}"/>
    <cellStyle name="Comma 2 52" xfId="5031" hidden="1" xr:uid="{00000000-0005-0000-0000-0000AA130000}"/>
    <cellStyle name="Comma 2 52" xfId="5400" hidden="1" xr:uid="{00000000-0005-0000-0000-00001B150000}"/>
    <cellStyle name="Comma 2 52" xfId="5592" hidden="1" xr:uid="{00000000-0005-0000-0000-0000DB150000}"/>
    <cellStyle name="Comma 2 52" xfId="5922" hidden="1" xr:uid="{00000000-0005-0000-0000-000025170000}"/>
    <cellStyle name="Comma 2 52" xfId="6415" hidden="1" xr:uid="{00000000-0005-0000-0000-000012190000}"/>
    <cellStyle name="Comma 2 52" xfId="6557" hidden="1" xr:uid="{00000000-0005-0000-0000-0000A0190000}"/>
    <cellStyle name="Comma 2 52" xfId="6589" hidden="1" xr:uid="{00000000-0005-0000-0000-0000C0190000}"/>
    <cellStyle name="Comma 2 52" xfId="1791" hidden="1" xr:uid="{00000000-0005-0000-0000-000002070000}"/>
    <cellStyle name="Comma 2 52" xfId="2120" hidden="1" xr:uid="{00000000-0005-0000-0000-00004B080000}"/>
    <cellStyle name="Comma 2 52" xfId="4370" hidden="1" xr:uid="{00000000-0005-0000-0000-000015110000}"/>
    <cellStyle name="Comma 2 52" xfId="1234" hidden="1" xr:uid="{00000000-0005-0000-0000-0000D5040000}"/>
    <cellStyle name="Comma 2 52" xfId="1603" hidden="1" xr:uid="{00000000-0005-0000-0000-000046060000}"/>
    <cellStyle name="Comma 2 52" xfId="579" hidden="1" xr:uid="{00000000-0005-0000-0000-000046020000}"/>
    <cellStyle name="Comma 2 53" xfId="42600" hidden="1" xr:uid="{EAE1E0EF-E84B-4B52-B503-C7215C25C7FF}"/>
    <cellStyle name="Comma 2 53" xfId="42776" hidden="1" xr:uid="{20C19E24-522C-4579-ACA9-CD7EF965806B}"/>
    <cellStyle name="Comma 2 53" xfId="43143" hidden="1" xr:uid="{8CEB6130-995C-4AA5-A650-1244DC0DBAC3}"/>
    <cellStyle name="Comma 2 53" xfId="43337" hidden="1" xr:uid="{C3B6B13A-A74B-492B-A028-49CE8AD0E6D4}"/>
    <cellStyle name="Comma 2 53" xfId="44292" hidden="1" xr:uid="{67415424-1F87-41E8-A381-ABDBA4F9C4C0}"/>
    <cellStyle name="Comma 2 53" xfId="44356" hidden="1" xr:uid="{053E7CC9-7245-4FF5-BF25-E2FFAED0FC64}"/>
    <cellStyle name="Comma 2 53" xfId="44532" hidden="1" xr:uid="{C6E46530-D104-4298-8AA9-B5C79F183A70}"/>
    <cellStyle name="Comma 2 53" xfId="44899" hidden="1" xr:uid="{90B1BB49-E213-4331-A37E-7B32A5AA0584}"/>
    <cellStyle name="Comma 2 53" xfId="45093" hidden="1" xr:uid="{2B04595A-6D83-4663-A148-E0CEE692830C}"/>
    <cellStyle name="Comma 2 53" xfId="46048" hidden="1" xr:uid="{F8F1B437-49C9-43C4-BE07-974E77D870CF}"/>
    <cellStyle name="Comma 2 53" xfId="46112" hidden="1" xr:uid="{C65F1191-9AAA-4798-ABA0-FC00D8FFAF51}"/>
    <cellStyle name="Comma 2 53" xfId="46288" hidden="1" xr:uid="{110D3806-5F1D-4C84-A87D-7E01EF2CAA99}"/>
    <cellStyle name="Comma 2 53" xfId="46655" hidden="1" xr:uid="{DFD48F9B-CDD3-4458-AC31-C09D0E1612C5}"/>
    <cellStyle name="Comma 2 53" xfId="46849" hidden="1" xr:uid="{0FB8EFB1-77B2-4EDE-A5E6-3D7937D5CAEE}"/>
    <cellStyle name="Comma 2 53" xfId="47802" hidden="1" xr:uid="{1DEE32B7-5DC4-4F4B-83BA-060BC2B35FD0}"/>
    <cellStyle name="Comma 2 53" xfId="47865" hidden="1" xr:uid="{99D9C105-B3C9-4784-B495-47F87B9DC1B9}"/>
    <cellStyle name="Comma 2 53" xfId="48041" hidden="1" xr:uid="{168E851C-8529-451E-B57C-CB47FA3117F9}"/>
    <cellStyle name="Comma 2 53" xfId="48408" hidden="1" xr:uid="{DA4BA32D-B249-4B30-B5D6-123586618705}"/>
    <cellStyle name="Comma 2 53" xfId="48602" hidden="1" xr:uid="{43AEDA2C-854D-4F9B-9515-AFB5F538C006}"/>
    <cellStyle name="Comma 2 53" xfId="49553" hidden="1" xr:uid="{B27FEADD-427A-4685-95A2-56C4390C4005}"/>
    <cellStyle name="Comma 2 53" xfId="49615" hidden="1" xr:uid="{CEB571C7-EF51-49DF-A5FC-9352C2E7FB21}"/>
    <cellStyle name="Comma 2 53" xfId="49791" hidden="1" xr:uid="{E94D3193-6EE6-4304-A80F-4FC0901E8766}"/>
    <cellStyle name="Comma 2 53" xfId="50158" hidden="1" xr:uid="{7F05DDE6-D4F8-45AB-A5D3-7E3D573EACD5}"/>
    <cellStyle name="Comma 2 53" xfId="50352" hidden="1" xr:uid="{32063106-4D07-467F-9302-3E162BAC724A}"/>
    <cellStyle name="Comma 2 53" xfId="51299" hidden="1" xr:uid="{A5B60BD0-7918-4BD9-ADBE-31C7AF8825DA}"/>
    <cellStyle name="Comma 2 53" xfId="51360" hidden="1" xr:uid="{F78DAF51-8913-4DEC-90FC-3515DDE07BE8}"/>
    <cellStyle name="Comma 2 53" xfId="51536" hidden="1" xr:uid="{8E6F43F1-1F85-4A7E-B585-2A6134C5C4F5}"/>
    <cellStyle name="Comma 2 53" xfId="51902" hidden="1" xr:uid="{C76861BC-018F-4F2D-B0B0-2DB4013F51CB}"/>
    <cellStyle name="Comma 2 53" xfId="52096" hidden="1" xr:uid="{858E7B61-E607-47EB-AF20-DA4D82CD7AEB}"/>
    <cellStyle name="Comma 2 53" xfId="53038" hidden="1" xr:uid="{D8BA952E-DE72-48D6-AFC4-D7952DCB734C}"/>
    <cellStyle name="Comma 2 53" xfId="53098" hidden="1" xr:uid="{433A2BE1-3226-4321-BDFA-D9722507E259}"/>
    <cellStyle name="Comma 2 53" xfId="53274" hidden="1" xr:uid="{886B9221-8550-4539-804C-FCDDC211B9F1}"/>
    <cellStyle name="Comma 2 53" xfId="53636" hidden="1" xr:uid="{F01229DE-D68F-4470-8AF0-F9826B58275B}"/>
    <cellStyle name="Comma 2 53" xfId="53830" hidden="1" xr:uid="{2ABB5B9A-99E8-476C-B088-9EBCDDAAA865}"/>
    <cellStyle name="Comma 2 53" xfId="54766" hidden="1" xr:uid="{45A71418-19F1-44A9-9C74-F833F33D039A}"/>
    <cellStyle name="Comma 2 53" xfId="54826" hidden="1" xr:uid="{8D2F5725-B50B-488D-8122-2217618E29F8}"/>
    <cellStyle name="Comma 2 53" xfId="55002" hidden="1" xr:uid="{8E4DD39E-88E5-409B-8655-CF5B34C364A3}"/>
    <cellStyle name="Comma 2 53" xfId="55360" hidden="1" xr:uid="{DBB9F876-1F67-48EB-A49B-1FE90FC85804}"/>
    <cellStyle name="Comma 2 53" xfId="55554" hidden="1" xr:uid="{10C600E9-13ED-4405-BAFE-13CADD27C313}"/>
    <cellStyle name="Comma 2 53" xfId="56482" hidden="1" xr:uid="{EC20A496-B402-4368-B06E-9506BF868119}"/>
    <cellStyle name="Comma 2 53" xfId="56539" hidden="1" xr:uid="{3F58FF9D-D7D5-418B-BB11-E408A4CECC16}"/>
    <cellStyle name="Comma 2 53" xfId="56715" hidden="1" xr:uid="{572A5A0B-A3F7-45DE-8740-E40670ED7D20}"/>
    <cellStyle name="Comma 2 53" xfId="57068" hidden="1" xr:uid="{290B1041-16EF-43C2-8441-7D905C3FE580}"/>
    <cellStyle name="Comma 2 53" xfId="57261" hidden="1" xr:uid="{5026D421-9816-4ECA-B833-6F565E5E0423}"/>
    <cellStyle name="Comma 2 53" xfId="58180" hidden="1" xr:uid="{44D6AB8C-51F1-432C-9A92-850E8D21D803}"/>
    <cellStyle name="Comma 2 53" xfId="58236" hidden="1" xr:uid="{CA878120-49CD-4019-A53E-45EAE40C6925}"/>
    <cellStyle name="Comma 2 53" xfId="58412" hidden="1" xr:uid="{5D50A74B-6F73-42EE-B9D5-8BBA2FAC109D}"/>
    <cellStyle name="Comma 2 53" xfId="58762" hidden="1" xr:uid="{9EE1B06B-F482-4110-8C2E-9FADDFF8440A}"/>
    <cellStyle name="Comma 2 53" xfId="58955" hidden="1" xr:uid="{0CA2DABF-B3ED-4522-9FC7-8C5B668F01E7}"/>
    <cellStyle name="Comma 2 53" xfId="59860" hidden="1" xr:uid="{812E1C1F-D6AF-4F7E-8DD3-28672B8471CC}"/>
    <cellStyle name="Comma 2 53" xfId="59913" hidden="1" xr:uid="{1CF01953-070D-4E2F-967D-E9E34CBB1144}"/>
    <cellStyle name="Comma 2 53" xfId="60087" hidden="1" xr:uid="{C2220EF4-5260-47AC-85EE-3574517A76BF}"/>
    <cellStyle name="Comma 2 53" xfId="60424" hidden="1" xr:uid="{0CD0534B-EF3B-433C-B492-29EF45B92620}"/>
    <cellStyle name="Comma 2 53" xfId="60616" hidden="1" xr:uid="{68045366-F0AD-4305-A46B-B6DA40F641F5}"/>
    <cellStyle name="Comma 2 53" xfId="61508" hidden="1" xr:uid="{9B46F271-B0B1-4008-A9CD-C8940755B529}"/>
    <cellStyle name="Comma 2 53" xfId="61560" hidden="1" xr:uid="{B3848490-D35A-4C00-80CF-097D8F4A15E8}"/>
    <cellStyle name="Comma 2 53" xfId="61733" hidden="1" xr:uid="{CBBC0970-9B56-48B5-B5A4-2DA479D68EF5}"/>
    <cellStyle name="Comma 2 53" xfId="62059" hidden="1" xr:uid="{84664924-C600-4AEC-8495-D701160E537F}"/>
    <cellStyle name="Comma 2 53" xfId="62251" hidden="1" xr:uid="{D5F50498-1D9E-422A-9807-CB448B6B067E}"/>
    <cellStyle name="Comma 2 53" xfId="63104" hidden="1" xr:uid="{8344A359-928A-411B-B624-97A0AB0C5156}"/>
    <cellStyle name="Comma 2 53" xfId="63306" hidden="1" xr:uid="{2034F9D8-2F73-472F-A0C9-12738BDC7359}"/>
    <cellStyle name="Comma 2 53" xfId="63581" hidden="1" xr:uid="{F667F162-043F-44CD-92AC-6903EC105D88}"/>
    <cellStyle name="Comma 2 53" xfId="63764" hidden="1" xr:uid="{BF2AD43C-AD8F-4B4B-BB50-BF593DD62C45}"/>
    <cellStyle name="Comma 2 53" xfId="21265" hidden="1" xr:uid="{00000000-0005-0000-0000-000014530000}"/>
    <cellStyle name="Comma 2 53" xfId="21627" hidden="1" xr:uid="{00000000-0005-0000-0000-00007E540000}"/>
    <cellStyle name="Comma 2 53" xfId="21821" hidden="1" xr:uid="{00000000-0005-0000-0000-000040550000}"/>
    <cellStyle name="Comma 2 53" xfId="22757" hidden="1" xr:uid="{00000000-0005-0000-0000-0000E8580000}"/>
    <cellStyle name="Comma 2 53" xfId="22817" hidden="1" xr:uid="{00000000-0005-0000-0000-000024590000}"/>
    <cellStyle name="Comma 2 53" xfId="22993" hidden="1" xr:uid="{00000000-0005-0000-0000-0000D4590000}"/>
    <cellStyle name="Comma 2 53" xfId="23351" hidden="1" xr:uid="{00000000-0005-0000-0000-00003A5B0000}"/>
    <cellStyle name="Comma 2 53" xfId="23545" hidden="1" xr:uid="{00000000-0005-0000-0000-0000FC5B0000}"/>
    <cellStyle name="Comma 2 53" xfId="24473" hidden="1" xr:uid="{00000000-0005-0000-0000-00009C5F0000}"/>
    <cellStyle name="Comma 2 53" xfId="24530" hidden="1" xr:uid="{00000000-0005-0000-0000-0000D55F0000}"/>
    <cellStyle name="Comma 2 53" xfId="24706" hidden="1" xr:uid="{00000000-0005-0000-0000-000085600000}"/>
    <cellStyle name="Comma 2 53" xfId="25059" hidden="1" xr:uid="{00000000-0005-0000-0000-0000E6610000}"/>
    <cellStyle name="Comma 2 53" xfId="25252" hidden="1" xr:uid="{00000000-0005-0000-0000-0000A7620000}"/>
    <cellStyle name="Comma 2 53" xfId="26171" hidden="1" xr:uid="{00000000-0005-0000-0000-00003E660000}"/>
    <cellStyle name="Comma 2 53" xfId="26227" hidden="1" xr:uid="{00000000-0005-0000-0000-000076660000}"/>
    <cellStyle name="Comma 2 53" xfId="26403" hidden="1" xr:uid="{00000000-0005-0000-0000-000026670000}"/>
    <cellStyle name="Comma 2 53" xfId="26753" hidden="1" xr:uid="{00000000-0005-0000-0000-000084680000}"/>
    <cellStyle name="Comma 2 53" xfId="26946" hidden="1" xr:uid="{00000000-0005-0000-0000-000045690000}"/>
    <cellStyle name="Comma 2 53" xfId="27851" hidden="1" xr:uid="{00000000-0005-0000-0000-0000CE6C0000}"/>
    <cellStyle name="Comma 2 53" xfId="27904" hidden="1" xr:uid="{00000000-0005-0000-0000-0000036D0000}"/>
    <cellStyle name="Comma 2 53" xfId="28078" hidden="1" xr:uid="{00000000-0005-0000-0000-0000B16D0000}"/>
    <cellStyle name="Comma 2 53" xfId="28415" hidden="1" xr:uid="{00000000-0005-0000-0000-0000026F0000}"/>
    <cellStyle name="Comma 2 53" xfId="28607" hidden="1" xr:uid="{00000000-0005-0000-0000-0000C26F0000}"/>
    <cellStyle name="Comma 2 53" xfId="29499" hidden="1" xr:uid="{00000000-0005-0000-0000-00003E730000}"/>
    <cellStyle name="Comma 2 53" xfId="29551" hidden="1" xr:uid="{00000000-0005-0000-0000-000072730000}"/>
    <cellStyle name="Comma 2 53" xfId="29724" hidden="1" xr:uid="{00000000-0005-0000-0000-00001F740000}"/>
    <cellStyle name="Comma 2 53" xfId="30050" hidden="1" xr:uid="{00000000-0005-0000-0000-000065750000}"/>
    <cellStyle name="Comma 2 53" xfId="30242" hidden="1" xr:uid="{00000000-0005-0000-0000-000025760000}"/>
    <cellStyle name="Comma 2 53" xfId="31095" hidden="1" xr:uid="{00000000-0005-0000-0000-00007A790000}"/>
    <cellStyle name="Comma 2 53" xfId="31297" hidden="1" xr:uid="{00000000-0005-0000-0000-0000447A0000}"/>
    <cellStyle name="Comma 2 53" xfId="31572" hidden="1" xr:uid="{00000000-0005-0000-0000-0000577B0000}"/>
    <cellStyle name="Comma 2 53" xfId="31755" hidden="1" xr:uid="{00000000-0005-0000-0000-00000E7C0000}"/>
    <cellStyle name="Comma 2 53" xfId="32627" hidden="1" xr:uid="{AB445447-B82A-487E-8628-50902568179F}"/>
    <cellStyle name="Comma 2 53" xfId="33031" hidden="1" xr:uid="{8638D211-98BD-4308-BDEF-EC3686C2494C}"/>
    <cellStyle name="Comma 2 53" xfId="33263" hidden="1" xr:uid="{B6E55D11-0215-4A75-9267-74AF7ECD16D0}"/>
    <cellStyle name="Comma 2 53" xfId="33629" hidden="1" xr:uid="{7E5F7458-A623-469F-87E1-AEA27259B5ED}"/>
    <cellStyle name="Comma 2 53" xfId="33816" hidden="1" xr:uid="{77B0362B-7F71-411C-AAC2-911D9F5A42EE}"/>
    <cellStyle name="Comma 2 53" xfId="36384" hidden="1" xr:uid="{ECF50238-498E-47F1-8447-D410BC1B48FF}"/>
    <cellStyle name="Comma 2 53" xfId="36805" hidden="1" xr:uid="{C2B4710D-4CC3-40D8-AE3B-65E5085362F3}"/>
    <cellStyle name="Comma 2 53" xfId="37045" hidden="1" xr:uid="{C6F5A37B-722C-4928-AD6D-58FDEF828ADE}"/>
    <cellStyle name="Comma 2 53" xfId="37412" hidden="1" xr:uid="{105FB676-4067-4FEC-BD60-C9FD3339A0FB}"/>
    <cellStyle name="Comma 2 53" xfId="37606" hidden="1" xr:uid="{108342ED-8103-4DFC-BF93-17D804AA48D2}"/>
    <cellStyle name="Comma 2 53" xfId="38603" hidden="1" xr:uid="{3F582752-2C9C-4971-AE69-CA177A09E5A5}"/>
    <cellStyle name="Comma 2 53" xfId="39024" hidden="1" xr:uid="{8DB83902-B351-43DD-AF39-BD90D916DD30}"/>
    <cellStyle name="Comma 2 53" xfId="39088" hidden="1" xr:uid="{B439C013-453C-4DD8-B389-5B79A9F021AA}"/>
    <cellStyle name="Comma 2 53" xfId="39264" hidden="1" xr:uid="{CD0EA177-2932-4199-B294-C3AB59D8A76B}"/>
    <cellStyle name="Comma 2 53" xfId="39631" hidden="1" xr:uid="{AC90D0D0-42DF-4468-A8B9-E20424DA7DA7}"/>
    <cellStyle name="Comma 2 53" xfId="39825" hidden="1" xr:uid="{607BE941-8A1A-433A-BC51-DCB1804526F6}"/>
    <cellStyle name="Comma 2 53" xfId="40780" hidden="1" xr:uid="{BFC05A59-CE1B-4375-BFB8-895E7F38B9FC}"/>
    <cellStyle name="Comma 2 53" xfId="40844" hidden="1" xr:uid="{6B45432C-5046-484C-9A75-D68A6AE79B4C}"/>
    <cellStyle name="Comma 2 53" xfId="41020" hidden="1" xr:uid="{E18F9981-E433-4B99-9128-2A6458BE7984}"/>
    <cellStyle name="Comma 2 53" xfId="41387" hidden="1" xr:uid="{B1A29190-EA27-4D19-AA71-0223BDB79C82}"/>
    <cellStyle name="Comma 2 53" xfId="41581" hidden="1" xr:uid="{E4F8316C-0C17-4AB7-A352-7BF92D0DE302}"/>
    <cellStyle name="Comma 2 53" xfId="42536" hidden="1" xr:uid="{D4C02B1A-8C41-438A-8295-697245C4B6FD}"/>
    <cellStyle name="Comma 2 53" xfId="12283" hidden="1" xr:uid="{00000000-0005-0000-0000-0000FE2F0000}"/>
    <cellStyle name="Comma 2 53" xfId="12347" hidden="1" xr:uid="{00000000-0005-0000-0000-00003E300000}"/>
    <cellStyle name="Comma 2 53" xfId="12523" hidden="1" xr:uid="{00000000-0005-0000-0000-0000EE300000}"/>
    <cellStyle name="Comma 2 53" xfId="12890" hidden="1" xr:uid="{00000000-0005-0000-0000-00005D320000}"/>
    <cellStyle name="Comma 2 53" xfId="13084" hidden="1" xr:uid="{00000000-0005-0000-0000-00001F330000}"/>
    <cellStyle name="Comma 2 53" xfId="14039" hidden="1" xr:uid="{00000000-0005-0000-0000-0000DA360000}"/>
    <cellStyle name="Comma 2 53" xfId="14103" hidden="1" xr:uid="{00000000-0005-0000-0000-00001A370000}"/>
    <cellStyle name="Comma 2 53" xfId="14279" hidden="1" xr:uid="{00000000-0005-0000-0000-0000CA370000}"/>
    <cellStyle name="Comma 2 53" xfId="14646" hidden="1" xr:uid="{00000000-0005-0000-0000-000039390000}"/>
    <cellStyle name="Comma 2 53" xfId="14840" hidden="1" xr:uid="{00000000-0005-0000-0000-0000FB390000}"/>
    <cellStyle name="Comma 2 53" xfId="15793" hidden="1" xr:uid="{00000000-0005-0000-0000-0000B43D0000}"/>
    <cellStyle name="Comma 2 53" xfId="15856" hidden="1" xr:uid="{00000000-0005-0000-0000-0000F33D0000}"/>
    <cellStyle name="Comma 2 53" xfId="16032" hidden="1" xr:uid="{00000000-0005-0000-0000-0000A33E0000}"/>
    <cellStyle name="Comma 2 53" xfId="16399" hidden="1" xr:uid="{00000000-0005-0000-0000-000012400000}"/>
    <cellStyle name="Comma 2 53" xfId="16593" hidden="1" xr:uid="{00000000-0005-0000-0000-0000D4400000}"/>
    <cellStyle name="Comma 2 53" xfId="17544" hidden="1" xr:uid="{00000000-0005-0000-0000-00008B440000}"/>
    <cellStyle name="Comma 2 53" xfId="17606" hidden="1" xr:uid="{00000000-0005-0000-0000-0000C9440000}"/>
    <cellStyle name="Comma 2 53" xfId="17782" hidden="1" xr:uid="{00000000-0005-0000-0000-000079450000}"/>
    <cellStyle name="Comma 2 53" xfId="18149" hidden="1" xr:uid="{00000000-0005-0000-0000-0000E8460000}"/>
    <cellStyle name="Comma 2 53" xfId="18343" hidden="1" xr:uid="{00000000-0005-0000-0000-0000AA470000}"/>
    <cellStyle name="Comma 2 53" xfId="19290" hidden="1" xr:uid="{00000000-0005-0000-0000-00005D4B0000}"/>
    <cellStyle name="Comma 2 53" xfId="19351" hidden="1" xr:uid="{00000000-0005-0000-0000-00009A4B0000}"/>
    <cellStyle name="Comma 2 53" xfId="19527" hidden="1" xr:uid="{00000000-0005-0000-0000-00004A4C0000}"/>
    <cellStyle name="Comma 2 53" xfId="19893" hidden="1" xr:uid="{00000000-0005-0000-0000-0000B84D0000}"/>
    <cellStyle name="Comma 2 53" xfId="20087" hidden="1" xr:uid="{00000000-0005-0000-0000-00007A4E0000}"/>
    <cellStyle name="Comma 2 53" xfId="21029" hidden="1" xr:uid="{00000000-0005-0000-0000-000028520000}"/>
    <cellStyle name="Comma 2 53" xfId="21089" hidden="1" xr:uid="{00000000-0005-0000-0000-000064520000}"/>
    <cellStyle name="Comma 2 53" xfId="7255" hidden="1" xr:uid="{00000000-0005-0000-0000-00005A1C0000}"/>
    <cellStyle name="Comma 2 53" xfId="7622" hidden="1" xr:uid="{00000000-0005-0000-0000-0000C91D0000}"/>
    <cellStyle name="Comma 2 53" xfId="7816" hidden="1" xr:uid="{00000000-0005-0000-0000-00008B1E0000}"/>
    <cellStyle name="Comma 2 53" xfId="8771" hidden="1" xr:uid="{00000000-0005-0000-0000-000046220000}"/>
    <cellStyle name="Comma 2 53" xfId="8835" hidden="1" xr:uid="{00000000-0005-0000-0000-000086220000}"/>
    <cellStyle name="Comma 2 53" xfId="9011" hidden="1" xr:uid="{00000000-0005-0000-0000-000036230000}"/>
    <cellStyle name="Comma 2 53" xfId="9378" hidden="1" xr:uid="{00000000-0005-0000-0000-0000A5240000}"/>
    <cellStyle name="Comma 2 53" xfId="9572" hidden="1" xr:uid="{00000000-0005-0000-0000-000067250000}"/>
    <cellStyle name="Comma 2 53" xfId="10527" hidden="1" xr:uid="{00000000-0005-0000-0000-000022290000}"/>
    <cellStyle name="Comma 2 53" xfId="10591" hidden="1" xr:uid="{00000000-0005-0000-0000-000062290000}"/>
    <cellStyle name="Comma 2 53" xfId="10767" hidden="1" xr:uid="{00000000-0005-0000-0000-0000122A0000}"/>
    <cellStyle name="Comma 2 53" xfId="11134" hidden="1" xr:uid="{00000000-0005-0000-0000-0000812B0000}"/>
    <cellStyle name="Comma 2 53" xfId="11328" hidden="1" xr:uid="{00000000-0005-0000-0000-0000432C0000}"/>
    <cellStyle name="Comma 2 53" xfId="4796" hidden="1" xr:uid="{00000000-0005-0000-0000-0000BF120000}"/>
    <cellStyle name="Comma 2 53" xfId="5036" hidden="1" xr:uid="{00000000-0005-0000-0000-0000AF130000}"/>
    <cellStyle name="Comma 2 53" xfId="5403" hidden="1" xr:uid="{00000000-0005-0000-0000-00001E150000}"/>
    <cellStyle name="Comma 2 53" xfId="5597" hidden="1" xr:uid="{00000000-0005-0000-0000-0000E0150000}"/>
    <cellStyle name="Comma 2 53" xfId="6594" hidden="1" xr:uid="{00000000-0005-0000-0000-0000C5190000}"/>
    <cellStyle name="Comma 2 53" xfId="7015" hidden="1" xr:uid="{00000000-0005-0000-0000-00006A1B0000}"/>
    <cellStyle name="Comma 2 53" xfId="7079" hidden="1" xr:uid="{00000000-0005-0000-0000-0000AA1B0000}"/>
    <cellStyle name="Comma 2 53" xfId="1606" hidden="1" xr:uid="{00000000-0005-0000-0000-000049060000}"/>
    <cellStyle name="Comma 2 53" xfId="1796" hidden="1" xr:uid="{00000000-0005-0000-0000-000007070000}"/>
    <cellStyle name="Comma 2 53" xfId="4375" hidden="1" xr:uid="{00000000-0005-0000-0000-00001A110000}"/>
    <cellStyle name="Comma 2 53" xfId="1004" hidden="1" xr:uid="{00000000-0005-0000-0000-0000EF030000}"/>
    <cellStyle name="Comma 2 53" xfId="1239" hidden="1" xr:uid="{00000000-0005-0000-0000-0000DA040000}"/>
    <cellStyle name="Comma 2 53" xfId="584" hidden="1" xr:uid="{00000000-0005-0000-0000-00004B020000}"/>
    <cellStyle name="Comma 2 54" xfId="41025" hidden="1" xr:uid="{62A11FB3-4876-44F6-B53E-8D6BAA6A1B00}"/>
    <cellStyle name="Comma 2 54" xfId="41163" hidden="1" xr:uid="{ED4D26FA-0A74-4A5C-A4D8-8CFA08FE361A}"/>
    <cellStyle name="Comma 2 54" xfId="41586" hidden="1" xr:uid="{CC204195-742E-4A88-B628-0BC9C0F062CE}"/>
    <cellStyle name="Comma 2 54" xfId="42530" hidden="1" xr:uid="{0A468F02-293C-4EFC-A48E-11CB087F25EA}"/>
    <cellStyle name="Comma 2 54" xfId="42543" hidden="1" xr:uid="{DA43777B-A32D-4C96-B819-FA8049F27CF1}"/>
    <cellStyle name="Comma 2 54" xfId="42781" hidden="1" xr:uid="{F38EB315-7854-40DF-90E7-1DF3DCE2732E}"/>
    <cellStyle name="Comma 2 54" xfId="42919" hidden="1" xr:uid="{C8DE444B-95B7-4CCB-84FF-2BAA62DDB135}"/>
    <cellStyle name="Comma 2 54" xfId="43342" hidden="1" xr:uid="{C4BC3E44-3857-43E6-BCBA-08700664713F}"/>
    <cellStyle name="Comma 2 54" xfId="44286" hidden="1" xr:uid="{9C340B90-1EFA-469E-932D-10AD92902000}"/>
    <cellStyle name="Comma 2 54" xfId="44299" hidden="1" xr:uid="{61C18669-5C7E-4D97-8229-9754E6B43E32}"/>
    <cellStyle name="Comma 2 54" xfId="44537" hidden="1" xr:uid="{51EC2B5B-3C0A-4A11-A211-F15CFE6C933E}"/>
    <cellStyle name="Comma 2 54" xfId="44675" hidden="1" xr:uid="{89619721-3E53-4D28-8E93-DF528D79A722}"/>
    <cellStyle name="Comma 2 54" xfId="45098" hidden="1" xr:uid="{6C8E84C7-253B-4F05-B944-38C0CD4994D8}"/>
    <cellStyle name="Comma 2 54" xfId="46042" hidden="1" xr:uid="{648B1BE0-3D7E-48BB-B197-6F5823D72CDC}"/>
    <cellStyle name="Comma 2 54" xfId="46055" hidden="1" xr:uid="{6925698F-D161-4FFA-85BE-6187F159E965}"/>
    <cellStyle name="Comma 2 54" xfId="46293" hidden="1" xr:uid="{54F5000B-C06F-47F4-95C5-EC190E0252BB}"/>
    <cellStyle name="Comma 2 54" xfId="46431" hidden="1" xr:uid="{FF702330-E42A-49AC-890A-500C037510DD}"/>
    <cellStyle name="Comma 2 54" xfId="46854" hidden="1" xr:uid="{0E9CC4BB-A8EA-4E6F-91F9-FB50B8D434EE}"/>
    <cellStyle name="Comma 2 54" xfId="47796" hidden="1" xr:uid="{4BE96D4F-190A-4F36-8F54-CB861107AB80}"/>
    <cellStyle name="Comma 2 54" xfId="47808" hidden="1" xr:uid="{065F0EC6-0729-4D74-BB0B-1FEAFE45F3A0}"/>
    <cellStyle name="Comma 2 54" xfId="48046" hidden="1" xr:uid="{24B79D53-8A77-4E64-BF26-467746C9D96F}"/>
    <cellStyle name="Comma 2 54" xfId="48184" hidden="1" xr:uid="{FEB5FAD9-158A-41B9-8C21-A1150A2FFAF1}"/>
    <cellStyle name="Comma 2 54" xfId="48607" hidden="1" xr:uid="{F98FD0DD-DA1A-4CBD-9BF7-B9DFEC601565}"/>
    <cellStyle name="Comma 2 54" xfId="49547" hidden="1" xr:uid="{7DE66C89-0233-4031-AC8D-A080DE224D62}"/>
    <cellStyle name="Comma 2 54" xfId="49558" hidden="1" xr:uid="{296BF3D2-5E91-4621-9ADF-F52F47FB5341}"/>
    <cellStyle name="Comma 2 54" xfId="49796" hidden="1" xr:uid="{9F44BF41-C387-46D5-A25C-DB56DFA6EB0E}"/>
    <cellStyle name="Comma 2 54" xfId="49934" hidden="1" xr:uid="{9F92A1DD-BE56-4EE1-A0A0-B1B9F486DDA6}"/>
    <cellStyle name="Comma 2 54" xfId="50357" hidden="1" xr:uid="{DA2B5BE8-8161-45DA-A442-332FD46FE7DC}"/>
    <cellStyle name="Comma 2 54" xfId="51293" hidden="1" xr:uid="{08712D8C-30D0-4A47-9283-12735EB139EE}"/>
    <cellStyle name="Comma 2 54" xfId="51304" hidden="1" xr:uid="{1CD7F3AE-2F42-43EE-9CC2-F3C4810F2EE9}"/>
    <cellStyle name="Comma 2 54" xfId="51541" hidden="1" xr:uid="{59F73732-6443-42C4-83F5-23F8913C7BA9}"/>
    <cellStyle name="Comma 2 54" xfId="51678" hidden="1" xr:uid="{C7187586-A15B-4E9D-BC11-40CE95955888}"/>
    <cellStyle name="Comma 2 54" xfId="52101" hidden="1" xr:uid="{38270D62-08E7-4954-B968-55C7A2D9B47E}"/>
    <cellStyle name="Comma 2 54" xfId="53032" hidden="1" xr:uid="{A978FF78-C600-46E9-B877-A2A77B126FC7}"/>
    <cellStyle name="Comma 2 54" xfId="53042" hidden="1" xr:uid="{BC23B47A-51B0-4EB8-B091-02973ECB4579}"/>
    <cellStyle name="Comma 2 54" xfId="53279" hidden="1" xr:uid="{8028C5CC-D3D9-452C-BC5C-1D4B82585E85}"/>
    <cellStyle name="Comma 2 54" xfId="53414" hidden="1" xr:uid="{1237933C-2C98-4C5D-B2E6-D4EA2A7B1E17}"/>
    <cellStyle name="Comma 2 54" xfId="53835" hidden="1" xr:uid="{D7C451B4-42B1-484C-BED1-5AA8EA42A98B}"/>
    <cellStyle name="Comma 2 54" xfId="54760" hidden="1" xr:uid="{33581F9D-E7D4-470E-9CAB-09E3BF854F69}"/>
    <cellStyle name="Comma 2 54" xfId="54770" hidden="1" xr:uid="{0AF4A0E1-A6DB-4474-A860-F2E9C7C099F0}"/>
    <cellStyle name="Comma 2 54" xfId="55007" hidden="1" xr:uid="{4126109B-6BE9-4AB9-8B17-0FB7BF7A136B}"/>
    <cellStyle name="Comma 2 54" xfId="55141" hidden="1" xr:uid="{4A03C016-3DAA-45C8-A085-4057195CD33C}"/>
    <cellStyle name="Comma 2 54" xfId="55559" hidden="1" xr:uid="{E7288903-E974-4F43-8781-84D770E6D957}"/>
    <cellStyle name="Comma 2 54" xfId="56477" hidden="1" xr:uid="{D36C59C0-CDD2-406B-B650-7444D61AB57B}"/>
    <cellStyle name="Comma 2 54" xfId="56486" hidden="1" xr:uid="{298E898E-AA0A-4690-A1C4-3DD410779F29}"/>
    <cellStyle name="Comma 2 54" xfId="56720" hidden="1" xr:uid="{1425F10D-27FF-4A03-9908-7B46F1749834}"/>
    <cellStyle name="Comma 2 54" xfId="57266" hidden="1" xr:uid="{A458E70F-E94D-40BA-977E-6AABD75BD329}"/>
    <cellStyle name="Comma 2 54" xfId="58175" hidden="1" xr:uid="{3A63FB83-D5B5-4AE8-86F1-0E50CDD21330}"/>
    <cellStyle name="Comma 2 54" xfId="58184" hidden="1" xr:uid="{7DC77ACF-CC62-4F20-AD16-3F4E444BCD87}"/>
    <cellStyle name="Comma 2 54" xfId="58417" hidden="1" xr:uid="{20034FB3-6673-4A0A-9C79-85260C5137EF}"/>
    <cellStyle name="Comma 2 54" xfId="58960" hidden="1" xr:uid="{56EC7F84-E026-4378-BC63-6AB4475D8605}"/>
    <cellStyle name="Comma 2 54" xfId="59855" hidden="1" xr:uid="{E6906AA0-3144-490D-832E-40676020B28F}"/>
    <cellStyle name="Comma 2 54" xfId="59864" hidden="1" xr:uid="{1166AF5C-9378-407B-9EFA-15CE51DCE84D}"/>
    <cellStyle name="Comma 2 54" xfId="60092" hidden="1" xr:uid="{5BCF4A4A-F059-4996-B2A4-4DA672CF06AA}"/>
    <cellStyle name="Comma 2 54" xfId="60621" hidden="1" xr:uid="{D9A330D7-5682-4DC7-8D85-CAC84B18F662}"/>
    <cellStyle name="Comma 2 54" xfId="61503" hidden="1" xr:uid="{0A4D8036-F00E-47CB-AC43-FDF443BBF588}"/>
    <cellStyle name="Comma 2 54" xfId="61512" hidden="1" xr:uid="{57B4C99E-8061-4D0B-973A-A6E109B68729}"/>
    <cellStyle name="Comma 2 54" xfId="61738" hidden="1" xr:uid="{C04DC4BF-DE4F-4A3C-B800-E635269B7DE2}"/>
    <cellStyle name="Comma 2 54" xfId="62256" hidden="1" xr:uid="{88D7987F-AF26-46EB-82FB-18FF3FCEAF93}"/>
    <cellStyle name="Comma 2 54" xfId="63101" hidden="1" xr:uid="{0A06AEA5-0B2E-4C17-AAA8-D251816ABBCC}"/>
    <cellStyle name="Comma 2 54" xfId="63108" hidden="1" xr:uid="{81415573-DFAB-4277-B197-A7DA73426DEA}"/>
    <cellStyle name="Comma 2 54" xfId="63310" hidden="1" xr:uid="{E55E5972-CDE0-45BE-9CA1-A667C2CF7B79}"/>
    <cellStyle name="Comma 2 54" xfId="63769" hidden="1" xr:uid="{D54D4C23-CDD3-4257-B34E-A9B8D1321E6F}"/>
    <cellStyle name="Comma 2 54" xfId="19669" hidden="1" xr:uid="{00000000-0005-0000-0000-0000D84C0000}"/>
    <cellStyle name="Comma 2 54" xfId="20092" hidden="1" xr:uid="{00000000-0005-0000-0000-00007F4E0000}"/>
    <cellStyle name="Comma 2 54" xfId="21023" hidden="1" xr:uid="{00000000-0005-0000-0000-000022520000}"/>
    <cellStyle name="Comma 2 54" xfId="21033" hidden="1" xr:uid="{00000000-0005-0000-0000-00002C520000}"/>
    <cellStyle name="Comma 2 54" xfId="21270" hidden="1" xr:uid="{00000000-0005-0000-0000-000019530000}"/>
    <cellStyle name="Comma 2 54" xfId="21405" hidden="1" xr:uid="{00000000-0005-0000-0000-0000A0530000}"/>
    <cellStyle name="Comma 2 54" xfId="21826" hidden="1" xr:uid="{00000000-0005-0000-0000-000045550000}"/>
    <cellStyle name="Comma 2 54" xfId="22751" hidden="1" xr:uid="{00000000-0005-0000-0000-0000E2580000}"/>
    <cellStyle name="Comma 2 54" xfId="22761" hidden="1" xr:uid="{00000000-0005-0000-0000-0000EC580000}"/>
    <cellStyle name="Comma 2 54" xfId="22998" hidden="1" xr:uid="{00000000-0005-0000-0000-0000D9590000}"/>
    <cellStyle name="Comma 2 54" xfId="23132" hidden="1" xr:uid="{00000000-0005-0000-0000-00005F5A0000}"/>
    <cellStyle name="Comma 2 54" xfId="23550" hidden="1" xr:uid="{00000000-0005-0000-0000-0000015C0000}"/>
    <cellStyle name="Comma 2 54" xfId="24468" hidden="1" xr:uid="{00000000-0005-0000-0000-0000975F0000}"/>
    <cellStyle name="Comma 2 54" xfId="24477" hidden="1" xr:uid="{00000000-0005-0000-0000-0000A05F0000}"/>
    <cellStyle name="Comma 2 54" xfId="24711" hidden="1" xr:uid="{00000000-0005-0000-0000-00008A600000}"/>
    <cellStyle name="Comma 2 54" xfId="25257" hidden="1" xr:uid="{00000000-0005-0000-0000-0000AC620000}"/>
    <cellStyle name="Comma 2 54" xfId="26166" hidden="1" xr:uid="{00000000-0005-0000-0000-000039660000}"/>
    <cellStyle name="Comma 2 54" xfId="26175" hidden="1" xr:uid="{00000000-0005-0000-0000-000042660000}"/>
    <cellStyle name="Comma 2 54" xfId="26408" hidden="1" xr:uid="{00000000-0005-0000-0000-00002B670000}"/>
    <cellStyle name="Comma 2 54" xfId="26951" hidden="1" xr:uid="{00000000-0005-0000-0000-00004A690000}"/>
    <cellStyle name="Comma 2 54" xfId="27846" hidden="1" xr:uid="{00000000-0005-0000-0000-0000C96C0000}"/>
    <cellStyle name="Comma 2 54" xfId="27855" hidden="1" xr:uid="{00000000-0005-0000-0000-0000D26C0000}"/>
    <cellStyle name="Comma 2 54" xfId="28083" hidden="1" xr:uid="{00000000-0005-0000-0000-0000B66D0000}"/>
    <cellStyle name="Comma 2 54" xfId="28612" hidden="1" xr:uid="{00000000-0005-0000-0000-0000C76F0000}"/>
    <cellStyle name="Comma 2 54" xfId="29494" hidden="1" xr:uid="{00000000-0005-0000-0000-000039730000}"/>
    <cellStyle name="Comma 2 54" xfId="29503" hidden="1" xr:uid="{00000000-0005-0000-0000-000042730000}"/>
    <cellStyle name="Comma 2 54" xfId="29729" hidden="1" xr:uid="{00000000-0005-0000-0000-000024740000}"/>
    <cellStyle name="Comma 2 54" xfId="30247" hidden="1" xr:uid="{00000000-0005-0000-0000-00002A760000}"/>
    <cellStyle name="Comma 2 54" xfId="31092" hidden="1" xr:uid="{00000000-0005-0000-0000-000077790000}"/>
    <cellStyle name="Comma 2 54" xfId="31099" hidden="1" xr:uid="{00000000-0005-0000-0000-00007E790000}"/>
    <cellStyle name="Comma 2 54" xfId="31301" hidden="1" xr:uid="{00000000-0005-0000-0000-0000487A0000}"/>
    <cellStyle name="Comma 2 54" xfId="31760" hidden="1" xr:uid="{00000000-0005-0000-0000-0000137C0000}"/>
    <cellStyle name="Comma 2 54" xfId="32632" hidden="1" xr:uid="{C1F2F7D7-18B8-4346-9194-14FA66B1256E}"/>
    <cellStyle name="Comma 2 54" xfId="33026" hidden="1" xr:uid="{D04466E9-0FC1-415E-A17D-A9E175274DD2}"/>
    <cellStyle name="Comma 2 54" xfId="33038" hidden="1" xr:uid="{281569CF-F071-4F63-9166-79CA7F3D8DBB}"/>
    <cellStyle name="Comma 2 54" xfId="33268" hidden="1" xr:uid="{1F5BBE02-FBDD-47EA-AF4A-845FEF6C3D5C}"/>
    <cellStyle name="Comma 2 54" xfId="33821" hidden="1" xr:uid="{DF4EFF87-52A1-49F4-A93D-7CD865D02BBE}"/>
    <cellStyle name="Comma 2 54" xfId="36389" hidden="1" xr:uid="{B17F50DB-E8B8-4BDB-9ADF-6761592ECF19}"/>
    <cellStyle name="Comma 2 54" xfId="36799" hidden="1" xr:uid="{711B322B-DB14-494C-90C9-CD987F9D1F0D}"/>
    <cellStyle name="Comma 2 54" xfId="36812" hidden="1" xr:uid="{662F6A6A-2861-45F6-9037-54296BC6F207}"/>
    <cellStyle name="Comma 2 54" xfId="37050" hidden="1" xr:uid="{BDB1AE74-2873-49B2-8477-25EC84DA5EF6}"/>
    <cellStyle name="Comma 2 54" xfId="37611" hidden="1" xr:uid="{7724053B-15B0-44C4-9BE1-39134E8EA1D8}"/>
    <cellStyle name="Comma 2 54" xfId="38441" hidden="1" xr:uid="{3C1B3C44-5D62-42B5-97C8-18F472E61FD9}"/>
    <cellStyle name="Comma 2 54" xfId="38452" hidden="1" xr:uid="{A8355447-D3E0-429A-B02C-4BC8AB48DC83}"/>
    <cellStyle name="Comma 2 54" xfId="38608" hidden="1" xr:uid="{00E74CE2-76E6-492F-BC56-A183FDDC1CB3}"/>
    <cellStyle name="Comma 2 54" xfId="38622" hidden="1" xr:uid="{BA0D1CD1-FB92-483A-8AC8-B5F1E7AC44BA}"/>
    <cellStyle name="Comma 2 54" xfId="38755" hidden="1" xr:uid="{30723C56-2943-4441-A83A-CAD07670F4C0}"/>
    <cellStyle name="Comma 2 54" xfId="39018" hidden="1" xr:uid="{79E8D293-78E7-485E-8CBD-8CF8A3B67BE5}"/>
    <cellStyle name="Comma 2 54" xfId="39031" hidden="1" xr:uid="{D263A26B-5D27-4CFE-A123-8E020D78B1CC}"/>
    <cellStyle name="Comma 2 54" xfId="39269" hidden="1" xr:uid="{63D25A2F-B0E8-460B-B92E-97D9F7321488}"/>
    <cellStyle name="Comma 2 54" xfId="39407" hidden="1" xr:uid="{B900F316-B680-4514-9CB2-25DFC5D0DF2D}"/>
    <cellStyle name="Comma 2 54" xfId="39830" hidden="1" xr:uid="{3CC66E3D-D347-4251-AD39-6E7984C42981}"/>
    <cellStyle name="Comma 2 54" xfId="40774" hidden="1" xr:uid="{1B9974E4-0708-4B7F-9696-15FA050C7123}"/>
    <cellStyle name="Comma 2 54" xfId="40787" hidden="1" xr:uid="{89BB38CF-6FBA-479D-8E21-DC56BA9E3907}"/>
    <cellStyle name="Comma 2 54" xfId="10534" hidden="1" xr:uid="{00000000-0005-0000-0000-000029290000}"/>
    <cellStyle name="Comma 2 54" xfId="10772" hidden="1" xr:uid="{00000000-0005-0000-0000-0000172A0000}"/>
    <cellStyle name="Comma 2 54" xfId="10910" hidden="1" xr:uid="{00000000-0005-0000-0000-0000A12A0000}"/>
    <cellStyle name="Comma 2 54" xfId="11333" hidden="1" xr:uid="{00000000-0005-0000-0000-0000482C0000}"/>
    <cellStyle name="Comma 2 54" xfId="12277" hidden="1" xr:uid="{00000000-0005-0000-0000-0000F82F0000}"/>
    <cellStyle name="Comma 2 54" xfId="12290" hidden="1" xr:uid="{00000000-0005-0000-0000-000005300000}"/>
    <cellStyle name="Comma 2 54" xfId="12528" hidden="1" xr:uid="{00000000-0005-0000-0000-0000F3300000}"/>
    <cellStyle name="Comma 2 54" xfId="12666" hidden="1" xr:uid="{00000000-0005-0000-0000-00007D310000}"/>
    <cellStyle name="Comma 2 54" xfId="13089" hidden="1" xr:uid="{00000000-0005-0000-0000-000024330000}"/>
    <cellStyle name="Comma 2 54" xfId="14033" hidden="1" xr:uid="{00000000-0005-0000-0000-0000D4360000}"/>
    <cellStyle name="Comma 2 54" xfId="14046" hidden="1" xr:uid="{00000000-0005-0000-0000-0000E1360000}"/>
    <cellStyle name="Comma 2 54" xfId="14284" hidden="1" xr:uid="{00000000-0005-0000-0000-0000CF370000}"/>
    <cellStyle name="Comma 2 54" xfId="14422" hidden="1" xr:uid="{00000000-0005-0000-0000-000059380000}"/>
    <cellStyle name="Comma 2 54" xfId="14845" hidden="1" xr:uid="{00000000-0005-0000-0000-0000003A0000}"/>
    <cellStyle name="Comma 2 54" xfId="15787" hidden="1" xr:uid="{00000000-0005-0000-0000-0000AE3D0000}"/>
    <cellStyle name="Comma 2 54" xfId="15799" hidden="1" xr:uid="{00000000-0005-0000-0000-0000BA3D0000}"/>
    <cellStyle name="Comma 2 54" xfId="16037" hidden="1" xr:uid="{00000000-0005-0000-0000-0000A83E0000}"/>
    <cellStyle name="Comma 2 54" xfId="16175" hidden="1" xr:uid="{00000000-0005-0000-0000-0000323F0000}"/>
    <cellStyle name="Comma 2 54" xfId="16598" hidden="1" xr:uid="{00000000-0005-0000-0000-0000D9400000}"/>
    <cellStyle name="Comma 2 54" xfId="17538" hidden="1" xr:uid="{00000000-0005-0000-0000-000085440000}"/>
    <cellStyle name="Comma 2 54" xfId="17549" hidden="1" xr:uid="{00000000-0005-0000-0000-000090440000}"/>
    <cellStyle name="Comma 2 54" xfId="17787" hidden="1" xr:uid="{00000000-0005-0000-0000-00007E450000}"/>
    <cellStyle name="Comma 2 54" xfId="17925" hidden="1" xr:uid="{00000000-0005-0000-0000-000008460000}"/>
    <cellStyle name="Comma 2 54" xfId="18348" hidden="1" xr:uid="{00000000-0005-0000-0000-0000AF470000}"/>
    <cellStyle name="Comma 2 54" xfId="19284" hidden="1" xr:uid="{00000000-0005-0000-0000-0000574B0000}"/>
    <cellStyle name="Comma 2 54" xfId="19295" hidden="1" xr:uid="{00000000-0005-0000-0000-0000624B0000}"/>
    <cellStyle name="Comma 2 54" xfId="19532" hidden="1" xr:uid="{00000000-0005-0000-0000-00004F4C0000}"/>
    <cellStyle name="Comma 2 54" xfId="6613" hidden="1" xr:uid="{00000000-0005-0000-0000-0000D8190000}"/>
    <cellStyle name="Comma 2 54" xfId="6746" hidden="1" xr:uid="{00000000-0005-0000-0000-00005D1A0000}"/>
    <cellStyle name="Comma 2 54" xfId="7009" hidden="1" xr:uid="{00000000-0005-0000-0000-0000641B0000}"/>
    <cellStyle name="Comma 2 54" xfId="7022" hidden="1" xr:uid="{00000000-0005-0000-0000-0000711B0000}"/>
    <cellStyle name="Comma 2 54" xfId="7260" hidden="1" xr:uid="{00000000-0005-0000-0000-00005F1C0000}"/>
    <cellStyle name="Comma 2 54" xfId="7398" hidden="1" xr:uid="{00000000-0005-0000-0000-0000E91C0000}"/>
    <cellStyle name="Comma 2 54" xfId="7821" hidden="1" xr:uid="{00000000-0005-0000-0000-0000901E0000}"/>
    <cellStyle name="Comma 2 54" xfId="8765" hidden="1" xr:uid="{00000000-0005-0000-0000-000040220000}"/>
    <cellStyle name="Comma 2 54" xfId="8778" hidden="1" xr:uid="{00000000-0005-0000-0000-00004D220000}"/>
    <cellStyle name="Comma 2 54" xfId="9016" hidden="1" xr:uid="{00000000-0005-0000-0000-00003B230000}"/>
    <cellStyle name="Comma 2 54" xfId="9154" hidden="1" xr:uid="{00000000-0005-0000-0000-0000C5230000}"/>
    <cellStyle name="Comma 2 54" xfId="9577" hidden="1" xr:uid="{00000000-0005-0000-0000-00006C250000}"/>
    <cellStyle name="Comma 2 54" xfId="10521" hidden="1" xr:uid="{00000000-0005-0000-0000-00001C290000}"/>
    <cellStyle name="Comma 2 54" xfId="4790" hidden="1" xr:uid="{00000000-0005-0000-0000-0000B9120000}"/>
    <cellStyle name="Comma 2 54" xfId="4803" hidden="1" xr:uid="{00000000-0005-0000-0000-0000C6120000}"/>
    <cellStyle name="Comma 2 54" xfId="5041" hidden="1" xr:uid="{00000000-0005-0000-0000-0000B4130000}"/>
    <cellStyle name="Comma 2 54" xfId="5602" hidden="1" xr:uid="{00000000-0005-0000-0000-0000E5150000}"/>
    <cellStyle name="Comma 2 54" xfId="6432" hidden="1" xr:uid="{00000000-0005-0000-0000-000023190000}"/>
    <cellStyle name="Comma 2 54" xfId="6443" hidden="1" xr:uid="{00000000-0005-0000-0000-00002E190000}"/>
    <cellStyle name="Comma 2 54" xfId="6599" hidden="1" xr:uid="{00000000-0005-0000-0000-0000CA190000}"/>
    <cellStyle name="Comma 2 54" xfId="1244" hidden="1" xr:uid="{00000000-0005-0000-0000-0000DF040000}"/>
    <cellStyle name="Comma 2 54" xfId="1801" hidden="1" xr:uid="{00000000-0005-0000-0000-00000C070000}"/>
    <cellStyle name="Comma 2 54" xfId="4380" hidden="1" xr:uid="{00000000-0005-0000-0000-00001F110000}"/>
    <cellStyle name="Comma 2 54" xfId="999" hidden="1" xr:uid="{00000000-0005-0000-0000-0000EA030000}"/>
    <cellStyle name="Comma 2 54" xfId="1011" hidden="1" xr:uid="{00000000-0005-0000-0000-0000F6030000}"/>
    <cellStyle name="Comma 2 54" xfId="589" hidden="1" xr:uid="{00000000-0005-0000-0000-000050020000}"/>
    <cellStyle name="Comma 2 55" xfId="40801" hidden="1" xr:uid="{0765446B-5BDF-4D50-9F52-EC714E2C0AC8}"/>
    <cellStyle name="Comma 2 55" xfId="41027" hidden="1" xr:uid="{3DB357A4-342F-4C41-A65B-CB3FE77D8579}"/>
    <cellStyle name="Comma 2 55" xfId="41588" hidden="1" xr:uid="{8010E0A9-6030-4775-A731-EEA995209652}"/>
    <cellStyle name="Comma 2 55" xfId="42387" hidden="1" xr:uid="{A4E52D8B-E978-43B9-9026-7E69FBB21A5C}"/>
    <cellStyle name="Comma 2 55" xfId="42537" hidden="1" xr:uid="{4DF0F264-B60F-45D3-AD49-9BC38CF15EA3}"/>
    <cellStyle name="Comma 2 55" xfId="42557" hidden="1" xr:uid="{ACFABDDB-A89E-4EB2-B208-F4EF36FA36D3}"/>
    <cellStyle name="Comma 2 55" xfId="42783" hidden="1" xr:uid="{7C9CDAE4-B47D-4D21-8F3F-E8F69A42A937}"/>
    <cellStyle name="Comma 2 55" xfId="43344" hidden="1" xr:uid="{A212088B-D68D-49BF-B3EA-04B20E28220C}"/>
    <cellStyle name="Comma 2 55" xfId="44143" hidden="1" xr:uid="{8D8C93C6-A2FD-4AF6-9EEA-EC363010A375}"/>
    <cellStyle name="Comma 2 55" xfId="44293" hidden="1" xr:uid="{72CF804E-C357-4838-B5B0-8E47988CCEBC}"/>
    <cellStyle name="Comma 2 55" xfId="44313" hidden="1" xr:uid="{C139B5E9-8D7B-41A8-A85F-D9957BB4B935}"/>
    <cellStyle name="Comma 2 55" xfId="44539" hidden="1" xr:uid="{76E3EE41-3953-4099-B095-0BF5E9EBBD78}"/>
    <cellStyle name="Comma 2 55" xfId="45100" hidden="1" xr:uid="{7FDEF5D7-4514-4F74-965B-0D14DE37C482}"/>
    <cellStyle name="Comma 2 55" xfId="45899" hidden="1" xr:uid="{BC06CA35-85EC-4223-A909-7A03F76F767B}"/>
    <cellStyle name="Comma 2 55" xfId="46049" hidden="1" xr:uid="{93F631DB-A2BE-46DB-83E8-FCEB3CE03E07}"/>
    <cellStyle name="Comma 2 55" xfId="46069" hidden="1" xr:uid="{99885AF8-6F53-4C94-96CA-162A407B7017}"/>
    <cellStyle name="Comma 2 55" xfId="46295" hidden="1" xr:uid="{E1CA1A33-C594-4704-B32F-BA9CB4B4F19E}"/>
    <cellStyle name="Comma 2 55" xfId="46856" hidden="1" xr:uid="{965DD066-DBAE-4AAB-8513-6A75D61A03D3}"/>
    <cellStyle name="Comma 2 55" xfId="47655" hidden="1" xr:uid="{0116DD0F-98A1-417D-B4D8-01E33DC3DBA3}"/>
    <cellStyle name="Comma 2 55" xfId="47803" hidden="1" xr:uid="{18A2A72C-DFFF-4BCC-89CA-6332FDE9DB81}"/>
    <cellStyle name="Comma 2 55" xfId="47822" hidden="1" xr:uid="{FD777FA4-1687-4700-99FE-883C1B14737B}"/>
    <cellStyle name="Comma 2 55" xfId="48048" hidden="1" xr:uid="{C2EAD9D6-FB01-4B7B-BFEE-F27E90F6D431}"/>
    <cellStyle name="Comma 2 55" xfId="48609" hidden="1" xr:uid="{8920DDC0-C287-4AAB-BC91-0A511255B46C}"/>
    <cellStyle name="Comma 2 55" xfId="49408" hidden="1" xr:uid="{65311801-0881-444F-AF6C-5DF6268D5B65}"/>
    <cellStyle name="Comma 2 55" xfId="49554" hidden="1" xr:uid="{97647B29-5417-4A6D-89DD-9D45B7016DBE}"/>
    <cellStyle name="Comma 2 55" xfId="49572" hidden="1" xr:uid="{C2D1ED49-FC0B-43C9-A60E-79DF9BF9CBA6}"/>
    <cellStyle name="Comma 2 55" xfId="49798" hidden="1" xr:uid="{25034A70-7163-4D79-AD34-112990562F7D}"/>
    <cellStyle name="Comma 2 55" xfId="50359" hidden="1" xr:uid="{5CA4B99C-2425-4F2D-B436-0A6E5E861C59}"/>
    <cellStyle name="Comma 2 55" xfId="51157" hidden="1" xr:uid="{CEBEA0A1-0B6B-44E8-B217-EFF3EC27647A}"/>
    <cellStyle name="Comma 2 55" xfId="51300" hidden="1" xr:uid="{E2018250-6EC5-4B7D-9CAE-7EE9D1CB4FE9}"/>
    <cellStyle name="Comma 2 55" xfId="51318" hidden="1" xr:uid="{C218B2DE-5001-4FF5-B35A-25C51C8DCDD0}"/>
    <cellStyle name="Comma 2 55" xfId="51543" hidden="1" xr:uid="{F076ACC3-E4DE-45C6-9429-A05E61778020}"/>
    <cellStyle name="Comma 2 55" xfId="52103" hidden="1" xr:uid="{CFEC714B-DC7B-4C7E-96C8-4123C2D62D09}"/>
    <cellStyle name="Comma 2 55" xfId="52900" hidden="1" xr:uid="{981B19C0-C521-49EA-9AC0-5E049528C7DE}"/>
    <cellStyle name="Comma 2 55" xfId="53039" hidden="1" xr:uid="{46279CF8-5C27-4AD1-B5AA-9E8C0815659D}"/>
    <cellStyle name="Comma 2 55" xfId="53056" hidden="1" xr:uid="{4F6A82E1-C178-4F90-9EBB-F2E2E8CC1C32}"/>
    <cellStyle name="Comma 2 55" xfId="53281" hidden="1" xr:uid="{B9BA5BFF-84DB-417E-AD27-BB8E65583E5D}"/>
    <cellStyle name="Comma 2 55" xfId="53837" hidden="1" xr:uid="{E64E1A5C-29AE-4000-B64A-0C54400E1EEE}"/>
    <cellStyle name="Comma 2 55" xfId="54767" hidden="1" xr:uid="{3BEC4A01-AEEE-4513-A724-48F6CFBA0833}"/>
    <cellStyle name="Comma 2 55" xfId="54784" hidden="1" xr:uid="{DDCAE0D5-FFED-4A77-BAF3-7940DD9A1D27}"/>
    <cellStyle name="Comma 2 55" xfId="55009" hidden="1" xr:uid="{D92064DA-84EE-4337-8759-C2907DDB7D80}"/>
    <cellStyle name="Comma 2 55" xfId="55561" hidden="1" xr:uid="{5519EC71-AE5A-42F4-BEE8-A43E45DCED5A}"/>
    <cellStyle name="Comma 2 55" xfId="56483" hidden="1" xr:uid="{DAFC8B94-CA00-44BB-81E4-EC412DE865FB}"/>
    <cellStyle name="Comma 2 55" xfId="56499" hidden="1" xr:uid="{EA4BDBAE-FDC6-44AC-BD2B-F93491A8BB77}"/>
    <cellStyle name="Comma 2 55" xfId="56722" hidden="1" xr:uid="{2F5D7582-94D1-4CFF-BCDE-554EFBEC8562}"/>
    <cellStyle name="Comma 2 55" xfId="57268" hidden="1" xr:uid="{7722B3B5-700D-4FDE-A44D-16D0CF82A5A2}"/>
    <cellStyle name="Comma 2 55" xfId="58181" hidden="1" xr:uid="{0AAB4644-D983-4E20-A27D-8DAA3C27076B}"/>
    <cellStyle name="Comma 2 55" xfId="58196" hidden="1" xr:uid="{60C898D2-D062-47D9-827F-79D1BC44FC91}"/>
    <cellStyle name="Comma 2 55" xfId="58419" hidden="1" xr:uid="{335732C2-8B6A-4A2C-A0B9-A545DAC38966}"/>
    <cellStyle name="Comma 2 55" xfId="58962" hidden="1" xr:uid="{D504D331-FA80-4C98-981E-A2E9E5C97705}"/>
    <cellStyle name="Comma 2 55" xfId="59861" hidden="1" xr:uid="{D1D3C157-2288-45E5-9BDF-C8B171F04426}"/>
    <cellStyle name="Comma 2 55" xfId="59876" hidden="1" xr:uid="{0476AE60-0332-49B9-990D-58A421F12398}"/>
    <cellStyle name="Comma 2 55" xfId="60094" hidden="1" xr:uid="{41C8A732-FBBE-4262-91D7-5F39177F58E8}"/>
    <cellStyle name="Comma 2 55" xfId="60623" hidden="1" xr:uid="{567B4C20-8C9A-43AB-BC7B-1FAC016CFD87}"/>
    <cellStyle name="Comma 2 55" xfId="61509" hidden="1" xr:uid="{957C75F6-227F-47A9-BC4F-494D89BAF370}"/>
    <cellStyle name="Comma 2 55" xfId="61523" hidden="1" xr:uid="{ABEDA7F8-6843-45E6-ABD9-6303BD53A0B6}"/>
    <cellStyle name="Comma 2 55" xfId="61740" hidden="1" xr:uid="{87E8700A-E377-40B3-8409-340977752D75}"/>
    <cellStyle name="Comma 2 55" xfId="62258" hidden="1" xr:uid="{D3670D95-455D-4D7E-B495-357B44B05CC2}"/>
    <cellStyle name="Comma 2 55" xfId="63105" hidden="1" xr:uid="{4FEB159D-DF1D-4B22-B047-FF42D559F98D}"/>
    <cellStyle name="Comma 2 55" xfId="63116" hidden="1" xr:uid="{73E2E05A-22FB-4B87-A1B1-C21E430361A3}"/>
    <cellStyle name="Comma 2 55" xfId="63312" hidden="1" xr:uid="{6DDF6FEC-F80F-49AF-A087-D9BE545831DA}"/>
    <cellStyle name="Comma 2 55" xfId="63771" hidden="1" xr:uid="{361DCA6D-B822-4500-B8AD-59E47A5EFD5E}"/>
    <cellStyle name="Comma 2 55" xfId="19309" hidden="1" xr:uid="{00000000-0005-0000-0000-0000704B0000}"/>
    <cellStyle name="Comma 2 55" xfId="19534" hidden="1" xr:uid="{00000000-0005-0000-0000-0000514C0000}"/>
    <cellStyle name="Comma 2 55" xfId="20094" hidden="1" xr:uid="{00000000-0005-0000-0000-0000814E0000}"/>
    <cellStyle name="Comma 2 55" xfId="20891" hidden="1" xr:uid="{00000000-0005-0000-0000-00009E510000}"/>
    <cellStyle name="Comma 2 55" xfId="21030" hidden="1" xr:uid="{00000000-0005-0000-0000-000029520000}"/>
    <cellStyle name="Comma 2 55" xfId="21047" hidden="1" xr:uid="{00000000-0005-0000-0000-00003A520000}"/>
    <cellStyle name="Comma 2 55" xfId="21272" hidden="1" xr:uid="{00000000-0005-0000-0000-00001B530000}"/>
    <cellStyle name="Comma 2 55" xfId="21828" hidden="1" xr:uid="{00000000-0005-0000-0000-000047550000}"/>
    <cellStyle name="Comma 2 55" xfId="22758" hidden="1" xr:uid="{00000000-0005-0000-0000-0000E9580000}"/>
    <cellStyle name="Comma 2 55" xfId="22775" hidden="1" xr:uid="{00000000-0005-0000-0000-0000FA580000}"/>
    <cellStyle name="Comma 2 55" xfId="23000" hidden="1" xr:uid="{00000000-0005-0000-0000-0000DB590000}"/>
    <cellStyle name="Comma 2 55" xfId="23552" hidden="1" xr:uid="{00000000-0005-0000-0000-0000035C0000}"/>
    <cellStyle name="Comma 2 55" xfId="24474" hidden="1" xr:uid="{00000000-0005-0000-0000-00009D5F0000}"/>
    <cellStyle name="Comma 2 55" xfId="24490" hidden="1" xr:uid="{00000000-0005-0000-0000-0000AD5F0000}"/>
    <cellStyle name="Comma 2 55" xfId="24713" hidden="1" xr:uid="{00000000-0005-0000-0000-00008C600000}"/>
    <cellStyle name="Comma 2 55" xfId="25259" hidden="1" xr:uid="{00000000-0005-0000-0000-0000AE620000}"/>
    <cellStyle name="Comma 2 55" xfId="26172" hidden="1" xr:uid="{00000000-0005-0000-0000-00003F660000}"/>
    <cellStyle name="Comma 2 55" xfId="26187" hidden="1" xr:uid="{00000000-0005-0000-0000-00004E660000}"/>
    <cellStyle name="Comma 2 55" xfId="26410" hidden="1" xr:uid="{00000000-0005-0000-0000-00002D670000}"/>
    <cellStyle name="Comma 2 55" xfId="26953" hidden="1" xr:uid="{00000000-0005-0000-0000-00004C690000}"/>
    <cellStyle name="Comma 2 55" xfId="27852" hidden="1" xr:uid="{00000000-0005-0000-0000-0000CF6C0000}"/>
    <cellStyle name="Comma 2 55" xfId="27867" hidden="1" xr:uid="{00000000-0005-0000-0000-0000DE6C0000}"/>
    <cellStyle name="Comma 2 55" xfId="28085" hidden="1" xr:uid="{00000000-0005-0000-0000-0000B86D0000}"/>
    <cellStyle name="Comma 2 55" xfId="28614" hidden="1" xr:uid="{00000000-0005-0000-0000-0000C96F0000}"/>
    <cellStyle name="Comma 2 55" xfId="29500" hidden="1" xr:uid="{00000000-0005-0000-0000-00003F730000}"/>
    <cellStyle name="Comma 2 55" xfId="29514" hidden="1" xr:uid="{00000000-0005-0000-0000-00004D730000}"/>
    <cellStyle name="Comma 2 55" xfId="29731" hidden="1" xr:uid="{00000000-0005-0000-0000-000026740000}"/>
    <cellStyle name="Comma 2 55" xfId="30249" hidden="1" xr:uid="{00000000-0005-0000-0000-00002C760000}"/>
    <cellStyle name="Comma 2 55" xfId="31096" hidden="1" xr:uid="{00000000-0005-0000-0000-00007B790000}"/>
    <cellStyle name="Comma 2 55" xfId="31107" hidden="1" xr:uid="{00000000-0005-0000-0000-000086790000}"/>
    <cellStyle name="Comma 2 55" xfId="31303" hidden="1" xr:uid="{00000000-0005-0000-0000-00004A7A0000}"/>
    <cellStyle name="Comma 2 55" xfId="31762" hidden="1" xr:uid="{00000000-0005-0000-0000-0000157C0000}"/>
    <cellStyle name="Comma 2 55" xfId="32634" hidden="1" xr:uid="{259BCD80-964F-4267-BAEF-A8AF555302E1}"/>
    <cellStyle name="Comma 2 55" xfId="33032" hidden="1" xr:uid="{A2D6363E-9BB9-4EF8-A9BA-64107982ED79}"/>
    <cellStyle name="Comma 2 55" xfId="33050" hidden="1" xr:uid="{FD852057-B043-43E6-9920-0DFC09FAAF79}"/>
    <cellStyle name="Comma 2 55" xfId="33270" hidden="1" xr:uid="{C342677B-0428-40E5-8564-8E4B40E2C4D3}"/>
    <cellStyle name="Comma 2 55" xfId="33823" hidden="1" xr:uid="{D3730F98-6968-44AA-8603-0E86A9A5D5ED}"/>
    <cellStyle name="Comma 2 55" xfId="36107" hidden="1" xr:uid="{A1DE178E-EFEC-41A6-A735-7F2D275264C0}"/>
    <cellStyle name="Comma 2 55" xfId="36391" hidden="1" xr:uid="{DB966BB8-8ACA-4886-878E-E69DF8B2733B}"/>
    <cellStyle name="Comma 2 55" xfId="36806" hidden="1" xr:uid="{A857EC29-5F25-484F-BB20-38E75FF171FF}"/>
    <cellStyle name="Comma 2 55" xfId="36826" hidden="1" xr:uid="{D293C927-345B-4143-8993-488690D949FA}"/>
    <cellStyle name="Comma 2 55" xfId="37052" hidden="1" xr:uid="{D6F3C896-15CB-4BCE-A093-111D2856076F}"/>
    <cellStyle name="Comma 2 55" xfId="37613" hidden="1" xr:uid="{9A2D6186-52C1-4F8F-96DC-F7DA7BD4BD75}"/>
    <cellStyle name="Comma 2 55" xfId="38412" hidden="1" xr:uid="{A15B1DBA-8BF7-49CA-94AB-8C4C0233BE1B}"/>
    <cellStyle name="Comma 2 55" xfId="38434" hidden="1" xr:uid="{F87B0E19-EE32-4EF8-A3B6-BC91F63756C0}"/>
    <cellStyle name="Comma 2 55" xfId="38610" hidden="1" xr:uid="{1B0F16A6-2911-4923-A771-548CE2961703}"/>
    <cellStyle name="Comma 2 55" xfId="38659" hidden="1" xr:uid="{BB9195BA-D5E1-477C-A195-CA43F9C407A8}"/>
    <cellStyle name="Comma 2 55" xfId="38740" hidden="1" xr:uid="{A18830AD-CE51-4F12-BF14-AB4E972664A4}"/>
    <cellStyle name="Comma 2 55" xfId="38873" hidden="1" xr:uid="{FD70B9F3-F903-4237-8022-D69168BE9046}"/>
    <cellStyle name="Comma 2 55" xfId="39025" hidden="1" xr:uid="{81F02201-4620-4E4A-9469-940D50904975}"/>
    <cellStyle name="Comma 2 55" xfId="39271" hidden="1" xr:uid="{50A39C4A-1C0F-4D40-9756-EEC0FBE49FFE}"/>
    <cellStyle name="Comma 2 55" xfId="39832" hidden="1" xr:uid="{8AFA60FD-58E1-487A-8630-88A3841B49D1}"/>
    <cellStyle name="Comma 2 55" xfId="40631" hidden="1" xr:uid="{98056B11-56EA-43B8-B945-6EB9785AF92B}"/>
    <cellStyle name="Comma 2 55" xfId="40781" hidden="1" xr:uid="{348E703B-8698-4316-AC15-3FC40A82316D}"/>
    <cellStyle name="Comma 2 55" xfId="39045" hidden="1" xr:uid="{6DCF5B7E-1D0F-460C-AF54-68E33B8FE9AB}"/>
    <cellStyle name="Comma 2 55" xfId="10378" hidden="1" xr:uid="{00000000-0005-0000-0000-00008D280000}"/>
    <cellStyle name="Comma 2 55" xfId="10528" hidden="1" xr:uid="{00000000-0005-0000-0000-000023290000}"/>
    <cellStyle name="Comma 2 55" xfId="10548" hidden="1" xr:uid="{00000000-0005-0000-0000-000037290000}"/>
    <cellStyle name="Comma 2 55" xfId="10774" hidden="1" xr:uid="{00000000-0005-0000-0000-0000192A0000}"/>
    <cellStyle name="Comma 2 55" xfId="11335" hidden="1" xr:uid="{00000000-0005-0000-0000-00004A2C0000}"/>
    <cellStyle name="Comma 2 55" xfId="12134" hidden="1" xr:uid="{00000000-0005-0000-0000-0000692F0000}"/>
    <cellStyle name="Comma 2 55" xfId="12284" hidden="1" xr:uid="{00000000-0005-0000-0000-0000FF2F0000}"/>
    <cellStyle name="Comma 2 55" xfId="12304" hidden="1" xr:uid="{00000000-0005-0000-0000-000013300000}"/>
    <cellStyle name="Comma 2 55" xfId="12530" hidden="1" xr:uid="{00000000-0005-0000-0000-0000F5300000}"/>
    <cellStyle name="Comma 2 55" xfId="13091" hidden="1" xr:uid="{00000000-0005-0000-0000-000026330000}"/>
    <cellStyle name="Comma 2 55" xfId="13890" hidden="1" xr:uid="{00000000-0005-0000-0000-000045360000}"/>
    <cellStyle name="Comma 2 55" xfId="14040" hidden="1" xr:uid="{00000000-0005-0000-0000-0000DB360000}"/>
    <cellStyle name="Comma 2 55" xfId="14060" hidden="1" xr:uid="{00000000-0005-0000-0000-0000EF360000}"/>
    <cellStyle name="Comma 2 55" xfId="14286" hidden="1" xr:uid="{00000000-0005-0000-0000-0000D1370000}"/>
    <cellStyle name="Comma 2 55" xfId="14847" hidden="1" xr:uid="{00000000-0005-0000-0000-0000023A0000}"/>
    <cellStyle name="Comma 2 55" xfId="15646" hidden="1" xr:uid="{00000000-0005-0000-0000-0000213D0000}"/>
    <cellStyle name="Comma 2 55" xfId="15794" hidden="1" xr:uid="{00000000-0005-0000-0000-0000B53D0000}"/>
    <cellStyle name="Comma 2 55" xfId="15813" hidden="1" xr:uid="{00000000-0005-0000-0000-0000C83D0000}"/>
    <cellStyle name="Comma 2 55" xfId="16039" hidden="1" xr:uid="{00000000-0005-0000-0000-0000AA3E0000}"/>
    <cellStyle name="Comma 2 55" xfId="16600" hidden="1" xr:uid="{00000000-0005-0000-0000-0000DB400000}"/>
    <cellStyle name="Comma 2 55" xfId="17399" hidden="1" xr:uid="{00000000-0005-0000-0000-0000FA430000}"/>
    <cellStyle name="Comma 2 55" xfId="17545" hidden="1" xr:uid="{00000000-0005-0000-0000-00008C440000}"/>
    <cellStyle name="Comma 2 55" xfId="17563" hidden="1" xr:uid="{00000000-0005-0000-0000-00009E440000}"/>
    <cellStyle name="Comma 2 55" xfId="17789" hidden="1" xr:uid="{00000000-0005-0000-0000-000080450000}"/>
    <cellStyle name="Comma 2 55" xfId="18350" hidden="1" xr:uid="{00000000-0005-0000-0000-0000B1470000}"/>
    <cellStyle name="Comma 2 55" xfId="19148" hidden="1" xr:uid="{00000000-0005-0000-0000-0000CF4A0000}"/>
    <cellStyle name="Comma 2 55" xfId="19291" hidden="1" xr:uid="{00000000-0005-0000-0000-00005E4B0000}"/>
    <cellStyle name="Comma 2 55" xfId="6601" hidden="1" xr:uid="{00000000-0005-0000-0000-0000CC190000}"/>
    <cellStyle name="Comma 2 55" xfId="6650" hidden="1" xr:uid="{00000000-0005-0000-0000-0000FD190000}"/>
    <cellStyle name="Comma 2 55" xfId="6731" hidden="1" xr:uid="{00000000-0005-0000-0000-00004E1A0000}"/>
    <cellStyle name="Comma 2 55" xfId="6864" hidden="1" xr:uid="{00000000-0005-0000-0000-0000D31A0000}"/>
    <cellStyle name="Comma 2 55" xfId="7016" hidden="1" xr:uid="{00000000-0005-0000-0000-00006B1B0000}"/>
    <cellStyle name="Comma 2 55" xfId="7036" hidden="1" xr:uid="{00000000-0005-0000-0000-00007F1B0000}"/>
    <cellStyle name="Comma 2 55" xfId="7262" hidden="1" xr:uid="{00000000-0005-0000-0000-0000611C0000}"/>
    <cellStyle name="Comma 2 55" xfId="7823" hidden="1" xr:uid="{00000000-0005-0000-0000-0000921E0000}"/>
    <cellStyle name="Comma 2 55" xfId="8622" hidden="1" xr:uid="{00000000-0005-0000-0000-0000B1210000}"/>
    <cellStyle name="Comma 2 55" xfId="8772" hidden="1" xr:uid="{00000000-0005-0000-0000-000047220000}"/>
    <cellStyle name="Comma 2 55" xfId="8792" hidden="1" xr:uid="{00000000-0005-0000-0000-00005B220000}"/>
    <cellStyle name="Comma 2 55" xfId="9018" hidden="1" xr:uid="{00000000-0005-0000-0000-00003D230000}"/>
    <cellStyle name="Comma 2 55" xfId="9579" hidden="1" xr:uid="{00000000-0005-0000-0000-00006E250000}"/>
    <cellStyle name="Comma 2 55" xfId="4382" hidden="1" xr:uid="{00000000-0005-0000-0000-000021110000}"/>
    <cellStyle name="Comma 2 55" xfId="4797" hidden="1" xr:uid="{00000000-0005-0000-0000-0000C0120000}"/>
    <cellStyle name="Comma 2 55" xfId="4817" hidden="1" xr:uid="{00000000-0005-0000-0000-0000D4120000}"/>
    <cellStyle name="Comma 2 55" xfId="5043" hidden="1" xr:uid="{00000000-0005-0000-0000-0000B6130000}"/>
    <cellStyle name="Comma 2 55" xfId="5604" hidden="1" xr:uid="{00000000-0005-0000-0000-0000E7150000}"/>
    <cellStyle name="Comma 2 55" xfId="6403" hidden="1" xr:uid="{00000000-0005-0000-0000-000006190000}"/>
    <cellStyle name="Comma 2 55" xfId="6425" hidden="1" xr:uid="{00000000-0005-0000-0000-00001C190000}"/>
    <cellStyle name="Comma 2 55" xfId="1246" hidden="1" xr:uid="{00000000-0005-0000-0000-0000E1040000}"/>
    <cellStyle name="Comma 2 55" xfId="1803" hidden="1" xr:uid="{00000000-0005-0000-0000-00000E070000}"/>
    <cellStyle name="Comma 2 55" xfId="4098" hidden="1" xr:uid="{00000000-0005-0000-0000-000005100000}"/>
    <cellStyle name="Comma 2 55" xfId="1005" hidden="1" xr:uid="{00000000-0005-0000-0000-0000F0030000}"/>
    <cellStyle name="Comma 2 55" xfId="1024" hidden="1" xr:uid="{00000000-0005-0000-0000-000003040000}"/>
    <cellStyle name="Comma 2 55" xfId="591" hidden="1" xr:uid="{00000000-0005-0000-0000-000052020000}"/>
    <cellStyle name="Comma 2 56" xfId="41592" hidden="1" xr:uid="{EA9EBC87-311C-459A-9683-0DCE70182284}"/>
    <cellStyle name="Comma 2 56" xfId="42457" hidden="1" xr:uid="{3437C2E1-E5B4-4EB4-928B-10D3E04C0248}"/>
    <cellStyle name="Comma 2 56" xfId="42535" hidden="1" xr:uid="{1DAB6664-69DB-4384-865C-DEA05076B12A}"/>
    <cellStyle name="Comma 2 56" xfId="42567" hidden="1" xr:uid="{2C9D655F-DD9C-4F5E-9005-00F66F9019AE}"/>
    <cellStyle name="Comma 2 56" xfId="42787" hidden="1" xr:uid="{D5C7B1E4-0D57-4BA2-B262-7ED2492A3564}"/>
    <cellStyle name="Comma 2 56" xfId="43348" hidden="1" xr:uid="{3C20CE19-03BF-4133-B837-25482459A50F}"/>
    <cellStyle name="Comma 2 56" xfId="44213" hidden="1" xr:uid="{689576C9-ACBD-4C83-B265-8A9B423A08C4}"/>
    <cellStyle name="Comma 2 56" xfId="44291" hidden="1" xr:uid="{283D3477-EE46-4EBE-8D10-1CD201392B5F}"/>
    <cellStyle name="Comma 2 56" xfId="44323" hidden="1" xr:uid="{A28F2527-8233-49AE-978F-EAF0FD338347}"/>
    <cellStyle name="Comma 2 56" xfId="44543" hidden="1" xr:uid="{C031AD73-7EFC-4A05-8440-DA9CE2A510D3}"/>
    <cellStyle name="Comma 2 56" xfId="45104" hidden="1" xr:uid="{9ABCBBFF-CB42-4991-9C99-2E304A3CA841}"/>
    <cellStyle name="Comma 2 56" xfId="45969" hidden="1" xr:uid="{6ED30CC6-11D3-43E0-997C-BB1B24DFEDC5}"/>
    <cellStyle name="Comma 2 56" xfId="46047" hidden="1" xr:uid="{B1E72376-543B-40BD-9D63-136FAE254B4B}"/>
    <cellStyle name="Comma 2 56" xfId="46079" hidden="1" xr:uid="{CE08ECED-C455-4125-80FE-C9EAA02C9508}"/>
    <cellStyle name="Comma 2 56" xfId="46299" hidden="1" xr:uid="{5F423D7D-DFDF-42D0-BEB5-A2D9F487F2E7}"/>
    <cellStyle name="Comma 2 56" xfId="46860" hidden="1" xr:uid="{CF0BF86F-324D-41AE-B33C-0C90B8272F67}"/>
    <cellStyle name="Comma 2 56" xfId="47725" hidden="1" xr:uid="{60C87739-2E9C-4E64-BBCF-752E95907DB9}"/>
    <cellStyle name="Comma 2 56" xfId="47801" hidden="1" xr:uid="{B3E3C879-2DAE-4F02-A56A-732ED1115A42}"/>
    <cellStyle name="Comma 2 56" xfId="47832" hidden="1" xr:uid="{467B8AB5-02D8-4B88-9EB2-E1C95EFC4535}"/>
    <cellStyle name="Comma 2 56" xfId="48052" hidden="1" xr:uid="{C76926D4-555B-4D3B-B137-68B43326472E}"/>
    <cellStyle name="Comma 2 56" xfId="48613" hidden="1" xr:uid="{AE6A5D06-C4DC-4E49-B5E1-3DF2A2335BAC}"/>
    <cellStyle name="Comma 2 56" xfId="49477" hidden="1" xr:uid="{DDA8C03D-F39B-4799-A2A5-8A44C129E13E}"/>
    <cellStyle name="Comma 2 56" xfId="49552" hidden="1" xr:uid="{B1C3C874-AC11-4123-B67D-41DDB8CBD3B4}"/>
    <cellStyle name="Comma 2 56" xfId="49582" hidden="1" xr:uid="{457665FA-3440-4AE2-A797-BD499729D0F0}"/>
    <cellStyle name="Comma 2 56" xfId="49802" hidden="1" xr:uid="{E772B0FC-4268-41C1-963E-35363457076E}"/>
    <cellStyle name="Comma 2 56" xfId="50363" hidden="1" xr:uid="{4DA8C55F-054E-47E6-AAE6-BF29DCDC6F17}"/>
    <cellStyle name="Comma 2 56" xfId="51226" hidden="1" xr:uid="{66257F17-9E91-4B22-85F8-9DBB3D8F9379}"/>
    <cellStyle name="Comma 2 56" xfId="51298" hidden="1" xr:uid="{CD820D5F-52E4-469A-8FA6-D331A4D0F106}"/>
    <cellStyle name="Comma 2 56" xfId="51328" hidden="1" xr:uid="{B70A683A-3485-4EC4-8DF5-424D9CC0A2AD}"/>
    <cellStyle name="Comma 2 56" xfId="51547" hidden="1" xr:uid="{457FC5BA-5897-4CA3-97F4-6225F0FA6685}"/>
    <cellStyle name="Comma 2 56" xfId="52107" hidden="1" xr:uid="{14D0E3F6-FECE-4F7C-AC80-9ABCAFF4D682}"/>
    <cellStyle name="Comma 2 56" xfId="52969" hidden="1" xr:uid="{E727120F-65BF-41C2-9C1D-E5A65538D465}"/>
    <cellStyle name="Comma 2 56" xfId="53037" hidden="1" xr:uid="{FD47B5C0-3124-4439-8879-529791530062}"/>
    <cellStyle name="Comma 2 56" xfId="53066" hidden="1" xr:uid="{87B82BC2-AFE3-45B4-9A7D-DA733ACCC2F5}"/>
    <cellStyle name="Comma 2 56" xfId="53285" hidden="1" xr:uid="{990FF2E4-AAF2-4872-AE11-821EB376F992}"/>
    <cellStyle name="Comma 2 56" xfId="53841" hidden="1" xr:uid="{022B78FA-2FC0-4CD2-A2E8-A63FA552795A}"/>
    <cellStyle name="Comma 2 56" xfId="54699" hidden="1" xr:uid="{0E1C7F03-FC12-4F4A-9513-3868094F6C39}"/>
    <cellStyle name="Comma 2 56" xfId="54765" hidden="1" xr:uid="{D306CE99-7D3E-4381-9A36-6798FB15D922}"/>
    <cellStyle name="Comma 2 56" xfId="54794" hidden="1" xr:uid="{BA3F5A5C-60F2-423C-A9E2-3F3F6F24AA0D}"/>
    <cellStyle name="Comma 2 56" xfId="55013" hidden="1" xr:uid="{89D307D2-E8A5-4D7C-A9CA-0228EAAB08EE}"/>
    <cellStyle name="Comma 2 56" xfId="55565" hidden="1" xr:uid="{8F5EB753-CCE4-4FBD-A0BA-E40DDBF85E60}"/>
    <cellStyle name="Comma 2 56" xfId="56422" hidden="1" xr:uid="{8E715C0E-FFF0-4A4F-A91E-EDCCDC1A16BA}"/>
    <cellStyle name="Comma 2 56" xfId="56481" hidden="1" xr:uid="{4869B3DB-7F14-4748-8E67-EFFA3720BFE4}"/>
    <cellStyle name="Comma 2 56" xfId="56509" hidden="1" xr:uid="{212E5838-5D70-4C02-BAD9-10D9411ED8A9}"/>
    <cellStyle name="Comma 2 56" xfId="56726" hidden="1" xr:uid="{4B3B8A31-AF1C-425F-9FFD-9E9A5A0AE15B}"/>
    <cellStyle name="Comma 2 56" xfId="57272" hidden="1" xr:uid="{7F6C2802-9B88-4112-8D1A-074360077BD5}"/>
    <cellStyle name="Comma 2 56" xfId="58179" hidden="1" xr:uid="{34A09DDA-7D22-4C99-87E8-A2B8E38970F4}"/>
    <cellStyle name="Comma 2 56" xfId="58206" hidden="1" xr:uid="{ED61BF0F-0684-4F77-AA14-DAC6D8CA5B24}"/>
    <cellStyle name="Comma 2 56" xfId="58423" hidden="1" xr:uid="{C0801F23-F7D4-498C-82D1-54BB4FFB37F4}"/>
    <cellStyle name="Comma 2 56" xfId="58966" hidden="1" xr:uid="{67F05D6D-F0DD-4F22-AB62-DD5168FAA2E4}"/>
    <cellStyle name="Comma 2 56" xfId="59859" hidden="1" xr:uid="{42D39488-4D60-46FB-8A21-AC66358C0F80}"/>
    <cellStyle name="Comma 2 56" xfId="59886" hidden="1" xr:uid="{484D83B5-85A5-48C1-A3E5-072E4F03A59A}"/>
    <cellStyle name="Comma 2 56" xfId="60098" hidden="1" xr:uid="{B2392FDF-2C20-4F12-B195-46E6D7B7EBA1}"/>
    <cellStyle name="Comma 2 56" xfId="60627" hidden="1" xr:uid="{812DE21A-C02D-49DC-B122-3CDBEBB77BB3}"/>
    <cellStyle name="Comma 2 56" xfId="61507" hidden="1" xr:uid="{FD5583F8-B771-4FB7-A494-5B4135E0C5D2}"/>
    <cellStyle name="Comma 2 56" xfId="61533" hidden="1" xr:uid="{B4A0BFEA-EF91-4DD0-984E-649BF6DC2389}"/>
    <cellStyle name="Comma 2 56" xfId="61744" hidden="1" xr:uid="{D781A94A-2319-41CB-92DF-854E27AD8128}"/>
    <cellStyle name="Comma 2 56" xfId="62262" hidden="1" xr:uid="{0C516E31-B1EF-40C8-AEC4-EE3B24B07332}"/>
    <cellStyle name="Comma 2 56" xfId="63103" hidden="1" xr:uid="{6FCBD635-EAD6-429E-A3CD-B8CF14E6F997}"/>
    <cellStyle name="Comma 2 56" xfId="63125" hidden="1" xr:uid="{13D2E06B-4FC9-43DE-A44D-DE2008C85CE1}"/>
    <cellStyle name="Comma 2 56" xfId="63316" hidden="1" xr:uid="{C50970C3-7FA7-44C8-9D0F-F1C406BCF5D5}"/>
    <cellStyle name="Comma 2 56" xfId="63775" hidden="1" xr:uid="{DC0BD546-58EB-4684-8D30-15BD12AFAFF3}"/>
    <cellStyle name="Comma 2 56" xfId="20960" hidden="1" xr:uid="{00000000-0005-0000-0000-0000E3510000}"/>
    <cellStyle name="Comma 2 56" xfId="21028" hidden="1" xr:uid="{00000000-0005-0000-0000-000027520000}"/>
    <cellStyle name="Comma 2 56" xfId="21057" hidden="1" xr:uid="{00000000-0005-0000-0000-000044520000}"/>
    <cellStyle name="Comma 2 56" xfId="21276" hidden="1" xr:uid="{00000000-0005-0000-0000-00001F530000}"/>
    <cellStyle name="Comma 2 56" xfId="21832" hidden="1" xr:uid="{00000000-0005-0000-0000-00004B550000}"/>
    <cellStyle name="Comma 2 56" xfId="22690" hidden="1" xr:uid="{00000000-0005-0000-0000-0000A5580000}"/>
    <cellStyle name="Comma 2 56" xfId="22756" hidden="1" xr:uid="{00000000-0005-0000-0000-0000E7580000}"/>
    <cellStyle name="Comma 2 56" xfId="22785" hidden="1" xr:uid="{00000000-0005-0000-0000-000004590000}"/>
    <cellStyle name="Comma 2 56" xfId="23004" hidden="1" xr:uid="{00000000-0005-0000-0000-0000DF590000}"/>
    <cellStyle name="Comma 2 56" xfId="23556" hidden="1" xr:uid="{00000000-0005-0000-0000-0000075C0000}"/>
    <cellStyle name="Comma 2 56" xfId="24413" hidden="1" xr:uid="{00000000-0005-0000-0000-0000605F0000}"/>
    <cellStyle name="Comma 2 56" xfId="24472" hidden="1" xr:uid="{00000000-0005-0000-0000-00009B5F0000}"/>
    <cellStyle name="Comma 2 56" xfId="24500" hidden="1" xr:uid="{00000000-0005-0000-0000-0000B75F0000}"/>
    <cellStyle name="Comma 2 56" xfId="24717" hidden="1" xr:uid="{00000000-0005-0000-0000-000090600000}"/>
    <cellStyle name="Comma 2 56" xfId="25263" hidden="1" xr:uid="{00000000-0005-0000-0000-0000B2620000}"/>
    <cellStyle name="Comma 2 56" xfId="26170" hidden="1" xr:uid="{00000000-0005-0000-0000-00003D660000}"/>
    <cellStyle name="Comma 2 56" xfId="26197" hidden="1" xr:uid="{00000000-0005-0000-0000-000058660000}"/>
    <cellStyle name="Comma 2 56" xfId="26414" hidden="1" xr:uid="{00000000-0005-0000-0000-000031670000}"/>
    <cellStyle name="Comma 2 56" xfId="26957" hidden="1" xr:uid="{00000000-0005-0000-0000-000050690000}"/>
    <cellStyle name="Comma 2 56" xfId="27850" hidden="1" xr:uid="{00000000-0005-0000-0000-0000CD6C0000}"/>
    <cellStyle name="Comma 2 56" xfId="27877" hidden="1" xr:uid="{00000000-0005-0000-0000-0000E86C0000}"/>
    <cellStyle name="Comma 2 56" xfId="28089" hidden="1" xr:uid="{00000000-0005-0000-0000-0000BC6D0000}"/>
    <cellStyle name="Comma 2 56" xfId="28618" hidden="1" xr:uid="{00000000-0005-0000-0000-0000CD6F0000}"/>
    <cellStyle name="Comma 2 56" xfId="29498" hidden="1" xr:uid="{00000000-0005-0000-0000-00003D730000}"/>
    <cellStyle name="Comma 2 56" xfId="29524" hidden="1" xr:uid="{00000000-0005-0000-0000-000057730000}"/>
    <cellStyle name="Comma 2 56" xfId="29735" hidden="1" xr:uid="{00000000-0005-0000-0000-00002A740000}"/>
    <cellStyle name="Comma 2 56" xfId="30253" hidden="1" xr:uid="{00000000-0005-0000-0000-000030760000}"/>
    <cellStyle name="Comma 2 56" xfId="31094" hidden="1" xr:uid="{00000000-0005-0000-0000-000079790000}"/>
    <cellStyle name="Comma 2 56" xfId="31116" hidden="1" xr:uid="{00000000-0005-0000-0000-00008F790000}"/>
    <cellStyle name="Comma 2 56" xfId="31307" hidden="1" xr:uid="{00000000-0005-0000-0000-00004E7A0000}"/>
    <cellStyle name="Comma 2 56" xfId="31766" hidden="1" xr:uid="{00000000-0005-0000-0000-0000197C0000}"/>
    <cellStyle name="Comma 2 56" xfId="32638" hidden="1" xr:uid="{54B25CCA-FFE1-4FDB-9D0E-DA6B17DC1750}"/>
    <cellStyle name="Comma 2 56" xfId="33030" hidden="1" xr:uid="{DB575EF2-A8C1-4102-B32F-BA0DFE4F92F8}"/>
    <cellStyle name="Comma 2 56" xfId="33060" hidden="1" xr:uid="{1D837094-7211-4199-A65D-F4D09EEF293C}"/>
    <cellStyle name="Comma 2 56" xfId="33274" hidden="1" xr:uid="{043C04D2-DC75-4D3C-85D3-3D8B90E4B650}"/>
    <cellStyle name="Comma 2 56" xfId="33827" hidden="1" xr:uid="{FCE640BB-05C3-4868-9022-42CB9C87F796}"/>
    <cellStyle name="Comma 2 56" xfId="36395" hidden="1" xr:uid="{EAE8A35D-9A3F-489A-BB80-3048B9B72269}"/>
    <cellStyle name="Comma 2 56" xfId="36804" hidden="1" xr:uid="{63C8BAFD-28FE-4CDB-927C-0B632C9CB23A}"/>
    <cellStyle name="Comma 2 56" xfId="36836" hidden="1" xr:uid="{4E831B13-F26A-47F6-9304-0075D41B92AE}"/>
    <cellStyle name="Comma 2 56" xfId="37056" hidden="1" xr:uid="{BF91EFCF-3E8E-4D3B-9D2C-8D3A9740257B}"/>
    <cellStyle name="Comma 2 56" xfId="37617" hidden="1" xr:uid="{B3D63B3E-4F57-4539-8276-D0531081C62D}"/>
    <cellStyle name="Comma 2 56" xfId="38444" hidden="1" xr:uid="{E1C5B44A-AB6F-46C6-AC62-8772D431B250}"/>
    <cellStyle name="Comma 2 56" xfId="38614" hidden="1" xr:uid="{9DB990F8-FD6B-4F57-93C5-27BE93DEC27D}"/>
    <cellStyle name="Comma 2 56" xfId="38630" hidden="1" xr:uid="{5777A481-C163-4DF8-925A-40ECD74C8BBD}"/>
    <cellStyle name="Comma 2 56" xfId="38750" hidden="1" xr:uid="{3BBD0B64-C62A-4F03-B780-C46EA6920F2F}"/>
    <cellStyle name="Comma 2 56" xfId="38945" hidden="1" xr:uid="{DD4A3706-6DFE-43C0-9ABE-AF630F8EBEA4}"/>
    <cellStyle name="Comma 2 56" xfId="39023" hidden="1" xr:uid="{A5BC9BDF-7BD9-4D87-B29A-91B0466AC8BB}"/>
    <cellStyle name="Comma 2 56" xfId="39055" hidden="1" xr:uid="{6D7FEDC7-39B6-43B8-A224-0C1E68BC4944}"/>
    <cellStyle name="Comma 2 56" xfId="39275" hidden="1" xr:uid="{A184E9F2-454F-4708-BF2B-624FE09F470E}"/>
    <cellStyle name="Comma 2 56" xfId="39836" hidden="1" xr:uid="{9BA0E97F-DBBE-4EE5-AEFA-3A009ED6CB1A}"/>
    <cellStyle name="Comma 2 56" xfId="40701" hidden="1" xr:uid="{DBBE201F-2748-4791-B407-1E5ED8EAEAF5}"/>
    <cellStyle name="Comma 2 56" xfId="40779" hidden="1" xr:uid="{9D830043-C128-4D09-8019-3C327B9C62B0}"/>
    <cellStyle name="Comma 2 56" xfId="40811" hidden="1" xr:uid="{AA466735-0F0D-4607-85FD-FFF8C40C7516}"/>
    <cellStyle name="Comma 2 56" xfId="41031" hidden="1" xr:uid="{F5801A12-9C8F-4636-A9BB-0763C82EF7F6}"/>
    <cellStyle name="Comma 2 56" xfId="10778" hidden="1" xr:uid="{00000000-0005-0000-0000-00001D2A0000}"/>
    <cellStyle name="Comma 2 56" xfId="11339" hidden="1" xr:uid="{00000000-0005-0000-0000-00004E2C0000}"/>
    <cellStyle name="Comma 2 56" xfId="12204" hidden="1" xr:uid="{00000000-0005-0000-0000-0000AF2F0000}"/>
    <cellStyle name="Comma 2 56" xfId="12282" hidden="1" xr:uid="{00000000-0005-0000-0000-0000FD2F0000}"/>
    <cellStyle name="Comma 2 56" xfId="12314" hidden="1" xr:uid="{00000000-0005-0000-0000-00001D300000}"/>
    <cellStyle name="Comma 2 56" xfId="12534" hidden="1" xr:uid="{00000000-0005-0000-0000-0000F9300000}"/>
    <cellStyle name="Comma 2 56" xfId="13095" hidden="1" xr:uid="{00000000-0005-0000-0000-00002A330000}"/>
    <cellStyle name="Comma 2 56" xfId="13960" hidden="1" xr:uid="{00000000-0005-0000-0000-00008B360000}"/>
    <cellStyle name="Comma 2 56" xfId="14038" hidden="1" xr:uid="{00000000-0005-0000-0000-0000D9360000}"/>
    <cellStyle name="Comma 2 56" xfId="14070" hidden="1" xr:uid="{00000000-0005-0000-0000-0000F9360000}"/>
    <cellStyle name="Comma 2 56" xfId="14290" hidden="1" xr:uid="{00000000-0005-0000-0000-0000D5370000}"/>
    <cellStyle name="Comma 2 56" xfId="14851" hidden="1" xr:uid="{00000000-0005-0000-0000-0000063A0000}"/>
    <cellStyle name="Comma 2 56" xfId="15716" hidden="1" xr:uid="{00000000-0005-0000-0000-0000673D0000}"/>
    <cellStyle name="Comma 2 56" xfId="15792" hidden="1" xr:uid="{00000000-0005-0000-0000-0000B33D0000}"/>
    <cellStyle name="Comma 2 56" xfId="15823" hidden="1" xr:uid="{00000000-0005-0000-0000-0000D23D0000}"/>
    <cellStyle name="Comma 2 56" xfId="16043" hidden="1" xr:uid="{00000000-0005-0000-0000-0000AE3E0000}"/>
    <cellStyle name="Comma 2 56" xfId="16604" hidden="1" xr:uid="{00000000-0005-0000-0000-0000DF400000}"/>
    <cellStyle name="Comma 2 56" xfId="17468" hidden="1" xr:uid="{00000000-0005-0000-0000-00003F440000}"/>
    <cellStyle name="Comma 2 56" xfId="17543" hidden="1" xr:uid="{00000000-0005-0000-0000-00008A440000}"/>
    <cellStyle name="Comma 2 56" xfId="17573" hidden="1" xr:uid="{00000000-0005-0000-0000-0000A8440000}"/>
    <cellStyle name="Comma 2 56" xfId="17793" hidden="1" xr:uid="{00000000-0005-0000-0000-000084450000}"/>
    <cellStyle name="Comma 2 56" xfId="18354" hidden="1" xr:uid="{00000000-0005-0000-0000-0000B5470000}"/>
    <cellStyle name="Comma 2 56" xfId="19217" hidden="1" xr:uid="{00000000-0005-0000-0000-0000144B0000}"/>
    <cellStyle name="Comma 2 56" xfId="19289" hidden="1" xr:uid="{00000000-0005-0000-0000-00005C4B0000}"/>
    <cellStyle name="Comma 2 56" xfId="19319" hidden="1" xr:uid="{00000000-0005-0000-0000-00007A4B0000}"/>
    <cellStyle name="Comma 2 56" xfId="19538" hidden="1" xr:uid="{00000000-0005-0000-0000-0000554C0000}"/>
    <cellStyle name="Comma 2 56" xfId="20098" hidden="1" xr:uid="{00000000-0005-0000-0000-0000854E0000}"/>
    <cellStyle name="Comma 2 56" xfId="6741" hidden="1" xr:uid="{00000000-0005-0000-0000-0000581A0000}"/>
    <cellStyle name="Comma 2 56" xfId="6936" hidden="1" xr:uid="{00000000-0005-0000-0000-00001B1B0000}"/>
    <cellStyle name="Comma 2 56" xfId="7014" hidden="1" xr:uid="{00000000-0005-0000-0000-0000691B0000}"/>
    <cellStyle name="Comma 2 56" xfId="7046" hidden="1" xr:uid="{00000000-0005-0000-0000-0000891B0000}"/>
    <cellStyle name="Comma 2 56" xfId="7266" hidden="1" xr:uid="{00000000-0005-0000-0000-0000651C0000}"/>
    <cellStyle name="Comma 2 56" xfId="7827" hidden="1" xr:uid="{00000000-0005-0000-0000-0000961E0000}"/>
    <cellStyle name="Comma 2 56" xfId="8692" hidden="1" xr:uid="{00000000-0005-0000-0000-0000F7210000}"/>
    <cellStyle name="Comma 2 56" xfId="8770" hidden="1" xr:uid="{00000000-0005-0000-0000-000045220000}"/>
    <cellStyle name="Comma 2 56" xfId="8802" hidden="1" xr:uid="{00000000-0005-0000-0000-000065220000}"/>
    <cellStyle name="Comma 2 56" xfId="9022" hidden="1" xr:uid="{00000000-0005-0000-0000-000041230000}"/>
    <cellStyle name="Comma 2 56" xfId="9583" hidden="1" xr:uid="{00000000-0005-0000-0000-000072250000}"/>
    <cellStyle name="Comma 2 56" xfId="10448" hidden="1" xr:uid="{00000000-0005-0000-0000-0000D3280000}"/>
    <cellStyle name="Comma 2 56" xfId="10526" hidden="1" xr:uid="{00000000-0005-0000-0000-000021290000}"/>
    <cellStyle name="Comma 2 56" xfId="10558" hidden="1" xr:uid="{00000000-0005-0000-0000-000041290000}"/>
    <cellStyle name="Comma 2 56" xfId="4795" hidden="1" xr:uid="{00000000-0005-0000-0000-0000BE120000}"/>
    <cellStyle name="Comma 2 56" xfId="4827" hidden="1" xr:uid="{00000000-0005-0000-0000-0000DE120000}"/>
    <cellStyle name="Comma 2 56" xfId="5047" hidden="1" xr:uid="{00000000-0005-0000-0000-0000BA130000}"/>
    <cellStyle name="Comma 2 56" xfId="5608" hidden="1" xr:uid="{00000000-0005-0000-0000-0000EB150000}"/>
    <cellStyle name="Comma 2 56" xfId="6435" hidden="1" xr:uid="{00000000-0005-0000-0000-000026190000}"/>
    <cellStyle name="Comma 2 56" xfId="6605" hidden="1" xr:uid="{00000000-0005-0000-0000-0000D0190000}"/>
    <cellStyle name="Comma 2 56" xfId="6621" hidden="1" xr:uid="{00000000-0005-0000-0000-0000E0190000}"/>
    <cellStyle name="Comma 2 56" xfId="1250" hidden="1" xr:uid="{00000000-0005-0000-0000-0000E5040000}"/>
    <cellStyle name="Comma 2 56" xfId="1807" hidden="1" xr:uid="{00000000-0005-0000-0000-000012070000}"/>
    <cellStyle name="Comma 2 56" xfId="4386" hidden="1" xr:uid="{00000000-0005-0000-0000-000025110000}"/>
    <cellStyle name="Comma 2 56" xfId="1003" hidden="1" xr:uid="{00000000-0005-0000-0000-0000EE030000}"/>
    <cellStyle name="Comma 2 56" xfId="1034" hidden="1" xr:uid="{00000000-0005-0000-0000-00000D040000}"/>
    <cellStyle name="Comma 2 56" xfId="595" hidden="1" xr:uid="{00000000-0005-0000-0000-000056020000}"/>
    <cellStyle name="Comma 2 57" xfId="42560" hidden="1" xr:uid="{31FBF781-3D8C-4782-89C9-A32A8E39476A}"/>
    <cellStyle name="Comma 2 57" xfId="42791" hidden="1" xr:uid="{D21E3B55-0D92-4747-95CF-7A7B1A43F077}"/>
    <cellStyle name="Comma 2 57" xfId="43352" hidden="1" xr:uid="{970C5C21-EBF7-4A3D-A0AA-EDDEB6A7B8E3}"/>
    <cellStyle name="Comma 2 57" xfId="44229" hidden="1" xr:uid="{8B8C7EF1-416D-40BA-99AA-C8459264E49E}"/>
    <cellStyle name="Comma 2 57" xfId="44274" hidden="1" xr:uid="{55948CD5-4869-4A6B-A3FA-65BB5D5113E9}"/>
    <cellStyle name="Comma 2 57" xfId="44316" hidden="1" xr:uid="{B5696435-D9CA-4C7D-ADE7-8D238352CFFD}"/>
    <cellStyle name="Comma 2 57" xfId="44547" hidden="1" xr:uid="{ACA86938-6F4A-452E-895F-A4971872CC2B}"/>
    <cellStyle name="Comma 2 57" xfId="45108" hidden="1" xr:uid="{A9E9D477-DEDD-4FD5-8993-C0B5004F4A9A}"/>
    <cellStyle name="Comma 2 57" xfId="45985" hidden="1" xr:uid="{FC304C5F-4A0A-41F0-8D12-D64527705DD8}"/>
    <cellStyle name="Comma 2 57" xfId="46030" hidden="1" xr:uid="{AC78E872-C23F-4C3C-BC87-B4116CE1AEA3}"/>
    <cellStyle name="Comma 2 57" xfId="46072" hidden="1" xr:uid="{47FB9A39-F72E-4150-8023-816659A64EEB}"/>
    <cellStyle name="Comma 2 57" xfId="46303" hidden="1" xr:uid="{1C3325DB-B8AC-48B4-9A56-F1EFCFF0C758}"/>
    <cellStyle name="Comma 2 57" xfId="46864" hidden="1" xr:uid="{67BFB3D5-C98A-4320-9EBB-BA244FD4C067}"/>
    <cellStyle name="Comma 2 57" xfId="47741" hidden="1" xr:uid="{AD3254A5-1ADD-45AF-8888-3AF978DFB1FC}"/>
    <cellStyle name="Comma 2 57" xfId="47784" hidden="1" xr:uid="{8DAC2306-9054-4191-A9C8-A3A3B79A5AF8}"/>
    <cellStyle name="Comma 2 57" xfId="47825" hidden="1" xr:uid="{24CC5098-3F1B-4E35-A41D-01BA78B1070F}"/>
    <cellStyle name="Comma 2 57" xfId="48056" hidden="1" xr:uid="{05ED6F60-F3F0-47BE-BA6D-83B0BCACDB6C}"/>
    <cellStyle name="Comma 2 57" xfId="48617" hidden="1" xr:uid="{5F72B0ED-F07D-4366-8C4F-4E07EDCA6220}"/>
    <cellStyle name="Comma 2 57" xfId="49493" hidden="1" xr:uid="{2851DB05-D144-4331-8D2E-606642F4632A}"/>
    <cellStyle name="Comma 2 57" xfId="49535" hidden="1" xr:uid="{1D83952C-4283-49FD-BDC8-9C18CFAFDE62}"/>
    <cellStyle name="Comma 2 57" xfId="49575" hidden="1" xr:uid="{A0DBD7AD-2FCB-4D94-8D35-9B6631C1400F}"/>
    <cellStyle name="Comma 2 57" xfId="49806" hidden="1" xr:uid="{7AEF099D-0029-4BB5-BC49-E63AE774FDF9}"/>
    <cellStyle name="Comma 2 57" xfId="50367" hidden="1" xr:uid="{8F71B611-EDC6-4038-B213-8B14B4A1095F}"/>
    <cellStyle name="Comma 2 57" xfId="51242" hidden="1" xr:uid="{C0001274-02E6-45F1-81E4-B0721401AB40}"/>
    <cellStyle name="Comma 2 57" xfId="51281" hidden="1" xr:uid="{210CCAC5-7316-4933-B069-731FE3B16F85}"/>
    <cellStyle name="Comma 2 57" xfId="51321" hidden="1" xr:uid="{0FC88940-C5B2-4DCB-BF21-01E4DA862F05}"/>
    <cellStyle name="Comma 2 57" xfId="51551" hidden="1" xr:uid="{8D209E5A-8B00-45D6-960E-F526E8227039}"/>
    <cellStyle name="Comma 2 57" xfId="52111" hidden="1" xr:uid="{A8E41B45-4C43-4A00-B7D6-36E58FB9A3E8}"/>
    <cellStyle name="Comma 2 57" xfId="52985" hidden="1" xr:uid="{480D0991-A6B2-4A8A-A761-BEB4FAA241C9}"/>
    <cellStyle name="Comma 2 57" xfId="53020" hidden="1" xr:uid="{65FE7982-C357-4EFF-9096-F0B1A414A69F}"/>
    <cellStyle name="Comma 2 57" xfId="53059" hidden="1" xr:uid="{4D49404C-7C75-4B41-96D0-5F93671E2DC3}"/>
    <cellStyle name="Comma 2 57" xfId="53289" hidden="1" xr:uid="{E85F8944-4E45-483D-84E7-79C0FA27FEFE}"/>
    <cellStyle name="Comma 2 57" xfId="53845" hidden="1" xr:uid="{AEFD0604-09EB-4C2B-A890-870B65A05F84}"/>
    <cellStyle name="Comma 2 57" xfId="54715" hidden="1" xr:uid="{03027331-00A2-4DE2-8E47-3DE3CB7B125E}"/>
    <cellStyle name="Comma 2 57" xfId="54748" hidden="1" xr:uid="{8208D82C-5131-4AD5-870A-A868BEB1C4F9}"/>
    <cellStyle name="Comma 2 57" xfId="54787" hidden="1" xr:uid="{E9AD5FC1-B10C-44BA-A92D-D588D3CF4A84}"/>
    <cellStyle name="Comma 2 57" xfId="55017" hidden="1" xr:uid="{41B15863-A87A-4CF0-8AA5-9506770B3678}"/>
    <cellStyle name="Comma 2 57" xfId="55569" hidden="1" xr:uid="{C0EC2CFB-200F-431C-84C9-96E15F55C808}"/>
    <cellStyle name="Comma 2 57" xfId="56438" hidden="1" xr:uid="{8E1E501A-A0A6-4663-90CB-4B9333E6F00F}"/>
    <cellStyle name="Comma 2 57" xfId="56465" hidden="1" xr:uid="{6C1EC463-A4E3-41F1-8C87-E8F6F288F7F9}"/>
    <cellStyle name="Comma 2 57" xfId="56502" hidden="1" xr:uid="{4CB674DB-0B98-4656-81EE-15CFDB8C6220}"/>
    <cellStyle name="Comma 2 57" xfId="56730" hidden="1" xr:uid="{C939DEE4-A322-4BAE-93E0-B8E3A236F889}"/>
    <cellStyle name="Comma 2 57" xfId="57276" hidden="1" xr:uid="{CCDDE2A4-F6BC-488E-BAB4-EAFF270B06C2}"/>
    <cellStyle name="Comma 2 57" xfId="58140" hidden="1" xr:uid="{37116269-AB0B-4161-93BD-F1CAC1C4F48E}"/>
    <cellStyle name="Comma 2 57" xfId="58163" hidden="1" xr:uid="{C9B25BAC-0363-4A15-BB5D-9E3E22F7CF91}"/>
    <cellStyle name="Comma 2 57" xfId="58199" hidden="1" xr:uid="{6003B1A0-E170-4763-BD4F-3DCC4B4E8380}"/>
    <cellStyle name="Comma 2 57" xfId="58427" hidden="1" xr:uid="{64686A10-AB07-40DA-85B8-30CE1599EA78}"/>
    <cellStyle name="Comma 2 57" xfId="58970" hidden="1" xr:uid="{BB0D951F-7ED2-4568-95BD-BE8706CDAA73}"/>
    <cellStyle name="Comma 2 57" xfId="59823" hidden="1" xr:uid="{EE54BC1C-9BD8-473D-99EC-4DC89138B670}"/>
    <cellStyle name="Comma 2 57" xfId="59843" hidden="1" xr:uid="{B2C69380-1F83-4D6E-B5FB-01F4D7095894}"/>
    <cellStyle name="Comma 2 57" xfId="59879" hidden="1" xr:uid="{05AABB5C-A1CC-48FB-84CC-4A0784E44994}"/>
    <cellStyle name="Comma 2 57" xfId="60102" hidden="1" xr:uid="{064CE7DD-24E5-416C-BCBE-D4555F13AE2C}"/>
    <cellStyle name="Comma 2 57" xfId="60631" hidden="1" xr:uid="{C6971BC8-74A5-44B5-AD5D-E403437DDCA8}"/>
    <cellStyle name="Comma 2 57" xfId="61477" hidden="1" xr:uid="{FD983C11-F984-48F5-B446-70C91A35F2E8}"/>
    <cellStyle name="Comma 2 57" xfId="61493" hidden="1" xr:uid="{116C89D2-23A5-4E0E-9CF8-EC6ED2F12688}"/>
    <cellStyle name="Comma 2 57" xfId="61526" hidden="1" xr:uid="{B0B177C2-3244-4B5F-A1B4-640B989B556E}"/>
    <cellStyle name="Comma 2 57" xfId="61748" hidden="1" xr:uid="{408FF8BF-3612-49BA-8526-90B3808EF72C}"/>
    <cellStyle name="Comma 2 57" xfId="62266" hidden="1" xr:uid="{FC976C74-F35E-4BB2-B3EC-26F7CF3F90F1}"/>
    <cellStyle name="Comma 2 57" xfId="63093" hidden="1" xr:uid="{C72577AC-1C87-4293-9E07-F861EA391FDD}"/>
    <cellStyle name="Comma 2 57" xfId="63119" hidden="1" xr:uid="{2FCD4AEB-8267-4664-BDF2-78B6777828A6}"/>
    <cellStyle name="Comma 2 57" xfId="63318" hidden="1" xr:uid="{B5E99512-D718-48E0-AA50-CB1154109E8C}"/>
    <cellStyle name="Comma 2 57" xfId="63779" hidden="1" xr:uid="{9F822CED-3913-4088-98D2-521D93A85D41}"/>
    <cellStyle name="Comma 2 57" xfId="21280" hidden="1" xr:uid="{00000000-0005-0000-0000-000023530000}"/>
    <cellStyle name="Comma 2 57" xfId="21836" hidden="1" xr:uid="{00000000-0005-0000-0000-00004F550000}"/>
    <cellStyle name="Comma 2 57" xfId="22706" hidden="1" xr:uid="{00000000-0005-0000-0000-0000B5580000}"/>
    <cellStyle name="Comma 2 57" xfId="22739" hidden="1" xr:uid="{00000000-0005-0000-0000-0000D6580000}"/>
    <cellStyle name="Comma 2 57" xfId="22778" hidden="1" xr:uid="{00000000-0005-0000-0000-0000FD580000}"/>
    <cellStyle name="Comma 2 57" xfId="23008" hidden="1" xr:uid="{00000000-0005-0000-0000-0000E3590000}"/>
    <cellStyle name="Comma 2 57" xfId="23560" hidden="1" xr:uid="{00000000-0005-0000-0000-00000B5C0000}"/>
    <cellStyle name="Comma 2 57" xfId="24429" hidden="1" xr:uid="{00000000-0005-0000-0000-0000705F0000}"/>
    <cellStyle name="Comma 2 57" xfId="24456" hidden="1" xr:uid="{00000000-0005-0000-0000-00008B5F0000}"/>
    <cellStyle name="Comma 2 57" xfId="24493" hidden="1" xr:uid="{00000000-0005-0000-0000-0000B05F0000}"/>
    <cellStyle name="Comma 2 57" xfId="24721" hidden="1" xr:uid="{00000000-0005-0000-0000-000094600000}"/>
    <cellStyle name="Comma 2 57" xfId="25267" hidden="1" xr:uid="{00000000-0005-0000-0000-0000B6620000}"/>
    <cellStyle name="Comma 2 57" xfId="26131" hidden="1" xr:uid="{00000000-0005-0000-0000-000016660000}"/>
    <cellStyle name="Comma 2 57" xfId="26154" hidden="1" xr:uid="{00000000-0005-0000-0000-00002D660000}"/>
    <cellStyle name="Comma 2 57" xfId="26190" hidden="1" xr:uid="{00000000-0005-0000-0000-000051660000}"/>
    <cellStyle name="Comma 2 57" xfId="26418" hidden="1" xr:uid="{00000000-0005-0000-0000-000035670000}"/>
    <cellStyle name="Comma 2 57" xfId="26961" hidden="1" xr:uid="{00000000-0005-0000-0000-000054690000}"/>
    <cellStyle name="Comma 2 57" xfId="27814" hidden="1" xr:uid="{00000000-0005-0000-0000-0000A96C0000}"/>
    <cellStyle name="Comma 2 57" xfId="27834" hidden="1" xr:uid="{00000000-0005-0000-0000-0000BD6C0000}"/>
    <cellStyle name="Comma 2 57" xfId="27870" hidden="1" xr:uid="{00000000-0005-0000-0000-0000E16C0000}"/>
    <cellStyle name="Comma 2 57" xfId="28093" hidden="1" xr:uid="{00000000-0005-0000-0000-0000C06D0000}"/>
    <cellStyle name="Comma 2 57" xfId="28622" hidden="1" xr:uid="{00000000-0005-0000-0000-0000D16F0000}"/>
    <cellStyle name="Comma 2 57" xfId="29468" hidden="1" xr:uid="{00000000-0005-0000-0000-00001F730000}"/>
    <cellStyle name="Comma 2 57" xfId="29484" hidden="1" xr:uid="{00000000-0005-0000-0000-00002F730000}"/>
    <cellStyle name="Comma 2 57" xfId="29517" hidden="1" xr:uid="{00000000-0005-0000-0000-000050730000}"/>
    <cellStyle name="Comma 2 57" xfId="29739" hidden="1" xr:uid="{00000000-0005-0000-0000-00002E740000}"/>
    <cellStyle name="Comma 2 57" xfId="30257" hidden="1" xr:uid="{00000000-0005-0000-0000-000034760000}"/>
    <cellStyle name="Comma 2 57" xfId="31084" hidden="1" xr:uid="{00000000-0005-0000-0000-00006F790000}"/>
    <cellStyle name="Comma 2 57" xfId="31110" hidden="1" xr:uid="{00000000-0005-0000-0000-000089790000}"/>
    <cellStyle name="Comma 2 57" xfId="31309" hidden="1" xr:uid="{00000000-0005-0000-0000-0000507A0000}"/>
    <cellStyle name="Comma 2 57" xfId="31770" hidden="1" xr:uid="{00000000-0005-0000-0000-00001D7C0000}"/>
    <cellStyle name="Comma 2 57" xfId="32642" hidden="1" xr:uid="{DF828895-D2BB-4E6A-A2F1-5D9534532FDB}"/>
    <cellStyle name="Comma 2 57" xfId="33014" hidden="1" xr:uid="{DCB18831-FE7C-4C74-B114-A25A0A9CD871}"/>
    <cellStyle name="Comma 2 57" xfId="33053" hidden="1" xr:uid="{39ADFFB0-BE35-4AA3-A2B9-3B1C1A806ED6}"/>
    <cellStyle name="Comma 2 57" xfId="33277" hidden="1" xr:uid="{5C2A36DB-0A8D-4535-BB2F-0CA2F6478220}"/>
    <cellStyle name="Comma 2 57" xfId="33831" hidden="1" xr:uid="{DFE7EC5C-48E7-42FC-A0DF-97C612D57EDD}"/>
    <cellStyle name="Comma 2 57" xfId="36399" hidden="1" xr:uid="{FB0CCC76-816B-483B-9AD7-8BFA0488F493}"/>
    <cellStyle name="Comma 2 57" xfId="36787" hidden="1" xr:uid="{E2164534-0E6B-4CAE-9FA8-66C9B3AE4033}"/>
    <cellStyle name="Comma 2 57" xfId="36829" hidden="1" xr:uid="{43DFE63E-968A-4EDE-A2DD-972BC649EC4E}"/>
    <cellStyle name="Comma 2 57" xfId="37060" hidden="1" xr:uid="{EA119347-9E02-4CC8-860C-BC45A0C2C7D8}"/>
    <cellStyle name="Comma 2 57" xfId="37621" hidden="1" xr:uid="{BB8F6F11-E3F1-4DA7-83E5-19D8A9FC064A}"/>
    <cellStyle name="Comma 2 57" xfId="38618" hidden="1" xr:uid="{CC8494B7-211A-4F70-960C-5B3EFFED3A46}"/>
    <cellStyle name="Comma 2 57" xfId="38961" hidden="1" xr:uid="{27959622-A100-44D0-8DBB-E6D57955C38F}"/>
    <cellStyle name="Comma 2 57" xfId="39006" hidden="1" xr:uid="{5A4D55A1-26D1-4458-8CA4-A5C5F33AF366}"/>
    <cellStyle name="Comma 2 57" xfId="39048" hidden="1" xr:uid="{5DBFEE91-D1DC-42F9-AD7C-2F46B70D652F}"/>
    <cellStyle name="Comma 2 57" xfId="39279" hidden="1" xr:uid="{72112125-5B13-4A89-9F5B-DFEC1C0A04F3}"/>
    <cellStyle name="Comma 2 57" xfId="39840" hidden="1" xr:uid="{41D7D9AD-2739-40A2-BA47-8F781A4DF682}"/>
    <cellStyle name="Comma 2 57" xfId="40717" hidden="1" xr:uid="{FEE7BCF9-B4E3-4A1A-A5C0-4B69A5292CAD}"/>
    <cellStyle name="Comma 2 57" xfId="40762" hidden="1" xr:uid="{67D75B17-841C-44E4-AA67-56EC250E41D7}"/>
    <cellStyle name="Comma 2 57" xfId="40804" hidden="1" xr:uid="{D4F17247-7876-4078-AC7A-F360D82DB10D}"/>
    <cellStyle name="Comma 2 57" xfId="41035" hidden="1" xr:uid="{2C0BF19C-3A09-4F6A-BBF4-5C311AFE411E}"/>
    <cellStyle name="Comma 2 57" xfId="41596" hidden="1" xr:uid="{619B6754-94DA-44F6-805D-C979877E13C4}"/>
    <cellStyle name="Comma 2 57" xfId="42473" hidden="1" xr:uid="{5B1C4008-3F48-4A65-8516-B2B0F9E73976}"/>
    <cellStyle name="Comma 2 57" xfId="42518" hidden="1" xr:uid="{A1B55875-0168-43DA-8EBA-1CA0083E32E1}"/>
    <cellStyle name="Comma 2 57" xfId="12265" hidden="1" xr:uid="{00000000-0005-0000-0000-0000EC2F0000}"/>
    <cellStyle name="Comma 2 57" xfId="12307" hidden="1" xr:uid="{00000000-0005-0000-0000-000016300000}"/>
    <cellStyle name="Comma 2 57" xfId="12538" hidden="1" xr:uid="{00000000-0005-0000-0000-0000FD300000}"/>
    <cellStyle name="Comma 2 57" xfId="13099" hidden="1" xr:uid="{00000000-0005-0000-0000-00002E330000}"/>
    <cellStyle name="Comma 2 57" xfId="13976" hidden="1" xr:uid="{00000000-0005-0000-0000-00009B360000}"/>
    <cellStyle name="Comma 2 57" xfId="14021" hidden="1" xr:uid="{00000000-0005-0000-0000-0000C8360000}"/>
    <cellStyle name="Comma 2 57" xfId="14063" hidden="1" xr:uid="{00000000-0005-0000-0000-0000F2360000}"/>
    <cellStyle name="Comma 2 57" xfId="14294" hidden="1" xr:uid="{00000000-0005-0000-0000-0000D9370000}"/>
    <cellStyle name="Comma 2 57" xfId="14855" hidden="1" xr:uid="{00000000-0005-0000-0000-00000A3A0000}"/>
    <cellStyle name="Comma 2 57" xfId="15732" hidden="1" xr:uid="{00000000-0005-0000-0000-0000773D0000}"/>
    <cellStyle name="Comma 2 57" xfId="15775" hidden="1" xr:uid="{00000000-0005-0000-0000-0000A23D0000}"/>
    <cellStyle name="Comma 2 57" xfId="15816" hidden="1" xr:uid="{00000000-0005-0000-0000-0000CB3D0000}"/>
    <cellStyle name="Comma 2 57" xfId="16047" hidden="1" xr:uid="{00000000-0005-0000-0000-0000B23E0000}"/>
    <cellStyle name="Comma 2 57" xfId="16608" hidden="1" xr:uid="{00000000-0005-0000-0000-0000E3400000}"/>
    <cellStyle name="Comma 2 57" xfId="17484" hidden="1" xr:uid="{00000000-0005-0000-0000-00004F440000}"/>
    <cellStyle name="Comma 2 57" xfId="17526" hidden="1" xr:uid="{00000000-0005-0000-0000-000079440000}"/>
    <cellStyle name="Comma 2 57" xfId="17566" hidden="1" xr:uid="{00000000-0005-0000-0000-0000A1440000}"/>
    <cellStyle name="Comma 2 57" xfId="17797" hidden="1" xr:uid="{00000000-0005-0000-0000-000088450000}"/>
    <cellStyle name="Comma 2 57" xfId="18358" hidden="1" xr:uid="{00000000-0005-0000-0000-0000B9470000}"/>
    <cellStyle name="Comma 2 57" xfId="19233" hidden="1" xr:uid="{00000000-0005-0000-0000-0000244B0000}"/>
    <cellStyle name="Comma 2 57" xfId="19272" hidden="1" xr:uid="{00000000-0005-0000-0000-00004B4B0000}"/>
    <cellStyle name="Comma 2 57" xfId="19312" hidden="1" xr:uid="{00000000-0005-0000-0000-0000734B0000}"/>
    <cellStyle name="Comma 2 57" xfId="19542" hidden="1" xr:uid="{00000000-0005-0000-0000-0000594C0000}"/>
    <cellStyle name="Comma 2 57" xfId="20102" hidden="1" xr:uid="{00000000-0005-0000-0000-0000894E0000}"/>
    <cellStyle name="Comma 2 57" xfId="20976" hidden="1" xr:uid="{00000000-0005-0000-0000-0000F3510000}"/>
    <cellStyle name="Comma 2 57" xfId="21011" hidden="1" xr:uid="{00000000-0005-0000-0000-000016520000}"/>
    <cellStyle name="Comma 2 57" xfId="21050" hidden="1" xr:uid="{00000000-0005-0000-0000-00003D520000}"/>
    <cellStyle name="Comma 2 57" xfId="7039" hidden="1" xr:uid="{00000000-0005-0000-0000-0000821B0000}"/>
    <cellStyle name="Comma 2 57" xfId="7270" hidden="1" xr:uid="{00000000-0005-0000-0000-0000691C0000}"/>
    <cellStyle name="Comma 2 57" xfId="7831" hidden="1" xr:uid="{00000000-0005-0000-0000-00009A1E0000}"/>
    <cellStyle name="Comma 2 57" xfId="8708" hidden="1" xr:uid="{00000000-0005-0000-0000-000007220000}"/>
    <cellStyle name="Comma 2 57" xfId="8753" hidden="1" xr:uid="{00000000-0005-0000-0000-000034220000}"/>
    <cellStyle name="Comma 2 57" xfId="8795" hidden="1" xr:uid="{00000000-0005-0000-0000-00005E220000}"/>
    <cellStyle name="Comma 2 57" xfId="9026" hidden="1" xr:uid="{00000000-0005-0000-0000-000045230000}"/>
    <cellStyle name="Comma 2 57" xfId="9587" hidden="1" xr:uid="{00000000-0005-0000-0000-000076250000}"/>
    <cellStyle name="Comma 2 57" xfId="10464" hidden="1" xr:uid="{00000000-0005-0000-0000-0000E3280000}"/>
    <cellStyle name="Comma 2 57" xfId="10509" hidden="1" xr:uid="{00000000-0005-0000-0000-000010290000}"/>
    <cellStyle name="Comma 2 57" xfId="10551" hidden="1" xr:uid="{00000000-0005-0000-0000-00003A290000}"/>
    <cellStyle name="Comma 2 57" xfId="10782" hidden="1" xr:uid="{00000000-0005-0000-0000-0000212A0000}"/>
    <cellStyle name="Comma 2 57" xfId="11343" hidden="1" xr:uid="{00000000-0005-0000-0000-0000522C0000}"/>
    <cellStyle name="Comma 2 57" xfId="12220" hidden="1" xr:uid="{00000000-0005-0000-0000-0000BF2F0000}"/>
    <cellStyle name="Comma 2 57" xfId="4778" hidden="1" xr:uid="{00000000-0005-0000-0000-0000AD120000}"/>
    <cellStyle name="Comma 2 57" xfId="4820" hidden="1" xr:uid="{00000000-0005-0000-0000-0000D7120000}"/>
    <cellStyle name="Comma 2 57" xfId="5051" hidden="1" xr:uid="{00000000-0005-0000-0000-0000BE130000}"/>
    <cellStyle name="Comma 2 57" xfId="5612" hidden="1" xr:uid="{00000000-0005-0000-0000-0000EF150000}"/>
    <cellStyle name="Comma 2 57" xfId="6609" hidden="1" xr:uid="{00000000-0005-0000-0000-0000D4190000}"/>
    <cellStyle name="Comma 2 57" xfId="6952" hidden="1" xr:uid="{00000000-0005-0000-0000-00002B1B0000}"/>
    <cellStyle name="Comma 2 57" xfId="6997" hidden="1" xr:uid="{00000000-0005-0000-0000-0000581B0000}"/>
    <cellStyle name="Comma 2 57" xfId="1254" hidden="1" xr:uid="{00000000-0005-0000-0000-0000E9040000}"/>
    <cellStyle name="Comma 2 57" xfId="1811" hidden="1" xr:uid="{00000000-0005-0000-0000-000016070000}"/>
    <cellStyle name="Comma 2 57" xfId="4390" hidden="1" xr:uid="{00000000-0005-0000-0000-000029110000}"/>
    <cellStyle name="Comma 2 57" xfId="987" hidden="1" xr:uid="{00000000-0005-0000-0000-0000DE030000}"/>
    <cellStyle name="Comma 2 57" xfId="1027" hidden="1" xr:uid="{00000000-0005-0000-0000-000006040000}"/>
    <cellStyle name="Comma 2 57" xfId="599" hidden="1" xr:uid="{00000000-0005-0000-0000-00005A020000}"/>
    <cellStyle name="Comma 2 58" xfId="43142" hidden="1" xr:uid="{C4019659-DC1E-4B0C-B33C-AA8DCA7F8A9B}"/>
    <cellStyle name="Comma 2 58" xfId="43358" hidden="1" xr:uid="{58A52DCC-CBB9-4A74-A78E-23C29A50010F}"/>
    <cellStyle name="Comma 2 58" xfId="44228" hidden="1" xr:uid="{BA4F53A9-5330-40E0-9B44-6A1B2B8DA664}"/>
    <cellStyle name="Comma 2 58" xfId="44301" hidden="1" xr:uid="{B7BF0D09-9270-40E8-8F90-487D6ACA28BE}"/>
    <cellStyle name="Comma 2 58" xfId="44553" hidden="1" xr:uid="{BEF2AD94-2199-4E44-8B7F-C9A3A85AB450}"/>
    <cellStyle name="Comma 2 58" xfId="44898" hidden="1" xr:uid="{00267781-C695-4097-926E-8991BB172743}"/>
    <cellStyle name="Comma 2 58" xfId="45114" hidden="1" xr:uid="{1638E074-6BE7-4EE5-8CDE-FD1143EE7876}"/>
    <cellStyle name="Comma 2 58" xfId="45984" hidden="1" xr:uid="{56E3B9FF-8044-40F5-BDD5-5258824F7AD1}"/>
    <cellStyle name="Comma 2 58" xfId="46057" hidden="1" xr:uid="{2E8053B6-15A5-437A-B10D-0B31A6AFC744}"/>
    <cellStyle name="Comma 2 58" xfId="46309" hidden="1" xr:uid="{E995A337-8ED5-47E5-8AA7-BDFCF75880DF}"/>
    <cellStyle name="Comma 2 58" xfId="46654" hidden="1" xr:uid="{7926F872-35B7-40A7-BF8E-1DDB06C3F66C}"/>
    <cellStyle name="Comma 2 58" xfId="46870" hidden="1" xr:uid="{DCC4F5E3-9E15-48AE-8627-FE6CDD87F081}"/>
    <cellStyle name="Comma 2 58" xfId="47740" hidden="1" xr:uid="{9B034BBC-1AF6-40C0-9328-554850964642}"/>
    <cellStyle name="Comma 2 58" xfId="47810" hidden="1" xr:uid="{E322F7FB-0D8E-4C61-AD52-DA27CFC745CD}"/>
    <cellStyle name="Comma 2 58" xfId="48062" hidden="1" xr:uid="{20C7A639-F039-46C2-A47A-13500741EB4D}"/>
    <cellStyle name="Comma 2 58" xfId="48407" hidden="1" xr:uid="{D0977144-D660-4ED9-803B-F15874BEB48E}"/>
    <cellStyle name="Comma 2 58" xfId="48623" hidden="1" xr:uid="{8E790E30-EC6E-4FB9-BCC6-8FD292971FCD}"/>
    <cellStyle name="Comma 2 58" xfId="49492" hidden="1" xr:uid="{C0BF857C-04FC-4BCC-83E4-28C5E2F34603}"/>
    <cellStyle name="Comma 2 58" xfId="49560" hidden="1" xr:uid="{EACC889E-080C-4BF8-A921-421609FCF241}"/>
    <cellStyle name="Comma 2 58" xfId="49812" hidden="1" xr:uid="{5095C4F0-3E05-4B55-9AE2-6624486BEE8B}"/>
    <cellStyle name="Comma 2 58" xfId="50157" hidden="1" xr:uid="{0208609E-0CA1-4102-8178-17E458A95B4A}"/>
    <cellStyle name="Comma 2 58" xfId="50373" hidden="1" xr:uid="{95EBDCFA-9FF3-4552-A08C-0BCB24D479D6}"/>
    <cellStyle name="Comma 2 58" xfId="51241" hidden="1" xr:uid="{BB16C3D5-AE8E-429F-8366-D286821A5196}"/>
    <cellStyle name="Comma 2 58" xfId="51306" hidden="1" xr:uid="{C168E9F6-87EE-4478-A9B0-E7E870CB89C2}"/>
    <cellStyle name="Comma 2 58" xfId="51557" hidden="1" xr:uid="{FD66452F-3C6C-4C36-A0F9-8D3961BF5D39}"/>
    <cellStyle name="Comma 2 58" xfId="51901" hidden="1" xr:uid="{F9167B83-E10B-4F56-BEF4-4820E8858642}"/>
    <cellStyle name="Comma 2 58" xfId="52117" hidden="1" xr:uid="{1A7F0A6D-8724-42A8-A6E0-AC3F55194575}"/>
    <cellStyle name="Comma 2 58" xfId="52984" hidden="1" xr:uid="{64D24938-0CFA-4271-B4CC-D9B2A478B090}"/>
    <cellStyle name="Comma 2 58" xfId="53044" hidden="1" xr:uid="{4DCE6607-34DA-49F4-B17E-55F2DD01B4F0}"/>
    <cellStyle name="Comma 2 58" xfId="53295" hidden="1" xr:uid="{E508DF81-1A25-4126-8B0C-75697D3B8E5E}"/>
    <cellStyle name="Comma 2 58" xfId="53635" hidden="1" xr:uid="{F3BD7A36-8ED3-47DE-80AA-36805F8979A6}"/>
    <cellStyle name="Comma 2 58" xfId="53851" hidden="1" xr:uid="{B8217525-47ED-472B-BBC2-8561C5BF79A1}"/>
    <cellStyle name="Comma 2 58" xfId="54714" hidden="1" xr:uid="{AA76F101-D3F0-47D3-B1E2-3B0BE469B03A}"/>
    <cellStyle name="Comma 2 58" xfId="54772" hidden="1" xr:uid="{D6AD4B34-2462-4620-B1CC-D479FAAE2504}"/>
    <cellStyle name="Comma 2 58" xfId="55023" hidden="1" xr:uid="{BE371E51-D5E0-44B0-AF01-1DB964D3CCC2}"/>
    <cellStyle name="Comma 2 58" xfId="55359" hidden="1" xr:uid="{5EFCE269-7058-4265-B3D2-66DAE4B1F9B6}"/>
    <cellStyle name="Comma 2 58" xfId="55575" hidden="1" xr:uid="{4073B985-CE78-416C-B1A9-362A34488A5C}"/>
    <cellStyle name="Comma 2 58" xfId="56437" hidden="1" xr:uid="{2EE17B79-C25F-4EE5-8024-1007603ED8F0}"/>
    <cellStyle name="Comma 2 58" xfId="56488" hidden="1" xr:uid="{4092060E-0EC8-47E7-908A-C8C506E0DD4E}"/>
    <cellStyle name="Comma 2 58" xfId="56736" hidden="1" xr:uid="{2F9715FC-4659-4D0E-804A-C057E63EBFF8}"/>
    <cellStyle name="Comma 2 58" xfId="57067" hidden="1" xr:uid="{572E328F-2753-48EF-8DF1-3C68C3CC1C2B}"/>
    <cellStyle name="Comma 2 58" xfId="57282" hidden="1" xr:uid="{DDEA0ED0-E7F0-4760-A9BC-825BD85F4C70}"/>
    <cellStyle name="Comma 2 58" xfId="58139" hidden="1" xr:uid="{3EC8793D-6AF6-42F4-8C1B-F80E91F18CE7}"/>
    <cellStyle name="Comma 2 58" xfId="58186" hidden="1" xr:uid="{9511020B-12EE-4190-A1FC-8A35BC7098E6}"/>
    <cellStyle name="Comma 2 58" xfId="58433" hidden="1" xr:uid="{361CF23C-61CD-4F2C-89F1-83E93EB2852F}"/>
    <cellStyle name="Comma 2 58" xfId="58761" hidden="1" xr:uid="{CFF924D1-AB81-4690-98D2-76491806303E}"/>
    <cellStyle name="Comma 2 58" xfId="58976" hidden="1" xr:uid="{CC0F5F18-F452-46F9-8377-89053859C05E}"/>
    <cellStyle name="Comma 2 58" xfId="59822" hidden="1" xr:uid="{7D8D7924-ED1A-4A75-91AB-8704DD6D6E95}"/>
    <cellStyle name="Comma 2 58" xfId="59866" hidden="1" xr:uid="{42A62F79-EE4A-44C7-8898-FDFDCAEC7561}"/>
    <cellStyle name="Comma 2 58" xfId="60108" hidden="1" xr:uid="{88EDFD13-3D80-4059-B752-6D5E78F75CE4}"/>
    <cellStyle name="Comma 2 58" xfId="60423" hidden="1" xr:uid="{0F7D23AB-4C1A-4303-A6FF-91E74E654CC4}"/>
    <cellStyle name="Comma 2 58" xfId="60637" hidden="1" xr:uid="{440859D7-1EF7-408B-A89C-597102F41B50}"/>
    <cellStyle name="Comma 2 58" xfId="61476" hidden="1" xr:uid="{54B8AAF1-3FC0-4C98-ADB2-4DDCAFD92787}"/>
    <cellStyle name="Comma 2 58" xfId="61514" hidden="1" xr:uid="{A41B60CB-38E9-4231-9916-796B4B96A99F}"/>
    <cellStyle name="Comma 2 58" xfId="61754" hidden="1" xr:uid="{5EE6723C-6900-4BCF-9690-871D67A89CC3}"/>
    <cellStyle name="Comma 2 58" xfId="62058" hidden="1" xr:uid="{E5A5BBF0-2FCF-4540-BAEC-AD3D18094A6E}"/>
    <cellStyle name="Comma 2 58" xfId="62272" hidden="1" xr:uid="{4CF19DDD-3E83-4CFF-B584-F41D097D0B11}"/>
    <cellStyle name="Comma 2 58" xfId="63110" hidden="1" xr:uid="{182FA8C2-3137-4D06-9750-FF63C114585D}"/>
    <cellStyle name="Comma 2 58" xfId="63324" hidden="1" xr:uid="{096ABAA7-7DB8-4EA0-A3E4-A789BE253F82}"/>
    <cellStyle name="Comma 2 58" xfId="63580" hidden="1" xr:uid="{7E288404-C81E-4DF2-97A8-DCE0F17CF671}"/>
    <cellStyle name="Comma 2 58" xfId="63784" hidden="1" xr:uid="{2FD36703-087A-41FA-AF5B-6CA93BCA89FD}"/>
    <cellStyle name="Comma 2 58" xfId="21626" hidden="1" xr:uid="{00000000-0005-0000-0000-00007D540000}"/>
    <cellStyle name="Comma 2 58" xfId="21842" hidden="1" xr:uid="{00000000-0005-0000-0000-000055550000}"/>
    <cellStyle name="Comma 2 58" xfId="22705" hidden="1" xr:uid="{00000000-0005-0000-0000-0000B4580000}"/>
    <cellStyle name="Comma 2 58" xfId="22763" hidden="1" xr:uid="{00000000-0005-0000-0000-0000EE580000}"/>
    <cellStyle name="Comma 2 58" xfId="23014" hidden="1" xr:uid="{00000000-0005-0000-0000-0000E9590000}"/>
    <cellStyle name="Comma 2 58" xfId="23350" hidden="1" xr:uid="{00000000-0005-0000-0000-0000395B0000}"/>
    <cellStyle name="Comma 2 58" xfId="23566" hidden="1" xr:uid="{00000000-0005-0000-0000-0000115C0000}"/>
    <cellStyle name="Comma 2 58" xfId="24428" hidden="1" xr:uid="{00000000-0005-0000-0000-00006F5F0000}"/>
    <cellStyle name="Comma 2 58" xfId="24479" hidden="1" xr:uid="{00000000-0005-0000-0000-0000A25F0000}"/>
    <cellStyle name="Comma 2 58" xfId="24727" hidden="1" xr:uid="{00000000-0005-0000-0000-00009A600000}"/>
    <cellStyle name="Comma 2 58" xfId="25058" hidden="1" xr:uid="{00000000-0005-0000-0000-0000E5610000}"/>
    <cellStyle name="Comma 2 58" xfId="25273" hidden="1" xr:uid="{00000000-0005-0000-0000-0000BC620000}"/>
    <cellStyle name="Comma 2 58" xfId="26130" hidden="1" xr:uid="{00000000-0005-0000-0000-000015660000}"/>
    <cellStyle name="Comma 2 58" xfId="26177" hidden="1" xr:uid="{00000000-0005-0000-0000-000044660000}"/>
    <cellStyle name="Comma 2 58" xfId="26424" hidden="1" xr:uid="{00000000-0005-0000-0000-00003B670000}"/>
    <cellStyle name="Comma 2 58" xfId="26752" hidden="1" xr:uid="{00000000-0005-0000-0000-000083680000}"/>
    <cellStyle name="Comma 2 58" xfId="26967" hidden="1" xr:uid="{00000000-0005-0000-0000-00005A690000}"/>
    <cellStyle name="Comma 2 58" xfId="27813" hidden="1" xr:uid="{00000000-0005-0000-0000-0000A86C0000}"/>
    <cellStyle name="Comma 2 58" xfId="27857" hidden="1" xr:uid="{00000000-0005-0000-0000-0000D46C0000}"/>
    <cellStyle name="Comma 2 58" xfId="28099" hidden="1" xr:uid="{00000000-0005-0000-0000-0000C66D0000}"/>
    <cellStyle name="Comma 2 58" xfId="28414" hidden="1" xr:uid="{00000000-0005-0000-0000-0000016F0000}"/>
    <cellStyle name="Comma 2 58" xfId="28628" hidden="1" xr:uid="{00000000-0005-0000-0000-0000D76F0000}"/>
    <cellStyle name="Comma 2 58" xfId="29467" hidden="1" xr:uid="{00000000-0005-0000-0000-00001E730000}"/>
    <cellStyle name="Comma 2 58" xfId="29505" hidden="1" xr:uid="{00000000-0005-0000-0000-000044730000}"/>
    <cellStyle name="Comma 2 58" xfId="29745" hidden="1" xr:uid="{00000000-0005-0000-0000-000034740000}"/>
    <cellStyle name="Comma 2 58" xfId="30049" hidden="1" xr:uid="{00000000-0005-0000-0000-000064750000}"/>
    <cellStyle name="Comma 2 58" xfId="30263" hidden="1" xr:uid="{00000000-0005-0000-0000-00003A760000}"/>
    <cellStyle name="Comma 2 58" xfId="31101" hidden="1" xr:uid="{00000000-0005-0000-0000-000080790000}"/>
    <cellStyle name="Comma 2 58" xfId="31315" hidden="1" xr:uid="{00000000-0005-0000-0000-0000567A0000}"/>
    <cellStyle name="Comma 2 58" xfId="31571" hidden="1" xr:uid="{00000000-0005-0000-0000-0000567B0000}"/>
    <cellStyle name="Comma 2 58" xfId="31775" hidden="1" xr:uid="{00000000-0005-0000-0000-0000227C0000}"/>
    <cellStyle name="Comma 2 58" xfId="32648" hidden="1" xr:uid="{2896AB61-4205-4D40-A504-04726A25B12C}"/>
    <cellStyle name="Comma 2 58" xfId="33040" hidden="1" xr:uid="{55740C3E-3955-471B-971F-65DC4F7CDBF7}"/>
    <cellStyle name="Comma 2 58" xfId="33283" hidden="1" xr:uid="{61BC0B74-51C2-42DE-9422-1F528E29B257}"/>
    <cellStyle name="Comma 2 58" xfId="33628" hidden="1" xr:uid="{003CA54F-9316-4918-86B6-8C8CB03B5073}"/>
    <cellStyle name="Comma 2 58" xfId="33837" hidden="1" xr:uid="{7D9B2DD3-E285-4351-A9B8-4AEC69E8549E}"/>
    <cellStyle name="Comma 2 58" xfId="36405" hidden="1" xr:uid="{9101AD64-DAED-4543-AD57-EBE1EB65FDC4}"/>
    <cellStyle name="Comma 2 58" xfId="36814" hidden="1" xr:uid="{F7568C97-7A77-449A-9BAF-0924555795F3}"/>
    <cellStyle name="Comma 2 58" xfId="37066" hidden="1" xr:uid="{2BA8704C-2FC2-4754-AC8E-BE5FB4E198E8}"/>
    <cellStyle name="Comma 2 58" xfId="37411" hidden="1" xr:uid="{CEA1992E-C252-4E3F-8675-5BE3F38F5ABD}"/>
    <cellStyle name="Comma 2 58" xfId="37627" hidden="1" xr:uid="{F86D0D42-FF0D-4D6E-98E8-BB3B89BA60DE}"/>
    <cellStyle name="Comma 2 58" xfId="38624" hidden="1" xr:uid="{76693997-ABAD-48E8-A24E-64E872B4E522}"/>
    <cellStyle name="Comma 2 58" xfId="38960" hidden="1" xr:uid="{D0BC4357-F49A-4B57-BA26-D7947E5DF89C}"/>
    <cellStyle name="Comma 2 58" xfId="39033" hidden="1" xr:uid="{E63D0580-7395-4333-A314-73A3444DD76E}"/>
    <cellStyle name="Comma 2 58" xfId="39285" hidden="1" xr:uid="{512B94FC-0A16-4E9A-929C-6EB39FFE4D67}"/>
    <cellStyle name="Comma 2 58" xfId="39630" hidden="1" xr:uid="{0C51EBCB-EDAB-499B-BE41-FB1B7290FCC1}"/>
    <cellStyle name="Comma 2 58" xfId="39846" hidden="1" xr:uid="{76D590E7-72B3-4C3B-895E-E93BCA0CCA9B}"/>
    <cellStyle name="Comma 2 58" xfId="40716" hidden="1" xr:uid="{223B9B99-61FC-4080-B6DA-98E3020721F8}"/>
    <cellStyle name="Comma 2 58" xfId="40789" hidden="1" xr:uid="{B92B511F-AA60-4AA1-8798-C015C37B153B}"/>
    <cellStyle name="Comma 2 58" xfId="41041" hidden="1" xr:uid="{BCE40B37-59B1-4FB4-BE97-F8ED66A99C58}"/>
    <cellStyle name="Comma 2 58" xfId="41386" hidden="1" xr:uid="{98CA35DB-D74A-4836-93CC-81FB8666D5AC}"/>
    <cellStyle name="Comma 2 58" xfId="41602" hidden="1" xr:uid="{26D059A2-30B5-46C4-80E5-C1F06A653C3B}"/>
    <cellStyle name="Comma 2 58" xfId="42472" hidden="1" xr:uid="{A461500E-F56E-477D-BEF3-DD4BB7B8714C}"/>
    <cellStyle name="Comma 2 58" xfId="42545" hidden="1" xr:uid="{4E8D5736-34CD-4F38-B18E-ED1E5230F650}"/>
    <cellStyle name="Comma 2 58" xfId="42797" hidden="1" xr:uid="{752677D1-C135-4B23-9795-6137BCA38679}"/>
    <cellStyle name="Comma 2 58" xfId="12292" hidden="1" xr:uid="{00000000-0005-0000-0000-000007300000}"/>
    <cellStyle name="Comma 2 58" xfId="12544" hidden="1" xr:uid="{00000000-0005-0000-0000-000003310000}"/>
    <cellStyle name="Comma 2 58" xfId="12889" hidden="1" xr:uid="{00000000-0005-0000-0000-00005C320000}"/>
    <cellStyle name="Comma 2 58" xfId="13105" hidden="1" xr:uid="{00000000-0005-0000-0000-000034330000}"/>
    <cellStyle name="Comma 2 58" xfId="13975" hidden="1" xr:uid="{00000000-0005-0000-0000-00009A360000}"/>
    <cellStyle name="Comma 2 58" xfId="14048" hidden="1" xr:uid="{00000000-0005-0000-0000-0000E3360000}"/>
    <cellStyle name="Comma 2 58" xfId="14300" hidden="1" xr:uid="{00000000-0005-0000-0000-0000DF370000}"/>
    <cellStyle name="Comma 2 58" xfId="14645" hidden="1" xr:uid="{00000000-0005-0000-0000-000038390000}"/>
    <cellStyle name="Comma 2 58" xfId="14861" hidden="1" xr:uid="{00000000-0005-0000-0000-0000103A0000}"/>
    <cellStyle name="Comma 2 58" xfId="15731" hidden="1" xr:uid="{00000000-0005-0000-0000-0000763D0000}"/>
    <cellStyle name="Comma 2 58" xfId="15801" hidden="1" xr:uid="{00000000-0005-0000-0000-0000BC3D0000}"/>
    <cellStyle name="Comma 2 58" xfId="16053" hidden="1" xr:uid="{00000000-0005-0000-0000-0000B83E0000}"/>
    <cellStyle name="Comma 2 58" xfId="16398" hidden="1" xr:uid="{00000000-0005-0000-0000-000011400000}"/>
    <cellStyle name="Comma 2 58" xfId="16614" hidden="1" xr:uid="{00000000-0005-0000-0000-0000E9400000}"/>
    <cellStyle name="Comma 2 58" xfId="17483" hidden="1" xr:uid="{00000000-0005-0000-0000-00004E440000}"/>
    <cellStyle name="Comma 2 58" xfId="17551" hidden="1" xr:uid="{00000000-0005-0000-0000-000092440000}"/>
    <cellStyle name="Comma 2 58" xfId="17803" hidden="1" xr:uid="{00000000-0005-0000-0000-00008E450000}"/>
    <cellStyle name="Comma 2 58" xfId="18148" hidden="1" xr:uid="{00000000-0005-0000-0000-0000E7460000}"/>
    <cellStyle name="Comma 2 58" xfId="18364" hidden="1" xr:uid="{00000000-0005-0000-0000-0000BF470000}"/>
    <cellStyle name="Comma 2 58" xfId="19232" hidden="1" xr:uid="{00000000-0005-0000-0000-0000234B0000}"/>
    <cellStyle name="Comma 2 58" xfId="19297" hidden="1" xr:uid="{00000000-0005-0000-0000-0000644B0000}"/>
    <cellStyle name="Comma 2 58" xfId="19548" hidden="1" xr:uid="{00000000-0005-0000-0000-00005F4C0000}"/>
    <cellStyle name="Comma 2 58" xfId="19892" hidden="1" xr:uid="{00000000-0005-0000-0000-0000B74D0000}"/>
    <cellStyle name="Comma 2 58" xfId="20108" hidden="1" xr:uid="{00000000-0005-0000-0000-00008F4E0000}"/>
    <cellStyle name="Comma 2 58" xfId="20975" hidden="1" xr:uid="{00000000-0005-0000-0000-0000F2510000}"/>
    <cellStyle name="Comma 2 58" xfId="21035" hidden="1" xr:uid="{00000000-0005-0000-0000-00002E520000}"/>
    <cellStyle name="Comma 2 58" xfId="21286" hidden="1" xr:uid="{00000000-0005-0000-0000-000029530000}"/>
    <cellStyle name="Comma 2 58" xfId="7276" hidden="1" xr:uid="{00000000-0005-0000-0000-00006F1C0000}"/>
    <cellStyle name="Comma 2 58" xfId="7621" hidden="1" xr:uid="{00000000-0005-0000-0000-0000C81D0000}"/>
    <cellStyle name="Comma 2 58" xfId="7837" hidden="1" xr:uid="{00000000-0005-0000-0000-0000A01E0000}"/>
    <cellStyle name="Comma 2 58" xfId="8707" hidden="1" xr:uid="{00000000-0005-0000-0000-000006220000}"/>
    <cellStyle name="Comma 2 58" xfId="8780" hidden="1" xr:uid="{00000000-0005-0000-0000-00004F220000}"/>
    <cellStyle name="Comma 2 58" xfId="9032" hidden="1" xr:uid="{00000000-0005-0000-0000-00004B230000}"/>
    <cellStyle name="Comma 2 58" xfId="9377" hidden="1" xr:uid="{00000000-0005-0000-0000-0000A4240000}"/>
    <cellStyle name="Comma 2 58" xfId="9593" hidden="1" xr:uid="{00000000-0005-0000-0000-00007C250000}"/>
    <cellStyle name="Comma 2 58" xfId="10463" hidden="1" xr:uid="{00000000-0005-0000-0000-0000E2280000}"/>
    <cellStyle name="Comma 2 58" xfId="10536" hidden="1" xr:uid="{00000000-0005-0000-0000-00002B290000}"/>
    <cellStyle name="Comma 2 58" xfId="10788" hidden="1" xr:uid="{00000000-0005-0000-0000-0000272A0000}"/>
    <cellStyle name="Comma 2 58" xfId="11133" hidden="1" xr:uid="{00000000-0005-0000-0000-0000802B0000}"/>
    <cellStyle name="Comma 2 58" xfId="11349" hidden="1" xr:uid="{00000000-0005-0000-0000-0000582C0000}"/>
    <cellStyle name="Comma 2 58" xfId="12219" hidden="1" xr:uid="{00000000-0005-0000-0000-0000BE2F0000}"/>
    <cellStyle name="Comma 2 58" xfId="4805" hidden="1" xr:uid="{00000000-0005-0000-0000-0000C8120000}"/>
    <cellStyle name="Comma 2 58" xfId="5057" hidden="1" xr:uid="{00000000-0005-0000-0000-0000C4130000}"/>
    <cellStyle name="Comma 2 58" xfId="5402" hidden="1" xr:uid="{00000000-0005-0000-0000-00001D150000}"/>
    <cellStyle name="Comma 2 58" xfId="5618" hidden="1" xr:uid="{00000000-0005-0000-0000-0000F5150000}"/>
    <cellStyle name="Comma 2 58" xfId="6615" hidden="1" xr:uid="{00000000-0005-0000-0000-0000DA190000}"/>
    <cellStyle name="Comma 2 58" xfId="6951" hidden="1" xr:uid="{00000000-0005-0000-0000-00002A1B0000}"/>
    <cellStyle name="Comma 2 58" xfId="7024" hidden="1" xr:uid="{00000000-0005-0000-0000-0000731B0000}"/>
    <cellStyle name="Comma 2 58" xfId="1605" hidden="1" xr:uid="{00000000-0005-0000-0000-000048060000}"/>
    <cellStyle name="Comma 2 58" xfId="1817" hidden="1" xr:uid="{00000000-0005-0000-0000-00001C070000}"/>
    <cellStyle name="Comma 2 58" xfId="4396" hidden="1" xr:uid="{00000000-0005-0000-0000-00002F110000}"/>
    <cellStyle name="Comma 2 58" xfId="1013" hidden="1" xr:uid="{00000000-0005-0000-0000-0000F8030000}"/>
    <cellStyle name="Comma 2 58" xfId="1260" hidden="1" xr:uid="{00000000-0005-0000-0000-0000EF040000}"/>
    <cellStyle name="Comma 2 58" xfId="605" hidden="1" xr:uid="{00000000-0005-0000-0000-000060020000}"/>
    <cellStyle name="Comma 2 59" xfId="42801" hidden="1" xr:uid="{449229D8-357E-4628-A079-D83A912F4309}"/>
    <cellStyle name="Comma 2 59" xfId="43362" hidden="1" xr:uid="{29812CE0-7D9B-4506-BC3B-C75F91127CD0}"/>
    <cellStyle name="Comma 2 59" xfId="44220" hidden="1" xr:uid="{C83499AC-B8C5-4831-BD30-71D772D3E5D5}"/>
    <cellStyle name="Comma 2 59" xfId="44273" hidden="1" xr:uid="{7E7274EF-6D3D-45CE-B440-F43632BE2B6F}"/>
    <cellStyle name="Comma 2 59" xfId="44317" hidden="1" xr:uid="{F9514FEA-9712-499D-9470-B01796B1634A}"/>
    <cellStyle name="Comma 2 59" xfId="44557" hidden="1" xr:uid="{47B162C5-6E78-4BC6-84AB-B14F3FB1A516}"/>
    <cellStyle name="Comma 2 59" xfId="45118" hidden="1" xr:uid="{284E927F-840C-4092-90D8-736E5E736D61}"/>
    <cellStyle name="Comma 2 59" xfId="45976" hidden="1" xr:uid="{7E3B7A26-8576-4EC9-80BA-092D8B329424}"/>
    <cellStyle name="Comma 2 59" xfId="46029" hidden="1" xr:uid="{B33882DE-D41A-4019-AC8E-7878CA5314F1}"/>
    <cellStyle name="Comma 2 59" xfId="46073" hidden="1" xr:uid="{49A4DED3-2CBF-45EC-8345-282DC5773E93}"/>
    <cellStyle name="Comma 2 59" xfId="46313" hidden="1" xr:uid="{2B535F45-9D75-489B-84F2-1E0467F06CE7}"/>
    <cellStyle name="Comma 2 59" xfId="46874" hidden="1" xr:uid="{63111724-B866-46DF-AFAD-729592A81336}"/>
    <cellStyle name="Comma 2 59" xfId="47732" hidden="1" xr:uid="{62025986-423E-427F-AC86-CDC7E3450D66}"/>
    <cellStyle name="Comma 2 59" xfId="47783" hidden="1" xr:uid="{399D31E5-6DFB-4535-BD5A-4BF69A5BB9E7}"/>
    <cellStyle name="Comma 2 59" xfId="47826" hidden="1" xr:uid="{82389336-5AFC-404A-9AD9-4B077ED505FF}"/>
    <cellStyle name="Comma 2 59" xfId="48066" hidden="1" xr:uid="{7A940493-2341-4EEA-8957-AE27A770E724}"/>
    <cellStyle name="Comma 2 59" xfId="48627" hidden="1" xr:uid="{22185BEB-3580-423E-B7AF-40463362AB43}"/>
    <cellStyle name="Comma 2 59" xfId="49484" hidden="1" xr:uid="{68EA5A1D-4627-48E5-917C-ED85D6471FF6}"/>
    <cellStyle name="Comma 2 59" xfId="49534" hidden="1" xr:uid="{3D3AC47D-E6DF-4E23-BF8C-4F9A2B3B8087}"/>
    <cellStyle name="Comma 2 59" xfId="49576" hidden="1" xr:uid="{46D55426-5506-488B-9F4E-49162C1FBE59}"/>
    <cellStyle name="Comma 2 59" xfId="49816" hidden="1" xr:uid="{271CE1CF-C7EE-4F92-A944-0FC35A00C785}"/>
    <cellStyle name="Comma 2 59" xfId="50377" hidden="1" xr:uid="{B8FA9095-3DC2-4F5D-A830-80853FCF2618}"/>
    <cellStyle name="Comma 2 59" xfId="51233" hidden="1" xr:uid="{7CB7FE6C-5AC6-47F6-A8B0-DC69CBF3C1C4}"/>
    <cellStyle name="Comma 2 59" xfId="51280" hidden="1" xr:uid="{9E891F06-D6A5-4E12-A564-FA78EE4BE2B8}"/>
    <cellStyle name="Comma 2 59" xfId="51322" hidden="1" xr:uid="{A645BE11-E0A7-4B3A-B0E4-D90EC2E9B9A9}"/>
    <cellStyle name="Comma 2 59" xfId="51561" hidden="1" xr:uid="{32F353B1-AE3E-440B-8BAE-A9BFF442AEDF}"/>
    <cellStyle name="Comma 2 59" xfId="52121" hidden="1" xr:uid="{C1E08957-5F89-4818-A0DD-921B8D65295A}"/>
    <cellStyle name="Comma 2 59" xfId="52976" hidden="1" xr:uid="{FE4289F1-BCA9-4FD0-A365-402FBAE25497}"/>
    <cellStyle name="Comma 2 59" xfId="53019" hidden="1" xr:uid="{18AFE82D-393E-4D97-BA20-91847C8AF109}"/>
    <cellStyle name="Comma 2 59" xfId="53060" hidden="1" xr:uid="{CBFA38C4-362F-4A3E-95DF-93A757BC60F6}"/>
    <cellStyle name="Comma 2 59" xfId="53299" hidden="1" xr:uid="{5E93BC6C-594D-47E4-B70E-102E96E1F52D}"/>
    <cellStyle name="Comma 2 59" xfId="53855" hidden="1" xr:uid="{021ADE86-1268-4A0E-A2E0-B05C8F58DA89}"/>
    <cellStyle name="Comma 2 59" xfId="54706" hidden="1" xr:uid="{4AF3D3C1-9B1C-4A1A-A26A-74F215F9EC6B}"/>
    <cellStyle name="Comma 2 59" xfId="54747" hidden="1" xr:uid="{4D70CC58-B677-45EA-A160-C39988CD343F}"/>
    <cellStyle name="Comma 2 59" xfId="54788" hidden="1" xr:uid="{D6DB6731-FC8C-4915-9082-E3CB89BDDD7D}"/>
    <cellStyle name="Comma 2 59" xfId="55027" hidden="1" xr:uid="{4FCC7C96-E557-49EF-8A99-A9FD026A0B22}"/>
    <cellStyle name="Comma 2 59" xfId="55579" hidden="1" xr:uid="{8FFA344B-B2CA-49DA-81D1-257FE5B36936}"/>
    <cellStyle name="Comma 2 59" xfId="56429" hidden="1" xr:uid="{DF239B52-85FD-427D-8138-68E92FF8091D}"/>
    <cellStyle name="Comma 2 59" xfId="56464" hidden="1" xr:uid="{8C6B3547-2DF5-47F0-8A4D-33D6F83363CA}"/>
    <cellStyle name="Comma 2 59" xfId="56503" hidden="1" xr:uid="{5DC77034-6E44-4B27-87F6-D86840E52A55}"/>
    <cellStyle name="Comma 2 59" xfId="56740" hidden="1" xr:uid="{49C7D7EF-6808-4FAB-BCF1-4B87135024E7}"/>
    <cellStyle name="Comma 2 59" xfId="57286" hidden="1" xr:uid="{82D331A4-E6F1-4962-A65C-D1F92144288F}"/>
    <cellStyle name="Comma 2 59" xfId="58131" hidden="1" xr:uid="{8667CD9E-C3D3-4DCF-9C4B-33F169710CEF}"/>
    <cellStyle name="Comma 2 59" xfId="58162" hidden="1" xr:uid="{687E7C4B-F680-4730-98CF-CF208F752EB3}"/>
    <cellStyle name="Comma 2 59" xfId="58200" hidden="1" xr:uid="{3A7C92AB-55CA-4F1E-8FD9-347FEF80CA05}"/>
    <cellStyle name="Comma 2 59" xfId="58437" hidden="1" xr:uid="{8062E5EB-526D-471C-B1FA-CE5D3E318FE6}"/>
    <cellStyle name="Comma 2 59" xfId="58980" hidden="1" xr:uid="{468DD60B-15BA-438F-BC82-5690C2D8B0E5}"/>
    <cellStyle name="Comma 2 59" xfId="59817" hidden="1" xr:uid="{F8B1DDF8-9079-4496-9B92-9A7A694A5F79}"/>
    <cellStyle name="Comma 2 59" xfId="59842" hidden="1" xr:uid="{E7B9F2F2-DBB0-4254-82F1-E2C68065B08D}"/>
    <cellStyle name="Comma 2 59" xfId="59880" hidden="1" xr:uid="{6A2C9C35-61AB-44CF-B95F-77F4C0C673D8}"/>
    <cellStyle name="Comma 2 59" xfId="60112" hidden="1" xr:uid="{099C5542-7242-4326-8FF8-9ED6CC35D20D}"/>
    <cellStyle name="Comma 2 59" xfId="60641" hidden="1" xr:uid="{A7CBB275-F4DC-4CAF-AD1C-F723EF51F1C6}"/>
    <cellStyle name="Comma 2 59" xfId="61472" hidden="1" xr:uid="{3396850D-AD6D-4B84-8986-F5430A4055F3}"/>
    <cellStyle name="Comma 2 59" xfId="61492" hidden="1" xr:uid="{CDD6B4A1-7ADC-497C-946C-E8A536C132BA}"/>
    <cellStyle name="Comma 2 59" xfId="61527" hidden="1" xr:uid="{03C8731C-6258-4191-9862-4F5D2C43CA9D}"/>
    <cellStyle name="Comma 2 59" xfId="61758" hidden="1" xr:uid="{D51DE90D-AFA2-4551-882F-15EA0D958849}"/>
    <cellStyle name="Comma 2 59" xfId="62276" hidden="1" xr:uid="{E73F869A-A840-432C-BA93-A3BCF30C0F63}"/>
    <cellStyle name="Comma 2 59" xfId="63092" hidden="1" xr:uid="{29F8B138-3287-4AFE-BD20-75FAA4EBC579}"/>
    <cellStyle name="Comma 2 59" xfId="63120" hidden="1" xr:uid="{6FDDC221-7429-425F-96FE-0A7E53DA7A56}"/>
    <cellStyle name="Comma 2 59" xfId="63328" hidden="1" xr:uid="{5B163F66-C220-41FA-9540-FE4E8B93BF6E}"/>
    <cellStyle name="Comma 2 59" xfId="63787" hidden="1" xr:uid="{F206F924-A193-4251-8D05-B9D8FC15D965}"/>
    <cellStyle name="Comma 2 59" xfId="21290" hidden="1" xr:uid="{00000000-0005-0000-0000-00002D530000}"/>
    <cellStyle name="Comma 2 59" xfId="21846" hidden="1" xr:uid="{00000000-0005-0000-0000-000059550000}"/>
    <cellStyle name="Comma 2 59" xfId="22697" hidden="1" xr:uid="{00000000-0005-0000-0000-0000AC580000}"/>
    <cellStyle name="Comma 2 59" xfId="22738" hidden="1" xr:uid="{00000000-0005-0000-0000-0000D5580000}"/>
    <cellStyle name="Comma 2 59" xfId="22779" hidden="1" xr:uid="{00000000-0005-0000-0000-0000FE580000}"/>
    <cellStyle name="Comma 2 59" xfId="23018" hidden="1" xr:uid="{00000000-0005-0000-0000-0000ED590000}"/>
    <cellStyle name="Comma 2 59" xfId="23570" hidden="1" xr:uid="{00000000-0005-0000-0000-0000155C0000}"/>
    <cellStyle name="Comma 2 59" xfId="24420" hidden="1" xr:uid="{00000000-0005-0000-0000-0000675F0000}"/>
    <cellStyle name="Comma 2 59" xfId="24455" hidden="1" xr:uid="{00000000-0005-0000-0000-00008A5F0000}"/>
    <cellStyle name="Comma 2 59" xfId="24494" hidden="1" xr:uid="{00000000-0005-0000-0000-0000B15F0000}"/>
    <cellStyle name="Comma 2 59" xfId="24731" hidden="1" xr:uid="{00000000-0005-0000-0000-00009E600000}"/>
    <cellStyle name="Comma 2 59" xfId="25277" hidden="1" xr:uid="{00000000-0005-0000-0000-0000C0620000}"/>
    <cellStyle name="Comma 2 59" xfId="26122" hidden="1" xr:uid="{00000000-0005-0000-0000-00000D660000}"/>
    <cellStyle name="Comma 2 59" xfId="26153" hidden="1" xr:uid="{00000000-0005-0000-0000-00002C660000}"/>
    <cellStyle name="Comma 2 59" xfId="26191" hidden="1" xr:uid="{00000000-0005-0000-0000-000052660000}"/>
    <cellStyle name="Comma 2 59" xfId="26428" hidden="1" xr:uid="{00000000-0005-0000-0000-00003F670000}"/>
    <cellStyle name="Comma 2 59" xfId="26971" hidden="1" xr:uid="{00000000-0005-0000-0000-00005E690000}"/>
    <cellStyle name="Comma 2 59" xfId="27808" hidden="1" xr:uid="{00000000-0005-0000-0000-0000A36C0000}"/>
    <cellStyle name="Comma 2 59" xfId="27833" hidden="1" xr:uid="{00000000-0005-0000-0000-0000BC6C0000}"/>
    <cellStyle name="Comma 2 59" xfId="27871" hidden="1" xr:uid="{00000000-0005-0000-0000-0000E26C0000}"/>
    <cellStyle name="Comma 2 59" xfId="28103" hidden="1" xr:uid="{00000000-0005-0000-0000-0000CA6D0000}"/>
    <cellStyle name="Comma 2 59" xfId="28632" hidden="1" xr:uid="{00000000-0005-0000-0000-0000DB6F0000}"/>
    <cellStyle name="Comma 2 59" xfId="29463" hidden="1" xr:uid="{00000000-0005-0000-0000-00001A730000}"/>
    <cellStyle name="Comma 2 59" xfId="29483" hidden="1" xr:uid="{00000000-0005-0000-0000-00002E730000}"/>
    <cellStyle name="Comma 2 59" xfId="29518" hidden="1" xr:uid="{00000000-0005-0000-0000-000051730000}"/>
    <cellStyle name="Comma 2 59" xfId="29749" hidden="1" xr:uid="{00000000-0005-0000-0000-000038740000}"/>
    <cellStyle name="Comma 2 59" xfId="30267" hidden="1" xr:uid="{00000000-0005-0000-0000-00003E760000}"/>
    <cellStyle name="Comma 2 59" xfId="31083" hidden="1" xr:uid="{00000000-0005-0000-0000-00006E790000}"/>
    <cellStyle name="Comma 2 59" xfId="31111" hidden="1" xr:uid="{00000000-0005-0000-0000-00008A790000}"/>
    <cellStyle name="Comma 2 59" xfId="31319" hidden="1" xr:uid="{00000000-0005-0000-0000-00005A7A0000}"/>
    <cellStyle name="Comma 2 59" xfId="31778" hidden="1" xr:uid="{00000000-0005-0000-0000-0000257C0000}"/>
    <cellStyle name="Comma 2 59" xfId="32652" hidden="1" xr:uid="{6CCD5672-7BF4-4199-9870-682F2FB5CEB9}"/>
    <cellStyle name="Comma 2 59" xfId="33013" hidden="1" xr:uid="{05224425-D7E9-4CC5-8A39-C7E1C80D3407}"/>
    <cellStyle name="Comma 2 59" xfId="33054" hidden="1" xr:uid="{73AF3E5C-CF87-4D78-9F57-4935DD45C5CD}"/>
    <cellStyle name="Comma 2 59" xfId="33287" hidden="1" xr:uid="{C0C964A4-1B86-4765-B0D0-BDEDC1EDB65C}"/>
    <cellStyle name="Comma 2 59" xfId="33840" hidden="1" xr:uid="{12C75BEE-71DA-4549-A6A3-FFCBF322B961}"/>
    <cellStyle name="Comma 2 59" xfId="36409" hidden="1" xr:uid="{80450474-DD95-4A11-BEFC-C08BEEF5B706}"/>
    <cellStyle name="Comma 2 59" xfId="36786" hidden="1" xr:uid="{DD7DCA33-604B-41F9-AAE4-11C94629C16E}"/>
    <cellStyle name="Comma 2 59" xfId="36830" hidden="1" xr:uid="{E1C9AFB6-8AF5-41A8-AA68-8D2CEFB6E67E}"/>
    <cellStyle name="Comma 2 59" xfId="37070" hidden="1" xr:uid="{E45C567E-CD5A-4D14-8EEF-E26A23896433}"/>
    <cellStyle name="Comma 2 59" xfId="37631" hidden="1" xr:uid="{BF1ABD5F-AA9B-43FD-95E8-D810CE607524}"/>
    <cellStyle name="Comma 2 59" xfId="38628" hidden="1" xr:uid="{509F3809-B79D-414B-852B-6B79ACD7CD92}"/>
    <cellStyle name="Comma 2 59" xfId="38952" hidden="1" xr:uid="{40562D0D-451F-426C-9496-7E1277A779C7}"/>
    <cellStyle name="Comma 2 59" xfId="39005" hidden="1" xr:uid="{50889BB5-D100-4851-B3D5-2F6C2815075D}"/>
    <cellStyle name="Comma 2 59" xfId="39049" hidden="1" xr:uid="{46E5D559-DD39-4C25-82C3-635C15975D76}"/>
    <cellStyle name="Comma 2 59" xfId="39289" hidden="1" xr:uid="{0FF55AA2-F284-4514-ADCE-29272E7C1290}"/>
    <cellStyle name="Comma 2 59" xfId="39850" hidden="1" xr:uid="{37625FD4-E480-4F55-ABE0-74028EBE0391}"/>
    <cellStyle name="Comma 2 59" xfId="40708" hidden="1" xr:uid="{5547DF95-842B-42DD-A36A-0A64CAAB6EE5}"/>
    <cellStyle name="Comma 2 59" xfId="40761" hidden="1" xr:uid="{AB8C1FF2-9FCE-452B-B0FD-7FE70BC041C6}"/>
    <cellStyle name="Comma 2 59" xfId="40805" hidden="1" xr:uid="{F7B931DA-190E-4384-8087-BBC19FA2F914}"/>
    <cellStyle name="Comma 2 59" xfId="41045" hidden="1" xr:uid="{ED7AF65A-58FC-46B1-BB97-848C4BFBBF97}"/>
    <cellStyle name="Comma 2 59" xfId="41606" hidden="1" xr:uid="{63900528-A2C3-40F4-8009-7A8007A9008A}"/>
    <cellStyle name="Comma 2 59" xfId="42464" hidden="1" xr:uid="{861FC5C0-9E3F-4388-AF59-F9F088742A1C}"/>
    <cellStyle name="Comma 2 59" xfId="42517" hidden="1" xr:uid="{2026A312-0C9D-4210-81A3-E33CA1E31142}"/>
    <cellStyle name="Comma 2 59" xfId="42561" hidden="1" xr:uid="{E995D4F1-6D33-4ECD-9141-EB8ED0319241}"/>
    <cellStyle name="Comma 2 59" xfId="12264" hidden="1" xr:uid="{00000000-0005-0000-0000-0000EB2F0000}"/>
    <cellStyle name="Comma 2 59" xfId="12308" hidden="1" xr:uid="{00000000-0005-0000-0000-000017300000}"/>
    <cellStyle name="Comma 2 59" xfId="12548" hidden="1" xr:uid="{00000000-0005-0000-0000-000007310000}"/>
    <cellStyle name="Comma 2 59" xfId="13109" hidden="1" xr:uid="{00000000-0005-0000-0000-000038330000}"/>
    <cellStyle name="Comma 2 59" xfId="13967" hidden="1" xr:uid="{00000000-0005-0000-0000-000092360000}"/>
    <cellStyle name="Comma 2 59" xfId="14020" hidden="1" xr:uid="{00000000-0005-0000-0000-0000C7360000}"/>
    <cellStyle name="Comma 2 59" xfId="14064" hidden="1" xr:uid="{00000000-0005-0000-0000-0000F3360000}"/>
    <cellStyle name="Comma 2 59" xfId="14304" hidden="1" xr:uid="{00000000-0005-0000-0000-0000E3370000}"/>
    <cellStyle name="Comma 2 59" xfId="14865" hidden="1" xr:uid="{00000000-0005-0000-0000-0000143A0000}"/>
    <cellStyle name="Comma 2 59" xfId="15723" hidden="1" xr:uid="{00000000-0005-0000-0000-00006E3D0000}"/>
    <cellStyle name="Comma 2 59" xfId="15774" hidden="1" xr:uid="{00000000-0005-0000-0000-0000A13D0000}"/>
    <cellStyle name="Comma 2 59" xfId="15817" hidden="1" xr:uid="{00000000-0005-0000-0000-0000CC3D0000}"/>
    <cellStyle name="Comma 2 59" xfId="16057" hidden="1" xr:uid="{00000000-0005-0000-0000-0000BC3E0000}"/>
    <cellStyle name="Comma 2 59" xfId="16618" hidden="1" xr:uid="{00000000-0005-0000-0000-0000ED400000}"/>
    <cellStyle name="Comma 2 59" xfId="17475" hidden="1" xr:uid="{00000000-0005-0000-0000-000046440000}"/>
    <cellStyle name="Comma 2 59" xfId="17525" hidden="1" xr:uid="{00000000-0005-0000-0000-000078440000}"/>
    <cellStyle name="Comma 2 59" xfId="17567" hidden="1" xr:uid="{00000000-0005-0000-0000-0000A2440000}"/>
    <cellStyle name="Comma 2 59" xfId="17807" hidden="1" xr:uid="{00000000-0005-0000-0000-000092450000}"/>
    <cellStyle name="Comma 2 59" xfId="18368" hidden="1" xr:uid="{00000000-0005-0000-0000-0000C3470000}"/>
    <cellStyle name="Comma 2 59" xfId="19224" hidden="1" xr:uid="{00000000-0005-0000-0000-00001B4B0000}"/>
    <cellStyle name="Comma 2 59" xfId="19271" hidden="1" xr:uid="{00000000-0005-0000-0000-00004A4B0000}"/>
    <cellStyle name="Comma 2 59" xfId="19313" hidden="1" xr:uid="{00000000-0005-0000-0000-0000744B0000}"/>
    <cellStyle name="Comma 2 59" xfId="19552" hidden="1" xr:uid="{00000000-0005-0000-0000-0000634C0000}"/>
    <cellStyle name="Comma 2 59" xfId="20112" hidden="1" xr:uid="{00000000-0005-0000-0000-0000934E0000}"/>
    <cellStyle name="Comma 2 59" xfId="20967" hidden="1" xr:uid="{00000000-0005-0000-0000-0000EA510000}"/>
    <cellStyle name="Comma 2 59" xfId="21010" hidden="1" xr:uid="{00000000-0005-0000-0000-000015520000}"/>
    <cellStyle name="Comma 2 59" xfId="21051" hidden="1" xr:uid="{00000000-0005-0000-0000-00003E520000}"/>
    <cellStyle name="Comma 2 59" xfId="7040" hidden="1" xr:uid="{00000000-0005-0000-0000-0000831B0000}"/>
    <cellStyle name="Comma 2 59" xfId="7280" hidden="1" xr:uid="{00000000-0005-0000-0000-0000731C0000}"/>
    <cellStyle name="Comma 2 59" xfId="7841" hidden="1" xr:uid="{00000000-0005-0000-0000-0000A41E0000}"/>
    <cellStyle name="Comma 2 59" xfId="8699" hidden="1" xr:uid="{00000000-0005-0000-0000-0000FE210000}"/>
    <cellStyle name="Comma 2 59" xfId="8752" hidden="1" xr:uid="{00000000-0005-0000-0000-000033220000}"/>
    <cellStyle name="Comma 2 59" xfId="8796" hidden="1" xr:uid="{00000000-0005-0000-0000-00005F220000}"/>
    <cellStyle name="Comma 2 59" xfId="9036" hidden="1" xr:uid="{00000000-0005-0000-0000-00004F230000}"/>
    <cellStyle name="Comma 2 59" xfId="9597" hidden="1" xr:uid="{00000000-0005-0000-0000-000080250000}"/>
    <cellStyle name="Comma 2 59" xfId="10455" hidden="1" xr:uid="{00000000-0005-0000-0000-0000DA280000}"/>
    <cellStyle name="Comma 2 59" xfId="10508" hidden="1" xr:uid="{00000000-0005-0000-0000-00000F290000}"/>
    <cellStyle name="Comma 2 59" xfId="10552" hidden="1" xr:uid="{00000000-0005-0000-0000-00003B290000}"/>
    <cellStyle name="Comma 2 59" xfId="10792" hidden="1" xr:uid="{00000000-0005-0000-0000-00002B2A0000}"/>
    <cellStyle name="Comma 2 59" xfId="11353" hidden="1" xr:uid="{00000000-0005-0000-0000-00005C2C0000}"/>
    <cellStyle name="Comma 2 59" xfId="12211" hidden="1" xr:uid="{00000000-0005-0000-0000-0000B62F0000}"/>
    <cellStyle name="Comma 2 59" xfId="4777" hidden="1" xr:uid="{00000000-0005-0000-0000-0000AC120000}"/>
    <cellStyle name="Comma 2 59" xfId="4821" hidden="1" xr:uid="{00000000-0005-0000-0000-0000D8120000}"/>
    <cellStyle name="Comma 2 59" xfId="5061" hidden="1" xr:uid="{00000000-0005-0000-0000-0000C8130000}"/>
    <cellStyle name="Comma 2 59" xfId="5622" hidden="1" xr:uid="{00000000-0005-0000-0000-0000F9150000}"/>
    <cellStyle name="Comma 2 59" xfId="6619" hidden="1" xr:uid="{00000000-0005-0000-0000-0000DE190000}"/>
    <cellStyle name="Comma 2 59" xfId="6943" hidden="1" xr:uid="{00000000-0005-0000-0000-0000221B0000}"/>
    <cellStyle name="Comma 2 59" xfId="6996" hidden="1" xr:uid="{00000000-0005-0000-0000-0000571B0000}"/>
    <cellStyle name="Comma 2 59" xfId="1264" hidden="1" xr:uid="{00000000-0005-0000-0000-0000F3040000}"/>
    <cellStyle name="Comma 2 59" xfId="1820" hidden="1" xr:uid="{00000000-0005-0000-0000-00001F070000}"/>
    <cellStyle name="Comma 2 59" xfId="4400" hidden="1" xr:uid="{00000000-0005-0000-0000-000033110000}"/>
    <cellStyle name="Comma 2 59" xfId="986" hidden="1" xr:uid="{00000000-0005-0000-0000-0000DD030000}"/>
    <cellStyle name="Comma 2 59" xfId="1028" hidden="1" xr:uid="{00000000-0005-0000-0000-000007040000}"/>
    <cellStyle name="Comma 2 59" xfId="609" hidden="1" xr:uid="{00000000-0005-0000-0000-000064020000}"/>
    <cellStyle name="Comma 2 6" xfId="43149" hidden="1" xr:uid="{6C3D3EA0-BF53-4949-9AC5-A1133C255727}"/>
    <cellStyle name="Comma 2 6" xfId="43606" hidden="1" xr:uid="{BEF6919F-B4F8-41BD-91E4-9C704A84D10F}"/>
    <cellStyle name="Comma 2 6" xfId="43880" hidden="1" xr:uid="{31DEF6F2-4817-41D4-A14E-CC4A55406758}"/>
    <cellStyle name="Comma 2 6" xfId="44265" hidden="1" xr:uid="{6EA69003-E1FE-4638-BED9-9A1DA27FA01C}"/>
    <cellStyle name="Comma 2 6" xfId="44333" hidden="1" xr:uid="{AC69C8E2-EF2E-439E-86E3-A00C3CDA3B87}"/>
    <cellStyle name="Comma 2 6" xfId="44905" hidden="1" xr:uid="{0899FEEB-D651-4A66-904E-C93340837A45}"/>
    <cellStyle name="Comma 2 6" xfId="45362" hidden="1" xr:uid="{42C4F6DC-AE24-4951-85DF-67DD49A0DFE1}"/>
    <cellStyle name="Comma 2 6" xfId="45636" hidden="1" xr:uid="{7A1AAF05-34B9-4D40-BE9B-D8297F7BF503}"/>
    <cellStyle name="Comma 2 6" xfId="46021" hidden="1" xr:uid="{305A5737-2330-4266-B8B1-8F1DBC3A850C}"/>
    <cellStyle name="Comma 2 6" xfId="46089" hidden="1" xr:uid="{D9963D9C-C540-49B7-8862-39862D84CE57}"/>
    <cellStyle name="Comma 2 6" xfId="46661" hidden="1" xr:uid="{9E1D82A9-D86E-4009-9F8F-3048F2C6C76F}"/>
    <cellStyle name="Comma 2 6" xfId="47118" hidden="1" xr:uid="{01EC8226-3738-43A2-B257-7C3E392413F0}"/>
    <cellStyle name="Comma 2 6" xfId="47392" hidden="1" xr:uid="{6099415B-04C2-4830-9ABC-D9D1869D51E5}"/>
    <cellStyle name="Comma 2 6" xfId="47775" hidden="1" xr:uid="{4D20D846-7E1B-4C3D-BB2B-7667D2ADE361}"/>
    <cellStyle name="Comma 2 6" xfId="47842" hidden="1" xr:uid="{D1BE25A1-97A5-4B00-8C2C-A6C571318A6C}"/>
    <cellStyle name="Comma 2 6" xfId="48414" hidden="1" xr:uid="{D61DAF6D-5C3E-4607-9D44-978A81774DE5}"/>
    <cellStyle name="Comma 2 6" xfId="48871" hidden="1" xr:uid="{77D5FEA1-3EA4-4916-95F0-AD4B7CFE1423}"/>
    <cellStyle name="Comma 2 6" xfId="49145" hidden="1" xr:uid="{6D906D7A-8097-423D-983B-D24773E764B9}"/>
    <cellStyle name="Comma 2 6" xfId="49526" hidden="1" xr:uid="{41B423AC-CFA0-4356-9171-22F9BB557BD1}"/>
    <cellStyle name="Comma 2 6" xfId="49592" hidden="1" xr:uid="{2190A8FE-7283-4F30-A495-307D077231C0}"/>
    <cellStyle name="Comma 2 6" xfId="50164" hidden="1" xr:uid="{EB2A8F7F-A464-495F-9C5F-6F5B637FC1E0}"/>
    <cellStyle name="Comma 2 6" xfId="50621" hidden="1" xr:uid="{38905D60-AE8A-49B9-B67F-7EA7AA9E919F}"/>
    <cellStyle name="Comma 2 6" xfId="50895" hidden="1" xr:uid="{1607C424-79FB-4967-9088-E26819815284}"/>
    <cellStyle name="Comma 2 6" xfId="51272" hidden="1" xr:uid="{95A17D52-D70C-4DC7-BC47-F7213717BA5E}"/>
    <cellStyle name="Comma 2 6" xfId="51338" hidden="1" xr:uid="{3DD4D542-B504-4149-823E-98362E44A0F0}"/>
    <cellStyle name="Comma 2 6" xfId="51908" hidden="1" xr:uid="{E865572D-3414-496C-99A6-0A749D7FC21A}"/>
    <cellStyle name="Comma 2 6" xfId="52365" hidden="1" xr:uid="{A28C06F8-C668-4AC5-8E54-4491027213DB}"/>
    <cellStyle name="Comma 2 6" xfId="52639" hidden="1" xr:uid="{3931F3FC-11A3-403C-8977-9880EAADA803}"/>
    <cellStyle name="Comma 2 6" xfId="53011" hidden="1" xr:uid="{96262D81-602C-4A8D-9A07-8302F6630C7B}"/>
    <cellStyle name="Comma 2 6" xfId="53076" hidden="1" xr:uid="{195789ED-4489-4CB6-ABBE-D8276FC00236}"/>
    <cellStyle name="Comma 2 6" xfId="53642" hidden="1" xr:uid="{EDE4A841-3E7B-4563-939C-710D78C1C356}"/>
    <cellStyle name="Comma 2 6" xfId="54099" hidden="1" xr:uid="{8B2EB795-67BC-4918-976E-0A922FCE1AF2}"/>
    <cellStyle name="Comma 2 6" xfId="54373" hidden="1" xr:uid="{DFA96D81-F7B2-4BB7-8C00-11FD7427EA6F}"/>
    <cellStyle name="Comma 2 6" xfId="54739" hidden="1" xr:uid="{51E663F0-2E37-4EC2-9005-C5CA0DAF6D35}"/>
    <cellStyle name="Comma 2 6" xfId="54804" hidden="1" xr:uid="{93659967-4F3A-44B4-A0EB-786098B2B4A9}"/>
    <cellStyle name="Comma 2 6" xfId="55366" hidden="1" xr:uid="{AA6B95A3-34E2-45A8-8E49-6254BCB8161D}"/>
    <cellStyle name="Comma 2 6" xfId="55823" hidden="1" xr:uid="{1A662F6D-3187-4382-88C2-DB925BB177E6}"/>
    <cellStyle name="Comma 2 6" xfId="56097" hidden="1" xr:uid="{4DE3C6BA-6548-4410-BB3A-26FD051E09DB}"/>
    <cellStyle name="Comma 2 6" xfId="56456" hidden="1" xr:uid="{5EC4CEE7-FF7D-45D8-B70D-22BEC0750C43}"/>
    <cellStyle name="Comma 2 6" xfId="56519" hidden="1" xr:uid="{CA334AAC-2C7F-4EF9-ABAE-A17CEA58FC93}"/>
    <cellStyle name="Comma 2 6" xfId="57073" hidden="1" xr:uid="{57E26E52-FDB8-43B5-8194-D061050173C9}"/>
    <cellStyle name="Comma 2 6" xfId="57530" hidden="1" xr:uid="{A0E2C8E9-3E96-422A-978F-B5B6665A865B}"/>
    <cellStyle name="Comma 2 6" xfId="57804" hidden="1" xr:uid="{4435BFE8-C551-4140-846D-A0026177EF3A}"/>
    <cellStyle name="Comma 2 6" xfId="58216" hidden="1" xr:uid="{D2C394DE-2DAE-41D8-8481-4304710D5F4C}"/>
    <cellStyle name="Comma 2 6" xfId="58767" hidden="1" xr:uid="{0BEC5D71-3125-44F3-99A0-89A570F601A6}"/>
    <cellStyle name="Comma 2 6" xfId="59224" hidden="1" xr:uid="{60436A63-B4FE-422E-9512-EB4883E5AF57}"/>
    <cellStyle name="Comma 2 6" xfId="59498" hidden="1" xr:uid="{E99429B3-5B77-479D-9BA8-F5629F1BC7A3}"/>
    <cellStyle name="Comma 2 6" xfId="59895" hidden="1" xr:uid="{0C4AEFB4-1972-438B-8367-50A63CD4785A}"/>
    <cellStyle name="Comma 2 6" xfId="60428" hidden="1" xr:uid="{F895F361-D29C-425F-AEEE-86E67960C005}"/>
    <cellStyle name="Comma 2 6" xfId="60885" hidden="1" xr:uid="{3E5CA986-341D-43F5-BC12-055D511B6193}"/>
    <cellStyle name="Comma 2 6" xfId="61159" hidden="1" xr:uid="{72027BAB-89B1-41FC-B2EC-74638784DF6C}"/>
    <cellStyle name="Comma 2 6" xfId="61542" hidden="1" xr:uid="{0C99E866-76B8-45AA-930A-49EB27FC61B5}"/>
    <cellStyle name="Comma 2 6" xfId="62063" hidden="1" xr:uid="{823667D0-2DA1-4AF3-B893-D940FE201A34}"/>
    <cellStyle name="Comma 2 6" xfId="62520" hidden="1" xr:uid="{32BA612A-D418-4F79-BD25-45AE78A7008D}"/>
    <cellStyle name="Comma 2 6" xfId="62794" hidden="1" xr:uid="{A114F154-F7C2-4D1B-818D-6EA29E6FFE5A}"/>
    <cellStyle name="Comma 2 6" xfId="63132" hidden="1" xr:uid="{9D02AE1B-8629-4860-8F46-80D2351FDD0F}"/>
    <cellStyle name="Comma 2 6" xfId="63585" hidden="1" xr:uid="{3E4FD25C-DF17-4002-90CD-2574733A5C22}"/>
    <cellStyle name="Comma 2 6" xfId="21002" hidden="1" xr:uid="{00000000-0005-0000-0000-00000D520000}"/>
    <cellStyle name="Comma 2 6" xfId="21067" hidden="1" xr:uid="{00000000-0005-0000-0000-00004E520000}"/>
    <cellStyle name="Comma 2 6" xfId="21633" hidden="1" xr:uid="{00000000-0005-0000-0000-000084540000}"/>
    <cellStyle name="Comma 2 6" xfId="22090" hidden="1" xr:uid="{00000000-0005-0000-0000-00004D560000}"/>
    <cellStyle name="Comma 2 6" xfId="22364" hidden="1" xr:uid="{00000000-0005-0000-0000-00005F570000}"/>
    <cellStyle name="Comma 2 6" xfId="22730" hidden="1" xr:uid="{00000000-0005-0000-0000-0000CD580000}"/>
    <cellStyle name="Comma 2 6" xfId="22795" hidden="1" xr:uid="{00000000-0005-0000-0000-00000E590000}"/>
    <cellStyle name="Comma 2 6" xfId="23357" hidden="1" xr:uid="{00000000-0005-0000-0000-0000405B0000}"/>
    <cellStyle name="Comma 2 6" xfId="23814" hidden="1" xr:uid="{00000000-0005-0000-0000-0000095D0000}"/>
    <cellStyle name="Comma 2 6" xfId="24088" hidden="1" xr:uid="{00000000-0005-0000-0000-00001B5E0000}"/>
    <cellStyle name="Comma 2 6" xfId="24447" hidden="1" xr:uid="{00000000-0005-0000-0000-0000825F0000}"/>
    <cellStyle name="Comma 2 6" xfId="24510" hidden="1" xr:uid="{00000000-0005-0000-0000-0000C15F0000}"/>
    <cellStyle name="Comma 2 6" xfId="25064" hidden="1" xr:uid="{00000000-0005-0000-0000-0000EB610000}"/>
    <cellStyle name="Comma 2 6" xfId="25521" hidden="1" xr:uid="{00000000-0005-0000-0000-0000B4630000}"/>
    <cellStyle name="Comma 2 6" xfId="25795" hidden="1" xr:uid="{00000000-0005-0000-0000-0000C6640000}"/>
    <cellStyle name="Comma 2 6" xfId="26207" hidden="1" xr:uid="{00000000-0005-0000-0000-000062660000}"/>
    <cellStyle name="Comma 2 6" xfId="26758" hidden="1" xr:uid="{00000000-0005-0000-0000-000089680000}"/>
    <cellStyle name="Comma 2 6" xfId="27215" hidden="1" xr:uid="{00000000-0005-0000-0000-0000526A0000}"/>
    <cellStyle name="Comma 2 6" xfId="27489" hidden="1" xr:uid="{00000000-0005-0000-0000-0000646B0000}"/>
    <cellStyle name="Comma 2 6" xfId="27886" hidden="1" xr:uid="{00000000-0005-0000-0000-0000F16C0000}"/>
    <cellStyle name="Comma 2 6" xfId="28419" hidden="1" xr:uid="{00000000-0005-0000-0000-0000066F0000}"/>
    <cellStyle name="Comma 2 6" xfId="28876" hidden="1" xr:uid="{00000000-0005-0000-0000-0000CF700000}"/>
    <cellStyle name="Comma 2 6" xfId="29150" hidden="1" xr:uid="{00000000-0005-0000-0000-0000E1710000}"/>
    <cellStyle name="Comma 2 6" xfId="29533" hidden="1" xr:uid="{00000000-0005-0000-0000-000060730000}"/>
    <cellStyle name="Comma 2 6" xfId="30054" hidden="1" xr:uid="{00000000-0005-0000-0000-000069750000}"/>
    <cellStyle name="Comma 2 6" xfId="30511" hidden="1" xr:uid="{00000000-0005-0000-0000-000032770000}"/>
    <cellStyle name="Comma 2 6" xfId="30785" hidden="1" xr:uid="{00000000-0005-0000-0000-000044780000}"/>
    <cellStyle name="Comma 2 6" xfId="31123" hidden="1" xr:uid="{00000000-0005-0000-0000-000096790000}"/>
    <cellStyle name="Comma 2 6" xfId="31576" hidden="1" xr:uid="{00000000-0005-0000-0000-00005B7B0000}"/>
    <cellStyle name="Comma 2 6" xfId="32428" hidden="1" xr:uid="{19A0582A-6144-4B7F-840C-09A55E756762}"/>
    <cellStyle name="Comma 2 6" xfId="33070" hidden="1" xr:uid="{8781D48D-F8AE-4693-8AB7-A0021AB75E50}"/>
    <cellStyle name="Comma 2 6" xfId="33635" hidden="1" xr:uid="{1414D232-D2F0-4A18-952D-CB36CD0EFE5C}"/>
    <cellStyle name="Comma 2 6" xfId="34084" hidden="1" xr:uid="{30B370DD-F643-481E-872A-066D507876E4}"/>
    <cellStyle name="Comma 2 6" xfId="34358" hidden="1" xr:uid="{B4DED64B-0C21-4819-9373-C7F616BFBB12}"/>
    <cellStyle name="Comma 2 6" xfId="36061" hidden="1" xr:uid="{3ECC3E37-1DF8-47C7-8317-E6540A80E2EC}"/>
    <cellStyle name="Comma 2 6" xfId="36120" hidden="1" xr:uid="{A8F60F51-2F5A-4FB2-82B4-4908812B1C88}"/>
    <cellStyle name="Comma 2 6" xfId="36158" hidden="1" xr:uid="{4F2F7528-4ABE-480D-9690-D5BBA437707D}"/>
    <cellStyle name="Comma 2 6" xfId="36185" hidden="1" xr:uid="{5D87377D-6CD1-4055-9232-B432D7C7A424}"/>
    <cellStyle name="Comma 2 6" xfId="36778" hidden="1" xr:uid="{4EB85B27-CF47-456D-8CA9-AC970392957B}"/>
    <cellStyle name="Comma 2 6" xfId="36846" hidden="1" xr:uid="{B007F466-931B-4E89-BCA3-899AC09F247C}"/>
    <cellStyle name="Comma 2 6" xfId="37418" hidden="1" xr:uid="{B00B980C-47B8-4899-B279-17D75BCF1B7E}"/>
    <cellStyle name="Comma 2 6" xfId="37875" hidden="1" xr:uid="{E8D6E96A-0B34-4D8D-8B0E-7264AE0B4175}"/>
    <cellStyle name="Comma 2 6" xfId="38149" hidden="1" xr:uid="{83009BE9-FECF-40AB-830C-D49BC0783070}"/>
    <cellStyle name="Comma 2 6" xfId="38997" hidden="1" xr:uid="{73CB7834-ACF1-4625-912E-668338343604}"/>
    <cellStyle name="Comma 2 6" xfId="39065" hidden="1" xr:uid="{CB49C6C4-F859-485B-8B2A-6CE935E5BC89}"/>
    <cellStyle name="Comma 2 6" xfId="39637" hidden="1" xr:uid="{866E4A47-DF6F-4D4C-8512-F05E54908D3F}"/>
    <cellStyle name="Comma 2 6" xfId="40094" hidden="1" xr:uid="{B7FBC05B-2DE8-4FFB-8EDA-7E028EF86593}"/>
    <cellStyle name="Comma 2 6" xfId="40368" hidden="1" xr:uid="{9DABC9FC-EC1D-4DED-8740-19FB6582882F}"/>
    <cellStyle name="Comma 2 6" xfId="40753" hidden="1" xr:uid="{D49B11AE-8238-4025-AE95-47A5E4672B26}"/>
    <cellStyle name="Comma 2 6" xfId="40821" hidden="1" xr:uid="{CF193D53-E235-4C19-8DC3-FDB5AFD0DB22}"/>
    <cellStyle name="Comma 2 6" xfId="41393" hidden="1" xr:uid="{F690E2F3-D991-4455-9D21-52DB12F9B684}"/>
    <cellStyle name="Comma 2 6" xfId="41850" hidden="1" xr:uid="{D28525A8-AB70-43D9-B4E0-9E3A47785453}"/>
    <cellStyle name="Comma 2 6" xfId="42124" hidden="1" xr:uid="{14C8226B-C6C9-4A90-BC6C-2BB22A5BE42F}"/>
    <cellStyle name="Comma 2 6" xfId="42509" hidden="1" xr:uid="{456647CA-1961-4F08-860A-DC4FF62C66FF}"/>
    <cellStyle name="Comma 2 6" xfId="42577" hidden="1" xr:uid="{AB4EB4FA-48FB-4DF8-B1DB-53106F21765A}"/>
    <cellStyle name="Comma 2 6" xfId="11597" hidden="1" xr:uid="{00000000-0005-0000-0000-0000502D0000}"/>
    <cellStyle name="Comma 2 6" xfId="11871" hidden="1" xr:uid="{00000000-0005-0000-0000-0000622E0000}"/>
    <cellStyle name="Comma 2 6" xfId="12256" hidden="1" xr:uid="{00000000-0005-0000-0000-0000E32F0000}"/>
    <cellStyle name="Comma 2 6" xfId="12324" hidden="1" xr:uid="{00000000-0005-0000-0000-000027300000}"/>
    <cellStyle name="Comma 2 6" xfId="12896" hidden="1" xr:uid="{00000000-0005-0000-0000-000063320000}"/>
    <cellStyle name="Comma 2 6" xfId="13353" hidden="1" xr:uid="{00000000-0005-0000-0000-00002C340000}"/>
    <cellStyle name="Comma 2 6" xfId="13627" hidden="1" xr:uid="{00000000-0005-0000-0000-00003E350000}"/>
    <cellStyle name="Comma 2 6" xfId="14012" hidden="1" xr:uid="{00000000-0005-0000-0000-0000BF360000}"/>
    <cellStyle name="Comma 2 6" xfId="14080" hidden="1" xr:uid="{00000000-0005-0000-0000-000003370000}"/>
    <cellStyle name="Comma 2 6" xfId="14652" hidden="1" xr:uid="{00000000-0005-0000-0000-00003F390000}"/>
    <cellStyle name="Comma 2 6" xfId="15109" hidden="1" xr:uid="{00000000-0005-0000-0000-0000083B0000}"/>
    <cellStyle name="Comma 2 6" xfId="15383" hidden="1" xr:uid="{00000000-0005-0000-0000-00001A3C0000}"/>
    <cellStyle name="Comma 2 6" xfId="15766" hidden="1" xr:uid="{00000000-0005-0000-0000-0000993D0000}"/>
    <cellStyle name="Comma 2 6" xfId="15833" hidden="1" xr:uid="{00000000-0005-0000-0000-0000DC3D0000}"/>
    <cellStyle name="Comma 2 6" xfId="16405" hidden="1" xr:uid="{00000000-0005-0000-0000-000018400000}"/>
    <cellStyle name="Comma 2 6" xfId="16862" hidden="1" xr:uid="{00000000-0005-0000-0000-0000E1410000}"/>
    <cellStyle name="Comma 2 6" xfId="17136" hidden="1" xr:uid="{00000000-0005-0000-0000-0000F3420000}"/>
    <cellStyle name="Comma 2 6" xfId="17517" hidden="1" xr:uid="{00000000-0005-0000-0000-000070440000}"/>
    <cellStyle name="Comma 2 6" xfId="17583" hidden="1" xr:uid="{00000000-0005-0000-0000-0000B2440000}"/>
    <cellStyle name="Comma 2 6" xfId="18155" hidden="1" xr:uid="{00000000-0005-0000-0000-0000EE460000}"/>
    <cellStyle name="Comma 2 6" xfId="18612" hidden="1" xr:uid="{00000000-0005-0000-0000-0000B7480000}"/>
    <cellStyle name="Comma 2 6" xfId="18886" hidden="1" xr:uid="{00000000-0005-0000-0000-0000C9490000}"/>
    <cellStyle name="Comma 2 6" xfId="19263" hidden="1" xr:uid="{00000000-0005-0000-0000-0000424B0000}"/>
    <cellStyle name="Comma 2 6" xfId="19329" hidden="1" xr:uid="{00000000-0005-0000-0000-0000844B0000}"/>
    <cellStyle name="Comma 2 6" xfId="19899" hidden="1" xr:uid="{00000000-0005-0000-0000-0000BE4D0000}"/>
    <cellStyle name="Comma 2 6" xfId="20356" hidden="1" xr:uid="{00000000-0005-0000-0000-0000874F0000}"/>
    <cellStyle name="Comma 2 6" xfId="20630" hidden="1" xr:uid="{00000000-0005-0000-0000-000099500000}"/>
    <cellStyle name="Comma 2 6" xfId="6140" hidden="1" xr:uid="{00000000-0005-0000-0000-0000FF170000}"/>
    <cellStyle name="Comma 2 6" xfId="6988" hidden="1" xr:uid="{00000000-0005-0000-0000-00004F1B0000}"/>
    <cellStyle name="Comma 2 6" xfId="7056" hidden="1" xr:uid="{00000000-0005-0000-0000-0000931B0000}"/>
    <cellStyle name="Comma 2 6" xfId="7628" hidden="1" xr:uid="{00000000-0005-0000-0000-0000CF1D0000}"/>
    <cellStyle name="Comma 2 6" xfId="8085" hidden="1" xr:uid="{00000000-0005-0000-0000-0000981F0000}"/>
    <cellStyle name="Comma 2 6" xfId="8359" hidden="1" xr:uid="{00000000-0005-0000-0000-0000AA200000}"/>
    <cellStyle name="Comma 2 6" xfId="8744" hidden="1" xr:uid="{00000000-0005-0000-0000-00002B220000}"/>
    <cellStyle name="Comma 2 6" xfId="8812" hidden="1" xr:uid="{00000000-0005-0000-0000-00006F220000}"/>
    <cellStyle name="Comma 2 6" xfId="9384" hidden="1" xr:uid="{00000000-0005-0000-0000-0000AB240000}"/>
    <cellStyle name="Comma 2 6" xfId="9841" hidden="1" xr:uid="{00000000-0005-0000-0000-000074260000}"/>
    <cellStyle name="Comma 2 6" xfId="10115" hidden="1" xr:uid="{00000000-0005-0000-0000-000086270000}"/>
    <cellStyle name="Comma 2 6" xfId="10500" hidden="1" xr:uid="{00000000-0005-0000-0000-000007290000}"/>
    <cellStyle name="Comma 2 6" xfId="10568" hidden="1" xr:uid="{00000000-0005-0000-0000-00004B290000}"/>
    <cellStyle name="Comma 2 6" xfId="11140" hidden="1" xr:uid="{00000000-0005-0000-0000-0000872B0000}"/>
    <cellStyle name="Comma 2 6" xfId="4111" hidden="1" xr:uid="{00000000-0005-0000-0000-000012100000}"/>
    <cellStyle name="Comma 2 6" xfId="4149" hidden="1" xr:uid="{00000000-0005-0000-0000-000038100000}"/>
    <cellStyle name="Comma 2 6" xfId="4176" hidden="1" xr:uid="{00000000-0005-0000-0000-000053100000}"/>
    <cellStyle name="Comma 2 6" xfId="4769" hidden="1" xr:uid="{00000000-0005-0000-0000-0000A4120000}"/>
    <cellStyle name="Comma 2 6" xfId="4837" hidden="1" xr:uid="{00000000-0005-0000-0000-0000E8120000}"/>
    <cellStyle name="Comma 2 6" xfId="5409" hidden="1" xr:uid="{00000000-0005-0000-0000-000024150000}"/>
    <cellStyle name="Comma 2 6" xfId="5866" hidden="1" xr:uid="{00000000-0005-0000-0000-0000ED160000}"/>
    <cellStyle name="Comma 2 6" xfId="2064" hidden="1" xr:uid="{00000000-0005-0000-0000-000013080000}"/>
    <cellStyle name="Comma 2 6" xfId="2338" hidden="1" xr:uid="{00000000-0005-0000-0000-000025090000}"/>
    <cellStyle name="Comma 2 6" xfId="4052" hidden="1" xr:uid="{00000000-0005-0000-0000-0000D70F0000}"/>
    <cellStyle name="Comma 2 6" xfId="1044" hidden="1" xr:uid="{00000000-0005-0000-0000-000017040000}"/>
    <cellStyle name="Comma 2 6" xfId="1612" hidden="1" xr:uid="{00000000-0005-0000-0000-00004F060000}"/>
    <cellStyle name="Comma 2 6" xfId="385" hidden="1" xr:uid="{00000000-0005-0000-0000-000084010000}"/>
    <cellStyle name="Comma 2 6" xfId="32200" xr:uid="{AD1ABCC3-0659-4EA6-ACB4-8090135961E6}"/>
    <cellStyle name="Comma 2 60" xfId="44198" hidden="1" xr:uid="{8F8AC297-9143-4138-90DD-05EFDD381462}"/>
    <cellStyle name="Comma 2 60" xfId="45122" hidden="1" xr:uid="{09F56A16-BF74-423A-B495-23ED7D41EE85}"/>
    <cellStyle name="Comma 2 60" xfId="45416" hidden="1" xr:uid="{FCCB238C-D507-44BD-8C48-A6B2691F67A3}"/>
    <cellStyle name="Comma 2 60" xfId="45688" hidden="1" xr:uid="{3E378C44-6ABE-4E1F-A55F-F662002D5713}"/>
    <cellStyle name="Comma 2 60" xfId="45954" hidden="1" xr:uid="{3CE299F2-EC66-4055-AE18-AE817B4E28A6}"/>
    <cellStyle name="Comma 2 60" xfId="46318" hidden="1" xr:uid="{C87234F0-C08C-428B-A576-16D2AF83E1F3}"/>
    <cellStyle name="Comma 2 60" xfId="46878" hidden="1" xr:uid="{D1F9F243-9097-4967-8817-319F7A1702DA}"/>
    <cellStyle name="Comma 2 60" xfId="47172" hidden="1" xr:uid="{39B2D46A-7962-4C2A-80A4-9091E6416723}"/>
    <cellStyle name="Comma 2 60" xfId="47444" hidden="1" xr:uid="{DB9EB1FF-820E-4FD1-A374-77313BFAF724}"/>
    <cellStyle name="Comma 2 60" xfId="47710" hidden="1" xr:uid="{64266F70-E714-48E1-9EA9-58D0D783855F}"/>
    <cellStyle name="Comma 2 60" xfId="48071" hidden="1" xr:uid="{6BBF35D8-F139-4410-9457-1BA0D5D1047C}"/>
    <cellStyle name="Comma 2 60" xfId="48631" hidden="1" xr:uid="{1A2B4E44-63C0-4022-B41F-D4AFB82974F0}"/>
    <cellStyle name="Comma 2 60" xfId="48925" hidden="1" xr:uid="{55CDA460-923B-4E61-88C5-CD93BB694245}"/>
    <cellStyle name="Comma 2 60" xfId="49197" hidden="1" xr:uid="{B2E12EB7-83BA-484D-8CC5-E65A12D12719}"/>
    <cellStyle name="Comma 2 60" xfId="49462" hidden="1" xr:uid="{A7214712-BA83-48AB-9A0F-E0EA566EA233}"/>
    <cellStyle name="Comma 2 60" xfId="49821" hidden="1" xr:uid="{495E2F11-7E54-4CEB-851F-BEE43FE982F2}"/>
    <cellStyle name="Comma 2 60" xfId="50381" hidden="1" xr:uid="{8F174372-E1BE-4A10-A24A-8B0208F8D386}"/>
    <cellStyle name="Comma 2 60" xfId="50675" hidden="1" xr:uid="{9AD2A749-4630-4500-BD51-0D1EFADB7E0F}"/>
    <cellStyle name="Comma 2 60" xfId="50947" hidden="1" xr:uid="{FB150CF8-95F7-488C-B44A-EA9578CB0D49}"/>
    <cellStyle name="Comma 2 60" xfId="51211" hidden="1" xr:uid="{D2C58EE1-8153-43F5-9141-CF81E0B997E4}"/>
    <cellStyle name="Comma 2 60" xfId="51566" hidden="1" xr:uid="{83A0F865-D8D6-4663-AD49-55E62DCA1788}"/>
    <cellStyle name="Comma 2 60" xfId="52125" hidden="1" xr:uid="{95836762-8C8A-476D-80B6-78558580EEFF}"/>
    <cellStyle name="Comma 2 60" xfId="52419" hidden="1" xr:uid="{3767B19D-D336-4D23-8F0F-B50123393F3C}"/>
    <cellStyle name="Comma 2 60" xfId="52691" hidden="1" xr:uid="{E8BCD96F-62B7-4933-A55F-AF96B865C53A}"/>
    <cellStyle name="Comma 2 60" xfId="52954" hidden="1" xr:uid="{FD72C027-8F97-4A39-AB87-A331F2FE7B6D}"/>
    <cellStyle name="Comma 2 60" xfId="53304" hidden="1" xr:uid="{D9B84C84-BD87-478A-A6EE-ACDAD95F792B}"/>
    <cellStyle name="Comma 2 60" xfId="53859" hidden="1" xr:uid="{0B433075-805D-456C-AECB-48A270EB272C}"/>
    <cellStyle name="Comma 2 60" xfId="54153" hidden="1" xr:uid="{E8B50C02-8AF1-4FAC-9709-C4C5EA903B3A}"/>
    <cellStyle name="Comma 2 60" xfId="54425" hidden="1" xr:uid="{64A82F2B-CEAB-4289-AEF5-E65863F03B42}"/>
    <cellStyle name="Comma 2 60" xfId="54684" hidden="1" xr:uid="{BCF0160C-2A9B-4F44-9796-01DDC9003C31}"/>
    <cellStyle name="Comma 2 60" xfId="55032" hidden="1" xr:uid="{A837A981-019E-4357-A089-3944157A043B}"/>
    <cellStyle name="Comma 2 60" xfId="55583" hidden="1" xr:uid="{5BEA10A5-8225-4C97-B0BA-BB16D19D9D8D}"/>
    <cellStyle name="Comma 2 60" xfId="55877" hidden="1" xr:uid="{F1772070-F907-4F58-B0BF-F84AFA274A85}"/>
    <cellStyle name="Comma 2 60" xfId="56149" hidden="1" xr:uid="{8DE6FE64-8DCC-4C8B-B93F-3CE8CA341678}"/>
    <cellStyle name="Comma 2 60" xfId="56407" hidden="1" xr:uid="{87ECA188-DF80-4C54-8FBC-DA9A5F4A81BE}"/>
    <cellStyle name="Comma 2 60" xfId="56745" hidden="1" xr:uid="{6ABCB81E-B40F-4B9B-B96E-D15151C7FE73}"/>
    <cellStyle name="Comma 2 60" xfId="57290" hidden="1" xr:uid="{3C5E68BA-E371-453F-8025-A8A42190363F}"/>
    <cellStyle name="Comma 2 60" xfId="57584" hidden="1" xr:uid="{4500114C-F224-472B-8DF7-65360C99060C}"/>
    <cellStyle name="Comma 2 60" xfId="57856" hidden="1" xr:uid="{F072E6DC-FF9B-4F00-B36C-E33CFA8918A2}"/>
    <cellStyle name="Comma 2 60" xfId="58110" hidden="1" xr:uid="{032408D4-58EB-4476-9D29-45925C251923}"/>
    <cellStyle name="Comma 2 60" xfId="58442" hidden="1" xr:uid="{FB5BC7EB-1A1F-4DF7-B713-37EA995B8846}"/>
    <cellStyle name="Comma 2 60" xfId="58984" hidden="1" xr:uid="{7BEDF5EF-71D4-4B0C-97CA-C6AD734427D0}"/>
    <cellStyle name="Comma 2 60" xfId="59278" hidden="1" xr:uid="{3120A932-0678-4F57-8FDA-DBB057037F6D}"/>
    <cellStyle name="Comma 2 60" xfId="59550" hidden="1" xr:uid="{3B7481F8-C27C-4353-8327-ACC322F1B8A8}"/>
    <cellStyle name="Comma 2 60" xfId="59799" hidden="1" xr:uid="{8E03559C-7BB3-4506-A8F7-BA5C96DA7C40}"/>
    <cellStyle name="Comma 2 60" xfId="60117" hidden="1" xr:uid="{C8EC0421-8CDB-403B-89E1-6DFD9A320F84}"/>
    <cellStyle name="Comma 2 60" xfId="60645" hidden="1" xr:uid="{CCFCBF50-3AE9-4015-9755-93F68D326599}"/>
    <cellStyle name="Comma 2 60" xfId="60939" hidden="1" xr:uid="{32BD0A3F-0F91-472E-84E7-46B7A5898393}"/>
    <cellStyle name="Comma 2 60" xfId="61211" hidden="1" xr:uid="{43AF8D7A-92AB-47D9-AEB1-56F87DF73D66}"/>
    <cellStyle name="Comma 2 60" xfId="61454" hidden="1" xr:uid="{EEE1F6EF-B824-4E34-B2FB-DAF0D0661110}"/>
    <cellStyle name="Comma 2 60" xfId="61763" hidden="1" xr:uid="{71A19545-C3AE-4BDC-831C-F16979C6F416}"/>
    <cellStyle name="Comma 2 60" xfId="62280" hidden="1" xr:uid="{C195A10D-2ECF-4AF1-A218-326999545FA5}"/>
    <cellStyle name="Comma 2 60" xfId="62574" hidden="1" xr:uid="{A000B6A3-5960-462F-AB24-04C39BC18C0B}"/>
    <cellStyle name="Comma 2 60" xfId="62846" hidden="1" xr:uid="{A6EFBEE7-EE76-4EC5-AA27-EE0D1D23BD6B}"/>
    <cellStyle name="Comma 2 60" xfId="63333" hidden="1" xr:uid="{CF887247-CB04-42E9-827C-A8317325030F}"/>
    <cellStyle name="Comma 2 60" xfId="63791" hidden="1" xr:uid="{000F0310-5536-4CC2-BA78-A17CBD609F68}"/>
    <cellStyle name="Comma 2 60" xfId="44562" hidden="1" xr:uid="{A6BA4F7C-46EC-4E6F-A7DE-4358A6882BBA}"/>
    <cellStyle name="Comma 2 60" xfId="22144" hidden="1" xr:uid="{00000000-0005-0000-0000-000083560000}"/>
    <cellStyle name="Comma 2 60" xfId="22416" hidden="1" xr:uid="{00000000-0005-0000-0000-000093570000}"/>
    <cellStyle name="Comma 2 60" xfId="22675" hidden="1" xr:uid="{00000000-0005-0000-0000-000096580000}"/>
    <cellStyle name="Comma 2 60" xfId="23023" hidden="1" xr:uid="{00000000-0005-0000-0000-0000F2590000}"/>
    <cellStyle name="Comma 2 60" xfId="23574" hidden="1" xr:uid="{00000000-0005-0000-0000-0000195C0000}"/>
    <cellStyle name="Comma 2 60" xfId="23868" hidden="1" xr:uid="{00000000-0005-0000-0000-00003F5D0000}"/>
    <cellStyle name="Comma 2 60" xfId="24140" hidden="1" xr:uid="{00000000-0005-0000-0000-00004F5E0000}"/>
    <cellStyle name="Comma 2 60" xfId="24398" hidden="1" xr:uid="{00000000-0005-0000-0000-0000515F0000}"/>
    <cellStyle name="Comma 2 60" xfId="24736" hidden="1" xr:uid="{00000000-0005-0000-0000-0000A3600000}"/>
    <cellStyle name="Comma 2 60" xfId="25281" hidden="1" xr:uid="{00000000-0005-0000-0000-0000C4620000}"/>
    <cellStyle name="Comma 2 60" xfId="25575" hidden="1" xr:uid="{00000000-0005-0000-0000-0000EA630000}"/>
    <cellStyle name="Comma 2 60" xfId="25847" hidden="1" xr:uid="{00000000-0005-0000-0000-0000FA640000}"/>
    <cellStyle name="Comma 2 60" xfId="26101" hidden="1" xr:uid="{00000000-0005-0000-0000-0000F8650000}"/>
    <cellStyle name="Comma 2 60" xfId="26433" hidden="1" xr:uid="{00000000-0005-0000-0000-000044670000}"/>
    <cellStyle name="Comma 2 60" xfId="26975" hidden="1" xr:uid="{00000000-0005-0000-0000-000062690000}"/>
    <cellStyle name="Comma 2 60" xfId="27269" hidden="1" xr:uid="{00000000-0005-0000-0000-0000886A0000}"/>
    <cellStyle name="Comma 2 60" xfId="27541" hidden="1" xr:uid="{00000000-0005-0000-0000-0000986B0000}"/>
    <cellStyle name="Comma 2 60" xfId="27790" hidden="1" xr:uid="{00000000-0005-0000-0000-0000916C0000}"/>
    <cellStyle name="Comma 2 60" xfId="28108" hidden="1" xr:uid="{00000000-0005-0000-0000-0000CF6D0000}"/>
    <cellStyle name="Comma 2 60" xfId="28636" hidden="1" xr:uid="{00000000-0005-0000-0000-0000DF6F0000}"/>
    <cellStyle name="Comma 2 60" xfId="28930" hidden="1" xr:uid="{00000000-0005-0000-0000-000005710000}"/>
    <cellStyle name="Comma 2 60" xfId="29202" hidden="1" xr:uid="{00000000-0005-0000-0000-000015720000}"/>
    <cellStyle name="Comma 2 60" xfId="29445" hidden="1" xr:uid="{00000000-0005-0000-0000-000008730000}"/>
    <cellStyle name="Comma 2 60" xfId="29754" hidden="1" xr:uid="{00000000-0005-0000-0000-00003D740000}"/>
    <cellStyle name="Comma 2 60" xfId="30271" hidden="1" xr:uid="{00000000-0005-0000-0000-000042760000}"/>
    <cellStyle name="Comma 2 60" xfId="30565" hidden="1" xr:uid="{00000000-0005-0000-0000-000068770000}"/>
    <cellStyle name="Comma 2 60" xfId="30837" hidden="1" xr:uid="{00000000-0005-0000-0000-000078780000}"/>
    <cellStyle name="Comma 2 60" xfId="31324" hidden="1" xr:uid="{00000000-0005-0000-0000-00005F7A0000}"/>
    <cellStyle name="Comma 2 60" xfId="31782" hidden="1" xr:uid="{00000000-0005-0000-0000-0000297C0000}"/>
    <cellStyle name="Comma 2 60" xfId="32657" hidden="1" xr:uid="{EEED2309-6A7A-4BE6-8F9B-F5BEA4111707}"/>
    <cellStyle name="Comma 2 60" xfId="33292" hidden="1" xr:uid="{8CED8DA3-47F9-40F1-8FDF-0AF0C1DCBEA8}"/>
    <cellStyle name="Comma 2 60" xfId="33844" hidden="1" xr:uid="{B689A619-49EA-4B27-AF1B-DB20E7D6387F}"/>
    <cellStyle name="Comma 2 60" xfId="34138" hidden="1" xr:uid="{238F616C-FB11-40BF-A7A8-C4B7A98FB6A3}"/>
    <cellStyle name="Comma 2 60" xfId="34410" hidden="1" xr:uid="{F2DDE689-D0BC-433D-A285-95A60DCD71A5}"/>
    <cellStyle name="Comma 2 60" xfId="36414" hidden="1" xr:uid="{F3E80A71-3E35-477D-8328-72D84F07A657}"/>
    <cellStyle name="Comma 2 60" xfId="37075" hidden="1" xr:uid="{7C439350-F939-4D1E-89FD-B490E7795444}"/>
    <cellStyle name="Comma 2 60" xfId="37635" hidden="1" xr:uid="{C4ECCD2A-89FE-49D6-AD8C-96E0907E0D87}"/>
    <cellStyle name="Comma 2 60" xfId="37929" hidden="1" xr:uid="{7873F112-A7B4-4650-8858-599E7D647CFB}"/>
    <cellStyle name="Comma 2 60" xfId="38201" hidden="1" xr:uid="{F15E1F98-01E3-4F96-A0BA-C16DD33F1AA1}"/>
    <cellStyle name="Comma 2 60" xfId="38633" hidden="1" xr:uid="{EAF37352-2331-4825-AAD6-CA1185F5D611}"/>
    <cellStyle name="Comma 2 60" xfId="38930" hidden="1" xr:uid="{38BC6C1D-F341-4A2E-A2E5-9A5E8612D691}"/>
    <cellStyle name="Comma 2 60" xfId="39294" hidden="1" xr:uid="{B5C57550-9D3A-4A7D-A287-045FCA393DB7}"/>
    <cellStyle name="Comma 2 60" xfId="39854" hidden="1" xr:uid="{757D775F-8B89-4C60-BC98-336C7C0042C7}"/>
    <cellStyle name="Comma 2 60" xfId="40148" hidden="1" xr:uid="{ACC7EEE2-B795-451B-B3CC-8FD444A0AE19}"/>
    <cellStyle name="Comma 2 60" xfId="40420" hidden="1" xr:uid="{5421786E-2C97-43FE-9A67-0C8A9792EB87}"/>
    <cellStyle name="Comma 2 60" xfId="40686" hidden="1" xr:uid="{FB020C13-8C5C-4EA3-8409-B371A8347879}"/>
    <cellStyle name="Comma 2 60" xfId="41050" hidden="1" xr:uid="{3FD811C2-86A9-473B-B224-081FD69E954E}"/>
    <cellStyle name="Comma 2 60" xfId="41610" hidden="1" xr:uid="{002C7E20-BC14-4FC7-BF26-763E291AA325}"/>
    <cellStyle name="Comma 2 60" xfId="41904" hidden="1" xr:uid="{2F3AB59F-1C8C-4BB5-B024-D130BC263246}"/>
    <cellStyle name="Comma 2 60" xfId="42176" hidden="1" xr:uid="{2895DD15-2427-4E93-AF42-587D6954779B}"/>
    <cellStyle name="Comma 2 60" xfId="42442" hidden="1" xr:uid="{96E9D3A4-BB87-4112-809A-81AA73D83352}"/>
    <cellStyle name="Comma 2 60" xfId="42806" hidden="1" xr:uid="{3ACB8D1A-70CD-4CDA-958E-D87FA4BFE920}"/>
    <cellStyle name="Comma 2 60" xfId="43366" hidden="1" xr:uid="{8C5CF6F5-84A5-4657-9FD4-E7DDDB768F8F}"/>
    <cellStyle name="Comma 2 60" xfId="43660" hidden="1" xr:uid="{6A9D62A8-7DF4-42DD-A808-CF80DC015D33}"/>
    <cellStyle name="Comma 2 60" xfId="43932" hidden="1" xr:uid="{4417F3C0-10B8-4236-B7A3-992F07DF3E37}"/>
    <cellStyle name="Comma 2 60" xfId="12553" hidden="1" xr:uid="{00000000-0005-0000-0000-00000C310000}"/>
    <cellStyle name="Comma 2 60" xfId="13113" hidden="1" xr:uid="{00000000-0005-0000-0000-00003C330000}"/>
    <cellStyle name="Comma 2 60" xfId="13407" hidden="1" xr:uid="{00000000-0005-0000-0000-000062340000}"/>
    <cellStyle name="Comma 2 60" xfId="13679" hidden="1" xr:uid="{00000000-0005-0000-0000-000072350000}"/>
    <cellStyle name="Comma 2 60" xfId="13945" hidden="1" xr:uid="{00000000-0005-0000-0000-00007C360000}"/>
    <cellStyle name="Comma 2 60" xfId="14309" hidden="1" xr:uid="{00000000-0005-0000-0000-0000E8370000}"/>
    <cellStyle name="Comma 2 60" xfId="14869" hidden="1" xr:uid="{00000000-0005-0000-0000-0000183A0000}"/>
    <cellStyle name="Comma 2 60" xfId="15163" hidden="1" xr:uid="{00000000-0005-0000-0000-00003E3B0000}"/>
    <cellStyle name="Comma 2 60" xfId="15435" hidden="1" xr:uid="{00000000-0005-0000-0000-00004E3C0000}"/>
    <cellStyle name="Comma 2 60" xfId="15701" hidden="1" xr:uid="{00000000-0005-0000-0000-0000583D0000}"/>
    <cellStyle name="Comma 2 60" xfId="16062" hidden="1" xr:uid="{00000000-0005-0000-0000-0000C13E0000}"/>
    <cellStyle name="Comma 2 60" xfId="16622" hidden="1" xr:uid="{00000000-0005-0000-0000-0000F1400000}"/>
    <cellStyle name="Comma 2 60" xfId="16916" hidden="1" xr:uid="{00000000-0005-0000-0000-000017420000}"/>
    <cellStyle name="Comma 2 60" xfId="17188" hidden="1" xr:uid="{00000000-0005-0000-0000-000027430000}"/>
    <cellStyle name="Comma 2 60" xfId="17453" hidden="1" xr:uid="{00000000-0005-0000-0000-000030440000}"/>
    <cellStyle name="Comma 2 60" xfId="17812" hidden="1" xr:uid="{00000000-0005-0000-0000-000097450000}"/>
    <cellStyle name="Comma 2 60" xfId="18372" hidden="1" xr:uid="{00000000-0005-0000-0000-0000C7470000}"/>
    <cellStyle name="Comma 2 60" xfId="18666" hidden="1" xr:uid="{00000000-0005-0000-0000-0000ED480000}"/>
    <cellStyle name="Comma 2 60" xfId="18938" hidden="1" xr:uid="{00000000-0005-0000-0000-0000FD490000}"/>
    <cellStyle name="Comma 2 60" xfId="19202" hidden="1" xr:uid="{00000000-0005-0000-0000-0000054B0000}"/>
    <cellStyle name="Comma 2 60" xfId="19557" hidden="1" xr:uid="{00000000-0005-0000-0000-0000684C0000}"/>
    <cellStyle name="Comma 2 60" xfId="20116" hidden="1" xr:uid="{00000000-0005-0000-0000-0000974E0000}"/>
    <cellStyle name="Comma 2 60" xfId="20410" hidden="1" xr:uid="{00000000-0005-0000-0000-0000BD4F0000}"/>
    <cellStyle name="Comma 2 60" xfId="20682" hidden="1" xr:uid="{00000000-0005-0000-0000-0000CD500000}"/>
    <cellStyle name="Comma 2 60" xfId="20945" hidden="1" xr:uid="{00000000-0005-0000-0000-0000D4510000}"/>
    <cellStyle name="Comma 2 60" xfId="21295" hidden="1" xr:uid="{00000000-0005-0000-0000-000032530000}"/>
    <cellStyle name="Comma 2 60" xfId="21850" hidden="1" xr:uid="{00000000-0005-0000-0000-00005D550000}"/>
    <cellStyle name="Comma 2 60" xfId="7845" hidden="1" xr:uid="{00000000-0005-0000-0000-0000A81E0000}"/>
    <cellStyle name="Comma 2 60" xfId="8139" hidden="1" xr:uid="{00000000-0005-0000-0000-0000CE1F0000}"/>
    <cellStyle name="Comma 2 60" xfId="8411" hidden="1" xr:uid="{00000000-0005-0000-0000-0000DE200000}"/>
    <cellStyle name="Comma 2 60" xfId="8677" hidden="1" xr:uid="{00000000-0005-0000-0000-0000E8210000}"/>
    <cellStyle name="Comma 2 60" xfId="9041" hidden="1" xr:uid="{00000000-0005-0000-0000-000054230000}"/>
    <cellStyle name="Comma 2 60" xfId="9601" hidden="1" xr:uid="{00000000-0005-0000-0000-000084250000}"/>
    <cellStyle name="Comma 2 60" xfId="9895" hidden="1" xr:uid="{00000000-0005-0000-0000-0000AA260000}"/>
    <cellStyle name="Comma 2 60" xfId="10167" hidden="1" xr:uid="{00000000-0005-0000-0000-0000BA270000}"/>
    <cellStyle name="Comma 2 60" xfId="10433" hidden="1" xr:uid="{00000000-0005-0000-0000-0000C4280000}"/>
    <cellStyle name="Comma 2 60" xfId="10797" hidden="1" xr:uid="{00000000-0005-0000-0000-0000302A0000}"/>
    <cellStyle name="Comma 2 60" xfId="11357" hidden="1" xr:uid="{00000000-0005-0000-0000-0000602C0000}"/>
    <cellStyle name="Comma 2 60" xfId="11651" hidden="1" xr:uid="{00000000-0005-0000-0000-0000862D0000}"/>
    <cellStyle name="Comma 2 60" xfId="11923" hidden="1" xr:uid="{00000000-0005-0000-0000-0000962E0000}"/>
    <cellStyle name="Comma 2 60" xfId="12189" hidden="1" xr:uid="{00000000-0005-0000-0000-0000A02F0000}"/>
    <cellStyle name="Comma 2 60" xfId="5066" hidden="1" xr:uid="{00000000-0005-0000-0000-0000CD130000}"/>
    <cellStyle name="Comma 2 60" xfId="5626" hidden="1" xr:uid="{00000000-0005-0000-0000-0000FD150000}"/>
    <cellStyle name="Comma 2 60" xfId="5920" hidden="1" xr:uid="{00000000-0005-0000-0000-000023170000}"/>
    <cellStyle name="Comma 2 60" xfId="6192" hidden="1" xr:uid="{00000000-0005-0000-0000-000033180000}"/>
    <cellStyle name="Comma 2 60" xfId="6624" hidden="1" xr:uid="{00000000-0005-0000-0000-0000E3190000}"/>
    <cellStyle name="Comma 2 60" xfId="6921" hidden="1" xr:uid="{00000000-0005-0000-0000-00000C1B0000}"/>
    <cellStyle name="Comma 2 60" xfId="7285" hidden="1" xr:uid="{00000000-0005-0000-0000-0000781C0000}"/>
    <cellStyle name="Comma 2 60" xfId="2118" hidden="1" xr:uid="{00000000-0005-0000-0000-000049080000}"/>
    <cellStyle name="Comma 2 60" xfId="2390" hidden="1" xr:uid="{00000000-0005-0000-0000-000059090000}"/>
    <cellStyle name="Comma 2 60" xfId="4405" hidden="1" xr:uid="{00000000-0005-0000-0000-000038110000}"/>
    <cellStyle name="Comma 2 60" xfId="1269" hidden="1" xr:uid="{00000000-0005-0000-0000-0000F8040000}"/>
    <cellStyle name="Comma 2 60" xfId="1824" hidden="1" xr:uid="{00000000-0005-0000-0000-000023070000}"/>
    <cellStyle name="Comma 2 60" xfId="614" hidden="1" xr:uid="{00000000-0005-0000-0000-000069020000}"/>
    <cellStyle name="Comma 2 61" xfId="44566" hidden="1" xr:uid="{D1A159E3-9AC7-4850-ACD2-D671819BF41A}"/>
    <cellStyle name="Comma 2 61" xfId="45126" hidden="1" xr:uid="{5A121A42-2732-420C-B9ED-6233F4286FB3}"/>
    <cellStyle name="Comma 2 61" xfId="45423" hidden="1" xr:uid="{8106BC27-34FC-4A01-8E95-EDA99C85B242}"/>
    <cellStyle name="Comma 2 61" xfId="45692" hidden="1" xr:uid="{DC424B60-3369-4051-BAA1-D6603A99A50D}"/>
    <cellStyle name="Comma 2 61" xfId="45949" hidden="1" xr:uid="{AF3A6662-2ACC-4CB4-B22C-819405499914}"/>
    <cellStyle name="Comma 2 61" xfId="46322" hidden="1" xr:uid="{4683C838-7DC8-47CD-B66F-D17962FE4B52}"/>
    <cellStyle name="Comma 2 61" xfId="46882" hidden="1" xr:uid="{0E99C763-596C-4D28-9009-2BA0CC8F18D2}"/>
    <cellStyle name="Comma 2 61" xfId="47179" hidden="1" xr:uid="{2BAF41D8-830E-4A77-9B74-AC71CF8D7634}"/>
    <cellStyle name="Comma 2 61" xfId="47448" hidden="1" xr:uid="{B8B4E39E-B98D-44FB-A6B6-E41A4D0F9EDC}"/>
    <cellStyle name="Comma 2 61" xfId="47705" hidden="1" xr:uid="{BE482728-092B-4BB1-9843-C7625B5C10AF}"/>
    <cellStyle name="Comma 2 61" xfId="48075" hidden="1" xr:uid="{15CFEFFA-47A3-40B5-A6BD-8CAFB7FD5D5D}"/>
    <cellStyle name="Comma 2 61" xfId="48635" hidden="1" xr:uid="{8EE0E35C-5F1F-4AE9-9E54-20D03ED6776F}"/>
    <cellStyle name="Comma 2 61" xfId="48932" hidden="1" xr:uid="{40C2D1D3-F4C8-4E74-92A9-05F474875387}"/>
    <cellStyle name="Comma 2 61" xfId="49201" hidden="1" xr:uid="{F4C97DE1-0E1F-4A5B-8B84-8035ACD06997}"/>
    <cellStyle name="Comma 2 61" xfId="49457" hidden="1" xr:uid="{C6BBDCC5-EF0C-4F36-BD76-652B1569A6D2}"/>
    <cellStyle name="Comma 2 61" xfId="49825" hidden="1" xr:uid="{8117679D-AC1F-4759-BFA9-3E70ABEEBF16}"/>
    <cellStyle name="Comma 2 61" xfId="50385" hidden="1" xr:uid="{525460DA-5395-42BF-9946-12F63410A788}"/>
    <cellStyle name="Comma 2 61" xfId="50682" hidden="1" xr:uid="{8C38C285-E0EF-41BB-9E7D-ADCAB7937179}"/>
    <cellStyle name="Comma 2 61" xfId="50951" hidden="1" xr:uid="{971F9366-C8BC-4ACA-9B51-911A6F335EB7}"/>
    <cellStyle name="Comma 2 61" xfId="51206" hidden="1" xr:uid="{35E45E2C-EB5E-4C36-A604-CF88F3C888E7}"/>
    <cellStyle name="Comma 2 61" xfId="51570" hidden="1" xr:uid="{E2961227-B864-4436-A99B-ED8FA7D27277}"/>
    <cellStyle name="Comma 2 61" xfId="52129" hidden="1" xr:uid="{F8A3C138-AB1E-4717-A9E9-5EF38944F2E5}"/>
    <cellStyle name="Comma 2 61" xfId="52426" hidden="1" xr:uid="{24BA71A3-9FE8-42C6-9330-8B79E4BB5435}"/>
    <cellStyle name="Comma 2 61" xfId="52695" hidden="1" xr:uid="{F2136C33-4D3C-49E0-BEA5-F6D0C65B6D37}"/>
    <cellStyle name="Comma 2 61" xfId="52949" hidden="1" xr:uid="{89C7C406-0281-44C1-A168-C97FAFAFBD5A}"/>
    <cellStyle name="Comma 2 61" xfId="53308" hidden="1" xr:uid="{9676F538-1572-4A73-9CD7-227969AD4F3A}"/>
    <cellStyle name="Comma 2 61" xfId="53863" hidden="1" xr:uid="{CAF3EED6-E91C-40F0-B5D3-698D48949DC1}"/>
    <cellStyle name="Comma 2 61" xfId="54160" hidden="1" xr:uid="{78E1A6BE-B867-4B31-A461-D8167C5F8F9D}"/>
    <cellStyle name="Comma 2 61" xfId="54429" hidden="1" xr:uid="{B9675ABD-0886-425B-9A07-49EB737C4732}"/>
    <cellStyle name="Comma 2 61" xfId="54679" hidden="1" xr:uid="{6A125EB2-16EE-43AD-BA29-270B3FF93E4E}"/>
    <cellStyle name="Comma 2 61" xfId="55036" hidden="1" xr:uid="{8E3E0017-1BE0-416D-BD87-49C32062FF37}"/>
    <cellStyle name="Comma 2 61" xfId="55587" hidden="1" xr:uid="{549FD0DD-37CC-4BD4-BEE0-C1945F5A95B6}"/>
    <cellStyle name="Comma 2 61" xfId="55884" hidden="1" xr:uid="{C9ED152E-A461-473C-AF51-2BD57437A0A7}"/>
    <cellStyle name="Comma 2 61" xfId="56153" hidden="1" xr:uid="{1A181FB8-B637-4673-BDF0-6FC3240A6535}"/>
    <cellStyle name="Comma 2 61" xfId="56402" hidden="1" xr:uid="{227AD526-4DB4-40C4-974A-9B5193EF4853}"/>
    <cellStyle name="Comma 2 61" xfId="56749" hidden="1" xr:uid="{AF4BE4F6-66A2-4736-8C79-62D3290706D6}"/>
    <cellStyle name="Comma 2 61" xfId="57294" hidden="1" xr:uid="{5B8F8210-8B5C-457C-A1E9-1206B0D96D18}"/>
    <cellStyle name="Comma 2 61" xfId="57591" hidden="1" xr:uid="{B38BF7FC-56E6-46DC-94E7-E0ABE9B47690}"/>
    <cellStyle name="Comma 2 61" xfId="57860" hidden="1" xr:uid="{D94FD246-C2D5-483D-BCFD-B0163E7D13D3}"/>
    <cellStyle name="Comma 2 61" xfId="58105" hidden="1" xr:uid="{2DE810A2-660A-42A6-BB17-0F8D4372AFFE}"/>
    <cellStyle name="Comma 2 61" xfId="58446" hidden="1" xr:uid="{EDD96A32-0BFE-4211-8CDD-A7DCF53EBD91}"/>
    <cellStyle name="Comma 2 61" xfId="58988" hidden="1" xr:uid="{2659B5C6-6790-4128-9007-CC0F6430B72D}"/>
    <cellStyle name="Comma 2 61" xfId="59285" hidden="1" xr:uid="{F4C41E20-7FBF-4776-9726-EB74798B101E}"/>
    <cellStyle name="Comma 2 61" xfId="59554" hidden="1" xr:uid="{BF90192C-1335-4D94-B411-C8F12E8A223B}"/>
    <cellStyle name="Comma 2 61" xfId="59794" hidden="1" xr:uid="{A0FC1CCB-8172-42F1-BA7C-E6D790848349}"/>
    <cellStyle name="Comma 2 61" xfId="60121" hidden="1" xr:uid="{21E632C9-B3FE-47F1-93F7-EE24987C0688}"/>
    <cellStyle name="Comma 2 61" xfId="60649" hidden="1" xr:uid="{6C2685ED-8D51-4E24-B202-5769605DA45C}"/>
    <cellStyle name="Comma 2 61" xfId="60946" hidden="1" xr:uid="{2D05F41A-39A5-4C72-A6F7-FE9650597515}"/>
    <cellStyle name="Comma 2 61" xfId="61215" hidden="1" xr:uid="{5B032EC6-2009-4FE8-8E7F-2B267B45C522}"/>
    <cellStyle name="Comma 2 61" xfId="61449" hidden="1" xr:uid="{F4738585-FB36-482E-80DB-73CA8465647C}"/>
    <cellStyle name="Comma 2 61" xfId="61767" hidden="1" xr:uid="{91067FAD-A184-4BED-9675-B04130F81856}"/>
    <cellStyle name="Comma 2 61" xfId="62284" hidden="1" xr:uid="{4FFE4C36-D4A7-4699-9BD1-0D8F76C37989}"/>
    <cellStyle name="Comma 2 61" xfId="62581" hidden="1" xr:uid="{BFD603F2-7856-4570-8274-7A66F2281CA4}"/>
    <cellStyle name="Comma 2 61" xfId="62850" hidden="1" xr:uid="{77F0B0E5-CD76-4C7C-A5EF-D34A6B76A185}"/>
    <cellStyle name="Comma 2 61" xfId="63337" hidden="1" xr:uid="{E973B19B-9BC9-4AE3-ABBC-190802E1EE04}"/>
    <cellStyle name="Comma 2 61" xfId="63795" hidden="1" xr:uid="{F2E400F6-DBB0-4A2B-B2DA-3EA301E9AC33}"/>
    <cellStyle name="Comma 2 61" xfId="22420" hidden="1" xr:uid="{00000000-0005-0000-0000-000097570000}"/>
    <cellStyle name="Comma 2 61" xfId="22670" hidden="1" xr:uid="{00000000-0005-0000-0000-000091580000}"/>
    <cellStyle name="Comma 2 61" xfId="23027" hidden="1" xr:uid="{00000000-0005-0000-0000-0000F6590000}"/>
    <cellStyle name="Comma 2 61" xfId="23578" hidden="1" xr:uid="{00000000-0005-0000-0000-00001D5C0000}"/>
    <cellStyle name="Comma 2 61" xfId="23875" hidden="1" xr:uid="{00000000-0005-0000-0000-0000465D0000}"/>
    <cellStyle name="Comma 2 61" xfId="24144" hidden="1" xr:uid="{00000000-0005-0000-0000-0000535E0000}"/>
    <cellStyle name="Comma 2 61" xfId="24393" hidden="1" xr:uid="{00000000-0005-0000-0000-00004C5F0000}"/>
    <cellStyle name="Comma 2 61" xfId="24740" hidden="1" xr:uid="{00000000-0005-0000-0000-0000A7600000}"/>
    <cellStyle name="Comma 2 61" xfId="25285" hidden="1" xr:uid="{00000000-0005-0000-0000-0000C8620000}"/>
    <cellStyle name="Comma 2 61" xfId="25582" hidden="1" xr:uid="{00000000-0005-0000-0000-0000F1630000}"/>
    <cellStyle name="Comma 2 61" xfId="25851" hidden="1" xr:uid="{00000000-0005-0000-0000-0000FE640000}"/>
    <cellStyle name="Comma 2 61" xfId="26096" hidden="1" xr:uid="{00000000-0005-0000-0000-0000F3650000}"/>
    <cellStyle name="Comma 2 61" xfId="26437" hidden="1" xr:uid="{00000000-0005-0000-0000-000048670000}"/>
    <cellStyle name="Comma 2 61" xfId="26979" hidden="1" xr:uid="{00000000-0005-0000-0000-000066690000}"/>
    <cellStyle name="Comma 2 61" xfId="27276" hidden="1" xr:uid="{00000000-0005-0000-0000-00008F6A0000}"/>
    <cellStyle name="Comma 2 61" xfId="27545" hidden="1" xr:uid="{00000000-0005-0000-0000-00009C6B0000}"/>
    <cellStyle name="Comma 2 61" xfId="27785" hidden="1" xr:uid="{00000000-0005-0000-0000-00008C6C0000}"/>
    <cellStyle name="Comma 2 61" xfId="28112" hidden="1" xr:uid="{00000000-0005-0000-0000-0000D36D0000}"/>
    <cellStyle name="Comma 2 61" xfId="28640" hidden="1" xr:uid="{00000000-0005-0000-0000-0000E36F0000}"/>
    <cellStyle name="Comma 2 61" xfId="28937" hidden="1" xr:uid="{00000000-0005-0000-0000-00000C710000}"/>
    <cellStyle name="Comma 2 61" xfId="29206" hidden="1" xr:uid="{00000000-0005-0000-0000-000019720000}"/>
    <cellStyle name="Comma 2 61" xfId="29440" hidden="1" xr:uid="{00000000-0005-0000-0000-000003730000}"/>
    <cellStyle name="Comma 2 61" xfId="29758" hidden="1" xr:uid="{00000000-0005-0000-0000-000041740000}"/>
    <cellStyle name="Comma 2 61" xfId="30275" hidden="1" xr:uid="{00000000-0005-0000-0000-000046760000}"/>
    <cellStyle name="Comma 2 61" xfId="30572" hidden="1" xr:uid="{00000000-0005-0000-0000-00006F770000}"/>
    <cellStyle name="Comma 2 61" xfId="30841" hidden="1" xr:uid="{00000000-0005-0000-0000-00007C780000}"/>
    <cellStyle name="Comma 2 61" xfId="31328" hidden="1" xr:uid="{00000000-0005-0000-0000-0000637A0000}"/>
    <cellStyle name="Comma 2 61" xfId="31786" hidden="1" xr:uid="{00000000-0005-0000-0000-00002D7C0000}"/>
    <cellStyle name="Comma 2 61" xfId="32661" hidden="1" xr:uid="{0CA56A43-3D0D-49DF-BC80-240584270143}"/>
    <cellStyle name="Comma 2 61" xfId="33296" hidden="1" xr:uid="{FF9D2CD6-4E14-4B95-965A-ED693EC806B4}"/>
    <cellStyle name="Comma 2 61" xfId="33848" hidden="1" xr:uid="{68EA6902-2BBA-4B53-9C1F-932D007AD5F5}"/>
    <cellStyle name="Comma 2 61" xfId="34145" hidden="1" xr:uid="{C906FEED-ABD9-4745-B302-29F959E8C632}"/>
    <cellStyle name="Comma 2 61" xfId="34414" hidden="1" xr:uid="{82ABA8AE-8AF3-402B-A82C-6CDC8FCABC26}"/>
    <cellStyle name="Comma 2 61" xfId="36418" hidden="1" xr:uid="{5CA19F05-4931-4020-9197-725FA6748ABF}"/>
    <cellStyle name="Comma 2 61" xfId="37079" hidden="1" xr:uid="{C4B031B2-3E0D-4E4E-A110-80D3DCAC330C}"/>
    <cellStyle name="Comma 2 61" xfId="37639" hidden="1" xr:uid="{30FF0DE4-0261-46B6-9B05-E406208108C2}"/>
    <cellStyle name="Comma 2 61" xfId="37936" hidden="1" xr:uid="{548A6397-B545-4026-976C-C7C91E5B42A0}"/>
    <cellStyle name="Comma 2 61" xfId="38205" hidden="1" xr:uid="{DD96598D-1E57-4289-B6B0-C50D806F6D4A}"/>
    <cellStyle name="Comma 2 61" xfId="38637" hidden="1" xr:uid="{51EE1E2A-9AF9-4EA7-9451-10F25EDB0280}"/>
    <cellStyle name="Comma 2 61" xfId="38925" hidden="1" xr:uid="{5BFAA49A-D1F7-4C54-9678-1EF610F17C39}"/>
    <cellStyle name="Comma 2 61" xfId="39298" hidden="1" xr:uid="{CC0A1EBD-663A-426E-BBE9-AE117783C1AF}"/>
    <cellStyle name="Comma 2 61" xfId="39858" hidden="1" xr:uid="{A307B64C-54E0-4451-B617-4669F8982EB5}"/>
    <cellStyle name="Comma 2 61" xfId="40155" hidden="1" xr:uid="{7AD8C0F8-0EE1-409F-BFE7-DF5553DC31E5}"/>
    <cellStyle name="Comma 2 61" xfId="40424" hidden="1" xr:uid="{41EFE0E8-BD46-4927-88B2-D7AA3D7C3395}"/>
    <cellStyle name="Comma 2 61" xfId="40681" hidden="1" xr:uid="{53C70269-D5AA-4CCA-B211-05DBA551D54E}"/>
    <cellStyle name="Comma 2 61" xfId="41054" hidden="1" xr:uid="{381DD081-1ADA-434E-A897-71148FB57620}"/>
    <cellStyle name="Comma 2 61" xfId="41614" hidden="1" xr:uid="{E2E00824-B605-4972-8DC9-66944268671A}"/>
    <cellStyle name="Comma 2 61" xfId="41911" hidden="1" xr:uid="{15BCFAC8-FEA2-4735-A461-8E9A3A17DD3B}"/>
    <cellStyle name="Comma 2 61" xfId="42180" hidden="1" xr:uid="{3CE33530-9E7E-4407-9BE7-F84BCDD22B9F}"/>
    <cellStyle name="Comma 2 61" xfId="42437" hidden="1" xr:uid="{783F40FD-5258-441D-AA96-15414978F4A6}"/>
    <cellStyle name="Comma 2 61" xfId="42810" hidden="1" xr:uid="{EBA8C0D8-CBA0-4D49-8E49-38783F0E46CB}"/>
    <cellStyle name="Comma 2 61" xfId="43370" hidden="1" xr:uid="{E97FF072-2DF4-4C11-A6A3-91E065A60A6A}"/>
    <cellStyle name="Comma 2 61" xfId="43667" hidden="1" xr:uid="{E7A765A2-763D-414F-8376-C02F0F20E532}"/>
    <cellStyle name="Comma 2 61" xfId="43936" hidden="1" xr:uid="{5855FCD6-80A3-4E23-8882-16BDA58488CD}"/>
    <cellStyle name="Comma 2 61" xfId="44193" hidden="1" xr:uid="{E8A6C058-4337-479D-84E7-E2026DB92996}"/>
    <cellStyle name="Comma 2 61" xfId="12557" hidden="1" xr:uid="{00000000-0005-0000-0000-000010310000}"/>
    <cellStyle name="Comma 2 61" xfId="13117" hidden="1" xr:uid="{00000000-0005-0000-0000-000040330000}"/>
    <cellStyle name="Comma 2 61" xfId="13414" hidden="1" xr:uid="{00000000-0005-0000-0000-000069340000}"/>
    <cellStyle name="Comma 2 61" xfId="13683" hidden="1" xr:uid="{00000000-0005-0000-0000-000076350000}"/>
    <cellStyle name="Comma 2 61" xfId="13940" hidden="1" xr:uid="{00000000-0005-0000-0000-000077360000}"/>
    <cellStyle name="Comma 2 61" xfId="14313" hidden="1" xr:uid="{00000000-0005-0000-0000-0000EC370000}"/>
    <cellStyle name="Comma 2 61" xfId="14873" hidden="1" xr:uid="{00000000-0005-0000-0000-00001C3A0000}"/>
    <cellStyle name="Comma 2 61" xfId="15170" hidden="1" xr:uid="{00000000-0005-0000-0000-0000453B0000}"/>
    <cellStyle name="Comma 2 61" xfId="15439" hidden="1" xr:uid="{00000000-0005-0000-0000-0000523C0000}"/>
    <cellStyle name="Comma 2 61" xfId="15696" hidden="1" xr:uid="{00000000-0005-0000-0000-0000533D0000}"/>
    <cellStyle name="Comma 2 61" xfId="16066" hidden="1" xr:uid="{00000000-0005-0000-0000-0000C53E0000}"/>
    <cellStyle name="Comma 2 61" xfId="16626" hidden="1" xr:uid="{00000000-0005-0000-0000-0000F5400000}"/>
    <cellStyle name="Comma 2 61" xfId="16923" hidden="1" xr:uid="{00000000-0005-0000-0000-00001E420000}"/>
    <cellStyle name="Comma 2 61" xfId="17192" hidden="1" xr:uid="{00000000-0005-0000-0000-00002B430000}"/>
    <cellStyle name="Comma 2 61" xfId="17448" hidden="1" xr:uid="{00000000-0005-0000-0000-00002B440000}"/>
    <cellStyle name="Comma 2 61" xfId="17816" hidden="1" xr:uid="{00000000-0005-0000-0000-00009B450000}"/>
    <cellStyle name="Comma 2 61" xfId="18376" hidden="1" xr:uid="{00000000-0005-0000-0000-0000CB470000}"/>
    <cellStyle name="Comma 2 61" xfId="18673" hidden="1" xr:uid="{00000000-0005-0000-0000-0000F4480000}"/>
    <cellStyle name="Comma 2 61" xfId="18942" hidden="1" xr:uid="{00000000-0005-0000-0000-0000014A0000}"/>
    <cellStyle name="Comma 2 61" xfId="19197" hidden="1" xr:uid="{00000000-0005-0000-0000-0000004B0000}"/>
    <cellStyle name="Comma 2 61" xfId="19561" hidden="1" xr:uid="{00000000-0005-0000-0000-00006C4C0000}"/>
    <cellStyle name="Comma 2 61" xfId="20120" hidden="1" xr:uid="{00000000-0005-0000-0000-00009B4E0000}"/>
    <cellStyle name="Comma 2 61" xfId="20417" hidden="1" xr:uid="{00000000-0005-0000-0000-0000C44F0000}"/>
    <cellStyle name="Comma 2 61" xfId="20686" hidden="1" xr:uid="{00000000-0005-0000-0000-0000D1500000}"/>
    <cellStyle name="Comma 2 61" xfId="20940" hidden="1" xr:uid="{00000000-0005-0000-0000-0000CF510000}"/>
    <cellStyle name="Comma 2 61" xfId="21299" hidden="1" xr:uid="{00000000-0005-0000-0000-000036530000}"/>
    <cellStyle name="Comma 2 61" xfId="21854" hidden="1" xr:uid="{00000000-0005-0000-0000-000061550000}"/>
    <cellStyle name="Comma 2 61" xfId="22151" hidden="1" xr:uid="{00000000-0005-0000-0000-00008A560000}"/>
    <cellStyle name="Comma 2 61" xfId="7849" hidden="1" xr:uid="{00000000-0005-0000-0000-0000AC1E0000}"/>
    <cellStyle name="Comma 2 61" xfId="8146" hidden="1" xr:uid="{00000000-0005-0000-0000-0000D51F0000}"/>
    <cellStyle name="Comma 2 61" xfId="8415" hidden="1" xr:uid="{00000000-0005-0000-0000-0000E2200000}"/>
    <cellStyle name="Comma 2 61" xfId="8672" hidden="1" xr:uid="{00000000-0005-0000-0000-0000E3210000}"/>
    <cellStyle name="Comma 2 61" xfId="9045" hidden="1" xr:uid="{00000000-0005-0000-0000-000058230000}"/>
    <cellStyle name="Comma 2 61" xfId="9605" hidden="1" xr:uid="{00000000-0005-0000-0000-000088250000}"/>
    <cellStyle name="Comma 2 61" xfId="9902" hidden="1" xr:uid="{00000000-0005-0000-0000-0000B1260000}"/>
    <cellStyle name="Comma 2 61" xfId="10171" hidden="1" xr:uid="{00000000-0005-0000-0000-0000BE270000}"/>
    <cellStyle name="Comma 2 61" xfId="10428" hidden="1" xr:uid="{00000000-0005-0000-0000-0000BF280000}"/>
    <cellStyle name="Comma 2 61" xfId="10801" hidden="1" xr:uid="{00000000-0005-0000-0000-0000342A0000}"/>
    <cellStyle name="Comma 2 61" xfId="11361" hidden="1" xr:uid="{00000000-0005-0000-0000-0000642C0000}"/>
    <cellStyle name="Comma 2 61" xfId="11658" hidden="1" xr:uid="{00000000-0005-0000-0000-00008D2D0000}"/>
    <cellStyle name="Comma 2 61" xfId="11927" hidden="1" xr:uid="{00000000-0005-0000-0000-00009A2E0000}"/>
    <cellStyle name="Comma 2 61" xfId="12184" hidden="1" xr:uid="{00000000-0005-0000-0000-00009B2F0000}"/>
    <cellStyle name="Comma 2 61" xfId="5070" hidden="1" xr:uid="{00000000-0005-0000-0000-0000D1130000}"/>
    <cellStyle name="Comma 2 61" xfId="5630" hidden="1" xr:uid="{00000000-0005-0000-0000-000001160000}"/>
    <cellStyle name="Comma 2 61" xfId="5927" hidden="1" xr:uid="{00000000-0005-0000-0000-00002A170000}"/>
    <cellStyle name="Comma 2 61" xfId="6196" hidden="1" xr:uid="{00000000-0005-0000-0000-000037180000}"/>
    <cellStyle name="Comma 2 61" xfId="6628" hidden="1" xr:uid="{00000000-0005-0000-0000-0000E7190000}"/>
    <cellStyle name="Comma 2 61" xfId="6916" hidden="1" xr:uid="{00000000-0005-0000-0000-0000071B0000}"/>
    <cellStyle name="Comma 2 61" xfId="7289" hidden="1" xr:uid="{00000000-0005-0000-0000-00007C1C0000}"/>
    <cellStyle name="Comma 2 61" xfId="2125" hidden="1" xr:uid="{00000000-0005-0000-0000-000050080000}"/>
    <cellStyle name="Comma 2 61" xfId="2394" hidden="1" xr:uid="{00000000-0005-0000-0000-00005D090000}"/>
    <cellStyle name="Comma 2 61" xfId="4409" hidden="1" xr:uid="{00000000-0005-0000-0000-00003C110000}"/>
    <cellStyle name="Comma 2 61" xfId="1273" hidden="1" xr:uid="{00000000-0005-0000-0000-0000FC040000}"/>
    <cellStyle name="Comma 2 61" xfId="1828" hidden="1" xr:uid="{00000000-0005-0000-0000-000027070000}"/>
    <cellStyle name="Comma 2 61" xfId="618" hidden="1" xr:uid="{00000000-0005-0000-0000-00006D020000}"/>
    <cellStyle name="Comma 2 62" xfId="44570" hidden="1" xr:uid="{91A27020-E41D-48ED-AEA3-03D2871B2C1E}"/>
    <cellStyle name="Comma 2 62" xfId="45130" hidden="1" xr:uid="{9D93D4AD-5DA3-4384-AB96-ECDC52B96517}"/>
    <cellStyle name="Comma 2 62" xfId="45427" hidden="1" xr:uid="{234FD3A2-B089-43DB-927A-CF4A76C2379A}"/>
    <cellStyle name="Comma 2 62" xfId="45694" hidden="1" xr:uid="{0ED835A1-7F4F-4A98-A46C-BAB9042E054A}"/>
    <cellStyle name="Comma 2 62" xfId="45936" hidden="1" xr:uid="{88380D1F-D0BA-4A45-91D4-3897C84F3CAB}"/>
    <cellStyle name="Comma 2 62" xfId="46326" hidden="1" xr:uid="{284D9F72-1289-49FC-A37B-041D20FD0EE2}"/>
    <cellStyle name="Comma 2 62" xfId="46886" hidden="1" xr:uid="{7334782B-3C67-4650-BE84-D2FD3C3A267F}"/>
    <cellStyle name="Comma 2 62" xfId="47183" hidden="1" xr:uid="{34AD6BA5-737A-4473-86A0-D87D0B4DBA75}"/>
    <cellStyle name="Comma 2 62" xfId="47450" hidden="1" xr:uid="{FC1EEDF1-BB15-4DAC-A737-EC49BA97FC63}"/>
    <cellStyle name="Comma 2 62" xfId="47692" hidden="1" xr:uid="{9C0717AC-1002-4E06-92FA-6C7AFE207E7B}"/>
    <cellStyle name="Comma 2 62" xfId="48079" hidden="1" xr:uid="{328FE89D-4209-443B-B5E5-AC324EE9CEB5}"/>
    <cellStyle name="Comma 2 62" xfId="48639" hidden="1" xr:uid="{882BDE73-ECDD-4B5B-99FD-4AF905952BE9}"/>
    <cellStyle name="Comma 2 62" xfId="48936" hidden="1" xr:uid="{6A4A40AD-A8D9-4049-B714-3A70AAC38A8C}"/>
    <cellStyle name="Comma 2 62" xfId="49203" hidden="1" xr:uid="{FFBD90C3-7587-4493-9571-39FB849BA033}"/>
    <cellStyle name="Comma 2 62" xfId="49444" hidden="1" xr:uid="{4BE4A5A3-BA09-47E4-8586-FF2FB7620FC9}"/>
    <cellStyle name="Comma 2 62" xfId="49829" hidden="1" xr:uid="{73C85FE0-F665-409C-9EA7-F88BE7610F9F}"/>
    <cellStyle name="Comma 2 62" xfId="50389" hidden="1" xr:uid="{718498A8-5C97-4BF8-9D10-9FA9BFED2A30}"/>
    <cellStyle name="Comma 2 62" xfId="50686" hidden="1" xr:uid="{8D51EF2A-9695-4CD3-8089-37318D5556BB}"/>
    <cellStyle name="Comma 2 62" xfId="50953" hidden="1" xr:uid="{82518AF9-3115-4139-BD53-A57B586FA85E}"/>
    <cellStyle name="Comma 2 62" xfId="51193" hidden="1" xr:uid="{36B3297C-F262-4710-AE4B-CD6E873D27CE}"/>
    <cellStyle name="Comma 2 62" xfId="51574" hidden="1" xr:uid="{274BD19B-955E-495F-A25D-1BF947A92013}"/>
    <cellStyle name="Comma 2 62" xfId="52133" hidden="1" xr:uid="{84D7CE3F-184E-4DD6-88EA-D9E207BBCE9A}"/>
    <cellStyle name="Comma 2 62" xfId="52430" hidden="1" xr:uid="{2C57CD7E-8CB8-4C04-AB52-585365697C70}"/>
    <cellStyle name="Comma 2 62" xfId="52697" hidden="1" xr:uid="{318470C0-2891-40C1-BC5B-1F921AE0EC16}"/>
    <cellStyle name="Comma 2 62" xfId="52936" hidden="1" xr:uid="{31521F73-0D44-4A47-B90F-E0930979671F}"/>
    <cellStyle name="Comma 2 62" xfId="53312" hidden="1" xr:uid="{D1DB9F85-5154-4EBF-B043-55AD28480199}"/>
    <cellStyle name="Comma 2 62" xfId="53867" hidden="1" xr:uid="{8645F90C-4B4F-40FF-812C-63749A07E4FF}"/>
    <cellStyle name="Comma 2 62" xfId="54164" hidden="1" xr:uid="{F92B3CF5-8574-4B19-BE90-E04066332B89}"/>
    <cellStyle name="Comma 2 62" xfId="54431" hidden="1" xr:uid="{5AB9B3A9-C2CC-4758-98E5-C531ED88541E}"/>
    <cellStyle name="Comma 2 62" xfId="54666" hidden="1" xr:uid="{B8F727C5-FE05-4749-B101-3E7FF5402FE0}"/>
    <cellStyle name="Comma 2 62" xfId="55040" hidden="1" xr:uid="{06C76C3C-A85F-42FD-A8E5-94AA7A09759F}"/>
    <cellStyle name="Comma 2 62" xfId="55591" hidden="1" xr:uid="{82A12E27-101C-455D-9924-748398E98F8B}"/>
    <cellStyle name="Comma 2 62" xfId="55888" hidden="1" xr:uid="{0EBB1992-637A-4590-9EBB-6E605FD253A7}"/>
    <cellStyle name="Comma 2 62" xfId="56155" hidden="1" xr:uid="{F0D2E050-2850-4AB3-8D7B-7182C128AB37}"/>
    <cellStyle name="Comma 2 62" xfId="56389" hidden="1" xr:uid="{1F9C5D4B-8A9D-48E9-B304-73822D407931}"/>
    <cellStyle name="Comma 2 62" xfId="56753" hidden="1" xr:uid="{B7C89A8F-954E-4590-8FF0-78A9E16A4761}"/>
    <cellStyle name="Comma 2 62" xfId="57298" hidden="1" xr:uid="{266A5D68-4F83-4311-BB8B-D2DC17FEA74B}"/>
    <cellStyle name="Comma 2 62" xfId="57595" hidden="1" xr:uid="{20F687CA-1504-4228-BB5D-FF7EC8BB628D}"/>
    <cellStyle name="Comma 2 62" xfId="57862" hidden="1" xr:uid="{C13A0D00-8BE5-404E-9F5E-6703AE1E335A}"/>
    <cellStyle name="Comma 2 62" xfId="58093" hidden="1" xr:uid="{56846D35-8FB2-4BDC-9EDD-F342FF5E08A1}"/>
    <cellStyle name="Comma 2 62" xfId="58450" hidden="1" xr:uid="{22425438-84A0-4CF7-A354-11292E98D524}"/>
    <cellStyle name="Comma 2 62" xfId="58992" hidden="1" xr:uid="{0FD4EDA2-8EA1-4F9B-873D-FBE2E610EC66}"/>
    <cellStyle name="Comma 2 62" xfId="59289" hidden="1" xr:uid="{FA467369-0405-4B05-8218-63B11A3CEED0}"/>
    <cellStyle name="Comma 2 62" xfId="59556" hidden="1" xr:uid="{8BC6A7D9-5764-4DFF-A76C-2B3064FA06B4}"/>
    <cellStyle name="Comma 2 62" xfId="59782" hidden="1" xr:uid="{A27CA29C-BF7D-4C58-B0AA-CA007CC6A415}"/>
    <cellStyle name="Comma 2 62" xfId="60125" hidden="1" xr:uid="{721591E7-5B5F-40A3-9863-36A6F46C16C9}"/>
    <cellStyle name="Comma 2 62" xfId="60653" hidden="1" xr:uid="{B342F7DE-6423-449B-934A-18D024E74CAB}"/>
    <cellStyle name="Comma 2 62" xfId="60950" hidden="1" xr:uid="{A9D7E89B-74AA-4180-BB51-EDE72C044E3F}"/>
    <cellStyle name="Comma 2 62" xfId="61217" hidden="1" xr:uid="{1851CBF4-2270-4758-9410-00396A0C66EA}"/>
    <cellStyle name="Comma 2 62" xfId="61438" hidden="1" xr:uid="{BAD5BBE9-403F-49C3-803D-3636BB129114}"/>
    <cellStyle name="Comma 2 62" xfId="61771" hidden="1" xr:uid="{A1913B4F-BFB5-4B9E-BF54-A0C20C71E5FE}"/>
    <cellStyle name="Comma 2 62" xfId="62288" hidden="1" xr:uid="{1380E092-13B0-4A91-8072-38FA651A6F5B}"/>
    <cellStyle name="Comma 2 62" xfId="62585" hidden="1" xr:uid="{C6FE60C2-28B2-4B3F-8E51-A4A646123EDF}"/>
    <cellStyle name="Comma 2 62" xfId="62852" hidden="1" xr:uid="{512D426C-39E9-48A4-9C18-A49A4641DAD1}"/>
    <cellStyle name="Comma 2 62" xfId="63341" hidden="1" xr:uid="{CF934EA2-4A3E-479F-9CE7-AACBA90E3A1F}"/>
    <cellStyle name="Comma 2 62" xfId="63799" hidden="1" xr:uid="{D3EABD1A-A152-468F-812F-088E88C3B895}"/>
    <cellStyle name="Comma 2 62" xfId="22422" hidden="1" xr:uid="{00000000-0005-0000-0000-000099570000}"/>
    <cellStyle name="Comma 2 62" xfId="22657" hidden="1" xr:uid="{00000000-0005-0000-0000-000084580000}"/>
    <cellStyle name="Comma 2 62" xfId="23031" hidden="1" xr:uid="{00000000-0005-0000-0000-0000FA590000}"/>
    <cellStyle name="Comma 2 62" xfId="23582" hidden="1" xr:uid="{00000000-0005-0000-0000-0000215C0000}"/>
    <cellStyle name="Comma 2 62" xfId="23879" hidden="1" xr:uid="{00000000-0005-0000-0000-00004A5D0000}"/>
    <cellStyle name="Comma 2 62" xfId="24146" hidden="1" xr:uid="{00000000-0005-0000-0000-0000555E0000}"/>
    <cellStyle name="Comma 2 62" xfId="24380" hidden="1" xr:uid="{00000000-0005-0000-0000-00003F5F0000}"/>
    <cellStyle name="Comma 2 62" xfId="24744" hidden="1" xr:uid="{00000000-0005-0000-0000-0000AB600000}"/>
    <cellStyle name="Comma 2 62" xfId="25289" hidden="1" xr:uid="{00000000-0005-0000-0000-0000CC620000}"/>
    <cellStyle name="Comma 2 62" xfId="25586" hidden="1" xr:uid="{00000000-0005-0000-0000-0000F5630000}"/>
    <cellStyle name="Comma 2 62" xfId="25853" hidden="1" xr:uid="{00000000-0005-0000-0000-000000650000}"/>
    <cellStyle name="Comma 2 62" xfId="26084" hidden="1" xr:uid="{00000000-0005-0000-0000-0000E7650000}"/>
    <cellStyle name="Comma 2 62" xfId="26441" hidden="1" xr:uid="{00000000-0005-0000-0000-00004C670000}"/>
    <cellStyle name="Comma 2 62" xfId="26983" hidden="1" xr:uid="{00000000-0005-0000-0000-00006A690000}"/>
    <cellStyle name="Comma 2 62" xfId="27280" hidden="1" xr:uid="{00000000-0005-0000-0000-0000936A0000}"/>
    <cellStyle name="Comma 2 62" xfId="27547" hidden="1" xr:uid="{00000000-0005-0000-0000-00009E6B0000}"/>
    <cellStyle name="Comma 2 62" xfId="27773" hidden="1" xr:uid="{00000000-0005-0000-0000-0000806C0000}"/>
    <cellStyle name="Comma 2 62" xfId="28116" hidden="1" xr:uid="{00000000-0005-0000-0000-0000D76D0000}"/>
    <cellStyle name="Comma 2 62" xfId="28644" hidden="1" xr:uid="{00000000-0005-0000-0000-0000E76F0000}"/>
    <cellStyle name="Comma 2 62" xfId="28941" hidden="1" xr:uid="{00000000-0005-0000-0000-000010710000}"/>
    <cellStyle name="Comma 2 62" xfId="29208" hidden="1" xr:uid="{00000000-0005-0000-0000-00001B720000}"/>
    <cellStyle name="Comma 2 62" xfId="29429" hidden="1" xr:uid="{00000000-0005-0000-0000-0000F8720000}"/>
    <cellStyle name="Comma 2 62" xfId="29762" hidden="1" xr:uid="{00000000-0005-0000-0000-000045740000}"/>
    <cellStyle name="Comma 2 62" xfId="30279" hidden="1" xr:uid="{00000000-0005-0000-0000-00004A760000}"/>
    <cellStyle name="Comma 2 62" xfId="30576" hidden="1" xr:uid="{00000000-0005-0000-0000-000073770000}"/>
    <cellStyle name="Comma 2 62" xfId="30843" hidden="1" xr:uid="{00000000-0005-0000-0000-00007E780000}"/>
    <cellStyle name="Comma 2 62" xfId="31332" hidden="1" xr:uid="{00000000-0005-0000-0000-0000677A0000}"/>
    <cellStyle name="Comma 2 62" xfId="31790" hidden="1" xr:uid="{00000000-0005-0000-0000-0000317C0000}"/>
    <cellStyle name="Comma 2 62" xfId="32665" hidden="1" xr:uid="{7A7C8B45-9ECE-4C21-AC4F-64DD049560C6}"/>
    <cellStyle name="Comma 2 62" xfId="33300" hidden="1" xr:uid="{64D0E6D1-69C8-49EA-8F71-24DB513F15B1}"/>
    <cellStyle name="Comma 2 62" xfId="33852" hidden="1" xr:uid="{93BB1340-ECF7-4354-B88B-330417A46804}"/>
    <cellStyle name="Comma 2 62" xfId="34149" hidden="1" xr:uid="{53BFE49D-53D3-4C38-9EA1-B86E4E3CDB28}"/>
    <cellStyle name="Comma 2 62" xfId="34416" hidden="1" xr:uid="{E347971B-DD4D-4AEA-8F0D-AECB933B0065}"/>
    <cellStyle name="Comma 2 62" xfId="36422" hidden="1" xr:uid="{235854CF-ABB2-45EB-996F-B459429076DC}"/>
    <cellStyle name="Comma 2 62" xfId="37083" hidden="1" xr:uid="{3A0006FA-65E3-4EDF-B7F9-9BC008722EBE}"/>
    <cellStyle name="Comma 2 62" xfId="37643" hidden="1" xr:uid="{C577A1FF-8556-4EE7-8843-8A53CB125B8C}"/>
    <cellStyle name="Comma 2 62" xfId="37940" hidden="1" xr:uid="{57FE92DE-D232-4520-BB13-66E99D7C119F}"/>
    <cellStyle name="Comma 2 62" xfId="38207" hidden="1" xr:uid="{50F76574-0975-4771-879E-69150AD3B273}"/>
    <cellStyle name="Comma 2 62" xfId="38641" hidden="1" xr:uid="{55CF3DFF-A9EB-441F-8298-99A3C3D56F87}"/>
    <cellStyle name="Comma 2 62" xfId="38912" hidden="1" xr:uid="{80858FC5-5C05-4277-B838-0592C5320DEF}"/>
    <cellStyle name="Comma 2 62" xfId="39302" hidden="1" xr:uid="{82F393D6-0BB3-4DF7-8071-B63EE1C930FD}"/>
    <cellStyle name="Comma 2 62" xfId="39862" hidden="1" xr:uid="{E5472842-CE62-4E02-95DE-7A2BCE703DD1}"/>
    <cellStyle name="Comma 2 62" xfId="40159" hidden="1" xr:uid="{86CC957A-DD01-481D-A397-6BA785BC4831}"/>
    <cellStyle name="Comma 2 62" xfId="40426" hidden="1" xr:uid="{83500FC5-642A-4FA2-8C10-52D3B7508C12}"/>
    <cellStyle name="Comma 2 62" xfId="40668" hidden="1" xr:uid="{2AD450B4-494F-4094-AD03-FF667C44D204}"/>
    <cellStyle name="Comma 2 62" xfId="41058" hidden="1" xr:uid="{CDF47EB1-885B-4FC9-B300-09AD5D431510}"/>
    <cellStyle name="Comma 2 62" xfId="41618" hidden="1" xr:uid="{A0949EB7-39A6-4831-A297-40535141255F}"/>
    <cellStyle name="Comma 2 62" xfId="41915" hidden="1" xr:uid="{A40250DC-868A-461E-9C2A-B621AB9EE028}"/>
    <cellStyle name="Comma 2 62" xfId="42182" hidden="1" xr:uid="{B828F431-C389-4ECB-A01E-C10EAC8C7621}"/>
    <cellStyle name="Comma 2 62" xfId="42424" hidden="1" xr:uid="{7A1F6408-F10D-479C-A778-A2DE4FA3624F}"/>
    <cellStyle name="Comma 2 62" xfId="42814" hidden="1" xr:uid="{563AA458-56EA-42E9-A596-37DC8F48A652}"/>
    <cellStyle name="Comma 2 62" xfId="43374" hidden="1" xr:uid="{A854210C-8A23-46EF-8C5B-843DE976913B}"/>
    <cellStyle name="Comma 2 62" xfId="43671" hidden="1" xr:uid="{65B06785-B149-43E7-801F-30C599F2C5A5}"/>
    <cellStyle name="Comma 2 62" xfId="43938" hidden="1" xr:uid="{3D48C2A6-4E93-40FF-8686-5543413E98F6}"/>
    <cellStyle name="Comma 2 62" xfId="44180" hidden="1" xr:uid="{AD443368-AA84-4F34-937D-43DD987FBCCC}"/>
    <cellStyle name="Comma 2 62" xfId="12561" hidden="1" xr:uid="{00000000-0005-0000-0000-000014310000}"/>
    <cellStyle name="Comma 2 62" xfId="13121" hidden="1" xr:uid="{00000000-0005-0000-0000-000044330000}"/>
    <cellStyle name="Comma 2 62" xfId="13418" hidden="1" xr:uid="{00000000-0005-0000-0000-00006D340000}"/>
    <cellStyle name="Comma 2 62" xfId="13685" hidden="1" xr:uid="{00000000-0005-0000-0000-000078350000}"/>
    <cellStyle name="Comma 2 62" xfId="13927" hidden="1" xr:uid="{00000000-0005-0000-0000-00006A360000}"/>
    <cellStyle name="Comma 2 62" xfId="14317" hidden="1" xr:uid="{00000000-0005-0000-0000-0000F0370000}"/>
    <cellStyle name="Comma 2 62" xfId="14877" hidden="1" xr:uid="{00000000-0005-0000-0000-0000203A0000}"/>
    <cellStyle name="Comma 2 62" xfId="15174" hidden="1" xr:uid="{00000000-0005-0000-0000-0000493B0000}"/>
    <cellStyle name="Comma 2 62" xfId="15441" hidden="1" xr:uid="{00000000-0005-0000-0000-0000543C0000}"/>
    <cellStyle name="Comma 2 62" xfId="15683" hidden="1" xr:uid="{00000000-0005-0000-0000-0000463D0000}"/>
    <cellStyle name="Comma 2 62" xfId="16070" hidden="1" xr:uid="{00000000-0005-0000-0000-0000C93E0000}"/>
    <cellStyle name="Comma 2 62" xfId="16630" hidden="1" xr:uid="{00000000-0005-0000-0000-0000F9400000}"/>
    <cellStyle name="Comma 2 62" xfId="16927" hidden="1" xr:uid="{00000000-0005-0000-0000-000022420000}"/>
    <cellStyle name="Comma 2 62" xfId="17194" hidden="1" xr:uid="{00000000-0005-0000-0000-00002D430000}"/>
    <cellStyle name="Comma 2 62" xfId="17435" hidden="1" xr:uid="{00000000-0005-0000-0000-00001E440000}"/>
    <cellStyle name="Comma 2 62" xfId="17820" hidden="1" xr:uid="{00000000-0005-0000-0000-00009F450000}"/>
    <cellStyle name="Comma 2 62" xfId="18380" hidden="1" xr:uid="{00000000-0005-0000-0000-0000CF470000}"/>
    <cellStyle name="Comma 2 62" xfId="18677" hidden="1" xr:uid="{00000000-0005-0000-0000-0000F8480000}"/>
    <cellStyle name="Comma 2 62" xfId="18944" hidden="1" xr:uid="{00000000-0005-0000-0000-0000034A0000}"/>
    <cellStyle name="Comma 2 62" xfId="19184" hidden="1" xr:uid="{00000000-0005-0000-0000-0000F34A0000}"/>
    <cellStyle name="Comma 2 62" xfId="19565" hidden="1" xr:uid="{00000000-0005-0000-0000-0000704C0000}"/>
    <cellStyle name="Comma 2 62" xfId="20124" hidden="1" xr:uid="{00000000-0005-0000-0000-00009F4E0000}"/>
    <cellStyle name="Comma 2 62" xfId="20421" hidden="1" xr:uid="{00000000-0005-0000-0000-0000C84F0000}"/>
    <cellStyle name="Comma 2 62" xfId="20688" hidden="1" xr:uid="{00000000-0005-0000-0000-0000D3500000}"/>
    <cellStyle name="Comma 2 62" xfId="20927" hidden="1" xr:uid="{00000000-0005-0000-0000-0000C2510000}"/>
    <cellStyle name="Comma 2 62" xfId="21303" hidden="1" xr:uid="{00000000-0005-0000-0000-00003A530000}"/>
    <cellStyle name="Comma 2 62" xfId="21858" hidden="1" xr:uid="{00000000-0005-0000-0000-000065550000}"/>
    <cellStyle name="Comma 2 62" xfId="22155" hidden="1" xr:uid="{00000000-0005-0000-0000-00008E560000}"/>
    <cellStyle name="Comma 2 62" xfId="7853" hidden="1" xr:uid="{00000000-0005-0000-0000-0000B01E0000}"/>
    <cellStyle name="Comma 2 62" xfId="8150" hidden="1" xr:uid="{00000000-0005-0000-0000-0000D91F0000}"/>
    <cellStyle name="Comma 2 62" xfId="8417" hidden="1" xr:uid="{00000000-0005-0000-0000-0000E4200000}"/>
    <cellStyle name="Comma 2 62" xfId="8659" hidden="1" xr:uid="{00000000-0005-0000-0000-0000D6210000}"/>
    <cellStyle name="Comma 2 62" xfId="9049" hidden="1" xr:uid="{00000000-0005-0000-0000-00005C230000}"/>
    <cellStyle name="Comma 2 62" xfId="9609" hidden="1" xr:uid="{00000000-0005-0000-0000-00008C250000}"/>
    <cellStyle name="Comma 2 62" xfId="9906" hidden="1" xr:uid="{00000000-0005-0000-0000-0000B5260000}"/>
    <cellStyle name="Comma 2 62" xfId="10173" hidden="1" xr:uid="{00000000-0005-0000-0000-0000C0270000}"/>
    <cellStyle name="Comma 2 62" xfId="10415" hidden="1" xr:uid="{00000000-0005-0000-0000-0000B2280000}"/>
    <cellStyle name="Comma 2 62" xfId="10805" hidden="1" xr:uid="{00000000-0005-0000-0000-0000382A0000}"/>
    <cellStyle name="Comma 2 62" xfId="11365" hidden="1" xr:uid="{00000000-0005-0000-0000-0000682C0000}"/>
    <cellStyle name="Comma 2 62" xfId="11662" hidden="1" xr:uid="{00000000-0005-0000-0000-0000912D0000}"/>
    <cellStyle name="Comma 2 62" xfId="11929" hidden="1" xr:uid="{00000000-0005-0000-0000-00009C2E0000}"/>
    <cellStyle name="Comma 2 62" xfId="12171" hidden="1" xr:uid="{00000000-0005-0000-0000-00008E2F0000}"/>
    <cellStyle name="Comma 2 62" xfId="5074" hidden="1" xr:uid="{00000000-0005-0000-0000-0000D5130000}"/>
    <cellStyle name="Comma 2 62" xfId="5634" hidden="1" xr:uid="{00000000-0005-0000-0000-000005160000}"/>
    <cellStyle name="Comma 2 62" xfId="5931" hidden="1" xr:uid="{00000000-0005-0000-0000-00002E170000}"/>
    <cellStyle name="Comma 2 62" xfId="6198" hidden="1" xr:uid="{00000000-0005-0000-0000-000039180000}"/>
    <cellStyle name="Comma 2 62" xfId="6632" hidden="1" xr:uid="{00000000-0005-0000-0000-0000EB190000}"/>
    <cellStyle name="Comma 2 62" xfId="6903" hidden="1" xr:uid="{00000000-0005-0000-0000-0000FA1A0000}"/>
    <cellStyle name="Comma 2 62" xfId="7293" hidden="1" xr:uid="{00000000-0005-0000-0000-0000801C0000}"/>
    <cellStyle name="Comma 2 62" xfId="2129" hidden="1" xr:uid="{00000000-0005-0000-0000-000054080000}"/>
    <cellStyle name="Comma 2 62" xfId="2396" hidden="1" xr:uid="{00000000-0005-0000-0000-00005F090000}"/>
    <cellStyle name="Comma 2 62" xfId="4413" hidden="1" xr:uid="{00000000-0005-0000-0000-000040110000}"/>
    <cellStyle name="Comma 2 62" xfId="1277" hidden="1" xr:uid="{00000000-0005-0000-0000-000000050000}"/>
    <cellStyle name="Comma 2 62" xfId="1832" hidden="1" xr:uid="{00000000-0005-0000-0000-00002B070000}"/>
    <cellStyle name="Comma 2 62" xfId="622" hidden="1" xr:uid="{00000000-0005-0000-0000-000071020000}"/>
    <cellStyle name="Comma 2 63" xfId="44575" hidden="1" xr:uid="{A25D0B36-E1D0-4D5E-A1B4-C847EF24134D}"/>
    <cellStyle name="Comma 2 63" xfId="45133" hidden="1" xr:uid="{00D9806C-5111-48C3-9726-2FE264EC9588}"/>
    <cellStyle name="Comma 2 63" xfId="45430" hidden="1" xr:uid="{18D7C6DC-0CA5-46C6-9DB6-CE7828645C5A}"/>
    <cellStyle name="Comma 2 63" xfId="45697" hidden="1" xr:uid="{747229AE-395C-4A71-BD47-B6E0B3D27094}"/>
    <cellStyle name="Comma 2 63" xfId="45925" hidden="1" xr:uid="{1E69A632-612D-4047-A5C3-26BF966621FF}"/>
    <cellStyle name="Comma 2 63" xfId="46331" hidden="1" xr:uid="{70E5EDDE-DD49-4AD4-B0E0-C2C1B2E2D039}"/>
    <cellStyle name="Comma 2 63" xfId="46889" hidden="1" xr:uid="{B4A57783-8D66-4929-A25A-B3E0A08A6D09}"/>
    <cellStyle name="Comma 2 63" xfId="47186" hidden="1" xr:uid="{12EE9A67-436F-4414-9AB0-384C30AC0D7B}"/>
    <cellStyle name="Comma 2 63" xfId="47453" hidden="1" xr:uid="{636828D0-9BEC-46F5-92BD-73A63F7116C0}"/>
    <cellStyle name="Comma 2 63" xfId="47681" hidden="1" xr:uid="{9214687D-4F84-4684-91C8-12977AD0BB10}"/>
    <cellStyle name="Comma 2 63" xfId="48084" hidden="1" xr:uid="{271725DA-4FD6-4BC4-AE5A-70AA32A7DC9F}"/>
    <cellStyle name="Comma 2 63" xfId="48642" hidden="1" xr:uid="{DAADAC17-132C-439D-A490-A72BB451A240}"/>
    <cellStyle name="Comma 2 63" xfId="48939" hidden="1" xr:uid="{838F85FB-7FA5-43B3-8664-599F0F6D4776}"/>
    <cellStyle name="Comma 2 63" xfId="49206" hidden="1" xr:uid="{4CF7D54C-1375-4AEA-AAD7-7EE8BB737E48}"/>
    <cellStyle name="Comma 2 63" xfId="49834" hidden="1" xr:uid="{D00FD27C-C93E-4CAA-8D52-F4A62D2F78EA}"/>
    <cellStyle name="Comma 2 63" xfId="50392" hidden="1" xr:uid="{288CA048-9D7D-4593-939B-68F4BF905552}"/>
    <cellStyle name="Comma 2 63" xfId="50689" hidden="1" xr:uid="{69D24654-7D32-4213-81C4-BE8738F56028}"/>
    <cellStyle name="Comma 2 63" xfId="50956" hidden="1" xr:uid="{970139FA-349B-43CB-88A1-7472D6CFA315}"/>
    <cellStyle name="Comma 2 63" xfId="51182" hidden="1" xr:uid="{6A753A24-B3B6-402D-9DC4-F813D3B87AE5}"/>
    <cellStyle name="Comma 2 63" xfId="51579" hidden="1" xr:uid="{F2292720-27FE-4012-90E5-CBFB63541E27}"/>
    <cellStyle name="Comma 2 63" xfId="52136" hidden="1" xr:uid="{96307CEA-4F08-4494-A827-2EDE0B44019F}"/>
    <cellStyle name="Comma 2 63" xfId="52433" hidden="1" xr:uid="{C7FE60EC-3788-416D-87E1-2E88672A9354}"/>
    <cellStyle name="Comma 2 63" xfId="52700" hidden="1" xr:uid="{C5E6C4CA-CA1C-45BD-96B7-D75C41BAD34E}"/>
    <cellStyle name="Comma 2 63" xfId="52925" hidden="1" xr:uid="{6123C1E6-6786-4BC1-A619-3364212B1B97}"/>
    <cellStyle name="Comma 2 63" xfId="53317" hidden="1" xr:uid="{BF78C1F7-38CA-4872-A2F8-1330726243D4}"/>
    <cellStyle name="Comma 2 63" xfId="53870" hidden="1" xr:uid="{B8A2FD15-1AFA-4427-ACCC-D114EC64390C}"/>
    <cellStyle name="Comma 2 63" xfId="54167" hidden="1" xr:uid="{3A74A0C3-A164-4B54-96CC-027E1A1D76F7}"/>
    <cellStyle name="Comma 2 63" xfId="54434" hidden="1" xr:uid="{DF5E147D-3B30-4657-BB76-36883592EF2C}"/>
    <cellStyle name="Comma 2 63" xfId="54655" hidden="1" xr:uid="{C5586BCA-5070-48CC-99BB-5CA228421CA3}"/>
    <cellStyle name="Comma 2 63" xfId="55045" hidden="1" xr:uid="{7688B79A-EE54-4F99-A8AC-B979F46A3FC2}"/>
    <cellStyle name="Comma 2 63" xfId="55594" hidden="1" xr:uid="{5A567304-039F-42E4-BC07-6A39B9AF3290}"/>
    <cellStyle name="Comma 2 63" xfId="55891" hidden="1" xr:uid="{6BB8FA21-8EC4-4C67-9C3B-BE7B6F1CE39C}"/>
    <cellStyle name="Comma 2 63" xfId="56158" hidden="1" xr:uid="{2A6645F7-81A7-455B-8836-AB9C8A30BD9C}"/>
    <cellStyle name="Comma 2 63" xfId="56378" hidden="1" xr:uid="{94601323-9869-4873-A228-5DBF00E66383}"/>
    <cellStyle name="Comma 2 63" xfId="56758" hidden="1" xr:uid="{D1FFCBD6-C412-4F96-9EF2-234689721543}"/>
    <cellStyle name="Comma 2 63" xfId="57301" hidden="1" xr:uid="{7A9684A5-64CF-4CC4-A2BD-7BF9749A887F}"/>
    <cellStyle name="Comma 2 63" xfId="57598" hidden="1" xr:uid="{B81AD52B-0988-4996-8EBD-AF45F68CD7A4}"/>
    <cellStyle name="Comma 2 63" xfId="57865" hidden="1" xr:uid="{A1C9B03D-ABB8-40DD-B4CD-ECAF706ED63B}"/>
    <cellStyle name="Comma 2 63" xfId="58082" hidden="1" xr:uid="{A3586744-26D1-4762-AA98-47D11DE1400B}"/>
    <cellStyle name="Comma 2 63" xfId="58455" hidden="1" xr:uid="{84B524BE-CAB8-4041-9961-4670D41DC022}"/>
    <cellStyle name="Comma 2 63" xfId="58995" hidden="1" xr:uid="{D9D7F876-854C-4961-8C61-7D53F42A5404}"/>
    <cellStyle name="Comma 2 63" xfId="59292" hidden="1" xr:uid="{1E5E6633-4715-42CD-955D-BE1C7D6E0EBE}"/>
    <cellStyle name="Comma 2 63" xfId="59559" hidden="1" xr:uid="{22915B57-979C-48B3-A606-131753AAF0D3}"/>
    <cellStyle name="Comma 2 63" xfId="59773" hidden="1" xr:uid="{9AF2AE5B-DFA4-4BFC-9307-26ECBE71FF10}"/>
    <cellStyle name="Comma 2 63" xfId="60130" hidden="1" xr:uid="{6F0C2101-0826-4C2E-A652-A906430CFE98}"/>
    <cellStyle name="Comma 2 63" xfId="60656" hidden="1" xr:uid="{9A6DA23D-43C2-4D77-A30C-3F49CB29BBB5}"/>
    <cellStyle name="Comma 2 63" xfId="60953" hidden="1" xr:uid="{1D4D0B18-A226-4626-8D33-48C1155FFF4C}"/>
    <cellStyle name="Comma 2 63" xfId="61220" hidden="1" xr:uid="{FF04FB70-CF02-401E-9B7F-EE7F73EEC414}"/>
    <cellStyle name="Comma 2 63" xfId="61431" hidden="1" xr:uid="{AA03464E-E001-4026-9B8A-AF62A417AE4A}"/>
    <cellStyle name="Comma 2 63" xfId="61776" hidden="1" xr:uid="{F33C1328-311C-44B5-97EC-755542ED078E}"/>
    <cellStyle name="Comma 2 63" xfId="62291" hidden="1" xr:uid="{FDEA6B5D-9554-471C-96A9-4B9D3B1B2332}"/>
    <cellStyle name="Comma 2 63" xfId="62588" hidden="1" xr:uid="{3E12DA62-0775-4E32-949C-EB83CFFE19F6}"/>
    <cellStyle name="Comma 2 63" xfId="62855" hidden="1" xr:uid="{4E83E551-AC32-4ABC-A4F3-FFEE2ED5130D}"/>
    <cellStyle name="Comma 2 63" xfId="63346" hidden="1" xr:uid="{93B2D84C-317C-4B39-BD51-8F3911670DE7}"/>
    <cellStyle name="Comma 2 63" xfId="63802" hidden="1" xr:uid="{32472CB6-28F2-4EC8-B444-E2BCD8561A1E}"/>
    <cellStyle name="Comma 2 63" xfId="49433" hidden="1" xr:uid="{7E922687-ABCB-4906-AF55-0DC5EA0A3C47}"/>
    <cellStyle name="Comma 2 63" xfId="22425" hidden="1" xr:uid="{00000000-0005-0000-0000-00009C570000}"/>
    <cellStyle name="Comma 2 63" xfId="22646" hidden="1" xr:uid="{00000000-0005-0000-0000-000079580000}"/>
    <cellStyle name="Comma 2 63" xfId="23036" hidden="1" xr:uid="{00000000-0005-0000-0000-0000FF590000}"/>
    <cellStyle name="Comma 2 63" xfId="23585" hidden="1" xr:uid="{00000000-0005-0000-0000-0000245C0000}"/>
    <cellStyle name="Comma 2 63" xfId="23882" hidden="1" xr:uid="{00000000-0005-0000-0000-00004D5D0000}"/>
    <cellStyle name="Comma 2 63" xfId="24149" hidden="1" xr:uid="{00000000-0005-0000-0000-0000585E0000}"/>
    <cellStyle name="Comma 2 63" xfId="24369" hidden="1" xr:uid="{00000000-0005-0000-0000-0000345F0000}"/>
    <cellStyle name="Comma 2 63" xfId="24749" hidden="1" xr:uid="{00000000-0005-0000-0000-0000B0600000}"/>
    <cellStyle name="Comma 2 63" xfId="25292" hidden="1" xr:uid="{00000000-0005-0000-0000-0000CF620000}"/>
    <cellStyle name="Comma 2 63" xfId="25589" hidden="1" xr:uid="{00000000-0005-0000-0000-0000F8630000}"/>
    <cellStyle name="Comma 2 63" xfId="25856" hidden="1" xr:uid="{00000000-0005-0000-0000-000003650000}"/>
    <cellStyle name="Comma 2 63" xfId="26073" hidden="1" xr:uid="{00000000-0005-0000-0000-0000DC650000}"/>
    <cellStyle name="Comma 2 63" xfId="26446" hidden="1" xr:uid="{00000000-0005-0000-0000-000051670000}"/>
    <cellStyle name="Comma 2 63" xfId="26986" hidden="1" xr:uid="{00000000-0005-0000-0000-00006D690000}"/>
    <cellStyle name="Comma 2 63" xfId="27283" hidden="1" xr:uid="{00000000-0005-0000-0000-0000966A0000}"/>
    <cellStyle name="Comma 2 63" xfId="27550" hidden="1" xr:uid="{00000000-0005-0000-0000-0000A16B0000}"/>
    <cellStyle name="Comma 2 63" xfId="27764" hidden="1" xr:uid="{00000000-0005-0000-0000-0000776C0000}"/>
    <cellStyle name="Comma 2 63" xfId="28121" hidden="1" xr:uid="{00000000-0005-0000-0000-0000DC6D0000}"/>
    <cellStyle name="Comma 2 63" xfId="28647" hidden="1" xr:uid="{00000000-0005-0000-0000-0000EA6F0000}"/>
    <cellStyle name="Comma 2 63" xfId="28944" hidden="1" xr:uid="{00000000-0005-0000-0000-000013710000}"/>
    <cellStyle name="Comma 2 63" xfId="29211" hidden="1" xr:uid="{00000000-0005-0000-0000-00001E720000}"/>
    <cellStyle name="Comma 2 63" xfId="29422" hidden="1" xr:uid="{00000000-0005-0000-0000-0000F1720000}"/>
    <cellStyle name="Comma 2 63" xfId="29767" hidden="1" xr:uid="{00000000-0005-0000-0000-00004A740000}"/>
    <cellStyle name="Comma 2 63" xfId="30282" hidden="1" xr:uid="{00000000-0005-0000-0000-00004D760000}"/>
    <cellStyle name="Comma 2 63" xfId="30579" hidden="1" xr:uid="{00000000-0005-0000-0000-000076770000}"/>
    <cellStyle name="Comma 2 63" xfId="30846" hidden="1" xr:uid="{00000000-0005-0000-0000-000081780000}"/>
    <cellStyle name="Comma 2 63" xfId="31337" hidden="1" xr:uid="{00000000-0005-0000-0000-00006C7A0000}"/>
    <cellStyle name="Comma 2 63" xfId="31793" hidden="1" xr:uid="{00000000-0005-0000-0000-0000347C0000}"/>
    <cellStyle name="Comma 2 63" xfId="32670" hidden="1" xr:uid="{F75D500E-13F7-4301-B307-A5F178E6C70F}"/>
    <cellStyle name="Comma 2 63" xfId="33305" hidden="1" xr:uid="{EA836173-FEAA-4522-83D8-4600FA06AAD0}"/>
    <cellStyle name="Comma 2 63" xfId="33855" hidden="1" xr:uid="{91C49566-F14B-460F-924E-07B5AB2E0840}"/>
    <cellStyle name="Comma 2 63" xfId="34152" hidden="1" xr:uid="{E7F92799-8C4F-44E0-B825-E494E585BA7E}"/>
    <cellStyle name="Comma 2 63" xfId="34419" hidden="1" xr:uid="{2B1B327B-1A95-4C15-8DCF-F8C0F762DC59}"/>
    <cellStyle name="Comma 2 63" xfId="36427" hidden="1" xr:uid="{FF724F5F-CE59-46E0-BD84-47746540CD07}"/>
    <cellStyle name="Comma 2 63" xfId="37088" hidden="1" xr:uid="{D7BAEAB6-1EAB-433A-9263-09D0F35FEE71}"/>
    <cellStyle name="Comma 2 63" xfId="37646" hidden="1" xr:uid="{672058C8-1C51-4BD6-B1FC-F266DDC8B239}"/>
    <cellStyle name="Comma 2 63" xfId="37943" hidden="1" xr:uid="{2DC7A4DC-CA3F-4808-A45C-48E2DA238402}"/>
    <cellStyle name="Comma 2 63" xfId="38210" hidden="1" xr:uid="{CC6E88DF-76FC-4911-82AA-8C1AF5DBEE88}"/>
    <cellStyle name="Comma 2 63" xfId="38646" hidden="1" xr:uid="{0405B63D-C985-4162-9E48-C8BCD1458FC6}"/>
    <cellStyle name="Comma 2 63" xfId="38901" hidden="1" xr:uid="{BD5B83B2-8068-4266-8E94-B262C8BCFA3E}"/>
    <cellStyle name="Comma 2 63" xfId="39307" hidden="1" xr:uid="{FE7F0AF6-BAB4-4DEC-89F4-D565B5B5595A}"/>
    <cellStyle name="Comma 2 63" xfId="39865" hidden="1" xr:uid="{4D91C6CE-8C77-44E8-B45A-7CA29145FC3B}"/>
    <cellStyle name="Comma 2 63" xfId="40162" hidden="1" xr:uid="{0C215D0D-6699-4358-BCCC-8026FEC99A03}"/>
    <cellStyle name="Comma 2 63" xfId="40429" hidden="1" xr:uid="{111D8224-6C23-4E33-B7B7-86F63BDEB7F8}"/>
    <cellStyle name="Comma 2 63" xfId="40657" hidden="1" xr:uid="{FB7FBB0B-BDA4-4A01-926F-87385EA3AA49}"/>
    <cellStyle name="Comma 2 63" xfId="41063" hidden="1" xr:uid="{E3DE0FF2-6C80-40CF-9CF4-9CCA85A15449}"/>
    <cellStyle name="Comma 2 63" xfId="41621" hidden="1" xr:uid="{A12E8F5A-5FF5-4EE1-812D-6A20B3305E57}"/>
    <cellStyle name="Comma 2 63" xfId="41918" hidden="1" xr:uid="{29C0D039-20F6-4A48-873B-03EE35CBCFDD}"/>
    <cellStyle name="Comma 2 63" xfId="42185" hidden="1" xr:uid="{8D8402A6-76C8-4F4E-8E41-B7E11E99B5C4}"/>
    <cellStyle name="Comma 2 63" xfId="42413" hidden="1" xr:uid="{9E641C62-FD50-4708-82D7-5573782F4AF4}"/>
    <cellStyle name="Comma 2 63" xfId="42819" hidden="1" xr:uid="{E8423998-685A-497A-9A2C-BB8676C14EE2}"/>
    <cellStyle name="Comma 2 63" xfId="43377" hidden="1" xr:uid="{97D0F07C-0CE7-4AA8-9E0F-BB543DAC3ED1}"/>
    <cellStyle name="Comma 2 63" xfId="43674" hidden="1" xr:uid="{81098565-37E7-4F63-AAC4-1C9E537E1F21}"/>
    <cellStyle name="Comma 2 63" xfId="43941" hidden="1" xr:uid="{6B1E52C1-4C98-46BF-8799-6459A778F52C}"/>
    <cellStyle name="Comma 2 63" xfId="44169" hidden="1" xr:uid="{FB78DEFC-2E78-4186-B5EA-0C4214F8CA85}"/>
    <cellStyle name="Comma 2 63" xfId="12566" hidden="1" xr:uid="{00000000-0005-0000-0000-000019310000}"/>
    <cellStyle name="Comma 2 63" xfId="13124" hidden="1" xr:uid="{00000000-0005-0000-0000-000047330000}"/>
    <cellStyle name="Comma 2 63" xfId="13421" hidden="1" xr:uid="{00000000-0005-0000-0000-000070340000}"/>
    <cellStyle name="Comma 2 63" xfId="13688" hidden="1" xr:uid="{00000000-0005-0000-0000-00007B350000}"/>
    <cellStyle name="Comma 2 63" xfId="13916" hidden="1" xr:uid="{00000000-0005-0000-0000-00005F360000}"/>
    <cellStyle name="Comma 2 63" xfId="14322" hidden="1" xr:uid="{00000000-0005-0000-0000-0000F5370000}"/>
    <cellStyle name="Comma 2 63" xfId="14880" hidden="1" xr:uid="{00000000-0005-0000-0000-0000233A0000}"/>
    <cellStyle name="Comma 2 63" xfId="15177" hidden="1" xr:uid="{00000000-0005-0000-0000-00004C3B0000}"/>
    <cellStyle name="Comma 2 63" xfId="15444" hidden="1" xr:uid="{00000000-0005-0000-0000-0000573C0000}"/>
    <cellStyle name="Comma 2 63" xfId="15672" hidden="1" xr:uid="{00000000-0005-0000-0000-00003B3D0000}"/>
    <cellStyle name="Comma 2 63" xfId="16075" hidden="1" xr:uid="{00000000-0005-0000-0000-0000CE3E0000}"/>
    <cellStyle name="Comma 2 63" xfId="16633" hidden="1" xr:uid="{00000000-0005-0000-0000-0000FC400000}"/>
    <cellStyle name="Comma 2 63" xfId="16930" hidden="1" xr:uid="{00000000-0005-0000-0000-000025420000}"/>
    <cellStyle name="Comma 2 63" xfId="17197" hidden="1" xr:uid="{00000000-0005-0000-0000-000030430000}"/>
    <cellStyle name="Comma 2 63" xfId="17424" hidden="1" xr:uid="{00000000-0005-0000-0000-000013440000}"/>
    <cellStyle name="Comma 2 63" xfId="17825" hidden="1" xr:uid="{00000000-0005-0000-0000-0000A4450000}"/>
    <cellStyle name="Comma 2 63" xfId="18383" hidden="1" xr:uid="{00000000-0005-0000-0000-0000D2470000}"/>
    <cellStyle name="Comma 2 63" xfId="18680" hidden="1" xr:uid="{00000000-0005-0000-0000-0000FB480000}"/>
    <cellStyle name="Comma 2 63" xfId="18947" hidden="1" xr:uid="{00000000-0005-0000-0000-0000064A0000}"/>
    <cellStyle name="Comma 2 63" xfId="19173" hidden="1" xr:uid="{00000000-0005-0000-0000-0000E84A0000}"/>
    <cellStyle name="Comma 2 63" xfId="19570" hidden="1" xr:uid="{00000000-0005-0000-0000-0000754C0000}"/>
    <cellStyle name="Comma 2 63" xfId="20127" hidden="1" xr:uid="{00000000-0005-0000-0000-0000A24E0000}"/>
    <cellStyle name="Comma 2 63" xfId="20424" hidden="1" xr:uid="{00000000-0005-0000-0000-0000CB4F0000}"/>
    <cellStyle name="Comma 2 63" xfId="20691" hidden="1" xr:uid="{00000000-0005-0000-0000-0000D6500000}"/>
    <cellStyle name="Comma 2 63" xfId="20916" hidden="1" xr:uid="{00000000-0005-0000-0000-0000B7510000}"/>
    <cellStyle name="Comma 2 63" xfId="21308" hidden="1" xr:uid="{00000000-0005-0000-0000-00003F530000}"/>
    <cellStyle name="Comma 2 63" xfId="21861" hidden="1" xr:uid="{00000000-0005-0000-0000-000068550000}"/>
    <cellStyle name="Comma 2 63" xfId="22158" hidden="1" xr:uid="{00000000-0005-0000-0000-000091560000}"/>
    <cellStyle name="Comma 2 63" xfId="7856" hidden="1" xr:uid="{00000000-0005-0000-0000-0000B31E0000}"/>
    <cellStyle name="Comma 2 63" xfId="8153" hidden="1" xr:uid="{00000000-0005-0000-0000-0000DC1F0000}"/>
    <cellStyle name="Comma 2 63" xfId="8420" hidden="1" xr:uid="{00000000-0005-0000-0000-0000E7200000}"/>
    <cellStyle name="Comma 2 63" xfId="8648" hidden="1" xr:uid="{00000000-0005-0000-0000-0000CB210000}"/>
    <cellStyle name="Comma 2 63" xfId="9054" hidden="1" xr:uid="{00000000-0005-0000-0000-000061230000}"/>
    <cellStyle name="Comma 2 63" xfId="9612" hidden="1" xr:uid="{00000000-0005-0000-0000-00008F250000}"/>
    <cellStyle name="Comma 2 63" xfId="9909" hidden="1" xr:uid="{00000000-0005-0000-0000-0000B8260000}"/>
    <cellStyle name="Comma 2 63" xfId="10176" hidden="1" xr:uid="{00000000-0005-0000-0000-0000C3270000}"/>
    <cellStyle name="Comma 2 63" xfId="10404" hidden="1" xr:uid="{00000000-0005-0000-0000-0000A7280000}"/>
    <cellStyle name="Comma 2 63" xfId="10810" hidden="1" xr:uid="{00000000-0005-0000-0000-00003D2A0000}"/>
    <cellStyle name="Comma 2 63" xfId="11368" hidden="1" xr:uid="{00000000-0005-0000-0000-00006B2C0000}"/>
    <cellStyle name="Comma 2 63" xfId="11665" hidden="1" xr:uid="{00000000-0005-0000-0000-0000942D0000}"/>
    <cellStyle name="Comma 2 63" xfId="11932" hidden="1" xr:uid="{00000000-0005-0000-0000-00009F2E0000}"/>
    <cellStyle name="Comma 2 63" xfId="12160" hidden="1" xr:uid="{00000000-0005-0000-0000-0000832F0000}"/>
    <cellStyle name="Comma 2 63" xfId="5079" hidden="1" xr:uid="{00000000-0005-0000-0000-0000DA130000}"/>
    <cellStyle name="Comma 2 63" xfId="5637" hidden="1" xr:uid="{00000000-0005-0000-0000-000008160000}"/>
    <cellStyle name="Comma 2 63" xfId="5934" hidden="1" xr:uid="{00000000-0005-0000-0000-000031170000}"/>
    <cellStyle name="Comma 2 63" xfId="6201" hidden="1" xr:uid="{00000000-0005-0000-0000-00003C180000}"/>
    <cellStyle name="Comma 2 63" xfId="6637" hidden="1" xr:uid="{00000000-0005-0000-0000-0000F0190000}"/>
    <cellStyle name="Comma 2 63" xfId="6892" hidden="1" xr:uid="{00000000-0005-0000-0000-0000EF1A0000}"/>
    <cellStyle name="Comma 2 63" xfId="7298" hidden="1" xr:uid="{00000000-0005-0000-0000-0000851C0000}"/>
    <cellStyle name="Comma 2 63" xfId="2132" hidden="1" xr:uid="{00000000-0005-0000-0000-000057080000}"/>
    <cellStyle name="Comma 2 63" xfId="2399" hidden="1" xr:uid="{00000000-0005-0000-0000-000062090000}"/>
    <cellStyle name="Comma 2 63" xfId="4418" hidden="1" xr:uid="{00000000-0005-0000-0000-000045110000}"/>
    <cellStyle name="Comma 2 63" xfId="1282" hidden="1" xr:uid="{00000000-0005-0000-0000-000005050000}"/>
    <cellStyle name="Comma 2 63" xfId="1835" hidden="1" xr:uid="{00000000-0005-0000-0000-00002E070000}"/>
    <cellStyle name="Comma 2 63" xfId="627" hidden="1" xr:uid="{00000000-0005-0000-0000-000076020000}"/>
    <cellStyle name="Comma 2 64" xfId="45135" hidden="1" xr:uid="{C32E1C28-A7AB-44EF-AD78-E2FD9A4D0764}"/>
    <cellStyle name="Comma 2 64" xfId="45432" hidden="1" xr:uid="{6F807670-0A3A-496B-8408-2AF3AD3AB3D2}"/>
    <cellStyle name="Comma 2 64" xfId="45699" hidden="1" xr:uid="{A6CB8671-2C7B-4CA5-AD83-E917F349E772}"/>
    <cellStyle name="Comma 2 64" xfId="45920" hidden="1" xr:uid="{7D051473-22ED-4A1E-9717-1DBDA8D1F2DD}"/>
    <cellStyle name="Comma 2 64" xfId="46333" hidden="1" xr:uid="{D8800700-A28C-4CAF-AD92-F904F9384066}"/>
    <cellStyle name="Comma 2 64" xfId="46891" hidden="1" xr:uid="{65A1E03C-69AC-468C-B241-5A732F25D766}"/>
    <cellStyle name="Comma 2 64" xfId="47188" hidden="1" xr:uid="{708D8A90-E77A-4F69-B650-720C07E5C1C4}"/>
    <cellStyle name="Comma 2 64" xfId="47455" hidden="1" xr:uid="{91809659-8901-4391-8375-31AD877830A6}"/>
    <cellStyle name="Comma 2 64" xfId="47676" hidden="1" xr:uid="{2F80ECE8-A104-4B21-BAB9-55CE28908290}"/>
    <cellStyle name="Comma 2 64" xfId="48086" hidden="1" xr:uid="{9EB2DF6F-4DFF-41EB-9AB1-648823ED21D4}"/>
    <cellStyle name="Comma 2 64" xfId="48644" hidden="1" xr:uid="{A2E16A21-50F7-49E1-8CEC-290D91F80C1F}"/>
    <cellStyle name="Comma 2 64" xfId="48941" hidden="1" xr:uid="{13EAA844-85C7-4F2E-8F96-8A4949F636AA}"/>
    <cellStyle name="Comma 2 64" xfId="49208" hidden="1" xr:uid="{BFE9861D-B5BA-4F54-960F-BC8022C53E83}"/>
    <cellStyle name="Comma 2 64" xfId="49428" hidden="1" xr:uid="{6EA16FDB-75DE-46A5-93F6-A42441B930A3}"/>
    <cellStyle name="Comma 2 64" xfId="49836" hidden="1" xr:uid="{8C76F450-43B9-4DBD-A448-E64C88BB1364}"/>
    <cellStyle name="Comma 2 64" xfId="50394" hidden="1" xr:uid="{660D6CE1-6FEE-4B9B-80C4-DAB8483BB559}"/>
    <cellStyle name="Comma 2 64" xfId="50691" hidden="1" xr:uid="{76F8D251-12ED-4C9A-8583-86FA7C92C06A}"/>
    <cellStyle name="Comma 2 64" xfId="50958" hidden="1" xr:uid="{ADCD582C-DCB4-462F-B8B2-9DE54314452F}"/>
    <cellStyle name="Comma 2 64" xfId="51177" hidden="1" xr:uid="{DC27E537-851E-4370-BC13-F5498553550D}"/>
    <cellStyle name="Comma 2 64" xfId="51581" hidden="1" xr:uid="{500523AA-1836-4ADF-9CB5-E6CF2E19E330}"/>
    <cellStyle name="Comma 2 64" xfId="52138" hidden="1" xr:uid="{2415DC4D-1E0E-4FA3-851C-7EF49E015CFA}"/>
    <cellStyle name="Comma 2 64" xfId="52435" hidden="1" xr:uid="{4DAC2822-FA1D-4FD6-AD21-F8605DF3A5DB}"/>
    <cellStyle name="Comma 2 64" xfId="52702" hidden="1" xr:uid="{FF18BC33-56DE-4787-80E0-EFA4CA9EB136}"/>
    <cellStyle name="Comma 2 64" xfId="52920" hidden="1" xr:uid="{D310EC49-16FC-41C2-A3FE-8E5CDDB91D67}"/>
    <cellStyle name="Comma 2 64" xfId="53319" hidden="1" xr:uid="{B58DF257-4C0D-47CD-B466-F4C24B6FB231}"/>
    <cellStyle name="Comma 2 64" xfId="53872" hidden="1" xr:uid="{A05091AE-30CF-4EC6-B8D8-40FAA4270955}"/>
    <cellStyle name="Comma 2 64" xfId="54169" hidden="1" xr:uid="{B35DB1D7-87F3-4C72-A5D2-6A244728A78C}"/>
    <cellStyle name="Comma 2 64" xfId="54436" hidden="1" xr:uid="{2BA9838D-D21A-4830-BAAB-F099CE8026AE}"/>
    <cellStyle name="Comma 2 64" xfId="54650" hidden="1" xr:uid="{7F4007A5-E542-4B92-9C31-AC4A1BD63F0B}"/>
    <cellStyle name="Comma 2 64" xfId="55047" hidden="1" xr:uid="{4B054649-230F-452C-979F-E3E9CEAF300E}"/>
    <cellStyle name="Comma 2 64" xfId="55596" hidden="1" xr:uid="{4C63CA92-64D8-49AC-A526-868BF85F4092}"/>
    <cellStyle name="Comma 2 64" xfId="55893" hidden="1" xr:uid="{D050A61C-3581-4ABB-B939-3D2406DB1551}"/>
    <cellStyle name="Comma 2 64" xfId="56160" hidden="1" xr:uid="{37DF1335-1519-413A-A28D-07F7EC6CE725}"/>
    <cellStyle name="Comma 2 64" xfId="56374" hidden="1" xr:uid="{FD80E8C7-8B10-4F21-8174-20CC9E802DAD}"/>
    <cellStyle name="Comma 2 64" xfId="56760" hidden="1" xr:uid="{671B491B-CF5B-4EB9-9920-C5A2DDC90C9D}"/>
    <cellStyle name="Comma 2 64" xfId="57303" hidden="1" xr:uid="{A4B0232E-A901-4942-AF1D-796C983F278F}"/>
    <cellStyle name="Comma 2 64" xfId="57600" hidden="1" xr:uid="{7C047908-DCC6-4918-BD22-C1C54C0825BF}"/>
    <cellStyle name="Comma 2 64" xfId="57867" hidden="1" xr:uid="{7E9C764C-301C-4A13-A373-C61F563FD67A}"/>
    <cellStyle name="Comma 2 64" xfId="58078" hidden="1" xr:uid="{4255226C-3547-48CB-9B40-50F11AC0C313}"/>
    <cellStyle name="Comma 2 64" xfId="58457" hidden="1" xr:uid="{9FE784D5-0765-4A3A-AB3E-E4C6A53F1CC2}"/>
    <cellStyle name="Comma 2 64" xfId="58997" hidden="1" xr:uid="{747AEF08-6318-4B03-86C9-0059FFCEE625}"/>
    <cellStyle name="Comma 2 64" xfId="59294" hidden="1" xr:uid="{F05CF420-217C-4CB1-AD5E-EF14CBC5BD62}"/>
    <cellStyle name="Comma 2 64" xfId="59561" hidden="1" xr:uid="{C62C9125-118E-44C3-9B2F-6020A6390A89}"/>
    <cellStyle name="Comma 2 64" xfId="59769" hidden="1" xr:uid="{D484F4A3-8D49-403C-B068-6FDEDD2E2ABD}"/>
    <cellStyle name="Comma 2 64" xfId="60132" hidden="1" xr:uid="{58661AE8-6928-4B99-B428-555FCA4F5086}"/>
    <cellStyle name="Comma 2 64" xfId="60658" hidden="1" xr:uid="{4680D0ED-0F83-4159-BD51-EA031F0989C3}"/>
    <cellStyle name="Comma 2 64" xfId="60955" hidden="1" xr:uid="{C31583C7-A155-48AE-888E-2D749249E483}"/>
    <cellStyle name="Comma 2 64" xfId="61222" hidden="1" xr:uid="{0867D0E0-4DC9-42FB-9825-E7452C4D2467}"/>
    <cellStyle name="Comma 2 64" xfId="61427" hidden="1" xr:uid="{C5F06EBD-C676-4229-A074-894B9561A8D0}"/>
    <cellStyle name="Comma 2 64" xfId="61778" hidden="1" xr:uid="{4E8B5B11-9A96-4142-97E2-F0F4D7EE71C8}"/>
    <cellStyle name="Comma 2 64" xfId="62293" hidden="1" xr:uid="{B03B4B6A-93C8-4FFC-BA99-E311D595B231}"/>
    <cellStyle name="Comma 2 64" xfId="62590" hidden="1" xr:uid="{636E2FED-6DA5-4193-A2AC-FA278211F1C8}"/>
    <cellStyle name="Comma 2 64" xfId="62857" hidden="1" xr:uid="{FDC61C74-A328-400F-AD5A-9E197804ABF7}"/>
    <cellStyle name="Comma 2 64" xfId="63348" hidden="1" xr:uid="{A6FA1492-8765-4401-A043-D1B50FDC1357}"/>
    <cellStyle name="Comma 2 64" xfId="63804" hidden="1" xr:uid="{0C820956-E6D9-490A-B809-D54E57B3C4B4}"/>
    <cellStyle name="Comma 2 64" xfId="22427" hidden="1" xr:uid="{00000000-0005-0000-0000-00009E570000}"/>
    <cellStyle name="Comma 2 64" xfId="22641" hidden="1" xr:uid="{00000000-0005-0000-0000-000074580000}"/>
    <cellStyle name="Comma 2 64" xfId="23038" hidden="1" xr:uid="{00000000-0005-0000-0000-0000015A0000}"/>
    <cellStyle name="Comma 2 64" xfId="23587" hidden="1" xr:uid="{00000000-0005-0000-0000-0000265C0000}"/>
    <cellStyle name="Comma 2 64" xfId="23884" hidden="1" xr:uid="{00000000-0005-0000-0000-00004F5D0000}"/>
    <cellStyle name="Comma 2 64" xfId="24151" hidden="1" xr:uid="{00000000-0005-0000-0000-00005A5E0000}"/>
    <cellStyle name="Comma 2 64" xfId="24365" hidden="1" xr:uid="{00000000-0005-0000-0000-0000305F0000}"/>
    <cellStyle name="Comma 2 64" xfId="24751" hidden="1" xr:uid="{00000000-0005-0000-0000-0000B2600000}"/>
    <cellStyle name="Comma 2 64" xfId="25294" hidden="1" xr:uid="{00000000-0005-0000-0000-0000D1620000}"/>
    <cellStyle name="Comma 2 64" xfId="25591" hidden="1" xr:uid="{00000000-0005-0000-0000-0000FA630000}"/>
    <cellStyle name="Comma 2 64" xfId="25858" hidden="1" xr:uid="{00000000-0005-0000-0000-000005650000}"/>
    <cellStyle name="Comma 2 64" xfId="26069" hidden="1" xr:uid="{00000000-0005-0000-0000-0000D8650000}"/>
    <cellStyle name="Comma 2 64" xfId="26448" hidden="1" xr:uid="{00000000-0005-0000-0000-000053670000}"/>
    <cellStyle name="Comma 2 64" xfId="26988" hidden="1" xr:uid="{00000000-0005-0000-0000-00006F690000}"/>
    <cellStyle name="Comma 2 64" xfId="27285" hidden="1" xr:uid="{00000000-0005-0000-0000-0000986A0000}"/>
    <cellStyle name="Comma 2 64" xfId="27552" hidden="1" xr:uid="{00000000-0005-0000-0000-0000A36B0000}"/>
    <cellStyle name="Comma 2 64" xfId="27760" hidden="1" xr:uid="{00000000-0005-0000-0000-0000736C0000}"/>
    <cellStyle name="Comma 2 64" xfId="28123" hidden="1" xr:uid="{00000000-0005-0000-0000-0000DE6D0000}"/>
    <cellStyle name="Comma 2 64" xfId="28649" hidden="1" xr:uid="{00000000-0005-0000-0000-0000EC6F0000}"/>
    <cellStyle name="Comma 2 64" xfId="28946" hidden="1" xr:uid="{00000000-0005-0000-0000-000015710000}"/>
    <cellStyle name="Comma 2 64" xfId="29213" hidden="1" xr:uid="{00000000-0005-0000-0000-000020720000}"/>
    <cellStyle name="Comma 2 64" xfId="29418" hidden="1" xr:uid="{00000000-0005-0000-0000-0000ED720000}"/>
    <cellStyle name="Comma 2 64" xfId="29769" hidden="1" xr:uid="{00000000-0005-0000-0000-00004C740000}"/>
    <cellStyle name="Comma 2 64" xfId="30284" hidden="1" xr:uid="{00000000-0005-0000-0000-00004F760000}"/>
    <cellStyle name="Comma 2 64" xfId="30581" hidden="1" xr:uid="{00000000-0005-0000-0000-000078770000}"/>
    <cellStyle name="Comma 2 64" xfId="30848" hidden="1" xr:uid="{00000000-0005-0000-0000-000083780000}"/>
    <cellStyle name="Comma 2 64" xfId="31339" hidden="1" xr:uid="{00000000-0005-0000-0000-00006E7A0000}"/>
    <cellStyle name="Comma 2 64" xfId="31795" hidden="1" xr:uid="{00000000-0005-0000-0000-0000367C0000}"/>
    <cellStyle name="Comma 2 64" xfId="32672" hidden="1" xr:uid="{E6718E4A-4C41-4ECC-89DA-49742EB461BB}"/>
    <cellStyle name="Comma 2 64" xfId="33307" hidden="1" xr:uid="{7E9E6E8B-E490-4B26-905F-AFC327935963}"/>
    <cellStyle name="Comma 2 64" xfId="33857" hidden="1" xr:uid="{39595600-18D3-4033-8AB7-75ECF19833D9}"/>
    <cellStyle name="Comma 2 64" xfId="34154" hidden="1" xr:uid="{0875F73C-725A-43C2-9958-0B8013EA935E}"/>
    <cellStyle name="Comma 2 64" xfId="34421" hidden="1" xr:uid="{8B5D2199-2965-4A72-B23C-3A8E1628413D}"/>
    <cellStyle name="Comma 2 64" xfId="36429" hidden="1" xr:uid="{73B7B0DB-8ED7-4687-89CA-F0B9D5C4E331}"/>
    <cellStyle name="Comma 2 64" xfId="37090" hidden="1" xr:uid="{4644C78C-39A9-49A0-821E-C91FF2EB2CDD}"/>
    <cellStyle name="Comma 2 64" xfId="37648" hidden="1" xr:uid="{47335F9F-E6E0-4A85-B94A-6810E094DDED}"/>
    <cellStyle name="Comma 2 64" xfId="37945" hidden="1" xr:uid="{B48D4E1E-743D-41D1-97C9-643D9CCC13FE}"/>
    <cellStyle name="Comma 2 64" xfId="38212" hidden="1" xr:uid="{107E828A-7AD9-4D5A-A043-0CFC12E3C7E6}"/>
    <cellStyle name="Comma 2 64" xfId="38648" hidden="1" xr:uid="{E3ADAB39-1CBC-4817-BECF-3684BEAEF056}"/>
    <cellStyle name="Comma 2 64" xfId="38896" hidden="1" xr:uid="{ABD95253-7216-4E2D-B72D-726BBE3FF92D}"/>
    <cellStyle name="Comma 2 64" xfId="39309" hidden="1" xr:uid="{5E1B1DD6-5506-4210-A082-F55300D6651F}"/>
    <cellStyle name="Comma 2 64" xfId="39867" hidden="1" xr:uid="{9EB6C30B-50AE-4FB7-9581-544DA55817ED}"/>
    <cellStyle name="Comma 2 64" xfId="40164" hidden="1" xr:uid="{DCD3195F-A7E7-49A6-AF7F-62AA8D963CB7}"/>
    <cellStyle name="Comma 2 64" xfId="40431" hidden="1" xr:uid="{A755BDCB-AEBD-47DC-8B36-3A6D7F6E97EF}"/>
    <cellStyle name="Comma 2 64" xfId="40652" hidden="1" xr:uid="{78AE94C7-E83F-4D0A-BBA8-BE67C1069F46}"/>
    <cellStyle name="Comma 2 64" xfId="41065" hidden="1" xr:uid="{CD1CAD8D-A007-40FC-9F30-A8CDDD12D1AF}"/>
    <cellStyle name="Comma 2 64" xfId="41623" hidden="1" xr:uid="{B00A412E-D428-48C0-91E7-094BFB4C291B}"/>
    <cellStyle name="Comma 2 64" xfId="41920" hidden="1" xr:uid="{4D741CE6-0022-4657-8EA7-09E873B465A7}"/>
    <cellStyle name="Comma 2 64" xfId="42187" hidden="1" xr:uid="{3F04D65A-5CD2-465A-8CB9-FB032E358EED}"/>
    <cellStyle name="Comma 2 64" xfId="42408" hidden="1" xr:uid="{2FED8EBD-B6E4-4A00-8C8E-1EEC5275997B}"/>
    <cellStyle name="Comma 2 64" xfId="42821" hidden="1" xr:uid="{4D952174-2590-45F6-93DE-5F8FA6623427}"/>
    <cellStyle name="Comma 2 64" xfId="43379" hidden="1" xr:uid="{499C6633-5163-4DD2-80DD-7749D06EF140}"/>
    <cellStyle name="Comma 2 64" xfId="43676" hidden="1" xr:uid="{927342CC-00C5-4116-BF08-DF4E0E7C1A9D}"/>
    <cellStyle name="Comma 2 64" xfId="43943" hidden="1" xr:uid="{50600CB8-956C-4158-B994-7A34B97169EB}"/>
    <cellStyle name="Comma 2 64" xfId="44164" hidden="1" xr:uid="{E48C0092-929C-45F1-9D44-0AF352CA7161}"/>
    <cellStyle name="Comma 2 64" xfId="44577" hidden="1" xr:uid="{F378FEC0-DD55-4883-901A-7C047866D09A}"/>
    <cellStyle name="Comma 2 64" xfId="12568" hidden="1" xr:uid="{00000000-0005-0000-0000-00001B310000}"/>
    <cellStyle name="Comma 2 64" xfId="13126" hidden="1" xr:uid="{00000000-0005-0000-0000-000049330000}"/>
    <cellStyle name="Comma 2 64" xfId="13423" hidden="1" xr:uid="{00000000-0005-0000-0000-000072340000}"/>
    <cellStyle name="Comma 2 64" xfId="13690" hidden="1" xr:uid="{00000000-0005-0000-0000-00007D350000}"/>
    <cellStyle name="Comma 2 64" xfId="13911" hidden="1" xr:uid="{00000000-0005-0000-0000-00005A360000}"/>
    <cellStyle name="Comma 2 64" xfId="14324" hidden="1" xr:uid="{00000000-0005-0000-0000-0000F7370000}"/>
    <cellStyle name="Comma 2 64" xfId="14882" hidden="1" xr:uid="{00000000-0005-0000-0000-0000253A0000}"/>
    <cellStyle name="Comma 2 64" xfId="15179" hidden="1" xr:uid="{00000000-0005-0000-0000-00004E3B0000}"/>
    <cellStyle name="Comma 2 64" xfId="15446" hidden="1" xr:uid="{00000000-0005-0000-0000-0000593C0000}"/>
    <cellStyle name="Comma 2 64" xfId="15667" hidden="1" xr:uid="{00000000-0005-0000-0000-0000363D0000}"/>
    <cellStyle name="Comma 2 64" xfId="16077" hidden="1" xr:uid="{00000000-0005-0000-0000-0000D03E0000}"/>
    <cellStyle name="Comma 2 64" xfId="16635" hidden="1" xr:uid="{00000000-0005-0000-0000-0000FE400000}"/>
    <cellStyle name="Comma 2 64" xfId="16932" hidden="1" xr:uid="{00000000-0005-0000-0000-000027420000}"/>
    <cellStyle name="Comma 2 64" xfId="17199" hidden="1" xr:uid="{00000000-0005-0000-0000-000032430000}"/>
    <cellStyle name="Comma 2 64" xfId="17419" hidden="1" xr:uid="{00000000-0005-0000-0000-00000E440000}"/>
    <cellStyle name="Comma 2 64" xfId="17827" hidden="1" xr:uid="{00000000-0005-0000-0000-0000A6450000}"/>
    <cellStyle name="Comma 2 64" xfId="18385" hidden="1" xr:uid="{00000000-0005-0000-0000-0000D4470000}"/>
    <cellStyle name="Comma 2 64" xfId="18682" hidden="1" xr:uid="{00000000-0005-0000-0000-0000FD480000}"/>
    <cellStyle name="Comma 2 64" xfId="18949" hidden="1" xr:uid="{00000000-0005-0000-0000-0000084A0000}"/>
    <cellStyle name="Comma 2 64" xfId="19168" hidden="1" xr:uid="{00000000-0005-0000-0000-0000E34A0000}"/>
    <cellStyle name="Comma 2 64" xfId="19572" hidden="1" xr:uid="{00000000-0005-0000-0000-0000774C0000}"/>
    <cellStyle name="Comma 2 64" xfId="20129" hidden="1" xr:uid="{00000000-0005-0000-0000-0000A44E0000}"/>
    <cellStyle name="Comma 2 64" xfId="20426" hidden="1" xr:uid="{00000000-0005-0000-0000-0000CD4F0000}"/>
    <cellStyle name="Comma 2 64" xfId="20693" hidden="1" xr:uid="{00000000-0005-0000-0000-0000D8500000}"/>
    <cellStyle name="Comma 2 64" xfId="20911" hidden="1" xr:uid="{00000000-0005-0000-0000-0000B2510000}"/>
    <cellStyle name="Comma 2 64" xfId="21310" hidden="1" xr:uid="{00000000-0005-0000-0000-000041530000}"/>
    <cellStyle name="Comma 2 64" xfId="21863" hidden="1" xr:uid="{00000000-0005-0000-0000-00006A550000}"/>
    <cellStyle name="Comma 2 64" xfId="22160" hidden="1" xr:uid="{00000000-0005-0000-0000-000093560000}"/>
    <cellStyle name="Comma 2 64" xfId="7858" hidden="1" xr:uid="{00000000-0005-0000-0000-0000B51E0000}"/>
    <cellStyle name="Comma 2 64" xfId="8155" hidden="1" xr:uid="{00000000-0005-0000-0000-0000DE1F0000}"/>
    <cellStyle name="Comma 2 64" xfId="8422" hidden="1" xr:uid="{00000000-0005-0000-0000-0000E9200000}"/>
    <cellStyle name="Comma 2 64" xfId="8643" hidden="1" xr:uid="{00000000-0005-0000-0000-0000C6210000}"/>
    <cellStyle name="Comma 2 64" xfId="9056" hidden="1" xr:uid="{00000000-0005-0000-0000-000063230000}"/>
    <cellStyle name="Comma 2 64" xfId="9614" hidden="1" xr:uid="{00000000-0005-0000-0000-000091250000}"/>
    <cellStyle name="Comma 2 64" xfId="9911" hidden="1" xr:uid="{00000000-0005-0000-0000-0000BA260000}"/>
    <cellStyle name="Comma 2 64" xfId="10178" hidden="1" xr:uid="{00000000-0005-0000-0000-0000C5270000}"/>
    <cellStyle name="Comma 2 64" xfId="10399" hidden="1" xr:uid="{00000000-0005-0000-0000-0000A2280000}"/>
    <cellStyle name="Comma 2 64" xfId="10812" hidden="1" xr:uid="{00000000-0005-0000-0000-00003F2A0000}"/>
    <cellStyle name="Comma 2 64" xfId="11370" hidden="1" xr:uid="{00000000-0005-0000-0000-00006D2C0000}"/>
    <cellStyle name="Comma 2 64" xfId="11667" hidden="1" xr:uid="{00000000-0005-0000-0000-0000962D0000}"/>
    <cellStyle name="Comma 2 64" xfId="11934" hidden="1" xr:uid="{00000000-0005-0000-0000-0000A12E0000}"/>
    <cellStyle name="Comma 2 64" xfId="12155" hidden="1" xr:uid="{00000000-0005-0000-0000-00007E2F0000}"/>
    <cellStyle name="Comma 2 64" xfId="5081" hidden="1" xr:uid="{00000000-0005-0000-0000-0000DC130000}"/>
    <cellStyle name="Comma 2 64" xfId="5639" hidden="1" xr:uid="{00000000-0005-0000-0000-00000A160000}"/>
    <cellStyle name="Comma 2 64" xfId="5936" hidden="1" xr:uid="{00000000-0005-0000-0000-000033170000}"/>
    <cellStyle name="Comma 2 64" xfId="6203" hidden="1" xr:uid="{00000000-0005-0000-0000-00003E180000}"/>
    <cellStyle name="Comma 2 64" xfId="6639" hidden="1" xr:uid="{00000000-0005-0000-0000-0000F2190000}"/>
    <cellStyle name="Comma 2 64" xfId="6887" hidden="1" xr:uid="{00000000-0005-0000-0000-0000EA1A0000}"/>
    <cellStyle name="Comma 2 64" xfId="7300" hidden="1" xr:uid="{00000000-0005-0000-0000-0000871C0000}"/>
    <cellStyle name="Comma 2 64" xfId="2134" hidden="1" xr:uid="{00000000-0005-0000-0000-000059080000}"/>
    <cellStyle name="Comma 2 64" xfId="2401" hidden="1" xr:uid="{00000000-0005-0000-0000-000064090000}"/>
    <cellStyle name="Comma 2 64" xfId="4420" hidden="1" xr:uid="{00000000-0005-0000-0000-000047110000}"/>
    <cellStyle name="Comma 2 64" xfId="1284" hidden="1" xr:uid="{00000000-0005-0000-0000-000007050000}"/>
    <cellStyle name="Comma 2 64" xfId="1837" hidden="1" xr:uid="{00000000-0005-0000-0000-000030070000}"/>
    <cellStyle name="Comma 2 64" xfId="629" hidden="1" xr:uid="{00000000-0005-0000-0000-000078020000}"/>
    <cellStyle name="Comma 2 65" xfId="45139" hidden="1" xr:uid="{E41ACFFA-2D4A-40FF-BAF1-24C9F7B7333E}"/>
    <cellStyle name="Comma 2 65" xfId="45435" hidden="1" xr:uid="{FC809C4F-C763-43D4-A2BF-DFC867F55BA6}"/>
    <cellStyle name="Comma 2 65" xfId="45701" hidden="1" xr:uid="{E099F539-0AED-48BB-B746-5132436C47C6}"/>
    <cellStyle name="Comma 2 65" xfId="45912" hidden="1" xr:uid="{50079DD9-438D-414C-AB3D-E93DD20E44B3}"/>
    <cellStyle name="Comma 2 65" xfId="46337" hidden="1" xr:uid="{1BE1664C-8AE3-4D8B-A0E4-C02FD31949FC}"/>
    <cellStyle name="Comma 2 65" xfId="46895" hidden="1" xr:uid="{5903E0C5-BAB5-4CC0-9D62-5AC75F397F1E}"/>
    <cellStyle name="Comma 2 65" xfId="47191" hidden="1" xr:uid="{314E6327-356C-4AD5-9498-7F7F1E44091F}"/>
    <cellStyle name="Comma 2 65" xfId="47457" hidden="1" xr:uid="{4ED6461E-E4DE-47B4-AF5B-C3447A0979E3}"/>
    <cellStyle name="Comma 2 65" xfId="47668" hidden="1" xr:uid="{EFD4B504-289D-4D7E-B815-54825E91B287}"/>
    <cellStyle name="Comma 2 65" xfId="48090" hidden="1" xr:uid="{E4B4B1F0-376A-4973-8AB7-ED69BE4AE857}"/>
    <cellStyle name="Comma 2 65" xfId="48648" hidden="1" xr:uid="{E91CFB06-4B94-4931-AA12-24A611BC7C94}"/>
    <cellStyle name="Comma 2 65" xfId="48944" hidden="1" xr:uid="{1C3C8E5A-5F0D-491B-852A-53D1DB12A4E3}"/>
    <cellStyle name="Comma 2 65" xfId="49210" hidden="1" xr:uid="{EBFB01CD-AB4A-44DE-8E12-86C7A2B7AC77}"/>
    <cellStyle name="Comma 2 65" xfId="49420" hidden="1" xr:uid="{4C8E7A0B-4F6D-4E57-99C5-C0120B8D3F93}"/>
    <cellStyle name="Comma 2 65" xfId="49840" hidden="1" xr:uid="{8DC95C57-4DAA-4B09-A8F9-0EE656F0F496}"/>
    <cellStyle name="Comma 2 65" xfId="50398" hidden="1" xr:uid="{53055BC8-8D56-424E-88C7-90BD3F3AD78A}"/>
    <cellStyle name="Comma 2 65" xfId="50694" hidden="1" xr:uid="{80676869-E775-402E-8540-45036B7DC56B}"/>
    <cellStyle name="Comma 2 65" xfId="50960" hidden="1" xr:uid="{AAD5A952-2865-4037-806F-4E3E73C9E20C}"/>
    <cellStyle name="Comma 2 65" xfId="51169" hidden="1" xr:uid="{772CB71C-9B3C-4142-A830-573BDEA7BD40}"/>
    <cellStyle name="Comma 2 65" xfId="51585" hidden="1" xr:uid="{2DA8ED95-2EE2-44ED-8C32-F2FD9E03D378}"/>
    <cellStyle name="Comma 2 65" xfId="52142" hidden="1" xr:uid="{B2355794-D2F0-4066-8A98-CD0B8E7E44EB}"/>
    <cellStyle name="Comma 2 65" xfId="52438" hidden="1" xr:uid="{7D6C8DE4-2AEB-44D0-A7EC-BC3680923AE9}"/>
    <cellStyle name="Comma 2 65" xfId="52704" hidden="1" xr:uid="{B122C4D7-A920-4EEF-8E0C-FA071BB7AC08}"/>
    <cellStyle name="Comma 2 65" xfId="52912" hidden="1" xr:uid="{2EDBD1F0-6AC3-400C-B8EC-14B0C5756C33}"/>
    <cellStyle name="Comma 2 65" xfId="53323" hidden="1" xr:uid="{333CC8D7-AD85-4C90-9D3B-C5E6408EDE68}"/>
    <cellStyle name="Comma 2 65" xfId="53876" hidden="1" xr:uid="{57735C57-06FE-4DD0-B07F-8466B4276D77}"/>
    <cellStyle name="Comma 2 65" xfId="54172" hidden="1" xr:uid="{4E1BC455-E3DE-417D-89D8-764280E82ED2}"/>
    <cellStyle name="Comma 2 65" xfId="54438" hidden="1" xr:uid="{5572CD10-9BF3-4DB0-98F2-F3F893BB2FA3}"/>
    <cellStyle name="Comma 2 65" xfId="54644" hidden="1" xr:uid="{63827E51-A418-4C78-9C53-E9E19A6CB838}"/>
    <cellStyle name="Comma 2 65" xfId="55051" hidden="1" xr:uid="{8D440130-C5D0-49BF-958D-EECF52E2080F}"/>
    <cellStyle name="Comma 2 65" xfId="55600" hidden="1" xr:uid="{D7BBB40C-FC4B-43B6-A600-B293EA251090}"/>
    <cellStyle name="Comma 2 65" xfId="55896" hidden="1" xr:uid="{0593BFD9-54D8-48C3-B3C2-DD042B48221D}"/>
    <cellStyle name="Comma 2 65" xfId="56162" hidden="1" xr:uid="{7C2871D7-B000-4DFA-AF10-6D1069637B81}"/>
    <cellStyle name="Comma 2 65" xfId="56368" hidden="1" xr:uid="{760AB095-00F9-43EC-97A3-B1EC4753088D}"/>
    <cellStyle name="Comma 2 65" xfId="56764" hidden="1" xr:uid="{EB700098-F0B7-4110-9A3C-5DFA11967C1A}"/>
    <cellStyle name="Comma 2 65" xfId="57307" hidden="1" xr:uid="{1B3ADC98-2B60-4336-85D2-8B0928347B14}"/>
    <cellStyle name="Comma 2 65" xfId="57603" hidden="1" xr:uid="{530AFB64-FDB7-4E54-B16B-7531101E55CD}"/>
    <cellStyle name="Comma 2 65" xfId="57869" hidden="1" xr:uid="{C92F35A8-E27F-4ED1-8D1F-20D3ADD962DC}"/>
    <cellStyle name="Comma 2 65" xfId="58073" hidden="1" xr:uid="{24B8B93B-7B32-4929-AAEE-E5C96F17A35C}"/>
    <cellStyle name="Comma 2 65" xfId="58461" hidden="1" xr:uid="{2B57D089-AD72-4765-AC3C-DD65AA0E6D96}"/>
    <cellStyle name="Comma 2 65" xfId="59001" hidden="1" xr:uid="{23301EC6-2A9B-4AF0-91FC-D7A70AD24158}"/>
    <cellStyle name="Comma 2 65" xfId="59297" hidden="1" xr:uid="{2DEABE27-DE10-41F5-B31F-4B3EBA4CF6A8}"/>
    <cellStyle name="Comma 2 65" xfId="59563" hidden="1" xr:uid="{2CBA7796-D450-45A3-8A65-F4DE3B23E807}"/>
    <cellStyle name="Comma 2 65" xfId="59765" hidden="1" xr:uid="{1BCAA5CE-0EF7-46D4-AB33-301E34237AA1}"/>
    <cellStyle name="Comma 2 65" xfId="60136" hidden="1" xr:uid="{3F897CA4-BD41-4EE2-B6FB-40858B688098}"/>
    <cellStyle name="Comma 2 65" xfId="60662" hidden="1" xr:uid="{1D666A8E-6064-464B-AF7C-43B2CB7EF94C}"/>
    <cellStyle name="Comma 2 65" xfId="60958" hidden="1" xr:uid="{6BCB4E70-7979-4F2C-99C4-36FA08050E31}"/>
    <cellStyle name="Comma 2 65" xfId="61224" hidden="1" xr:uid="{998C7851-425F-467D-B408-17D40D9B7601}"/>
    <cellStyle name="Comma 2 65" xfId="61423" hidden="1" xr:uid="{6433741A-6E7E-4EB6-B536-3CF60EB6E852}"/>
    <cellStyle name="Comma 2 65" xfId="61782" hidden="1" xr:uid="{F3C1F3F6-ECBD-4A4A-AB84-EB9CDCA92918}"/>
    <cellStyle name="Comma 2 65" xfId="62297" hidden="1" xr:uid="{0F4B815A-3817-48AF-A216-3D3560619877}"/>
    <cellStyle name="Comma 2 65" xfId="62593" hidden="1" xr:uid="{526C16E3-6675-415B-B621-89E14538A45C}"/>
    <cellStyle name="Comma 2 65" xfId="62859" hidden="1" xr:uid="{2D2002B5-F818-4D32-9EE0-1335D84D6F69}"/>
    <cellStyle name="Comma 2 65" xfId="63352" hidden="1" xr:uid="{7B5A0F1D-E675-4B7D-BB53-D13037904AC1}"/>
    <cellStyle name="Comma 2 65" xfId="63808" hidden="1" xr:uid="{F42E39B5-B84C-4FC9-B6FE-83596788C49E}"/>
    <cellStyle name="Comma 2 65" xfId="22429" hidden="1" xr:uid="{00000000-0005-0000-0000-0000A0570000}"/>
    <cellStyle name="Comma 2 65" xfId="22635" hidden="1" xr:uid="{00000000-0005-0000-0000-00006E580000}"/>
    <cellStyle name="Comma 2 65" xfId="23042" hidden="1" xr:uid="{00000000-0005-0000-0000-0000055A0000}"/>
    <cellStyle name="Comma 2 65" xfId="23591" hidden="1" xr:uid="{00000000-0005-0000-0000-00002A5C0000}"/>
    <cellStyle name="Comma 2 65" xfId="23887" hidden="1" xr:uid="{00000000-0005-0000-0000-0000525D0000}"/>
    <cellStyle name="Comma 2 65" xfId="24153" hidden="1" xr:uid="{00000000-0005-0000-0000-00005C5E0000}"/>
    <cellStyle name="Comma 2 65" xfId="24359" hidden="1" xr:uid="{00000000-0005-0000-0000-00002A5F0000}"/>
    <cellStyle name="Comma 2 65" xfId="24755" hidden="1" xr:uid="{00000000-0005-0000-0000-0000B6600000}"/>
    <cellStyle name="Comma 2 65" xfId="25298" hidden="1" xr:uid="{00000000-0005-0000-0000-0000D5620000}"/>
    <cellStyle name="Comma 2 65" xfId="25594" hidden="1" xr:uid="{00000000-0005-0000-0000-0000FD630000}"/>
    <cellStyle name="Comma 2 65" xfId="25860" hidden="1" xr:uid="{00000000-0005-0000-0000-000007650000}"/>
    <cellStyle name="Comma 2 65" xfId="26064" hidden="1" xr:uid="{00000000-0005-0000-0000-0000D3650000}"/>
    <cellStyle name="Comma 2 65" xfId="26452" hidden="1" xr:uid="{00000000-0005-0000-0000-000057670000}"/>
    <cellStyle name="Comma 2 65" xfId="26992" hidden="1" xr:uid="{00000000-0005-0000-0000-000073690000}"/>
    <cellStyle name="Comma 2 65" xfId="27288" hidden="1" xr:uid="{00000000-0005-0000-0000-00009B6A0000}"/>
    <cellStyle name="Comma 2 65" xfId="27554" hidden="1" xr:uid="{00000000-0005-0000-0000-0000A56B0000}"/>
    <cellStyle name="Comma 2 65" xfId="27756" hidden="1" xr:uid="{00000000-0005-0000-0000-00006F6C0000}"/>
    <cellStyle name="Comma 2 65" xfId="28127" hidden="1" xr:uid="{00000000-0005-0000-0000-0000E26D0000}"/>
    <cellStyle name="Comma 2 65" xfId="28653" hidden="1" xr:uid="{00000000-0005-0000-0000-0000F06F0000}"/>
    <cellStyle name="Comma 2 65" xfId="28949" hidden="1" xr:uid="{00000000-0005-0000-0000-000018710000}"/>
    <cellStyle name="Comma 2 65" xfId="29215" hidden="1" xr:uid="{00000000-0005-0000-0000-000022720000}"/>
    <cellStyle name="Comma 2 65" xfId="29414" hidden="1" xr:uid="{00000000-0005-0000-0000-0000E9720000}"/>
    <cellStyle name="Comma 2 65" xfId="29773" hidden="1" xr:uid="{00000000-0005-0000-0000-000050740000}"/>
    <cellStyle name="Comma 2 65" xfId="30288" hidden="1" xr:uid="{00000000-0005-0000-0000-000053760000}"/>
    <cellStyle name="Comma 2 65" xfId="30584" hidden="1" xr:uid="{00000000-0005-0000-0000-00007B770000}"/>
    <cellStyle name="Comma 2 65" xfId="30850" hidden="1" xr:uid="{00000000-0005-0000-0000-000085780000}"/>
    <cellStyle name="Comma 2 65" xfId="31343" hidden="1" xr:uid="{00000000-0005-0000-0000-0000727A0000}"/>
    <cellStyle name="Comma 2 65" xfId="31799" hidden="1" xr:uid="{00000000-0005-0000-0000-00003A7C0000}"/>
    <cellStyle name="Comma 2 65" xfId="32676" hidden="1" xr:uid="{CB9E5BE9-5C06-470E-9FF8-5C103CE72E6A}"/>
    <cellStyle name="Comma 2 65" xfId="33311" hidden="1" xr:uid="{E97532AF-846B-455A-9AC1-3DF891840C4B}"/>
    <cellStyle name="Comma 2 65" xfId="33861" hidden="1" xr:uid="{DBE45BE6-789E-4B72-A918-DA51F6C7EAAC}"/>
    <cellStyle name="Comma 2 65" xfId="34157" hidden="1" xr:uid="{39255DA6-B76B-40BE-B4D0-A7CC5F5C8E81}"/>
    <cellStyle name="Comma 2 65" xfId="34423" hidden="1" xr:uid="{071919D9-58D9-4EEA-AFA5-4204968792A9}"/>
    <cellStyle name="Comma 2 65" xfId="36433" hidden="1" xr:uid="{5CE21F0D-74D4-4ACF-89E7-8E285C7F40C0}"/>
    <cellStyle name="Comma 2 65" xfId="37094" hidden="1" xr:uid="{803DA7CC-D97B-4915-B914-DD27CB0235CF}"/>
    <cellStyle name="Comma 2 65" xfId="37652" hidden="1" xr:uid="{8647E583-13A8-4601-BB80-357FCE7346EA}"/>
    <cellStyle name="Comma 2 65" xfId="37948" hidden="1" xr:uid="{6A929898-3237-46F1-AF1A-7AE05AA6E9C0}"/>
    <cellStyle name="Comma 2 65" xfId="38214" hidden="1" xr:uid="{BD0AFB5F-92AE-4C95-879A-6A844A7E41B4}"/>
    <cellStyle name="Comma 2 65" xfId="38652" hidden="1" xr:uid="{DA775EB7-EFCC-48B3-8690-6AACB5282271}"/>
    <cellStyle name="Comma 2 65" xfId="38888" hidden="1" xr:uid="{6FFD79DE-F748-48F9-B097-9BA564D00B3D}"/>
    <cellStyle name="Comma 2 65" xfId="39313" hidden="1" xr:uid="{143DE2A9-EA42-4E6D-8A69-8E5FFA199869}"/>
    <cellStyle name="Comma 2 65" xfId="39871" hidden="1" xr:uid="{302DF16E-62A6-4349-9F8D-18ED1B5C8481}"/>
    <cellStyle name="Comma 2 65" xfId="40167" hidden="1" xr:uid="{75E39ED1-C124-4CCF-9599-CAD0508A3D3A}"/>
    <cellStyle name="Comma 2 65" xfId="40433" hidden="1" xr:uid="{98A6CD06-4AB4-4890-90C6-119D77009D80}"/>
    <cellStyle name="Comma 2 65" xfId="40644" hidden="1" xr:uid="{A557C715-7DF5-49F9-8C44-B29473B49A5A}"/>
    <cellStyle name="Comma 2 65" xfId="41069" hidden="1" xr:uid="{AA70F204-4D05-4F84-A8B9-6331EAEC599C}"/>
    <cellStyle name="Comma 2 65" xfId="41627" hidden="1" xr:uid="{AAB22912-B135-44D3-9536-542740DA6DEA}"/>
    <cellStyle name="Comma 2 65" xfId="41923" hidden="1" xr:uid="{B5D8BA1C-E60F-4522-900F-F8AAA1C1AAD2}"/>
    <cellStyle name="Comma 2 65" xfId="42189" hidden="1" xr:uid="{187A661B-22A2-4309-A6A8-F1914F5B84A0}"/>
    <cellStyle name="Comma 2 65" xfId="42400" hidden="1" xr:uid="{15C82612-3AFF-4A3C-B92D-92729A6AED01}"/>
    <cellStyle name="Comma 2 65" xfId="42825" hidden="1" xr:uid="{BF7708D4-71D0-4041-AA59-455BE4AB1251}"/>
    <cellStyle name="Comma 2 65" xfId="43383" hidden="1" xr:uid="{06E19A50-3177-41FE-AD68-D5B9C2AE417B}"/>
    <cellStyle name="Comma 2 65" xfId="43679" hidden="1" xr:uid="{6FEF5EDF-A351-4887-8601-367C1F94B5B3}"/>
    <cellStyle name="Comma 2 65" xfId="43945" hidden="1" xr:uid="{5D211E15-2951-497B-BABC-6F02237E8734}"/>
    <cellStyle name="Comma 2 65" xfId="44156" hidden="1" xr:uid="{A23F1098-728A-49B3-945E-D81FF261DE84}"/>
    <cellStyle name="Comma 2 65" xfId="44581" hidden="1" xr:uid="{1379B836-0078-4C97-95BA-644E4C73A3DE}"/>
    <cellStyle name="Comma 2 65" xfId="12572" hidden="1" xr:uid="{00000000-0005-0000-0000-00001F310000}"/>
    <cellStyle name="Comma 2 65" xfId="13130" hidden="1" xr:uid="{00000000-0005-0000-0000-00004D330000}"/>
    <cellStyle name="Comma 2 65" xfId="13426" hidden="1" xr:uid="{00000000-0005-0000-0000-000075340000}"/>
    <cellStyle name="Comma 2 65" xfId="13692" hidden="1" xr:uid="{00000000-0005-0000-0000-00007F350000}"/>
    <cellStyle name="Comma 2 65" xfId="13903" hidden="1" xr:uid="{00000000-0005-0000-0000-000052360000}"/>
    <cellStyle name="Comma 2 65" xfId="14328" hidden="1" xr:uid="{00000000-0005-0000-0000-0000FB370000}"/>
    <cellStyle name="Comma 2 65" xfId="14886" hidden="1" xr:uid="{00000000-0005-0000-0000-0000293A0000}"/>
    <cellStyle name="Comma 2 65" xfId="15182" hidden="1" xr:uid="{00000000-0005-0000-0000-0000513B0000}"/>
    <cellStyle name="Comma 2 65" xfId="15448" hidden="1" xr:uid="{00000000-0005-0000-0000-00005B3C0000}"/>
    <cellStyle name="Comma 2 65" xfId="15659" hidden="1" xr:uid="{00000000-0005-0000-0000-00002E3D0000}"/>
    <cellStyle name="Comma 2 65" xfId="16081" hidden="1" xr:uid="{00000000-0005-0000-0000-0000D43E0000}"/>
    <cellStyle name="Comma 2 65" xfId="16639" hidden="1" xr:uid="{00000000-0005-0000-0000-000002410000}"/>
    <cellStyle name="Comma 2 65" xfId="16935" hidden="1" xr:uid="{00000000-0005-0000-0000-00002A420000}"/>
    <cellStyle name="Comma 2 65" xfId="17201" hidden="1" xr:uid="{00000000-0005-0000-0000-000034430000}"/>
    <cellStyle name="Comma 2 65" xfId="17411" hidden="1" xr:uid="{00000000-0005-0000-0000-000006440000}"/>
    <cellStyle name="Comma 2 65" xfId="17831" hidden="1" xr:uid="{00000000-0005-0000-0000-0000AA450000}"/>
    <cellStyle name="Comma 2 65" xfId="18389" hidden="1" xr:uid="{00000000-0005-0000-0000-0000D8470000}"/>
    <cellStyle name="Comma 2 65" xfId="18685" hidden="1" xr:uid="{00000000-0005-0000-0000-000000490000}"/>
    <cellStyle name="Comma 2 65" xfId="18951" hidden="1" xr:uid="{00000000-0005-0000-0000-00000A4A0000}"/>
    <cellStyle name="Comma 2 65" xfId="19160" hidden="1" xr:uid="{00000000-0005-0000-0000-0000DB4A0000}"/>
    <cellStyle name="Comma 2 65" xfId="19576" hidden="1" xr:uid="{00000000-0005-0000-0000-00007B4C0000}"/>
    <cellStyle name="Comma 2 65" xfId="20133" hidden="1" xr:uid="{00000000-0005-0000-0000-0000A84E0000}"/>
    <cellStyle name="Comma 2 65" xfId="20429" hidden="1" xr:uid="{00000000-0005-0000-0000-0000D04F0000}"/>
    <cellStyle name="Comma 2 65" xfId="20695" hidden="1" xr:uid="{00000000-0005-0000-0000-0000DA500000}"/>
    <cellStyle name="Comma 2 65" xfId="20903" hidden="1" xr:uid="{00000000-0005-0000-0000-0000AA510000}"/>
    <cellStyle name="Comma 2 65" xfId="21314" hidden="1" xr:uid="{00000000-0005-0000-0000-000045530000}"/>
    <cellStyle name="Comma 2 65" xfId="21867" hidden="1" xr:uid="{00000000-0005-0000-0000-00006E550000}"/>
    <cellStyle name="Comma 2 65" xfId="22163" hidden="1" xr:uid="{00000000-0005-0000-0000-000096560000}"/>
    <cellStyle name="Comma 2 65" xfId="7862" hidden="1" xr:uid="{00000000-0005-0000-0000-0000B91E0000}"/>
    <cellStyle name="Comma 2 65" xfId="8158" hidden="1" xr:uid="{00000000-0005-0000-0000-0000E11F0000}"/>
    <cellStyle name="Comma 2 65" xfId="8424" hidden="1" xr:uid="{00000000-0005-0000-0000-0000EB200000}"/>
    <cellStyle name="Comma 2 65" xfId="8635" hidden="1" xr:uid="{00000000-0005-0000-0000-0000BE210000}"/>
    <cellStyle name="Comma 2 65" xfId="9060" hidden="1" xr:uid="{00000000-0005-0000-0000-000067230000}"/>
    <cellStyle name="Comma 2 65" xfId="9618" hidden="1" xr:uid="{00000000-0005-0000-0000-000095250000}"/>
    <cellStyle name="Comma 2 65" xfId="9914" hidden="1" xr:uid="{00000000-0005-0000-0000-0000BD260000}"/>
    <cellStyle name="Comma 2 65" xfId="10180" hidden="1" xr:uid="{00000000-0005-0000-0000-0000C7270000}"/>
    <cellStyle name="Comma 2 65" xfId="10391" hidden="1" xr:uid="{00000000-0005-0000-0000-00009A280000}"/>
    <cellStyle name="Comma 2 65" xfId="10816" hidden="1" xr:uid="{00000000-0005-0000-0000-0000432A0000}"/>
    <cellStyle name="Comma 2 65" xfId="11374" hidden="1" xr:uid="{00000000-0005-0000-0000-0000712C0000}"/>
    <cellStyle name="Comma 2 65" xfId="11670" hidden="1" xr:uid="{00000000-0005-0000-0000-0000992D0000}"/>
    <cellStyle name="Comma 2 65" xfId="11936" hidden="1" xr:uid="{00000000-0005-0000-0000-0000A32E0000}"/>
    <cellStyle name="Comma 2 65" xfId="12147" hidden="1" xr:uid="{00000000-0005-0000-0000-0000762F0000}"/>
    <cellStyle name="Comma 2 65" xfId="5085" hidden="1" xr:uid="{00000000-0005-0000-0000-0000E0130000}"/>
    <cellStyle name="Comma 2 65" xfId="5643" hidden="1" xr:uid="{00000000-0005-0000-0000-00000E160000}"/>
    <cellStyle name="Comma 2 65" xfId="5939" hidden="1" xr:uid="{00000000-0005-0000-0000-000036170000}"/>
    <cellStyle name="Comma 2 65" xfId="6205" hidden="1" xr:uid="{00000000-0005-0000-0000-000040180000}"/>
    <cellStyle name="Comma 2 65" xfId="6643" hidden="1" xr:uid="{00000000-0005-0000-0000-0000F6190000}"/>
    <cellStyle name="Comma 2 65" xfId="6879" hidden="1" xr:uid="{00000000-0005-0000-0000-0000E21A0000}"/>
    <cellStyle name="Comma 2 65" xfId="7304" hidden="1" xr:uid="{00000000-0005-0000-0000-00008B1C0000}"/>
    <cellStyle name="Comma 2 65" xfId="2137" hidden="1" xr:uid="{00000000-0005-0000-0000-00005C080000}"/>
    <cellStyle name="Comma 2 65" xfId="2403" hidden="1" xr:uid="{00000000-0005-0000-0000-000066090000}"/>
    <cellStyle name="Comma 2 65" xfId="4424" hidden="1" xr:uid="{00000000-0005-0000-0000-00004B110000}"/>
    <cellStyle name="Comma 2 65" xfId="1288" hidden="1" xr:uid="{00000000-0005-0000-0000-00000B050000}"/>
    <cellStyle name="Comma 2 65" xfId="1841" hidden="1" xr:uid="{00000000-0005-0000-0000-000034070000}"/>
    <cellStyle name="Comma 2 65" xfId="633" hidden="1" xr:uid="{00000000-0005-0000-0000-00007C020000}"/>
    <cellStyle name="Comma 2 66" xfId="44585" hidden="1" xr:uid="{16EB6E8A-78A7-4A14-8432-4B5CF2307BDF}"/>
    <cellStyle name="Comma 2 66" xfId="45143" hidden="1" xr:uid="{8C66912D-05F6-433C-860C-C7AD1798106F}"/>
    <cellStyle name="Comma 2 66" xfId="45438" hidden="1" xr:uid="{67149D58-E803-4781-8091-713E3A5E8A9F}"/>
    <cellStyle name="Comma 2 66" xfId="45704" hidden="1" xr:uid="{3B1B6619-FD2E-43E9-9CAF-63B27E895C49}"/>
    <cellStyle name="Comma 2 66" xfId="45989" hidden="1" xr:uid="{78EA96D1-20DD-429B-AF45-999BAD70A66E}"/>
    <cellStyle name="Comma 2 66" xfId="46341" hidden="1" xr:uid="{259F6DEB-DCF9-4D9D-B476-B9C768ADC43A}"/>
    <cellStyle name="Comma 2 66" xfId="46899" hidden="1" xr:uid="{0A19378D-A82D-4F53-B390-97E613C94BCD}"/>
    <cellStyle name="Comma 2 66" xfId="47194" hidden="1" xr:uid="{A34B9267-78CB-48CC-82AA-3EA6E07D1AC2}"/>
    <cellStyle name="Comma 2 66" xfId="47460" hidden="1" xr:uid="{56D1DC7E-2651-47EF-8CCA-BB65A6944FE3}"/>
    <cellStyle name="Comma 2 66" xfId="47745" hidden="1" xr:uid="{A0E86F9D-1B11-4112-86C0-E08FDD687DE1}"/>
    <cellStyle name="Comma 2 66" xfId="48094" hidden="1" xr:uid="{40CE838D-D88F-4C0B-BB06-92E1C562BA48}"/>
    <cellStyle name="Comma 2 66" xfId="48652" hidden="1" xr:uid="{0A0FC941-60B5-4624-A4C2-1DBA815EEA50}"/>
    <cellStyle name="Comma 2 66" xfId="48947" hidden="1" xr:uid="{9737F817-794B-46D0-A558-DE9936046D39}"/>
    <cellStyle name="Comma 2 66" xfId="49213" hidden="1" xr:uid="{3981BE2D-C432-47A0-8434-1E17C38601D4}"/>
    <cellStyle name="Comma 2 66" xfId="49497" hidden="1" xr:uid="{2D8116FA-62FA-42D8-BCC3-D895C6B09E0A}"/>
    <cellStyle name="Comma 2 66" xfId="49844" hidden="1" xr:uid="{40DE74D9-3D08-4AB3-821F-B02C15E25730}"/>
    <cellStyle name="Comma 2 66" xfId="50402" hidden="1" xr:uid="{0FB13C35-FBDE-460C-ADA7-9C1A630D59E9}"/>
    <cellStyle name="Comma 2 66" xfId="50697" hidden="1" xr:uid="{8E6CB813-673E-4D68-AD7D-C02465A4C876}"/>
    <cellStyle name="Comma 2 66" xfId="50963" hidden="1" xr:uid="{969B553D-7261-49B9-85F7-AAC58605CF84}"/>
    <cellStyle name="Comma 2 66" xfId="51246" hidden="1" xr:uid="{58719C1A-1C38-4138-9615-BCDF76E08928}"/>
    <cellStyle name="Comma 2 66" xfId="51589" hidden="1" xr:uid="{10DAC619-BE9C-4346-946D-E8534BDABCA0}"/>
    <cellStyle name="Comma 2 66" xfId="52146" hidden="1" xr:uid="{41671178-6022-42EB-96C1-FECA415E9B29}"/>
    <cellStyle name="Comma 2 66" xfId="52441" hidden="1" xr:uid="{7521D03B-1655-42B5-85F9-4C7A56A68AE6}"/>
    <cellStyle name="Comma 2 66" xfId="52707" hidden="1" xr:uid="{675B83AC-90E9-404B-96E2-F05509D06F80}"/>
    <cellStyle name="Comma 2 66" xfId="52988" hidden="1" xr:uid="{3CDBAD2C-1341-41A8-A9AA-3E7C99263F6C}"/>
    <cellStyle name="Comma 2 66" xfId="53327" hidden="1" xr:uid="{1FB155AF-D7F3-49FC-A61E-E35BB7F18A06}"/>
    <cellStyle name="Comma 2 66" xfId="53880" hidden="1" xr:uid="{EA7C4BF8-241B-4E72-89B0-2F0E3553D1F7}"/>
    <cellStyle name="Comma 2 66" xfId="54441" hidden="1" xr:uid="{9A09254C-3034-4DEF-871B-C30D55DFB880}"/>
    <cellStyle name="Comma 2 66" xfId="54718" hidden="1" xr:uid="{B375A1E2-C83B-4CD5-9221-87FADF2B02F7}"/>
    <cellStyle name="Comma 2 66" xfId="55055" hidden="1" xr:uid="{57FDAB4A-9D90-4BAF-905A-FD363735BEEB}"/>
    <cellStyle name="Comma 2 66" xfId="55604" hidden="1" xr:uid="{9A006B51-3504-4901-8CFD-DB6AB0FACD90}"/>
    <cellStyle name="Comma 2 66" xfId="55899" hidden="1" xr:uid="{40E44A12-ABE2-4899-A4B3-E7B6CD8FC672}"/>
    <cellStyle name="Comma 2 66" xfId="56165" hidden="1" xr:uid="{C6B1D411-EC69-4985-B78D-2A8D818BB31B}"/>
    <cellStyle name="Comma 2 66" xfId="56441" hidden="1" xr:uid="{D11520CD-8420-44B8-97BC-BD3492CA9A65}"/>
    <cellStyle name="Comma 2 66" xfId="56768" hidden="1" xr:uid="{3271C60C-F141-4AAD-8805-F28EA48D272E}"/>
    <cellStyle name="Comma 2 66" xfId="57311" hidden="1" xr:uid="{582A5725-A131-4CE6-A81A-97B3D6181B73}"/>
    <cellStyle name="Comma 2 66" xfId="57606" hidden="1" xr:uid="{221399A1-DF55-4FC6-8263-A3D8F8777769}"/>
    <cellStyle name="Comma 2 66" xfId="57872" hidden="1" xr:uid="{D8845F23-040A-475C-8F99-6099947B6033}"/>
    <cellStyle name="Comma 2 66" xfId="58143" hidden="1" xr:uid="{8B6F64B8-81B8-47A6-BABF-16199F37113E}"/>
    <cellStyle name="Comma 2 66" xfId="58465" hidden="1" xr:uid="{0E4974B9-1536-43F3-80ED-2F40E1CE2ECF}"/>
    <cellStyle name="Comma 2 66" xfId="59005" hidden="1" xr:uid="{3B6419B6-469C-41DC-BC75-6DD978FA6429}"/>
    <cellStyle name="Comma 2 66" xfId="59300" hidden="1" xr:uid="{45092D6B-2248-43EA-AA69-649DF885B6BE}"/>
    <cellStyle name="Comma 2 66" xfId="59566" hidden="1" xr:uid="{FD16CE14-807E-425B-BD17-A8EB888F3952}"/>
    <cellStyle name="Comma 2 66" xfId="59826" hidden="1" xr:uid="{377D6787-1298-4065-9AA1-A4D6E73D0541}"/>
    <cellStyle name="Comma 2 66" xfId="60140" hidden="1" xr:uid="{C547F813-402C-40BB-98E1-63722EC04AC3}"/>
    <cellStyle name="Comma 2 66" xfId="60666" hidden="1" xr:uid="{B8A9EF86-903F-45F0-963A-9CB32C1F3B78}"/>
    <cellStyle name="Comma 2 66" xfId="60961" hidden="1" xr:uid="{6AAC04A7-FAEA-4D67-87F3-F68D288CE543}"/>
    <cellStyle name="Comma 2 66" xfId="61227" hidden="1" xr:uid="{5FCB69D0-2195-4D44-9D6B-AAA87ADCB6E3}"/>
    <cellStyle name="Comma 2 66" xfId="61786" hidden="1" xr:uid="{EA46512C-190D-4597-9C4B-DC10FABECE6B}"/>
    <cellStyle name="Comma 2 66" xfId="62301" hidden="1" xr:uid="{DA32CF8D-94D9-4FC2-89C9-AE5EE4D1951E}"/>
    <cellStyle name="Comma 2 66" xfId="62596" hidden="1" xr:uid="{27D9CFCA-A828-43C9-AF5D-50D6AAE02627}"/>
    <cellStyle name="Comma 2 66" xfId="62862" hidden="1" xr:uid="{D99075B0-691F-4D0A-AB51-0235C0396303}"/>
    <cellStyle name="Comma 2 66" xfId="63356" hidden="1" xr:uid="{82DDC200-F13E-422C-8C68-639EACC21DD4}"/>
    <cellStyle name="Comma 2 66" xfId="63812" hidden="1" xr:uid="{97FF9917-E1F0-4D81-9D96-AC69E45A61B2}"/>
    <cellStyle name="Comma 2 66" xfId="54175" hidden="1" xr:uid="{E76DAF44-7558-4256-9EB1-9263495D7F99}"/>
    <cellStyle name="Comma 2 66" xfId="22166" hidden="1" xr:uid="{00000000-0005-0000-0000-000099560000}"/>
    <cellStyle name="Comma 2 66" xfId="22432" hidden="1" xr:uid="{00000000-0005-0000-0000-0000A3570000}"/>
    <cellStyle name="Comma 2 66" xfId="22709" hidden="1" xr:uid="{00000000-0005-0000-0000-0000B8580000}"/>
    <cellStyle name="Comma 2 66" xfId="23046" hidden="1" xr:uid="{00000000-0005-0000-0000-0000095A0000}"/>
    <cellStyle name="Comma 2 66" xfId="23595" hidden="1" xr:uid="{00000000-0005-0000-0000-00002E5C0000}"/>
    <cellStyle name="Comma 2 66" xfId="23890" hidden="1" xr:uid="{00000000-0005-0000-0000-0000555D0000}"/>
    <cellStyle name="Comma 2 66" xfId="24156" hidden="1" xr:uid="{00000000-0005-0000-0000-00005F5E0000}"/>
    <cellStyle name="Comma 2 66" xfId="24432" hidden="1" xr:uid="{00000000-0005-0000-0000-0000735F0000}"/>
    <cellStyle name="Comma 2 66" xfId="24759" hidden="1" xr:uid="{00000000-0005-0000-0000-0000BA600000}"/>
    <cellStyle name="Comma 2 66" xfId="25302" hidden="1" xr:uid="{00000000-0005-0000-0000-0000D9620000}"/>
    <cellStyle name="Comma 2 66" xfId="25597" hidden="1" xr:uid="{00000000-0005-0000-0000-000000640000}"/>
    <cellStyle name="Comma 2 66" xfId="25863" hidden="1" xr:uid="{00000000-0005-0000-0000-00000A650000}"/>
    <cellStyle name="Comma 2 66" xfId="26134" hidden="1" xr:uid="{00000000-0005-0000-0000-000019660000}"/>
    <cellStyle name="Comma 2 66" xfId="26456" hidden="1" xr:uid="{00000000-0005-0000-0000-00005B670000}"/>
    <cellStyle name="Comma 2 66" xfId="26996" hidden="1" xr:uid="{00000000-0005-0000-0000-000077690000}"/>
    <cellStyle name="Comma 2 66" xfId="27291" hidden="1" xr:uid="{00000000-0005-0000-0000-00009E6A0000}"/>
    <cellStyle name="Comma 2 66" xfId="27557" hidden="1" xr:uid="{00000000-0005-0000-0000-0000A86B0000}"/>
    <cellStyle name="Comma 2 66" xfId="27817" hidden="1" xr:uid="{00000000-0005-0000-0000-0000AC6C0000}"/>
    <cellStyle name="Comma 2 66" xfId="28131" hidden="1" xr:uid="{00000000-0005-0000-0000-0000E66D0000}"/>
    <cellStyle name="Comma 2 66" xfId="28657" hidden="1" xr:uid="{00000000-0005-0000-0000-0000F46F0000}"/>
    <cellStyle name="Comma 2 66" xfId="28952" hidden="1" xr:uid="{00000000-0005-0000-0000-00001B710000}"/>
    <cellStyle name="Comma 2 66" xfId="29218" hidden="1" xr:uid="{00000000-0005-0000-0000-000025720000}"/>
    <cellStyle name="Comma 2 66" xfId="29777" hidden="1" xr:uid="{00000000-0005-0000-0000-000054740000}"/>
    <cellStyle name="Comma 2 66" xfId="30292" hidden="1" xr:uid="{00000000-0005-0000-0000-000057760000}"/>
    <cellStyle name="Comma 2 66" xfId="30587" hidden="1" xr:uid="{00000000-0005-0000-0000-00007E770000}"/>
    <cellStyle name="Comma 2 66" xfId="30853" hidden="1" xr:uid="{00000000-0005-0000-0000-000088780000}"/>
    <cellStyle name="Comma 2 66" xfId="31347" hidden="1" xr:uid="{00000000-0005-0000-0000-0000767A0000}"/>
    <cellStyle name="Comma 2 66" xfId="31803" hidden="1" xr:uid="{00000000-0005-0000-0000-00003E7C0000}"/>
    <cellStyle name="Comma 2 66" xfId="32680" hidden="1" xr:uid="{10067D65-EA31-4A17-A124-8655323BB3F9}"/>
    <cellStyle name="Comma 2 66" xfId="33315" hidden="1" xr:uid="{232CB75C-3189-45DE-B7DF-0C6AFC3E9C7F}"/>
    <cellStyle name="Comma 2 66" xfId="33865" hidden="1" xr:uid="{C286F8DF-F7F6-4A82-8122-3D2BE5127801}"/>
    <cellStyle name="Comma 2 66" xfId="34160" hidden="1" xr:uid="{F40B44CA-B37E-412E-AE89-1EB69A9B3FBF}"/>
    <cellStyle name="Comma 2 66" xfId="34426" hidden="1" xr:uid="{F624464B-2B4D-4FC1-A59F-9CFC08B6FBA1}"/>
    <cellStyle name="Comma 2 66" xfId="36437" hidden="1" xr:uid="{DD6A2782-06EC-42BA-94AB-1163F3153657}"/>
    <cellStyle name="Comma 2 66" xfId="37098" hidden="1" xr:uid="{1080513B-682B-494F-8CB2-E53556247F92}"/>
    <cellStyle name="Comma 2 66" xfId="37656" hidden="1" xr:uid="{3CD85C96-106B-421E-9770-65996380884F}"/>
    <cellStyle name="Comma 2 66" xfId="37951" hidden="1" xr:uid="{BEEB5D62-3DF0-4B83-9598-17B17581E9F7}"/>
    <cellStyle name="Comma 2 66" xfId="38217" hidden="1" xr:uid="{B3AA3ACD-D80B-4AD2-8397-BC232E463752}"/>
    <cellStyle name="Comma 2 66" xfId="38656" hidden="1" xr:uid="{5388E08B-3BA0-4D6E-BAEA-5D274288FC60}"/>
    <cellStyle name="Comma 2 66" xfId="38878" hidden="1" xr:uid="{E3C96AF8-DA53-4362-BF9F-FA63E8276233}"/>
    <cellStyle name="Comma 2 66" xfId="38965" hidden="1" xr:uid="{320D5572-F194-4616-9796-1CF0F8295BA8}"/>
    <cellStyle name="Comma 2 66" xfId="39317" hidden="1" xr:uid="{91400F47-94A9-4F36-9E0E-3355D8C4B918}"/>
    <cellStyle name="Comma 2 66" xfId="39875" hidden="1" xr:uid="{B7965819-211C-494D-99EA-5CE5C373DF3E}"/>
    <cellStyle name="Comma 2 66" xfId="40170" hidden="1" xr:uid="{551F238D-99B8-42C6-A144-67DED5AB1DA9}"/>
    <cellStyle name="Comma 2 66" xfId="40436" hidden="1" xr:uid="{0E867980-1EB9-4CDF-9829-96F5B5EDAB4A}"/>
    <cellStyle name="Comma 2 66" xfId="40721" hidden="1" xr:uid="{5C5675B3-D07E-473E-B7A4-37E7049B5CDC}"/>
    <cellStyle name="Comma 2 66" xfId="41073" hidden="1" xr:uid="{39A7821C-78A9-4138-8FF0-BCDB467ECA1B}"/>
    <cellStyle name="Comma 2 66" xfId="41631" hidden="1" xr:uid="{C60F67CD-D12D-4049-B159-92A5A1021CC6}"/>
    <cellStyle name="Comma 2 66" xfId="41926" hidden="1" xr:uid="{FB680356-9210-45B4-8C63-8C58A2AAE1E5}"/>
    <cellStyle name="Comma 2 66" xfId="42192" hidden="1" xr:uid="{15A2B90F-1FF4-492F-9F4D-84D7E57657A5}"/>
    <cellStyle name="Comma 2 66" xfId="42477" hidden="1" xr:uid="{675117F5-B3FE-4A51-AF9B-96E924162650}"/>
    <cellStyle name="Comma 2 66" xfId="42829" hidden="1" xr:uid="{7B930418-028E-44A2-93E5-323FFEF3372C}"/>
    <cellStyle name="Comma 2 66" xfId="43387" hidden="1" xr:uid="{BF69B5CA-8EDD-450E-819B-B44C385447A9}"/>
    <cellStyle name="Comma 2 66" xfId="43682" hidden="1" xr:uid="{2B45FC6E-A44B-4155-82F7-414B82B844D7}"/>
    <cellStyle name="Comma 2 66" xfId="43948" hidden="1" xr:uid="{57A95E97-FB54-44A7-AB91-63A92CA963DC}"/>
    <cellStyle name="Comma 2 66" xfId="44233" hidden="1" xr:uid="{43F1A99D-D065-4C1C-AA9B-699ECF274E78}"/>
    <cellStyle name="Comma 2 66" xfId="12224" hidden="1" xr:uid="{00000000-0005-0000-0000-0000C32F0000}"/>
    <cellStyle name="Comma 2 66" xfId="12576" hidden="1" xr:uid="{00000000-0005-0000-0000-000023310000}"/>
    <cellStyle name="Comma 2 66" xfId="13134" hidden="1" xr:uid="{00000000-0005-0000-0000-000051330000}"/>
    <cellStyle name="Comma 2 66" xfId="13429" hidden="1" xr:uid="{00000000-0005-0000-0000-000078340000}"/>
    <cellStyle name="Comma 2 66" xfId="13695" hidden="1" xr:uid="{00000000-0005-0000-0000-000082350000}"/>
    <cellStyle name="Comma 2 66" xfId="13980" hidden="1" xr:uid="{00000000-0005-0000-0000-00009F360000}"/>
    <cellStyle name="Comma 2 66" xfId="14332" hidden="1" xr:uid="{00000000-0005-0000-0000-0000FF370000}"/>
    <cellStyle name="Comma 2 66" xfId="14890" hidden="1" xr:uid="{00000000-0005-0000-0000-00002D3A0000}"/>
    <cellStyle name="Comma 2 66" xfId="15185" hidden="1" xr:uid="{00000000-0005-0000-0000-0000543B0000}"/>
    <cellStyle name="Comma 2 66" xfId="15451" hidden="1" xr:uid="{00000000-0005-0000-0000-00005E3C0000}"/>
    <cellStyle name="Comma 2 66" xfId="15736" hidden="1" xr:uid="{00000000-0005-0000-0000-00007B3D0000}"/>
    <cellStyle name="Comma 2 66" xfId="16085" hidden="1" xr:uid="{00000000-0005-0000-0000-0000D83E0000}"/>
    <cellStyle name="Comma 2 66" xfId="16643" hidden="1" xr:uid="{00000000-0005-0000-0000-000006410000}"/>
    <cellStyle name="Comma 2 66" xfId="16938" hidden="1" xr:uid="{00000000-0005-0000-0000-00002D420000}"/>
    <cellStyle name="Comma 2 66" xfId="17204" hidden="1" xr:uid="{00000000-0005-0000-0000-000037430000}"/>
    <cellStyle name="Comma 2 66" xfId="17488" hidden="1" xr:uid="{00000000-0005-0000-0000-000053440000}"/>
    <cellStyle name="Comma 2 66" xfId="17835" hidden="1" xr:uid="{00000000-0005-0000-0000-0000AE450000}"/>
    <cellStyle name="Comma 2 66" xfId="18393" hidden="1" xr:uid="{00000000-0005-0000-0000-0000DC470000}"/>
    <cellStyle name="Comma 2 66" xfId="18688" hidden="1" xr:uid="{00000000-0005-0000-0000-000003490000}"/>
    <cellStyle name="Comma 2 66" xfId="18954" hidden="1" xr:uid="{00000000-0005-0000-0000-00000D4A0000}"/>
    <cellStyle name="Comma 2 66" xfId="19237" hidden="1" xr:uid="{00000000-0005-0000-0000-0000284B0000}"/>
    <cellStyle name="Comma 2 66" xfId="19580" hidden="1" xr:uid="{00000000-0005-0000-0000-00007F4C0000}"/>
    <cellStyle name="Comma 2 66" xfId="20137" hidden="1" xr:uid="{00000000-0005-0000-0000-0000AC4E0000}"/>
    <cellStyle name="Comma 2 66" xfId="20432" hidden="1" xr:uid="{00000000-0005-0000-0000-0000D34F0000}"/>
    <cellStyle name="Comma 2 66" xfId="20698" hidden="1" xr:uid="{00000000-0005-0000-0000-0000DD500000}"/>
    <cellStyle name="Comma 2 66" xfId="20979" hidden="1" xr:uid="{00000000-0005-0000-0000-0000F6510000}"/>
    <cellStyle name="Comma 2 66" xfId="21318" hidden="1" xr:uid="{00000000-0005-0000-0000-000049530000}"/>
    <cellStyle name="Comma 2 66" xfId="21871" hidden="1" xr:uid="{00000000-0005-0000-0000-000072550000}"/>
    <cellStyle name="Comma 2 66" xfId="7308" hidden="1" xr:uid="{00000000-0005-0000-0000-00008F1C0000}"/>
    <cellStyle name="Comma 2 66" xfId="7866" hidden="1" xr:uid="{00000000-0005-0000-0000-0000BD1E0000}"/>
    <cellStyle name="Comma 2 66" xfId="8161" hidden="1" xr:uid="{00000000-0005-0000-0000-0000E41F0000}"/>
    <cellStyle name="Comma 2 66" xfId="8427" hidden="1" xr:uid="{00000000-0005-0000-0000-0000EE200000}"/>
    <cellStyle name="Comma 2 66" xfId="8712" hidden="1" xr:uid="{00000000-0005-0000-0000-00000B220000}"/>
    <cellStyle name="Comma 2 66" xfId="9064" hidden="1" xr:uid="{00000000-0005-0000-0000-00006B230000}"/>
    <cellStyle name="Comma 2 66" xfId="9622" hidden="1" xr:uid="{00000000-0005-0000-0000-000099250000}"/>
    <cellStyle name="Comma 2 66" xfId="9917" hidden="1" xr:uid="{00000000-0005-0000-0000-0000C0260000}"/>
    <cellStyle name="Comma 2 66" xfId="10183" hidden="1" xr:uid="{00000000-0005-0000-0000-0000CA270000}"/>
    <cellStyle name="Comma 2 66" xfId="10468" hidden="1" xr:uid="{00000000-0005-0000-0000-0000E7280000}"/>
    <cellStyle name="Comma 2 66" xfId="10820" hidden="1" xr:uid="{00000000-0005-0000-0000-0000472A0000}"/>
    <cellStyle name="Comma 2 66" xfId="11378" hidden="1" xr:uid="{00000000-0005-0000-0000-0000752C0000}"/>
    <cellStyle name="Comma 2 66" xfId="11673" hidden="1" xr:uid="{00000000-0005-0000-0000-00009C2D0000}"/>
    <cellStyle name="Comma 2 66" xfId="11939" hidden="1" xr:uid="{00000000-0005-0000-0000-0000A62E0000}"/>
    <cellStyle name="Comma 2 66" xfId="5089" hidden="1" xr:uid="{00000000-0005-0000-0000-0000E4130000}"/>
    <cellStyle name="Comma 2 66" xfId="5647" hidden="1" xr:uid="{00000000-0005-0000-0000-000012160000}"/>
    <cellStyle name="Comma 2 66" xfId="5942" hidden="1" xr:uid="{00000000-0005-0000-0000-000039170000}"/>
    <cellStyle name="Comma 2 66" xfId="6208" hidden="1" xr:uid="{00000000-0005-0000-0000-000043180000}"/>
    <cellStyle name="Comma 2 66" xfId="6647" hidden="1" xr:uid="{00000000-0005-0000-0000-0000FA190000}"/>
    <cellStyle name="Comma 2 66" xfId="6869" hidden="1" xr:uid="{00000000-0005-0000-0000-0000D81A0000}"/>
    <cellStyle name="Comma 2 66" xfId="6956" hidden="1" xr:uid="{00000000-0005-0000-0000-00002F1B0000}"/>
    <cellStyle name="Comma 2 66" xfId="2140" hidden="1" xr:uid="{00000000-0005-0000-0000-00005F080000}"/>
    <cellStyle name="Comma 2 66" xfId="2406" hidden="1" xr:uid="{00000000-0005-0000-0000-000069090000}"/>
    <cellStyle name="Comma 2 66" xfId="4428" hidden="1" xr:uid="{00000000-0005-0000-0000-00004F110000}"/>
    <cellStyle name="Comma 2 66" xfId="1292" hidden="1" xr:uid="{00000000-0005-0000-0000-00000F050000}"/>
    <cellStyle name="Comma 2 66" xfId="1845" hidden="1" xr:uid="{00000000-0005-0000-0000-000038070000}"/>
    <cellStyle name="Comma 2 66" xfId="637" hidden="1" xr:uid="{00000000-0005-0000-0000-000080020000}"/>
    <cellStyle name="Comma 2 67" xfId="43391" hidden="1" xr:uid="{771A2105-4F15-4E1B-9110-6E8F04D2BC65}"/>
    <cellStyle name="Comma 2 67" xfId="43686" hidden="1" xr:uid="{960F16B4-98EA-4900-A452-CA271C53E340}"/>
    <cellStyle name="Comma 2 67" xfId="43950" hidden="1" xr:uid="{516835F9-A551-4C78-86E3-C427E9599DF9}"/>
    <cellStyle name="Comma 2 67" xfId="44230" hidden="1" xr:uid="{EED8DD64-7C81-4AB2-A429-41542BC3451C}"/>
    <cellStyle name="Comma 2 67" xfId="44589" hidden="1" xr:uid="{BE055D81-76C5-4690-BCBD-4F96E5F63271}"/>
    <cellStyle name="Comma 2 67" xfId="45147" hidden="1" xr:uid="{0777B138-D89E-4F8B-A419-6A9C790A709D}"/>
    <cellStyle name="Comma 2 67" xfId="45442" hidden="1" xr:uid="{4D07C6A2-FECB-42FC-B023-3ED6D6109646}"/>
    <cellStyle name="Comma 2 67" xfId="45706" hidden="1" xr:uid="{ADA1A4D3-2740-4A92-B9C7-2169910687A3}"/>
    <cellStyle name="Comma 2 67" xfId="45986" hidden="1" xr:uid="{EB4ADBF9-D56E-4DA8-A52E-CE0D7D8F1A08}"/>
    <cellStyle name="Comma 2 67" xfId="46345" hidden="1" xr:uid="{E40BFC41-D9FC-4E79-902E-5AF8116E6D99}"/>
    <cellStyle name="Comma 2 67" xfId="46903" hidden="1" xr:uid="{16786533-61BC-4298-97A9-606ABC8CC3E7}"/>
    <cellStyle name="Comma 2 67" xfId="47198" hidden="1" xr:uid="{D3891AD7-5799-439A-9BC2-FFC3D6AF5CF5}"/>
    <cellStyle name="Comma 2 67" xfId="47462" hidden="1" xr:uid="{63A2547D-48FE-4AFA-8666-12DE754A09AD}"/>
    <cellStyle name="Comma 2 67" xfId="47742" hidden="1" xr:uid="{4D20439F-C6F7-4A83-AF99-36CF538671FB}"/>
    <cellStyle name="Comma 2 67" xfId="48098" hidden="1" xr:uid="{FC9B66B7-69BC-44A3-AF80-053E4FCBE55B}"/>
    <cellStyle name="Comma 2 67" xfId="48656" hidden="1" xr:uid="{14CACC1D-C7F0-4D3B-9A75-3F4C116368BF}"/>
    <cellStyle name="Comma 2 67" xfId="48951" hidden="1" xr:uid="{3EF848F1-C9C0-4055-ACA7-75DDBF4F0B68}"/>
    <cellStyle name="Comma 2 67" xfId="49215" hidden="1" xr:uid="{0002A969-B055-49E4-9223-BC84368D81EC}"/>
    <cellStyle name="Comma 2 67" xfId="49494" hidden="1" xr:uid="{3E6A87DB-1CC2-4231-8EC8-DE0A84F97DD1}"/>
    <cellStyle name="Comma 2 67" xfId="49848" hidden="1" xr:uid="{DF7E8E58-888F-42E3-959A-13900E10E5D9}"/>
    <cellStyle name="Comma 2 67" xfId="50406" hidden="1" xr:uid="{653F51C2-EA92-4D13-A75F-CEF8D45D5A12}"/>
    <cellStyle name="Comma 2 67" xfId="50701" hidden="1" xr:uid="{8A98F908-FB34-45DE-AEF7-2084A7C3CC0F}"/>
    <cellStyle name="Comma 2 67" xfId="50965" hidden="1" xr:uid="{7E4930C8-7927-43D6-8363-8A65932F06D7}"/>
    <cellStyle name="Comma 2 67" xfId="51243" hidden="1" xr:uid="{441655A4-52D1-4462-8D38-E3BD5BB97749}"/>
    <cellStyle name="Comma 2 67" xfId="51593" hidden="1" xr:uid="{0B62AD06-AE86-4AA9-9834-92FF97E8C3E6}"/>
    <cellStyle name="Comma 2 67" xfId="52150" hidden="1" xr:uid="{2E2CAE84-C1B3-4000-AADE-4B49DA0A9245}"/>
    <cellStyle name="Comma 2 67" xfId="52445" hidden="1" xr:uid="{CC8F2707-8BBC-4EC4-B9A5-E71103EA5D5C}"/>
    <cellStyle name="Comma 2 67" xfId="52709" hidden="1" xr:uid="{211C8C70-AF6F-4A79-8EB5-31E681C1909F}"/>
    <cellStyle name="Comma 2 67" xfId="53331" hidden="1" xr:uid="{0CF55905-1921-4F82-8607-B79799ACF302}"/>
    <cellStyle name="Comma 2 67" xfId="53884" hidden="1" xr:uid="{84CFBD16-3F2B-4406-A14C-BF48464D8459}"/>
    <cellStyle name="Comma 2 67" xfId="54179" hidden="1" xr:uid="{D91D01C9-20C9-4C29-ABDD-CFAF6747DC75}"/>
    <cellStyle name="Comma 2 67" xfId="54443" hidden="1" xr:uid="{79E9D225-14F4-41AF-A7E6-75C72D5BFC79}"/>
    <cellStyle name="Comma 2 67" xfId="55059" hidden="1" xr:uid="{C06042C6-087B-4F20-9E0B-B3AEB02939AE}"/>
    <cellStyle name="Comma 2 67" xfId="55608" hidden="1" xr:uid="{FCF2F534-3D6A-4DEE-8C38-01E37B655121}"/>
    <cellStyle name="Comma 2 67" xfId="55903" hidden="1" xr:uid="{D58DE00D-EC05-4096-A5FE-BBBCFBE2D852}"/>
    <cellStyle name="Comma 2 67" xfId="56167" hidden="1" xr:uid="{EF7FFA37-ABCF-4A74-85A0-A87D663C717D}"/>
    <cellStyle name="Comma 2 67" xfId="56772" hidden="1" xr:uid="{B4D31DB5-8266-4D66-9021-20ED35BBE6A0}"/>
    <cellStyle name="Comma 2 67" xfId="57315" hidden="1" xr:uid="{1F9190E9-41B0-433A-B60B-A37B9AC50427}"/>
    <cellStyle name="Comma 2 67" xfId="57610" hidden="1" xr:uid="{CF4FC7D5-B9F9-4D93-B422-D51D30C8B71B}"/>
    <cellStyle name="Comma 2 67" xfId="57874" hidden="1" xr:uid="{8CDFDCA9-2214-4920-8680-D7F918AE9121}"/>
    <cellStyle name="Comma 2 67" xfId="58469" hidden="1" xr:uid="{A2352DEA-6F13-4216-A2C9-9EE66CD2B41C}"/>
    <cellStyle name="Comma 2 67" xfId="59009" hidden="1" xr:uid="{73B53DB0-9A07-472E-963D-2AA8D137A47F}"/>
    <cellStyle name="Comma 2 67" xfId="59304" hidden="1" xr:uid="{95CD0B0D-25BE-4FFB-858F-637102A6419F}"/>
    <cellStyle name="Comma 2 67" xfId="59568" hidden="1" xr:uid="{B1D94367-D186-4EDC-B6FE-FF8E79025236}"/>
    <cellStyle name="Comma 2 67" xfId="60144" hidden="1" xr:uid="{E7C05B6E-42D0-4D77-BB69-48380393FA77}"/>
    <cellStyle name="Comma 2 67" xfId="60670" hidden="1" xr:uid="{A1A267CA-FDF1-417F-AD83-1C107E60E47C}"/>
    <cellStyle name="Comma 2 67" xfId="60965" hidden="1" xr:uid="{7A822AB9-5368-4A09-8E08-CC3B02A1911E}"/>
    <cellStyle name="Comma 2 67" xfId="61229" hidden="1" xr:uid="{E1E2745D-2C06-46C9-8C7E-865CB955BBD5}"/>
    <cellStyle name="Comma 2 67" xfId="61790" hidden="1" xr:uid="{EFCB9AB8-F557-485A-BBBF-8C6A65BF3E3B}"/>
    <cellStyle name="Comma 2 67" xfId="62305" hidden="1" xr:uid="{AF4C8083-5D33-4FD2-ACB4-D6DC26842120}"/>
    <cellStyle name="Comma 2 67" xfId="62600" hidden="1" xr:uid="{D2648772-3E02-400B-8127-21A42547ECC0}"/>
    <cellStyle name="Comma 2 67" xfId="62864" hidden="1" xr:uid="{B735B3BC-FE87-474C-8F02-76C33F5B569A}"/>
    <cellStyle name="Comma 2 67" xfId="63360" hidden="1" xr:uid="{69CC56E7-D49B-4C81-B359-410D88CA9A0D}"/>
    <cellStyle name="Comma 2 67" xfId="63816" hidden="1" xr:uid="{FF615AC1-43D7-42B1-B557-80568AC87BD9}"/>
    <cellStyle name="Comma 2 67" xfId="20700" hidden="1" xr:uid="{00000000-0005-0000-0000-0000DF500000}"/>
    <cellStyle name="Comma 2 67" xfId="21322" hidden="1" xr:uid="{00000000-0005-0000-0000-00004D530000}"/>
    <cellStyle name="Comma 2 67" xfId="21875" hidden="1" xr:uid="{00000000-0005-0000-0000-000076550000}"/>
    <cellStyle name="Comma 2 67" xfId="22170" hidden="1" xr:uid="{00000000-0005-0000-0000-00009D560000}"/>
    <cellStyle name="Comma 2 67" xfId="22434" hidden="1" xr:uid="{00000000-0005-0000-0000-0000A5570000}"/>
    <cellStyle name="Comma 2 67" xfId="23050" hidden="1" xr:uid="{00000000-0005-0000-0000-00000D5A0000}"/>
    <cellStyle name="Comma 2 67" xfId="23599" hidden="1" xr:uid="{00000000-0005-0000-0000-0000325C0000}"/>
    <cellStyle name="Comma 2 67" xfId="23894" hidden="1" xr:uid="{00000000-0005-0000-0000-0000595D0000}"/>
    <cellStyle name="Comma 2 67" xfId="24158" hidden="1" xr:uid="{00000000-0005-0000-0000-0000615E0000}"/>
    <cellStyle name="Comma 2 67" xfId="24763" hidden="1" xr:uid="{00000000-0005-0000-0000-0000BE600000}"/>
    <cellStyle name="Comma 2 67" xfId="25306" hidden="1" xr:uid="{00000000-0005-0000-0000-0000DD620000}"/>
    <cellStyle name="Comma 2 67" xfId="25601" hidden="1" xr:uid="{00000000-0005-0000-0000-000004640000}"/>
    <cellStyle name="Comma 2 67" xfId="25865" hidden="1" xr:uid="{00000000-0005-0000-0000-00000C650000}"/>
    <cellStyle name="Comma 2 67" xfId="26460" hidden="1" xr:uid="{00000000-0005-0000-0000-00005F670000}"/>
    <cellStyle name="Comma 2 67" xfId="27000" hidden="1" xr:uid="{00000000-0005-0000-0000-00007B690000}"/>
    <cellStyle name="Comma 2 67" xfId="27295" hidden="1" xr:uid="{00000000-0005-0000-0000-0000A26A0000}"/>
    <cellStyle name="Comma 2 67" xfId="27559" hidden="1" xr:uid="{00000000-0005-0000-0000-0000AA6B0000}"/>
    <cellStyle name="Comma 2 67" xfId="28135" hidden="1" xr:uid="{00000000-0005-0000-0000-0000EA6D0000}"/>
    <cellStyle name="Comma 2 67" xfId="28661" hidden="1" xr:uid="{00000000-0005-0000-0000-0000F86F0000}"/>
    <cellStyle name="Comma 2 67" xfId="28956" hidden="1" xr:uid="{00000000-0005-0000-0000-00001F710000}"/>
    <cellStyle name="Comma 2 67" xfId="29220" hidden="1" xr:uid="{00000000-0005-0000-0000-000027720000}"/>
    <cellStyle name="Comma 2 67" xfId="29781" hidden="1" xr:uid="{00000000-0005-0000-0000-000058740000}"/>
    <cellStyle name="Comma 2 67" xfId="30296" hidden="1" xr:uid="{00000000-0005-0000-0000-00005B760000}"/>
    <cellStyle name="Comma 2 67" xfId="30591" hidden="1" xr:uid="{00000000-0005-0000-0000-000082770000}"/>
    <cellStyle name="Comma 2 67" xfId="30855" hidden="1" xr:uid="{00000000-0005-0000-0000-00008A780000}"/>
    <cellStyle name="Comma 2 67" xfId="31351" hidden="1" xr:uid="{00000000-0005-0000-0000-00007A7A0000}"/>
    <cellStyle name="Comma 2 67" xfId="31807" hidden="1" xr:uid="{00000000-0005-0000-0000-0000427C0000}"/>
    <cellStyle name="Comma 2 67" xfId="32684" hidden="1" xr:uid="{A79961AC-72A8-43FC-A82A-7D89BCB41B72}"/>
    <cellStyle name="Comma 2 67" xfId="33319" hidden="1" xr:uid="{F06964C2-A024-4BE5-AC37-09246E685DF0}"/>
    <cellStyle name="Comma 2 67" xfId="33869" hidden="1" xr:uid="{BD9348FB-8164-4BA9-B1DF-7E9588FC930C}"/>
    <cellStyle name="Comma 2 67" xfId="34164" hidden="1" xr:uid="{94C75080-502E-4B3A-A986-20C4060996AE}"/>
    <cellStyle name="Comma 2 67" xfId="34428" hidden="1" xr:uid="{D1C7CFC5-684D-4B60-823C-C959DE91C701}"/>
    <cellStyle name="Comma 2 67" xfId="36038" hidden="1" xr:uid="{EBCC7DBF-8EBC-4498-A008-DFF290952E61}"/>
    <cellStyle name="Comma 2 67" xfId="36075" hidden="1" xr:uid="{7608674D-6A1D-4271-BC43-BAD0EECAD63A}"/>
    <cellStyle name="Comma 2 67" xfId="36091" hidden="1" xr:uid="{1330E946-8C99-4679-A6AC-50FAD155E968}"/>
    <cellStyle name="Comma 2 67" xfId="36170" hidden="1" xr:uid="{93F39680-A318-4484-844F-D0860DA27FAE}"/>
    <cellStyle name="Comma 2 67" xfId="36441" hidden="1" xr:uid="{2A5B26E9-BF22-4F9B-9988-2AA066F2BE55}"/>
    <cellStyle name="Comma 2 67" xfId="36743" hidden="1" xr:uid="{08446F5B-1861-430D-AEBA-2E8D1CE7B64A}"/>
    <cellStyle name="Comma 2 67" xfId="37102" hidden="1" xr:uid="{BE13B20C-44E7-41B8-B586-195A92E89FB1}"/>
    <cellStyle name="Comma 2 67" xfId="37660" hidden="1" xr:uid="{9C9C785D-3378-462F-98A2-46EF77977CA7}"/>
    <cellStyle name="Comma 2 67" xfId="37955" hidden="1" xr:uid="{27A2C18D-2DE0-47C0-BE4C-8CD3B837D35C}"/>
    <cellStyle name="Comma 2 67" xfId="38219" hidden="1" xr:uid="{0BE45CA8-DF07-438C-8A4E-E2F97B6BD174}"/>
    <cellStyle name="Comma 2 67" xfId="38660" hidden="1" xr:uid="{C74D17F7-E25C-47BE-B12A-6214B1742C40}"/>
    <cellStyle name="Comma 2 67" xfId="38870" hidden="1" xr:uid="{C5358138-B109-4E39-A577-CC5801F889DA}"/>
    <cellStyle name="Comma 2 67" xfId="38962" hidden="1" xr:uid="{09632FB0-71AD-4094-9FDA-B715BC3F3740}"/>
    <cellStyle name="Comma 2 67" xfId="39321" hidden="1" xr:uid="{4F36B56E-6BE4-428D-891D-D4BD025F231C}"/>
    <cellStyle name="Comma 2 67" xfId="39879" hidden="1" xr:uid="{0FA0F23A-23FF-4E54-9586-F4661D923789}"/>
    <cellStyle name="Comma 2 67" xfId="40174" hidden="1" xr:uid="{5688272B-7757-49BD-9A76-1FFFD2520544}"/>
    <cellStyle name="Comma 2 67" xfId="40438" hidden="1" xr:uid="{11F3165A-CF08-4C3A-B482-41AC5C087D76}"/>
    <cellStyle name="Comma 2 67" xfId="40718" hidden="1" xr:uid="{762D8C2B-D89E-4AC5-8783-BDAE9DFEB85D}"/>
    <cellStyle name="Comma 2 67" xfId="41077" hidden="1" xr:uid="{B42920F7-E7E9-45D8-947F-972E68FFA07A}"/>
    <cellStyle name="Comma 2 67" xfId="41635" hidden="1" xr:uid="{9FDC7179-D4C2-4273-8FC9-AE18092C6852}"/>
    <cellStyle name="Comma 2 67" xfId="41930" hidden="1" xr:uid="{CC2582D7-F867-4346-980A-4D8332259FAC}"/>
    <cellStyle name="Comma 2 67" xfId="42194" hidden="1" xr:uid="{0FCC3D08-BC57-4D78-8B38-D927A6533543}"/>
    <cellStyle name="Comma 2 67" xfId="42474" hidden="1" xr:uid="{F086A793-41C7-4D6A-9830-DC925EF84C6B}"/>
    <cellStyle name="Comma 2 67" xfId="42833" hidden="1" xr:uid="{4A3448C4-FCE4-46CA-96B5-724B07A45311}"/>
    <cellStyle name="Comma 2 67" xfId="10824" hidden="1" xr:uid="{00000000-0005-0000-0000-00004B2A0000}"/>
    <cellStyle name="Comma 2 67" xfId="11382" hidden="1" xr:uid="{00000000-0005-0000-0000-0000792C0000}"/>
    <cellStyle name="Comma 2 67" xfId="11677" hidden="1" xr:uid="{00000000-0005-0000-0000-0000A02D0000}"/>
    <cellStyle name="Comma 2 67" xfId="11941" hidden="1" xr:uid="{00000000-0005-0000-0000-0000A82E0000}"/>
    <cellStyle name="Comma 2 67" xfId="12221" hidden="1" xr:uid="{00000000-0005-0000-0000-0000C02F0000}"/>
    <cellStyle name="Comma 2 67" xfId="12580" hidden="1" xr:uid="{00000000-0005-0000-0000-000027310000}"/>
    <cellStyle name="Comma 2 67" xfId="13138" hidden="1" xr:uid="{00000000-0005-0000-0000-000055330000}"/>
    <cellStyle name="Comma 2 67" xfId="13433" hidden="1" xr:uid="{00000000-0005-0000-0000-00007C340000}"/>
    <cellStyle name="Comma 2 67" xfId="13697" hidden="1" xr:uid="{00000000-0005-0000-0000-000084350000}"/>
    <cellStyle name="Comma 2 67" xfId="13977" hidden="1" xr:uid="{00000000-0005-0000-0000-00009C360000}"/>
    <cellStyle name="Comma 2 67" xfId="14336" hidden="1" xr:uid="{00000000-0005-0000-0000-000003380000}"/>
    <cellStyle name="Comma 2 67" xfId="14894" hidden="1" xr:uid="{00000000-0005-0000-0000-0000313A0000}"/>
    <cellStyle name="Comma 2 67" xfId="15189" hidden="1" xr:uid="{00000000-0005-0000-0000-0000583B0000}"/>
    <cellStyle name="Comma 2 67" xfId="15453" hidden="1" xr:uid="{00000000-0005-0000-0000-0000603C0000}"/>
    <cellStyle name="Comma 2 67" xfId="15733" hidden="1" xr:uid="{00000000-0005-0000-0000-0000783D0000}"/>
    <cellStyle name="Comma 2 67" xfId="16089" hidden="1" xr:uid="{00000000-0005-0000-0000-0000DC3E0000}"/>
    <cellStyle name="Comma 2 67" xfId="16647" hidden="1" xr:uid="{00000000-0005-0000-0000-00000A410000}"/>
    <cellStyle name="Comma 2 67" xfId="16942" hidden="1" xr:uid="{00000000-0005-0000-0000-000031420000}"/>
    <cellStyle name="Comma 2 67" xfId="17206" hidden="1" xr:uid="{00000000-0005-0000-0000-000039430000}"/>
    <cellStyle name="Comma 2 67" xfId="17485" hidden="1" xr:uid="{00000000-0005-0000-0000-000050440000}"/>
    <cellStyle name="Comma 2 67" xfId="17839" hidden="1" xr:uid="{00000000-0005-0000-0000-0000B2450000}"/>
    <cellStyle name="Comma 2 67" xfId="18397" hidden="1" xr:uid="{00000000-0005-0000-0000-0000E0470000}"/>
    <cellStyle name="Comma 2 67" xfId="18692" hidden="1" xr:uid="{00000000-0005-0000-0000-000007490000}"/>
    <cellStyle name="Comma 2 67" xfId="18956" hidden="1" xr:uid="{00000000-0005-0000-0000-00000F4A0000}"/>
    <cellStyle name="Comma 2 67" xfId="19234" hidden="1" xr:uid="{00000000-0005-0000-0000-0000254B0000}"/>
    <cellStyle name="Comma 2 67" xfId="19584" hidden="1" xr:uid="{00000000-0005-0000-0000-0000834C0000}"/>
    <cellStyle name="Comma 2 67" xfId="20141" hidden="1" xr:uid="{00000000-0005-0000-0000-0000B04E0000}"/>
    <cellStyle name="Comma 2 67" xfId="20436" hidden="1" xr:uid="{00000000-0005-0000-0000-0000D74F0000}"/>
    <cellStyle name="Comma 2 67" xfId="6210" hidden="1" xr:uid="{00000000-0005-0000-0000-000045180000}"/>
    <cellStyle name="Comma 2 67" xfId="6651" hidden="1" xr:uid="{00000000-0005-0000-0000-0000FE190000}"/>
    <cellStyle name="Comma 2 67" xfId="6861" hidden="1" xr:uid="{00000000-0005-0000-0000-0000D01A0000}"/>
    <cellStyle name="Comma 2 67" xfId="6953" hidden="1" xr:uid="{00000000-0005-0000-0000-00002C1B0000}"/>
    <cellStyle name="Comma 2 67" xfId="7312" hidden="1" xr:uid="{00000000-0005-0000-0000-0000931C0000}"/>
    <cellStyle name="Comma 2 67" xfId="7870" hidden="1" xr:uid="{00000000-0005-0000-0000-0000C11E0000}"/>
    <cellStyle name="Comma 2 67" xfId="8165" hidden="1" xr:uid="{00000000-0005-0000-0000-0000E81F0000}"/>
    <cellStyle name="Comma 2 67" xfId="8429" hidden="1" xr:uid="{00000000-0005-0000-0000-0000F0200000}"/>
    <cellStyle name="Comma 2 67" xfId="8709" hidden="1" xr:uid="{00000000-0005-0000-0000-000008220000}"/>
    <cellStyle name="Comma 2 67" xfId="9068" hidden="1" xr:uid="{00000000-0005-0000-0000-00006F230000}"/>
    <cellStyle name="Comma 2 67" xfId="9626" hidden="1" xr:uid="{00000000-0005-0000-0000-00009D250000}"/>
    <cellStyle name="Comma 2 67" xfId="9921" hidden="1" xr:uid="{00000000-0005-0000-0000-0000C4260000}"/>
    <cellStyle name="Comma 2 67" xfId="10185" hidden="1" xr:uid="{00000000-0005-0000-0000-0000CC270000}"/>
    <cellStyle name="Comma 2 67" xfId="10465" hidden="1" xr:uid="{00000000-0005-0000-0000-0000E4280000}"/>
    <cellStyle name="Comma 2 67" xfId="4082" hidden="1" xr:uid="{00000000-0005-0000-0000-0000F50F0000}"/>
    <cellStyle name="Comma 2 67" xfId="4161" hidden="1" xr:uid="{00000000-0005-0000-0000-000044100000}"/>
    <cellStyle name="Comma 2 67" xfId="4432" hidden="1" xr:uid="{00000000-0005-0000-0000-000053110000}"/>
    <cellStyle name="Comma 2 67" xfId="4734" hidden="1" xr:uid="{00000000-0005-0000-0000-000081120000}"/>
    <cellStyle name="Comma 2 67" xfId="5093" hidden="1" xr:uid="{00000000-0005-0000-0000-0000E8130000}"/>
    <cellStyle name="Comma 2 67" xfId="5651" hidden="1" xr:uid="{00000000-0005-0000-0000-000016160000}"/>
    <cellStyle name="Comma 2 67" xfId="5946" hidden="1" xr:uid="{00000000-0005-0000-0000-00003D170000}"/>
    <cellStyle name="Comma 2 67" xfId="2144" hidden="1" xr:uid="{00000000-0005-0000-0000-000063080000}"/>
    <cellStyle name="Comma 2 67" xfId="2408" hidden="1" xr:uid="{00000000-0005-0000-0000-00006B090000}"/>
    <cellStyle name="Comma 2 67" xfId="4029" hidden="1" xr:uid="{00000000-0005-0000-0000-0000C00F0000}"/>
    <cellStyle name="Comma 2 67" xfId="4066" hidden="1" xr:uid="{00000000-0005-0000-0000-0000E50F0000}"/>
    <cellStyle name="Comma 2 67" xfId="1296" hidden="1" xr:uid="{00000000-0005-0000-0000-000013050000}"/>
    <cellStyle name="Comma 2 67" xfId="1849" hidden="1" xr:uid="{00000000-0005-0000-0000-00003C070000}"/>
    <cellStyle name="Comma 2 67" xfId="641" hidden="1" xr:uid="{00000000-0005-0000-0000-000084020000}"/>
    <cellStyle name="Comma 2 68" xfId="43952" hidden="1" xr:uid="{CCE6032A-3D26-483E-AE36-F34D5825D79C}"/>
    <cellStyle name="Comma 2 68" xfId="44592" hidden="1" xr:uid="{E3AF22DE-6EE1-4280-8C34-6787BB6F8613}"/>
    <cellStyle name="Comma 2 68" xfId="44901" hidden="1" xr:uid="{92A300DE-1000-4888-84C3-6C3BD76F46F6}"/>
    <cellStyle name="Comma 2 68" xfId="45150" hidden="1" xr:uid="{BC9BC846-9945-40FC-8692-11247DCB5F32}"/>
    <cellStyle name="Comma 2 68" xfId="45444" hidden="1" xr:uid="{DCBD8843-01AD-4512-9404-E0968CB01830}"/>
    <cellStyle name="Comma 2 68" xfId="45708" hidden="1" xr:uid="{DDFB000B-9593-49C2-BCB5-4CC714207F27}"/>
    <cellStyle name="Comma 2 68" xfId="46348" hidden="1" xr:uid="{EE497816-4DC7-40D6-B18D-36B24279FC19}"/>
    <cellStyle name="Comma 2 68" xfId="46657" hidden="1" xr:uid="{B9AAFBB1-03FF-4908-8F6B-F4E66DD31463}"/>
    <cellStyle name="Comma 2 68" xfId="46906" hidden="1" xr:uid="{BF61D824-EEA3-4B04-BABA-6D2D9832874C}"/>
    <cellStyle name="Comma 2 68" xfId="47200" hidden="1" xr:uid="{59E50B30-48D4-4F71-BD48-F772875F4A40}"/>
    <cellStyle name="Comma 2 68" xfId="47464" hidden="1" xr:uid="{7D00A38D-EA48-420F-B124-2BEB027F9983}"/>
    <cellStyle name="Comma 2 68" xfId="48101" hidden="1" xr:uid="{D3730B59-1761-40B9-8CCE-0C4EF39E88A5}"/>
    <cellStyle name="Comma 2 68" xfId="48410" hidden="1" xr:uid="{95EB142B-2B09-4470-B9D5-C0BBD531C81F}"/>
    <cellStyle name="Comma 2 68" xfId="48659" hidden="1" xr:uid="{F389D2A6-1C06-4041-BC33-D9C8B45CD7BE}"/>
    <cellStyle name="Comma 2 68" xfId="48953" hidden="1" xr:uid="{90E694D5-29FD-436D-A999-394CC886CD70}"/>
    <cellStyle name="Comma 2 68" xfId="49217" hidden="1" xr:uid="{A46531F5-1C1C-4B04-B63D-9CFE6EE83D2C}"/>
    <cellStyle name="Comma 2 68" xfId="49851" hidden="1" xr:uid="{0091DB44-7973-445C-90EE-8F8C1A0CA9BA}"/>
    <cellStyle name="Comma 2 68" xfId="50160" hidden="1" xr:uid="{0B5453FB-414D-40AC-8E4A-224A4BFF511F}"/>
    <cellStyle name="Comma 2 68" xfId="50409" hidden="1" xr:uid="{31F11B9A-AD71-47E0-9C62-24D8F29725A1}"/>
    <cellStyle name="Comma 2 68" xfId="50703" hidden="1" xr:uid="{9DD27E84-5479-4650-9578-13BC4BF04EA3}"/>
    <cellStyle name="Comma 2 68" xfId="50967" hidden="1" xr:uid="{0116D9D2-C6D0-4FC7-9422-0BE05EB85CD3}"/>
    <cellStyle name="Comma 2 68" xfId="51596" hidden="1" xr:uid="{A03DE6B7-5EFF-46FF-82AC-0B2D247B5AA4}"/>
    <cellStyle name="Comma 2 68" xfId="51904" hidden="1" xr:uid="{8F0EA44C-AD0A-4B42-A0DA-8A778888CAC9}"/>
    <cellStyle name="Comma 2 68" xfId="52153" hidden="1" xr:uid="{7BCEF0A8-D1AB-4F1E-837D-2E3880ADA767}"/>
    <cellStyle name="Comma 2 68" xfId="52447" hidden="1" xr:uid="{8D7C477C-79D0-4370-B7DF-D7351FF887AA}"/>
    <cellStyle name="Comma 2 68" xfId="52711" hidden="1" xr:uid="{A50AA7EA-B6BC-41E9-B6D6-FE54B59094FB}"/>
    <cellStyle name="Comma 2 68" xfId="53334" hidden="1" xr:uid="{AC08A87A-72F1-47DA-BC1A-AFBD6ED31EC8}"/>
    <cellStyle name="Comma 2 68" xfId="53638" hidden="1" xr:uid="{8A954F12-64B1-465B-B24F-A39D426AE924}"/>
    <cellStyle name="Comma 2 68" xfId="53887" hidden="1" xr:uid="{B85BDDBB-8F1B-46EE-AC4A-25169436109B}"/>
    <cellStyle name="Comma 2 68" xfId="54181" hidden="1" xr:uid="{F435C836-C3C9-4BB7-A3C6-05979565F16C}"/>
    <cellStyle name="Comma 2 68" xfId="54445" hidden="1" xr:uid="{A851EFB2-8660-43CC-ADB6-C425BEC51AAD}"/>
    <cellStyle name="Comma 2 68" xfId="55062" hidden="1" xr:uid="{F829D49E-EB57-4286-AEF6-F3F3C272D8B8}"/>
    <cellStyle name="Comma 2 68" xfId="55362" hidden="1" xr:uid="{6E2337CC-AF81-4DD8-9973-E07FB2431446}"/>
    <cellStyle name="Comma 2 68" xfId="55611" hidden="1" xr:uid="{88102943-7996-44A1-8CBD-51264BDF3A7C}"/>
    <cellStyle name="Comma 2 68" xfId="55905" hidden="1" xr:uid="{A19A6DD4-FA9B-414B-A8BE-5ECBCA4C26DC}"/>
    <cellStyle name="Comma 2 68" xfId="56169" hidden="1" xr:uid="{C6660940-3CD0-43D0-AB13-6D0030F852A1}"/>
    <cellStyle name="Comma 2 68" xfId="56775" hidden="1" xr:uid="{380A1F94-4E51-4446-81EE-FB17C254069F}"/>
    <cellStyle name="Comma 2 68" xfId="57318" hidden="1" xr:uid="{A651998E-4549-4A31-890F-36061C938F2B}"/>
    <cellStyle name="Comma 2 68" xfId="57612" hidden="1" xr:uid="{0A409FFC-0414-4D31-9A67-374F24037C66}"/>
    <cellStyle name="Comma 2 68" xfId="57876" hidden="1" xr:uid="{E3210232-6883-45F2-A159-B5436ACE8FA9}"/>
    <cellStyle name="Comma 2 68" xfId="58472" hidden="1" xr:uid="{F7F941F5-7E26-410C-AF6F-A2D21E5065EF}"/>
    <cellStyle name="Comma 2 68" xfId="59012" hidden="1" xr:uid="{E197D1C9-95A8-4576-A129-809CDE2E055E}"/>
    <cellStyle name="Comma 2 68" xfId="59306" hidden="1" xr:uid="{C83BA92F-CDD5-4A68-B312-AEC265C413A1}"/>
    <cellStyle name="Comma 2 68" xfId="59570" hidden="1" xr:uid="{C31D1A78-68D6-491D-A931-6649F5D9464F}"/>
    <cellStyle name="Comma 2 68" xfId="60147" hidden="1" xr:uid="{CC78AED8-770E-4740-81F2-391AC60BFE48}"/>
    <cellStyle name="Comma 2 68" xfId="60673" hidden="1" xr:uid="{C29D5191-2F1C-419A-85E1-E7656CAB5E68}"/>
    <cellStyle name="Comma 2 68" xfId="60967" hidden="1" xr:uid="{605DC370-488F-45CF-AE52-E644CAAFA821}"/>
    <cellStyle name="Comma 2 68" xfId="61231" hidden="1" xr:uid="{EC9C1F5E-2665-416C-8EA1-17B0DE2B289C}"/>
    <cellStyle name="Comma 2 68" xfId="61793" hidden="1" xr:uid="{83648167-0459-4A54-A25D-4639B4AF2027}"/>
    <cellStyle name="Comma 2 68" xfId="62308" hidden="1" xr:uid="{01A4DDC5-761A-4731-B406-2F9FD63657DF}"/>
    <cellStyle name="Comma 2 68" xfId="62602" hidden="1" xr:uid="{00400C38-847F-4B83-8F7D-D78A513649A8}"/>
    <cellStyle name="Comma 2 68" xfId="62866" hidden="1" xr:uid="{05531906-220E-4CEE-A976-0A3D3C1CDA71}"/>
    <cellStyle name="Comma 2 68" xfId="63363" hidden="1" xr:uid="{F76D1735-FA4E-4568-A98D-4CC20893C826}"/>
    <cellStyle name="Comma 2 68" xfId="63819" hidden="1" xr:uid="{ADC2BC84-9CEC-496F-A86B-BCEC52BC3F9B}"/>
    <cellStyle name="Comma 2 68" xfId="21629" hidden="1" xr:uid="{00000000-0005-0000-0000-000080540000}"/>
    <cellStyle name="Comma 2 68" xfId="21878" hidden="1" xr:uid="{00000000-0005-0000-0000-000079550000}"/>
    <cellStyle name="Comma 2 68" xfId="22172" hidden="1" xr:uid="{00000000-0005-0000-0000-00009F560000}"/>
    <cellStyle name="Comma 2 68" xfId="22436" hidden="1" xr:uid="{00000000-0005-0000-0000-0000A7570000}"/>
    <cellStyle name="Comma 2 68" xfId="23053" hidden="1" xr:uid="{00000000-0005-0000-0000-0000105A0000}"/>
    <cellStyle name="Comma 2 68" xfId="23353" hidden="1" xr:uid="{00000000-0005-0000-0000-00003C5B0000}"/>
    <cellStyle name="Comma 2 68" xfId="23602" hidden="1" xr:uid="{00000000-0005-0000-0000-0000355C0000}"/>
    <cellStyle name="Comma 2 68" xfId="23896" hidden="1" xr:uid="{00000000-0005-0000-0000-00005B5D0000}"/>
    <cellStyle name="Comma 2 68" xfId="24160" hidden="1" xr:uid="{00000000-0005-0000-0000-0000635E0000}"/>
    <cellStyle name="Comma 2 68" xfId="24766" hidden="1" xr:uid="{00000000-0005-0000-0000-0000C1600000}"/>
    <cellStyle name="Comma 2 68" xfId="25309" hidden="1" xr:uid="{00000000-0005-0000-0000-0000E0620000}"/>
    <cellStyle name="Comma 2 68" xfId="25603" hidden="1" xr:uid="{00000000-0005-0000-0000-000006640000}"/>
    <cellStyle name="Comma 2 68" xfId="25867" hidden="1" xr:uid="{00000000-0005-0000-0000-00000E650000}"/>
    <cellStyle name="Comma 2 68" xfId="26463" hidden="1" xr:uid="{00000000-0005-0000-0000-000062670000}"/>
    <cellStyle name="Comma 2 68" xfId="27003" hidden="1" xr:uid="{00000000-0005-0000-0000-00007E690000}"/>
    <cellStyle name="Comma 2 68" xfId="27297" hidden="1" xr:uid="{00000000-0005-0000-0000-0000A46A0000}"/>
    <cellStyle name="Comma 2 68" xfId="27561" hidden="1" xr:uid="{00000000-0005-0000-0000-0000AC6B0000}"/>
    <cellStyle name="Comma 2 68" xfId="28138" hidden="1" xr:uid="{00000000-0005-0000-0000-0000ED6D0000}"/>
    <cellStyle name="Comma 2 68" xfId="28664" hidden="1" xr:uid="{00000000-0005-0000-0000-0000FB6F0000}"/>
    <cellStyle name="Comma 2 68" xfId="28958" hidden="1" xr:uid="{00000000-0005-0000-0000-000021710000}"/>
    <cellStyle name="Comma 2 68" xfId="29222" hidden="1" xr:uid="{00000000-0005-0000-0000-000029720000}"/>
    <cellStyle name="Comma 2 68" xfId="29784" hidden="1" xr:uid="{00000000-0005-0000-0000-00005B740000}"/>
    <cellStyle name="Comma 2 68" xfId="30299" hidden="1" xr:uid="{00000000-0005-0000-0000-00005E760000}"/>
    <cellStyle name="Comma 2 68" xfId="30593" hidden="1" xr:uid="{00000000-0005-0000-0000-000084770000}"/>
    <cellStyle name="Comma 2 68" xfId="30857" hidden="1" xr:uid="{00000000-0005-0000-0000-00008C780000}"/>
    <cellStyle name="Comma 2 68" xfId="31354" hidden="1" xr:uid="{00000000-0005-0000-0000-00007D7A0000}"/>
    <cellStyle name="Comma 2 68" xfId="31810" hidden="1" xr:uid="{00000000-0005-0000-0000-0000457C0000}"/>
    <cellStyle name="Comma 2 68" xfId="32687" hidden="1" xr:uid="{8BBD6E7B-7159-4870-906E-4BF3B6917492}"/>
    <cellStyle name="Comma 2 68" xfId="33322" hidden="1" xr:uid="{F643AFF6-C017-4FF0-937A-8421985FAC23}"/>
    <cellStyle name="Comma 2 68" xfId="33872" hidden="1" xr:uid="{7B184836-04E4-43C2-A88C-D55EA317525F}"/>
    <cellStyle name="Comma 2 68" xfId="34166" hidden="1" xr:uid="{E85A43DB-E361-47DD-B515-5DF599FC0AA8}"/>
    <cellStyle name="Comma 2 68" xfId="34430" hidden="1" xr:uid="{FF333034-E321-4B0C-8117-E0794304AD66}"/>
    <cellStyle name="Comma 2 68" xfId="36036" hidden="1" xr:uid="{4134E1CD-6442-4F7A-B89D-9E0CC5931B42}"/>
    <cellStyle name="Comma 2 68" xfId="36142" hidden="1" xr:uid="{A33B0797-78C1-4499-A0FA-67D80CF9575A}"/>
    <cellStyle name="Comma 2 68" xfId="36153" hidden="1" xr:uid="{A0C76665-8D5A-44D6-B192-57E1C5748B5A}"/>
    <cellStyle name="Comma 2 68" xfId="36444" hidden="1" xr:uid="{25650088-2563-48E4-9F6B-2132F23FAA65}"/>
    <cellStyle name="Comma 2 68" xfId="37105" hidden="1" xr:uid="{6AF07E7D-27C0-4E7E-A4B6-381CB4FC7C9C}"/>
    <cellStyle name="Comma 2 68" xfId="37663" hidden="1" xr:uid="{4173A982-57DF-4B9F-A571-ED60C2DE519C}"/>
    <cellStyle name="Comma 2 68" xfId="37957" hidden="1" xr:uid="{B2D0109C-5148-4B48-80AF-6FE20621B0B7}"/>
    <cellStyle name="Comma 2 68" xfId="38221" hidden="1" xr:uid="{3D615BC8-4F9F-482F-B101-7CA2A226EEAB}"/>
    <cellStyle name="Comma 2 68" xfId="38663" hidden="1" xr:uid="{610B9243-FAA2-458A-B47E-9B066CC70AAB}"/>
    <cellStyle name="Comma 2 68" xfId="38858" hidden="1" xr:uid="{8DC46AB1-3DB7-4858-B02A-E793DA5FC67F}"/>
    <cellStyle name="Comma 2 68" xfId="39324" hidden="1" xr:uid="{9BE4867B-5CC9-44BA-83DC-E0863C6857C8}"/>
    <cellStyle name="Comma 2 68" xfId="39633" hidden="1" xr:uid="{50C3C278-B8EB-43BB-ADFA-CE19643CE9D1}"/>
    <cellStyle name="Comma 2 68" xfId="39882" hidden="1" xr:uid="{A289D9C9-6988-4CA6-9B43-12089CEF62D4}"/>
    <cellStyle name="Comma 2 68" xfId="40176" hidden="1" xr:uid="{1487C93A-D24D-4F8B-ADC8-7F41E6BBCA63}"/>
    <cellStyle name="Comma 2 68" xfId="40440" hidden="1" xr:uid="{257AB9D6-8C7F-49B8-92E4-3F38D71D1EE7}"/>
    <cellStyle name="Comma 2 68" xfId="41080" hidden="1" xr:uid="{E94FE144-8A29-4505-8613-ABB8B7637823}"/>
    <cellStyle name="Comma 2 68" xfId="41389" hidden="1" xr:uid="{9EC9AF5D-58DA-4DE9-BC9E-74BB64C87B63}"/>
    <cellStyle name="Comma 2 68" xfId="41638" hidden="1" xr:uid="{389E3456-26F5-489E-A609-419C7EB6B8DA}"/>
    <cellStyle name="Comma 2 68" xfId="41932" hidden="1" xr:uid="{D37D3B7B-062A-4633-AAFB-D8822040BE57}"/>
    <cellStyle name="Comma 2 68" xfId="42196" hidden="1" xr:uid="{0A57708B-F0F6-4863-A78D-6410177D6056}"/>
    <cellStyle name="Comma 2 68" xfId="42836" hidden="1" xr:uid="{A44BBA7E-15D0-4106-8CA1-2FCE0840FA2A}"/>
    <cellStyle name="Comma 2 68" xfId="43145" hidden="1" xr:uid="{82615EB6-2926-4E9F-8B06-4B473DB154A0}"/>
    <cellStyle name="Comma 2 68" xfId="43394" hidden="1" xr:uid="{9580BBA5-9BF2-47E2-929A-6356862A29EF}"/>
    <cellStyle name="Comma 2 68" xfId="43688" hidden="1" xr:uid="{EAC9C4A0-D908-4320-B50D-DEC5F6BA3413}"/>
    <cellStyle name="Comma 2 68" xfId="11679" hidden="1" xr:uid="{00000000-0005-0000-0000-0000A22D0000}"/>
    <cellStyle name="Comma 2 68" xfId="11943" hidden="1" xr:uid="{00000000-0005-0000-0000-0000AA2E0000}"/>
    <cellStyle name="Comma 2 68" xfId="12583" hidden="1" xr:uid="{00000000-0005-0000-0000-00002A310000}"/>
    <cellStyle name="Comma 2 68" xfId="12892" hidden="1" xr:uid="{00000000-0005-0000-0000-00005F320000}"/>
    <cellStyle name="Comma 2 68" xfId="13141" hidden="1" xr:uid="{00000000-0005-0000-0000-000058330000}"/>
    <cellStyle name="Comma 2 68" xfId="13435" hidden="1" xr:uid="{00000000-0005-0000-0000-00007E340000}"/>
    <cellStyle name="Comma 2 68" xfId="13699" hidden="1" xr:uid="{00000000-0005-0000-0000-000086350000}"/>
    <cellStyle name="Comma 2 68" xfId="14339" hidden="1" xr:uid="{00000000-0005-0000-0000-000006380000}"/>
    <cellStyle name="Comma 2 68" xfId="14648" hidden="1" xr:uid="{00000000-0005-0000-0000-00003B390000}"/>
    <cellStyle name="Comma 2 68" xfId="14897" hidden="1" xr:uid="{00000000-0005-0000-0000-0000343A0000}"/>
    <cellStyle name="Comma 2 68" xfId="15191" hidden="1" xr:uid="{00000000-0005-0000-0000-00005A3B0000}"/>
    <cellStyle name="Comma 2 68" xfId="15455" hidden="1" xr:uid="{00000000-0005-0000-0000-0000623C0000}"/>
    <cellStyle name="Comma 2 68" xfId="16092" hidden="1" xr:uid="{00000000-0005-0000-0000-0000DF3E0000}"/>
    <cellStyle name="Comma 2 68" xfId="16401" hidden="1" xr:uid="{00000000-0005-0000-0000-000014400000}"/>
    <cellStyle name="Comma 2 68" xfId="16650" hidden="1" xr:uid="{00000000-0005-0000-0000-00000D410000}"/>
    <cellStyle name="Comma 2 68" xfId="16944" hidden="1" xr:uid="{00000000-0005-0000-0000-000033420000}"/>
    <cellStyle name="Comma 2 68" xfId="17208" hidden="1" xr:uid="{00000000-0005-0000-0000-00003B430000}"/>
    <cellStyle name="Comma 2 68" xfId="17842" hidden="1" xr:uid="{00000000-0005-0000-0000-0000B5450000}"/>
    <cellStyle name="Comma 2 68" xfId="18151" hidden="1" xr:uid="{00000000-0005-0000-0000-0000EA460000}"/>
    <cellStyle name="Comma 2 68" xfId="18400" hidden="1" xr:uid="{00000000-0005-0000-0000-0000E3470000}"/>
    <cellStyle name="Comma 2 68" xfId="18694" hidden="1" xr:uid="{00000000-0005-0000-0000-000009490000}"/>
    <cellStyle name="Comma 2 68" xfId="18958" hidden="1" xr:uid="{00000000-0005-0000-0000-0000114A0000}"/>
    <cellStyle name="Comma 2 68" xfId="19587" hidden="1" xr:uid="{00000000-0005-0000-0000-0000864C0000}"/>
    <cellStyle name="Comma 2 68" xfId="19895" hidden="1" xr:uid="{00000000-0005-0000-0000-0000BA4D0000}"/>
    <cellStyle name="Comma 2 68" xfId="20144" hidden="1" xr:uid="{00000000-0005-0000-0000-0000B34E0000}"/>
    <cellStyle name="Comma 2 68" xfId="20438" hidden="1" xr:uid="{00000000-0005-0000-0000-0000D94F0000}"/>
    <cellStyle name="Comma 2 68" xfId="20702" hidden="1" xr:uid="{00000000-0005-0000-0000-0000E1500000}"/>
    <cellStyle name="Comma 2 68" xfId="21325" hidden="1" xr:uid="{00000000-0005-0000-0000-000050530000}"/>
    <cellStyle name="Comma 2 68" xfId="6849" hidden="1" xr:uid="{00000000-0005-0000-0000-0000C41A0000}"/>
    <cellStyle name="Comma 2 68" xfId="7315" hidden="1" xr:uid="{00000000-0005-0000-0000-0000961C0000}"/>
    <cellStyle name="Comma 2 68" xfId="7624" hidden="1" xr:uid="{00000000-0005-0000-0000-0000CB1D0000}"/>
    <cellStyle name="Comma 2 68" xfId="7873" hidden="1" xr:uid="{00000000-0005-0000-0000-0000C41E0000}"/>
    <cellStyle name="Comma 2 68" xfId="8167" hidden="1" xr:uid="{00000000-0005-0000-0000-0000EA1F0000}"/>
    <cellStyle name="Comma 2 68" xfId="8431" hidden="1" xr:uid="{00000000-0005-0000-0000-0000F2200000}"/>
    <cellStyle name="Comma 2 68" xfId="9071" hidden="1" xr:uid="{00000000-0005-0000-0000-000072230000}"/>
    <cellStyle name="Comma 2 68" xfId="9380" hidden="1" xr:uid="{00000000-0005-0000-0000-0000A7240000}"/>
    <cellStyle name="Comma 2 68" xfId="9629" hidden="1" xr:uid="{00000000-0005-0000-0000-0000A0250000}"/>
    <cellStyle name="Comma 2 68" xfId="9923" hidden="1" xr:uid="{00000000-0005-0000-0000-0000C6260000}"/>
    <cellStyle name="Comma 2 68" xfId="10187" hidden="1" xr:uid="{00000000-0005-0000-0000-0000CE270000}"/>
    <cellStyle name="Comma 2 68" xfId="10827" hidden="1" xr:uid="{00000000-0005-0000-0000-00004E2A0000}"/>
    <cellStyle name="Comma 2 68" xfId="11136" hidden="1" xr:uid="{00000000-0005-0000-0000-0000832B0000}"/>
    <cellStyle name="Comma 2 68" xfId="11385" hidden="1" xr:uid="{00000000-0005-0000-0000-00007C2C0000}"/>
    <cellStyle name="Comma 2 68" xfId="4144" hidden="1" xr:uid="{00000000-0005-0000-0000-000033100000}"/>
    <cellStyle name="Comma 2 68" xfId="4435" hidden="1" xr:uid="{00000000-0005-0000-0000-000056110000}"/>
    <cellStyle name="Comma 2 68" xfId="5096" hidden="1" xr:uid="{00000000-0005-0000-0000-0000EB130000}"/>
    <cellStyle name="Comma 2 68" xfId="5654" hidden="1" xr:uid="{00000000-0005-0000-0000-000019160000}"/>
    <cellStyle name="Comma 2 68" xfId="5948" hidden="1" xr:uid="{00000000-0005-0000-0000-00003F170000}"/>
    <cellStyle name="Comma 2 68" xfId="6212" hidden="1" xr:uid="{00000000-0005-0000-0000-000047180000}"/>
    <cellStyle name="Comma 2 68" xfId="6654" hidden="1" xr:uid="{00000000-0005-0000-0000-0000011A0000}"/>
    <cellStyle name="Comma 2 68" xfId="2146" hidden="1" xr:uid="{00000000-0005-0000-0000-000065080000}"/>
    <cellStyle name="Comma 2 68" xfId="2410" hidden="1" xr:uid="{00000000-0005-0000-0000-00006D090000}"/>
    <cellStyle name="Comma 2 68" xfId="4027" hidden="1" xr:uid="{00000000-0005-0000-0000-0000BE0F0000}"/>
    <cellStyle name="Comma 2 68" xfId="4133" hidden="1" xr:uid="{00000000-0005-0000-0000-000028100000}"/>
    <cellStyle name="Comma 2 68" xfId="1299" hidden="1" xr:uid="{00000000-0005-0000-0000-000016050000}"/>
    <cellStyle name="Comma 2 68" xfId="1852" hidden="1" xr:uid="{00000000-0005-0000-0000-00003F070000}"/>
    <cellStyle name="Comma 2 68" xfId="644" hidden="1" xr:uid="{00000000-0005-0000-0000-000087020000}"/>
    <cellStyle name="Comma 2 69" xfId="42841" hidden="1" xr:uid="{D6B0452E-9239-4718-8415-46D7BDE0C367}"/>
    <cellStyle name="Comma 2 69" xfId="43399" hidden="1" xr:uid="{C230E590-5131-40EC-9C8E-6B6FAFFB8D2B}"/>
    <cellStyle name="Comma 2 69" xfId="43692" hidden="1" xr:uid="{0CDBED45-435B-4510-A7F7-1748F777DB31}"/>
    <cellStyle name="Comma 2 69" xfId="43955" hidden="1" xr:uid="{8CC0224A-8F77-4D4F-9621-747EA22E492B}"/>
    <cellStyle name="Comma 2 69" xfId="44245" hidden="1" xr:uid="{ED065B59-47C0-4A2C-97A4-A8D21068B1AB}"/>
    <cellStyle name="Comma 2 69" xfId="44597" hidden="1" xr:uid="{134110D1-1C74-46EB-B661-8EC0E5D9190F}"/>
    <cellStyle name="Comma 2 69" xfId="45155" hidden="1" xr:uid="{0360EA0A-2F9A-4D5A-BFD6-1443ACC802D8}"/>
    <cellStyle name="Comma 2 69" xfId="45448" hidden="1" xr:uid="{347316A2-C1AB-40E1-A9E0-381EBA0B8387}"/>
    <cellStyle name="Comma 2 69" xfId="45711" hidden="1" xr:uid="{1F9B234A-DF88-42D9-8ED7-5987FFD0CBFA}"/>
    <cellStyle name="Comma 2 69" xfId="46001" hidden="1" xr:uid="{3D5B2A4B-4828-4448-BECE-18859DAA7102}"/>
    <cellStyle name="Comma 2 69" xfId="46353" hidden="1" xr:uid="{3017AB8D-E4FA-41C5-A1D4-21564EDF7B3C}"/>
    <cellStyle name="Comma 2 69" xfId="46911" hidden="1" xr:uid="{EC153DB3-B23D-4C3F-8FFA-B4B8D8D96C32}"/>
    <cellStyle name="Comma 2 69" xfId="47204" hidden="1" xr:uid="{30B139EA-B9B3-460E-B201-B0F5CC1B1547}"/>
    <cellStyle name="Comma 2 69" xfId="47467" hidden="1" xr:uid="{0A40BBB8-17CE-480F-BEC1-29CBE250FDBF}"/>
    <cellStyle name="Comma 2 69" xfId="47757" hidden="1" xr:uid="{42A98C29-352C-4DF0-BAFE-E2ED2E1D12CC}"/>
    <cellStyle name="Comma 2 69" xfId="48106" hidden="1" xr:uid="{2D02DEA8-6A5A-4965-B724-FDC320732DBC}"/>
    <cellStyle name="Comma 2 69" xfId="48664" hidden="1" xr:uid="{39442991-D00F-4F0C-B3FE-61A6EC427DCA}"/>
    <cellStyle name="Comma 2 69" xfId="48957" hidden="1" xr:uid="{FED1E931-E8BB-404C-ABFB-05C45056221A}"/>
    <cellStyle name="Comma 2 69" xfId="49220" hidden="1" xr:uid="{C87A3269-6808-4144-8118-E033F6BE2EF1}"/>
    <cellStyle name="Comma 2 69" xfId="49509" hidden="1" xr:uid="{5BA3C427-7159-404D-8AD7-320F8F49BDD7}"/>
    <cellStyle name="Comma 2 69" xfId="49856" hidden="1" xr:uid="{68C3CE32-6C12-46FE-8837-4B1EB9221DA1}"/>
    <cellStyle name="Comma 2 69" xfId="50414" hidden="1" xr:uid="{BB68C0A5-5F3F-4E94-8942-4AC6F7FBCFC4}"/>
    <cellStyle name="Comma 2 69" xfId="50707" hidden="1" xr:uid="{E960CD13-9261-476E-9C20-237CEE0B3BED}"/>
    <cellStyle name="Comma 2 69" xfId="50970" hidden="1" xr:uid="{3EBE7F4F-4795-4B66-A1F8-AAA90CCA6B4B}"/>
    <cellStyle name="Comma 2 69" xfId="51601" hidden="1" xr:uid="{323ACE54-5EE0-4EC8-A8C4-34A11E855CC9}"/>
    <cellStyle name="Comma 2 69" xfId="52158" hidden="1" xr:uid="{7BC0839C-E989-495D-B38E-13303154FD02}"/>
    <cellStyle name="Comma 2 69" xfId="52451" hidden="1" xr:uid="{0AC6868A-72E4-4438-85F6-BBFEB51D2942}"/>
    <cellStyle name="Comma 2 69" xfId="52714" hidden="1" xr:uid="{3D879FA1-F238-49CD-895D-740F07571E05}"/>
    <cellStyle name="Comma 2 69" xfId="53339" hidden="1" xr:uid="{D0580806-E443-4135-A443-E2F6B10BD2CC}"/>
    <cellStyle name="Comma 2 69" xfId="53892" hidden="1" xr:uid="{EF9ADE73-0E5D-4A70-89BF-C27D489F2A07}"/>
    <cellStyle name="Comma 2 69" xfId="54185" hidden="1" xr:uid="{374F26F9-52C7-458C-A1E9-D717E18D4B8E}"/>
    <cellStyle name="Comma 2 69" xfId="54448" hidden="1" xr:uid="{2FE08931-6C83-462F-81D7-51E477BCA2B7}"/>
    <cellStyle name="Comma 2 69" xfId="55067" hidden="1" xr:uid="{70C735AB-EEE4-42B4-9FEC-7AE0BE26210E}"/>
    <cellStyle name="Comma 2 69" xfId="55616" hidden="1" xr:uid="{44F9B813-277A-42FD-8B01-448DDCB4B188}"/>
    <cellStyle name="Comma 2 69" xfId="55909" hidden="1" xr:uid="{3DE70B7F-DF92-4CC5-8878-963B3B2AFCF0}"/>
    <cellStyle name="Comma 2 69" xfId="56172" hidden="1" xr:uid="{63DCB42E-F3A6-45AE-AA3B-9874D07A5F7E}"/>
    <cellStyle name="Comma 2 69" xfId="56780" hidden="1" xr:uid="{71D9CCAE-3584-418D-88D6-EBBAF2167839}"/>
    <cellStyle name="Comma 2 69" xfId="57323" hidden="1" xr:uid="{55684859-2804-44CC-847D-6145052B97B5}"/>
    <cellStyle name="Comma 2 69" xfId="57616" hidden="1" xr:uid="{06336D17-A347-44CC-BCFC-09830A545D40}"/>
    <cellStyle name="Comma 2 69" xfId="57879" hidden="1" xr:uid="{E593433C-07F9-4BE1-BB2F-07109790000D}"/>
    <cellStyle name="Comma 2 69" xfId="59017" hidden="1" xr:uid="{41C57C8C-D8CD-47F4-8474-6906FD5FC0F3}"/>
    <cellStyle name="Comma 2 69" xfId="59310" hidden="1" xr:uid="{9FFBEA7E-832D-4DE3-8372-9167E5EB872C}"/>
    <cellStyle name="Comma 2 69" xfId="59573" hidden="1" xr:uid="{9C3E03D3-4CBA-4C70-AD90-539EB13037FC}"/>
    <cellStyle name="Comma 2 69" xfId="60152" hidden="1" xr:uid="{9A523F25-2796-4BC3-908D-95219FDDE4A4}"/>
    <cellStyle name="Comma 2 69" xfId="60678" hidden="1" xr:uid="{3BDB3D8A-192B-4C76-AADF-08399265F615}"/>
    <cellStyle name="Comma 2 69" xfId="60971" hidden="1" xr:uid="{D8C188DD-6C28-44E3-AAB5-005C16B0DDCC}"/>
    <cellStyle name="Comma 2 69" xfId="61234" hidden="1" xr:uid="{016D0790-E536-4AE4-B0CD-8A0E4271BF0A}"/>
    <cellStyle name="Comma 2 69" xfId="61798" hidden="1" xr:uid="{84C065A9-0C2A-4796-AA3C-401D8A949E42}"/>
    <cellStyle name="Comma 2 69" xfId="62313" hidden="1" xr:uid="{AA04F3AC-7446-4B7E-87C8-05BDBE4AC45E}"/>
    <cellStyle name="Comma 2 69" xfId="62606" hidden="1" xr:uid="{22EEC296-1C02-4686-B703-9385417287CB}"/>
    <cellStyle name="Comma 2 69" xfId="62869" hidden="1" xr:uid="{0B30D73B-FA15-4B65-A224-A37EA53DDA6E}"/>
    <cellStyle name="Comma 2 69" xfId="63368" hidden="1" xr:uid="{C106F5F2-0FA6-48F6-A9EA-032F31F205C4}"/>
    <cellStyle name="Comma 2 69" xfId="63824" hidden="1" xr:uid="{2E66B25C-F586-416E-BD51-C08AB54AF17C}"/>
    <cellStyle name="Comma 2 69" xfId="58477" hidden="1" xr:uid="{FF095175-EFB4-4E7C-8984-FF1DBE3F6674}"/>
    <cellStyle name="Comma 2 69" xfId="20705" hidden="1" xr:uid="{00000000-0005-0000-0000-0000E4500000}"/>
    <cellStyle name="Comma 2 69" xfId="21330" hidden="1" xr:uid="{00000000-0005-0000-0000-000055530000}"/>
    <cellStyle name="Comma 2 69" xfId="21883" hidden="1" xr:uid="{00000000-0005-0000-0000-00007E550000}"/>
    <cellStyle name="Comma 2 69" xfId="22176" hidden="1" xr:uid="{00000000-0005-0000-0000-0000A3560000}"/>
    <cellStyle name="Comma 2 69" xfId="22439" hidden="1" xr:uid="{00000000-0005-0000-0000-0000AA570000}"/>
    <cellStyle name="Comma 2 69" xfId="23058" hidden="1" xr:uid="{00000000-0005-0000-0000-0000155A0000}"/>
    <cellStyle name="Comma 2 69" xfId="23607" hidden="1" xr:uid="{00000000-0005-0000-0000-00003A5C0000}"/>
    <cellStyle name="Comma 2 69" xfId="23900" hidden="1" xr:uid="{00000000-0005-0000-0000-00005F5D0000}"/>
    <cellStyle name="Comma 2 69" xfId="24163" hidden="1" xr:uid="{00000000-0005-0000-0000-0000665E0000}"/>
    <cellStyle name="Comma 2 69" xfId="24771" hidden="1" xr:uid="{00000000-0005-0000-0000-0000C6600000}"/>
    <cellStyle name="Comma 2 69" xfId="25314" hidden="1" xr:uid="{00000000-0005-0000-0000-0000E5620000}"/>
    <cellStyle name="Comma 2 69" xfId="25607" hidden="1" xr:uid="{00000000-0005-0000-0000-00000A640000}"/>
    <cellStyle name="Comma 2 69" xfId="25870" hidden="1" xr:uid="{00000000-0005-0000-0000-000011650000}"/>
    <cellStyle name="Comma 2 69" xfId="26468" hidden="1" xr:uid="{00000000-0005-0000-0000-000067670000}"/>
    <cellStyle name="Comma 2 69" xfId="27008" hidden="1" xr:uid="{00000000-0005-0000-0000-000083690000}"/>
    <cellStyle name="Comma 2 69" xfId="27301" hidden="1" xr:uid="{00000000-0005-0000-0000-0000A86A0000}"/>
    <cellStyle name="Comma 2 69" xfId="27564" hidden="1" xr:uid="{00000000-0005-0000-0000-0000AF6B0000}"/>
    <cellStyle name="Comma 2 69" xfId="28143" hidden="1" xr:uid="{00000000-0005-0000-0000-0000F26D0000}"/>
    <cellStyle name="Comma 2 69" xfId="28669" hidden="1" xr:uid="{00000000-0005-0000-0000-000000700000}"/>
    <cellStyle name="Comma 2 69" xfId="28962" hidden="1" xr:uid="{00000000-0005-0000-0000-000025710000}"/>
    <cellStyle name="Comma 2 69" xfId="29225" hidden="1" xr:uid="{00000000-0005-0000-0000-00002C720000}"/>
    <cellStyle name="Comma 2 69" xfId="29789" hidden="1" xr:uid="{00000000-0005-0000-0000-000060740000}"/>
    <cellStyle name="Comma 2 69" xfId="30304" hidden="1" xr:uid="{00000000-0005-0000-0000-000063760000}"/>
    <cellStyle name="Comma 2 69" xfId="30597" hidden="1" xr:uid="{00000000-0005-0000-0000-000088770000}"/>
    <cellStyle name="Comma 2 69" xfId="30860" hidden="1" xr:uid="{00000000-0005-0000-0000-00008F780000}"/>
    <cellStyle name="Comma 2 69" xfId="31359" hidden="1" xr:uid="{00000000-0005-0000-0000-0000827A0000}"/>
    <cellStyle name="Comma 2 69" xfId="31815" hidden="1" xr:uid="{00000000-0005-0000-0000-00004A7C0000}"/>
    <cellStyle name="Comma 2 69" xfId="32692" hidden="1" xr:uid="{C0DD6EF4-2A2E-4C0B-8DDE-AB2FCAAE0DFE}"/>
    <cellStyle name="Comma 2 69" xfId="33327" hidden="1" xr:uid="{234BB7FD-11DA-4D22-9EE0-CBE53EB53C0C}"/>
    <cellStyle name="Comma 2 69" xfId="33877" hidden="1" xr:uid="{7C52AA37-DFD1-47E7-A5F0-22B42FC15B2F}"/>
    <cellStyle name="Comma 2 69" xfId="34170" hidden="1" xr:uid="{49BAC7C1-AE88-44C7-A090-3DB2E5AA33D8}"/>
    <cellStyle name="Comma 2 69" xfId="34433" hidden="1" xr:uid="{B3E68309-44E0-4580-B4F2-04D0F1214E36}"/>
    <cellStyle name="Comma 2 69" xfId="36080" hidden="1" xr:uid="{87382BE1-C9C0-4B76-A631-8476CEB43890}"/>
    <cellStyle name="Comma 2 69" xfId="36084" hidden="1" xr:uid="{526213E5-E6CC-437C-917F-5B5ADF6BE196}"/>
    <cellStyle name="Comma 2 69" xfId="36100" hidden="1" xr:uid="{91E2EA54-BF30-4B5C-B70A-149016E1192A}"/>
    <cellStyle name="Comma 2 69" xfId="36114" hidden="1" xr:uid="{3173D0F6-0EF3-4A90-A248-49B44D2A3916}"/>
    <cellStyle name="Comma 2 69" xfId="36127" hidden="1" xr:uid="{69898992-4E17-46BA-9B4E-C1D8EDF8E985}"/>
    <cellStyle name="Comma 2 69" xfId="36449" hidden="1" xr:uid="{9B2B56A3-B3C7-4202-A15E-76BE16B98A3A}"/>
    <cellStyle name="Comma 2 69" xfId="36758" hidden="1" xr:uid="{E25B1668-6C64-4107-8D89-3BA5ED5BD193}"/>
    <cellStyle name="Comma 2 69" xfId="37110" hidden="1" xr:uid="{20CEC64F-31F5-4CB5-A4CA-84556ECAB2DB}"/>
    <cellStyle name="Comma 2 69" xfId="37668" hidden="1" xr:uid="{9710C4CC-69DB-4962-9690-E82984EE8EA2}"/>
    <cellStyle name="Comma 2 69" xfId="37961" hidden="1" xr:uid="{33DB4411-F2E8-4B56-9434-2AA3404D7863}"/>
    <cellStyle name="Comma 2 69" xfId="38224" hidden="1" xr:uid="{0443D4CE-C4BD-440A-BEFC-6E18353EAEEF}"/>
    <cellStyle name="Comma 2 69" xfId="38668" hidden="1" xr:uid="{010D96AD-CB49-47DA-81EB-C53B88C8310F}"/>
    <cellStyle name="Comma 2 69" xfId="38845" hidden="1" xr:uid="{400A439E-691A-4822-AB37-51F10E190E48}"/>
    <cellStyle name="Comma 2 69" xfId="38977" hidden="1" xr:uid="{3B40EEC0-F83A-4A6F-841A-9174A9097552}"/>
    <cellStyle name="Comma 2 69" xfId="39329" hidden="1" xr:uid="{619BE4A8-8F11-4E6C-9558-2CDD3EA57699}"/>
    <cellStyle name="Comma 2 69" xfId="39887" hidden="1" xr:uid="{AE54AC38-B2B9-4C5E-991F-16E56472C002}"/>
    <cellStyle name="Comma 2 69" xfId="40180" hidden="1" xr:uid="{120D89E5-0C1E-425C-B730-12C8269FB3EB}"/>
    <cellStyle name="Comma 2 69" xfId="40443" hidden="1" xr:uid="{C3B5C385-A325-44A1-8BD4-5633724BA9B8}"/>
    <cellStyle name="Comma 2 69" xfId="40733" hidden="1" xr:uid="{7C3605A5-B4A6-464F-86F8-6AD5C2780D8A}"/>
    <cellStyle name="Comma 2 69" xfId="41085" hidden="1" xr:uid="{DCC969F2-C774-45EF-BE52-95CCF044444A}"/>
    <cellStyle name="Comma 2 69" xfId="41643" hidden="1" xr:uid="{33D4EBEA-A7AD-48B7-9769-02EAB0CEAC1A}"/>
    <cellStyle name="Comma 2 69" xfId="41936" hidden="1" xr:uid="{CBD0250C-7105-47B1-9F88-9E1FD6F84F16}"/>
    <cellStyle name="Comma 2 69" xfId="42199" hidden="1" xr:uid="{7F694EF8-FEA8-4F3A-B2DC-157E1D1E1180}"/>
    <cellStyle name="Comma 2 69" xfId="42489" hidden="1" xr:uid="{968426C2-A873-461E-87D6-EE11074DC64D}"/>
    <cellStyle name="Comma 2 69" xfId="10480" hidden="1" xr:uid="{00000000-0005-0000-0000-0000F3280000}"/>
    <cellStyle name="Comma 2 69" xfId="10832" hidden="1" xr:uid="{00000000-0005-0000-0000-0000532A0000}"/>
    <cellStyle name="Comma 2 69" xfId="11390" hidden="1" xr:uid="{00000000-0005-0000-0000-0000812C0000}"/>
    <cellStyle name="Comma 2 69" xfId="11683" hidden="1" xr:uid="{00000000-0005-0000-0000-0000A62D0000}"/>
    <cellStyle name="Comma 2 69" xfId="11946" hidden="1" xr:uid="{00000000-0005-0000-0000-0000AD2E0000}"/>
    <cellStyle name="Comma 2 69" xfId="12236" hidden="1" xr:uid="{00000000-0005-0000-0000-0000CF2F0000}"/>
    <cellStyle name="Comma 2 69" xfId="12588" hidden="1" xr:uid="{00000000-0005-0000-0000-00002F310000}"/>
    <cellStyle name="Comma 2 69" xfId="13146" hidden="1" xr:uid="{00000000-0005-0000-0000-00005D330000}"/>
    <cellStyle name="Comma 2 69" xfId="13439" hidden="1" xr:uid="{00000000-0005-0000-0000-000082340000}"/>
    <cellStyle name="Comma 2 69" xfId="13702" hidden="1" xr:uid="{00000000-0005-0000-0000-000089350000}"/>
    <cellStyle name="Comma 2 69" xfId="13992" hidden="1" xr:uid="{00000000-0005-0000-0000-0000AB360000}"/>
    <cellStyle name="Comma 2 69" xfId="14344" hidden="1" xr:uid="{00000000-0005-0000-0000-00000B380000}"/>
    <cellStyle name="Comma 2 69" xfId="14902" hidden="1" xr:uid="{00000000-0005-0000-0000-0000393A0000}"/>
    <cellStyle name="Comma 2 69" xfId="15195" hidden="1" xr:uid="{00000000-0005-0000-0000-00005E3B0000}"/>
    <cellStyle name="Comma 2 69" xfId="15458" hidden="1" xr:uid="{00000000-0005-0000-0000-0000653C0000}"/>
    <cellStyle name="Comma 2 69" xfId="15748" hidden="1" xr:uid="{00000000-0005-0000-0000-0000873D0000}"/>
    <cellStyle name="Comma 2 69" xfId="16097" hidden="1" xr:uid="{00000000-0005-0000-0000-0000E43E0000}"/>
    <cellStyle name="Comma 2 69" xfId="16655" hidden="1" xr:uid="{00000000-0005-0000-0000-000012410000}"/>
    <cellStyle name="Comma 2 69" xfId="16948" hidden="1" xr:uid="{00000000-0005-0000-0000-000037420000}"/>
    <cellStyle name="Comma 2 69" xfId="17211" hidden="1" xr:uid="{00000000-0005-0000-0000-00003E430000}"/>
    <cellStyle name="Comma 2 69" xfId="17500" hidden="1" xr:uid="{00000000-0005-0000-0000-00005F440000}"/>
    <cellStyle name="Comma 2 69" xfId="17847" hidden="1" xr:uid="{00000000-0005-0000-0000-0000BA450000}"/>
    <cellStyle name="Comma 2 69" xfId="18405" hidden="1" xr:uid="{00000000-0005-0000-0000-0000E8470000}"/>
    <cellStyle name="Comma 2 69" xfId="18698" hidden="1" xr:uid="{00000000-0005-0000-0000-00000D490000}"/>
    <cellStyle name="Comma 2 69" xfId="18961" hidden="1" xr:uid="{00000000-0005-0000-0000-0000144A0000}"/>
    <cellStyle name="Comma 2 69" xfId="19592" hidden="1" xr:uid="{00000000-0005-0000-0000-00008B4C0000}"/>
    <cellStyle name="Comma 2 69" xfId="20149" hidden="1" xr:uid="{00000000-0005-0000-0000-0000B84E0000}"/>
    <cellStyle name="Comma 2 69" xfId="20442" hidden="1" xr:uid="{00000000-0005-0000-0000-0000DD4F0000}"/>
    <cellStyle name="Comma 2 69" xfId="5952" hidden="1" xr:uid="{00000000-0005-0000-0000-000043170000}"/>
    <cellStyle name="Comma 2 69" xfId="6215" hidden="1" xr:uid="{00000000-0005-0000-0000-00004A180000}"/>
    <cellStyle name="Comma 2 69" xfId="6659" hidden="1" xr:uid="{00000000-0005-0000-0000-0000061A0000}"/>
    <cellStyle name="Comma 2 69" xfId="6836" hidden="1" xr:uid="{00000000-0005-0000-0000-0000B71A0000}"/>
    <cellStyle name="Comma 2 69" xfId="6968" hidden="1" xr:uid="{00000000-0005-0000-0000-00003B1B0000}"/>
    <cellStyle name="Comma 2 69" xfId="7320" hidden="1" xr:uid="{00000000-0005-0000-0000-00009B1C0000}"/>
    <cellStyle name="Comma 2 69" xfId="7878" hidden="1" xr:uid="{00000000-0005-0000-0000-0000C91E0000}"/>
    <cellStyle name="Comma 2 69" xfId="8171" hidden="1" xr:uid="{00000000-0005-0000-0000-0000EE1F0000}"/>
    <cellStyle name="Comma 2 69" xfId="8434" hidden="1" xr:uid="{00000000-0005-0000-0000-0000F5200000}"/>
    <cellStyle name="Comma 2 69" xfId="8724" hidden="1" xr:uid="{00000000-0005-0000-0000-000017220000}"/>
    <cellStyle name="Comma 2 69" xfId="9076" hidden="1" xr:uid="{00000000-0005-0000-0000-000077230000}"/>
    <cellStyle name="Comma 2 69" xfId="9634" hidden="1" xr:uid="{00000000-0005-0000-0000-0000A5250000}"/>
    <cellStyle name="Comma 2 69" xfId="9927" hidden="1" xr:uid="{00000000-0005-0000-0000-0000CA260000}"/>
    <cellStyle name="Comma 2 69" xfId="10190" hidden="1" xr:uid="{00000000-0005-0000-0000-0000D1270000}"/>
    <cellStyle name="Comma 2 69" xfId="4091" hidden="1" xr:uid="{00000000-0005-0000-0000-0000FE0F0000}"/>
    <cellStyle name="Comma 2 69" xfId="4105" hidden="1" xr:uid="{00000000-0005-0000-0000-00000C100000}"/>
    <cellStyle name="Comma 2 69" xfId="4118" hidden="1" xr:uid="{00000000-0005-0000-0000-000019100000}"/>
    <cellStyle name="Comma 2 69" xfId="4440" hidden="1" xr:uid="{00000000-0005-0000-0000-00005B110000}"/>
    <cellStyle name="Comma 2 69" xfId="4749" hidden="1" xr:uid="{00000000-0005-0000-0000-000090120000}"/>
    <cellStyle name="Comma 2 69" xfId="5101" hidden="1" xr:uid="{00000000-0005-0000-0000-0000F0130000}"/>
    <cellStyle name="Comma 2 69" xfId="5659" hidden="1" xr:uid="{00000000-0005-0000-0000-00001E160000}"/>
    <cellStyle name="Comma 2 69" xfId="2150" hidden="1" xr:uid="{00000000-0005-0000-0000-000069080000}"/>
    <cellStyle name="Comma 2 69" xfId="2413" hidden="1" xr:uid="{00000000-0005-0000-0000-000070090000}"/>
    <cellStyle name="Comma 2 69" xfId="4071" hidden="1" xr:uid="{00000000-0005-0000-0000-0000EA0F0000}"/>
    <cellStyle name="Comma 2 69" xfId="4075" hidden="1" xr:uid="{00000000-0005-0000-0000-0000EE0F0000}"/>
    <cellStyle name="Comma 2 69" xfId="1304" hidden="1" xr:uid="{00000000-0005-0000-0000-00001B050000}"/>
    <cellStyle name="Comma 2 69" xfId="1857" hidden="1" xr:uid="{00000000-0005-0000-0000-000044070000}"/>
    <cellStyle name="Comma 2 69" xfId="649" hidden="1" xr:uid="{00000000-0005-0000-0000-00008C020000}"/>
    <cellStyle name="Comma 2 7" xfId="44188" hidden="1" xr:uid="{E563550E-745A-4B75-BE78-70C40C1BA808}"/>
    <cellStyle name="Comma 2 7" xfId="44337" hidden="1" xr:uid="{FCE76C9F-0E2A-4A21-A25B-2A9F133FB139}"/>
    <cellStyle name="Comma 2 7" xfId="44909" hidden="1" xr:uid="{0B082DCB-5824-42A5-90AD-2EDD107B0CCE}"/>
    <cellStyle name="Comma 2 7" xfId="45353" hidden="1" xr:uid="{86D3F86E-757D-42D2-AC25-EA1AF68811DC}"/>
    <cellStyle name="Comma 2 7" xfId="45628" hidden="1" xr:uid="{EA2CDB9A-1C06-4F7A-A6B4-DA5299352E94}"/>
    <cellStyle name="Comma 2 7" xfId="45944" hidden="1" xr:uid="{4A34A697-2B96-4009-8456-E64F52E4840C}"/>
    <cellStyle name="Comma 2 7" xfId="46093" hidden="1" xr:uid="{47B34C65-FCE9-4CFE-8111-4C5EBE9817E8}"/>
    <cellStyle name="Comma 2 7" xfId="46665" hidden="1" xr:uid="{9370F0FB-A8BF-415C-B228-BDFD7BB11A75}"/>
    <cellStyle name="Comma 2 7" xfId="47109" hidden="1" xr:uid="{0013555E-F592-4CC6-ABB6-5007D9F2BF4D}"/>
    <cellStyle name="Comma 2 7" xfId="47384" hidden="1" xr:uid="{75F8FAF6-4685-4754-8CEB-5FD462FF8E1E}"/>
    <cellStyle name="Comma 2 7" xfId="47700" hidden="1" xr:uid="{A04A1547-10A2-4B2A-8443-37C2EDEBA1AE}"/>
    <cellStyle name="Comma 2 7" xfId="47846" hidden="1" xr:uid="{0BA6CAB0-4AFB-420C-97F0-4E4753FA5648}"/>
    <cellStyle name="Comma 2 7" xfId="48418" hidden="1" xr:uid="{49A18DA5-2D79-4A25-916B-23C96872983B}"/>
    <cellStyle name="Comma 2 7" xfId="48862" hidden="1" xr:uid="{2A6A3617-5392-4473-B912-6F62318E7E2D}"/>
    <cellStyle name="Comma 2 7" xfId="49137" hidden="1" xr:uid="{465EF6F0-8B0D-465F-9B18-9CBEBCE0817B}"/>
    <cellStyle name="Comma 2 7" xfId="49452" hidden="1" xr:uid="{D8FE9F24-3487-4307-BCA5-72BE3864A628}"/>
    <cellStyle name="Comma 2 7" xfId="49596" hidden="1" xr:uid="{2162B895-AC15-486D-9AD2-60388679FCDD}"/>
    <cellStyle name="Comma 2 7" xfId="50168" hidden="1" xr:uid="{07AD930B-A76B-4806-8647-BADB722282D0}"/>
    <cellStyle name="Comma 2 7" xfId="50612" hidden="1" xr:uid="{58DA050F-7A47-45C0-AF30-E176285823AF}"/>
    <cellStyle name="Comma 2 7" xfId="50887" hidden="1" xr:uid="{7E8D5172-7470-4397-83D3-ED15A8E0274D}"/>
    <cellStyle name="Comma 2 7" xfId="51201" hidden="1" xr:uid="{2EFD190F-5814-4FBB-B1CD-DA6529E8AA45}"/>
    <cellStyle name="Comma 2 7" xfId="51342" hidden="1" xr:uid="{FCC32A2F-9A86-4CDA-9A01-85E1F8578AD2}"/>
    <cellStyle name="Comma 2 7" xfId="51912" hidden="1" xr:uid="{2AACCE26-5260-4544-856E-43E496E24F5F}"/>
    <cellStyle name="Comma 2 7" xfId="52356" hidden="1" xr:uid="{AE695CAF-FF97-407E-AEC7-2109E69AE32C}"/>
    <cellStyle name="Comma 2 7" xfId="52631" hidden="1" xr:uid="{A266013F-BE05-4842-97A2-9EA840729762}"/>
    <cellStyle name="Comma 2 7" xfId="52944" hidden="1" xr:uid="{93BBDC22-2577-4A2A-A0EA-6EDA0F11BEBF}"/>
    <cellStyle name="Comma 2 7" xfId="53080" hidden="1" xr:uid="{2C3468F8-2CCF-4FA1-BD77-83CB69D70B17}"/>
    <cellStyle name="Comma 2 7" xfId="53646" hidden="1" xr:uid="{E99F37C3-0E8F-407B-B234-7906EFDB3546}"/>
    <cellStyle name="Comma 2 7" xfId="54090" hidden="1" xr:uid="{037C0A3B-C542-4684-9D4B-F42A53B6563C}"/>
    <cellStyle name="Comma 2 7" xfId="54365" hidden="1" xr:uid="{E3177DA3-D828-4D82-A2BE-B7129A223341}"/>
    <cellStyle name="Comma 2 7" xfId="54674" hidden="1" xr:uid="{FD26CAEA-9F1F-4987-BEEC-4F34D6956E27}"/>
    <cellStyle name="Comma 2 7" xfId="54808" hidden="1" xr:uid="{066A08BD-CDF4-41A3-BC6B-E686C9CF0E69}"/>
    <cellStyle name="Comma 2 7" xfId="55370" hidden="1" xr:uid="{83E88E32-9E76-4CA3-810C-4CFFDC3B90CD}"/>
    <cellStyle name="Comma 2 7" xfId="55814" hidden="1" xr:uid="{46873B76-E1D2-4E59-A361-159D3253E84E}"/>
    <cellStyle name="Comma 2 7" xfId="56089" hidden="1" xr:uid="{5FC1D948-159B-4A2E-814A-AE1761189C91}"/>
    <cellStyle name="Comma 2 7" xfId="56397" hidden="1" xr:uid="{BA6F2D32-0FDD-4617-8C0F-ED27D07A71DA}"/>
    <cellStyle name="Comma 2 7" xfId="56522" hidden="1" xr:uid="{786ED83F-878E-45B1-918D-53C04F6AB8E3}"/>
    <cellStyle name="Comma 2 7" xfId="57077" hidden="1" xr:uid="{45A51E92-AECF-47E8-833F-D992038CD634}"/>
    <cellStyle name="Comma 2 7" xfId="57521" hidden="1" xr:uid="{B4E52A3A-2792-4A3F-9B83-0F74E3E15BA6}"/>
    <cellStyle name="Comma 2 7" xfId="57796" hidden="1" xr:uid="{B69F66DA-479A-4E30-AE3F-B4A67841B3FC}"/>
    <cellStyle name="Comma 2 7" xfId="58219" hidden="1" xr:uid="{78A4F813-D80D-4F10-BF1D-9C0B819272B9}"/>
    <cellStyle name="Comma 2 7" xfId="58771" hidden="1" xr:uid="{83727C66-C74E-412F-AE2B-318482E321C6}"/>
    <cellStyle name="Comma 2 7" xfId="59215" hidden="1" xr:uid="{91C7EF8C-FC26-41F2-8EAB-1D4AC60EFA35}"/>
    <cellStyle name="Comma 2 7" xfId="59490" hidden="1" xr:uid="{ED0C729E-EA19-43E8-AAC1-ECD524E54491}"/>
    <cellStyle name="Comma 2 7" xfId="59898" hidden="1" xr:uid="{50082D09-F9AE-4C26-95E0-F350C1DBBECC}"/>
    <cellStyle name="Comma 2 7" xfId="60432" hidden="1" xr:uid="{0CC3E3DD-ACB7-44BD-9377-92749D9864F3}"/>
    <cellStyle name="Comma 2 7" xfId="60876" hidden="1" xr:uid="{FACD2188-F93C-4036-84FC-A57B279D871E}"/>
    <cellStyle name="Comma 2 7" xfId="61151" hidden="1" xr:uid="{0719BA15-AF14-4989-9D5B-F9E51B897BE3}"/>
    <cellStyle name="Comma 2 7" xfId="61545" hidden="1" xr:uid="{81D1945C-5180-4BC7-8745-1B85E6ABD433}"/>
    <cellStyle name="Comma 2 7" xfId="62067" hidden="1" xr:uid="{6D3CD779-4B94-41A9-B0D7-1FB97EEBC426}"/>
    <cellStyle name="Comma 2 7" xfId="62511" hidden="1" xr:uid="{3A1EE989-3846-451A-A8A0-7BC3FAD7614A}"/>
    <cellStyle name="Comma 2 7" xfId="62786" hidden="1" xr:uid="{9E9461C8-5419-4406-AC36-638BA379E824}"/>
    <cellStyle name="Comma 2 7" xfId="63135" hidden="1" xr:uid="{43BBD1C3-D42E-4DEB-AA2A-0975E2FA1099}"/>
    <cellStyle name="Comma 2 7" xfId="63589" hidden="1" xr:uid="{5FD78F80-0E1B-47BA-9A9E-EBFA950AE1D8}"/>
    <cellStyle name="Comma 2 7" xfId="64022" hidden="1" xr:uid="{DDA26543-DBC3-40E8-A61A-74F690F91607}"/>
    <cellStyle name="Comma 2 7" xfId="21637" hidden="1" xr:uid="{00000000-0005-0000-0000-000088540000}"/>
    <cellStyle name="Comma 2 7" xfId="22081" hidden="1" xr:uid="{00000000-0005-0000-0000-000044560000}"/>
    <cellStyle name="Comma 2 7" xfId="22356" hidden="1" xr:uid="{00000000-0005-0000-0000-000057570000}"/>
    <cellStyle name="Comma 2 7" xfId="22665" hidden="1" xr:uid="{00000000-0005-0000-0000-00008C580000}"/>
    <cellStyle name="Comma 2 7" xfId="22799" hidden="1" xr:uid="{00000000-0005-0000-0000-000012590000}"/>
    <cellStyle name="Comma 2 7" xfId="23361" hidden="1" xr:uid="{00000000-0005-0000-0000-0000445B0000}"/>
    <cellStyle name="Comma 2 7" xfId="23805" hidden="1" xr:uid="{00000000-0005-0000-0000-0000005D0000}"/>
    <cellStyle name="Comma 2 7" xfId="24080" hidden="1" xr:uid="{00000000-0005-0000-0000-0000135E0000}"/>
    <cellStyle name="Comma 2 7" xfId="24388" hidden="1" xr:uid="{00000000-0005-0000-0000-0000475F0000}"/>
    <cellStyle name="Comma 2 7" xfId="24513" hidden="1" xr:uid="{00000000-0005-0000-0000-0000C45F0000}"/>
    <cellStyle name="Comma 2 7" xfId="25068" hidden="1" xr:uid="{00000000-0005-0000-0000-0000EF610000}"/>
    <cellStyle name="Comma 2 7" xfId="25512" hidden="1" xr:uid="{00000000-0005-0000-0000-0000AB630000}"/>
    <cellStyle name="Comma 2 7" xfId="25787" hidden="1" xr:uid="{00000000-0005-0000-0000-0000BE640000}"/>
    <cellStyle name="Comma 2 7" xfId="26210" hidden="1" xr:uid="{00000000-0005-0000-0000-000065660000}"/>
    <cellStyle name="Comma 2 7" xfId="26762" hidden="1" xr:uid="{00000000-0005-0000-0000-00008D680000}"/>
    <cellStyle name="Comma 2 7" xfId="27206" hidden="1" xr:uid="{00000000-0005-0000-0000-0000496A0000}"/>
    <cellStyle name="Comma 2 7" xfId="27481" hidden="1" xr:uid="{00000000-0005-0000-0000-00005C6B0000}"/>
    <cellStyle name="Comma 2 7" xfId="27889" hidden="1" xr:uid="{00000000-0005-0000-0000-0000F46C0000}"/>
    <cellStyle name="Comma 2 7" xfId="28423" hidden="1" xr:uid="{00000000-0005-0000-0000-00000A6F0000}"/>
    <cellStyle name="Comma 2 7" xfId="28867" hidden="1" xr:uid="{00000000-0005-0000-0000-0000C6700000}"/>
    <cellStyle name="Comma 2 7" xfId="29142" hidden="1" xr:uid="{00000000-0005-0000-0000-0000D9710000}"/>
    <cellStyle name="Comma 2 7" xfId="29536" hidden="1" xr:uid="{00000000-0005-0000-0000-000063730000}"/>
    <cellStyle name="Comma 2 7" xfId="30058" hidden="1" xr:uid="{00000000-0005-0000-0000-00006D750000}"/>
    <cellStyle name="Comma 2 7" xfId="30502" hidden="1" xr:uid="{00000000-0005-0000-0000-000029770000}"/>
    <cellStyle name="Comma 2 7" xfId="30777" hidden="1" xr:uid="{00000000-0005-0000-0000-00003C780000}"/>
    <cellStyle name="Comma 2 7" xfId="31126" hidden="1" xr:uid="{00000000-0005-0000-0000-000099790000}"/>
    <cellStyle name="Comma 2 7" xfId="31580" hidden="1" xr:uid="{00000000-0005-0000-0000-00005F7B0000}"/>
    <cellStyle name="Comma 2 7" xfId="32013" hidden="1" xr:uid="{00000000-0005-0000-0000-0000107D0000}"/>
    <cellStyle name="Comma 2 7" xfId="32432" hidden="1" xr:uid="{722E0E42-22A5-4637-98FF-57E250F04335}"/>
    <cellStyle name="Comma 2 7" xfId="33074" hidden="1" xr:uid="{70612457-B21A-4F5F-8E24-312F43F38F63}"/>
    <cellStyle name="Comma 2 7" xfId="33639" hidden="1" xr:uid="{570BA92C-88CA-441C-901C-FF3CC2E67561}"/>
    <cellStyle name="Comma 2 7" xfId="34075" hidden="1" xr:uid="{C377EF5D-B9BF-4075-90DF-4939D92845F6}"/>
    <cellStyle name="Comma 2 7" xfId="34350" hidden="1" xr:uid="{1C96F8DC-225F-4D95-A272-A4B264DC450C}"/>
    <cellStyle name="Comma 2 7" xfId="36058" hidden="1" xr:uid="{49A954AD-0F6A-4C0A-B8A1-6C5C71C76B49}"/>
    <cellStyle name="Comma 2 7" xfId="36189" hidden="1" xr:uid="{77AB9672-1354-4831-B5AF-0B1ABEE49E82}"/>
    <cellStyle name="Comma 2 7" xfId="36850" hidden="1" xr:uid="{C08C9688-2108-48A9-A389-A504E3C5C0C4}"/>
    <cellStyle name="Comma 2 7" xfId="37422" hidden="1" xr:uid="{4C34E455-98FA-426A-A6D3-439B46CD1456}"/>
    <cellStyle name="Comma 2 7" xfId="37866" hidden="1" xr:uid="{271E854A-265C-46A0-836B-5BF75507DE36}"/>
    <cellStyle name="Comma 2 7" xfId="38141" hidden="1" xr:uid="{2898E2AA-86DF-4A64-98A7-AAEAFF6C415D}"/>
    <cellStyle name="Comma 2 7" xfId="38640" hidden="1" xr:uid="{4959FA0C-DA62-412C-B5B0-1DB900F05F75}"/>
    <cellStyle name="Comma 2 7" xfId="38705" hidden="1" xr:uid="{6BB95BF5-0AC0-4E15-AD48-BFA95D6A2D21}"/>
    <cellStyle name="Comma 2 7" xfId="38747" hidden="1" xr:uid="{A6AFB76A-DD8D-4496-AF71-E020CE022B84}"/>
    <cellStyle name="Comma 2 7" xfId="38920" hidden="1" xr:uid="{74CF7CCF-01AB-4DA0-B5C1-67FCCC2C1D06}"/>
    <cellStyle name="Comma 2 7" xfId="39069" hidden="1" xr:uid="{FA7F2F66-BD14-4868-80E0-E79BDE2674EB}"/>
    <cellStyle name="Comma 2 7" xfId="39641" hidden="1" xr:uid="{687A8C5E-D1F2-408F-AFB8-1DA2B6F67A80}"/>
    <cellStyle name="Comma 2 7" xfId="40085" hidden="1" xr:uid="{5F48FA26-46CE-4569-B6C4-850BCA03F1AD}"/>
    <cellStyle name="Comma 2 7" xfId="40360" hidden="1" xr:uid="{4DF11438-5376-4C7C-8524-E11467832B71}"/>
    <cellStyle name="Comma 2 7" xfId="40676" hidden="1" xr:uid="{626D7BD8-0B3C-4018-B775-DEED4B1CC13E}"/>
    <cellStyle name="Comma 2 7" xfId="40825" hidden="1" xr:uid="{9FB30AD7-65BE-44BF-B1E8-DD8ADAB171F5}"/>
    <cellStyle name="Comma 2 7" xfId="41397" hidden="1" xr:uid="{D2DABAC9-94B7-40D9-B7EE-CD6FA04C621A}"/>
    <cellStyle name="Comma 2 7" xfId="41841" hidden="1" xr:uid="{11330C60-80B2-4095-A0EB-4C65690B0292}"/>
    <cellStyle name="Comma 2 7" xfId="42116" hidden="1" xr:uid="{22E7C0F1-7230-43F7-954F-1657DEB9E5C8}"/>
    <cellStyle name="Comma 2 7" xfId="42432" hidden="1" xr:uid="{72C423D4-868F-4FA0-AD16-C68BF7D18583}"/>
    <cellStyle name="Comma 2 7" xfId="42581" hidden="1" xr:uid="{F77237D3-2B86-4ED4-9127-05794A34E7B5}"/>
    <cellStyle name="Comma 2 7" xfId="43153" hidden="1" xr:uid="{1C202E16-9AA5-44CC-B9A5-499B55AB9DF4}"/>
    <cellStyle name="Comma 2 7" xfId="43597" hidden="1" xr:uid="{2E8E8F9C-BEE3-43A3-A6F7-D86167402B5F}"/>
    <cellStyle name="Comma 2 7" xfId="43872" hidden="1" xr:uid="{E41346C8-D9AF-4650-9182-3BB399099E19}"/>
    <cellStyle name="Comma 2 7" xfId="11863" hidden="1" xr:uid="{00000000-0005-0000-0000-00005A2E0000}"/>
    <cellStyle name="Comma 2 7" xfId="12179" hidden="1" xr:uid="{00000000-0005-0000-0000-0000962F0000}"/>
    <cellStyle name="Comma 2 7" xfId="12328" hidden="1" xr:uid="{00000000-0005-0000-0000-00002B300000}"/>
    <cellStyle name="Comma 2 7" xfId="12900" hidden="1" xr:uid="{00000000-0005-0000-0000-000067320000}"/>
    <cellStyle name="Comma 2 7" xfId="13344" hidden="1" xr:uid="{00000000-0005-0000-0000-000023340000}"/>
    <cellStyle name="Comma 2 7" xfId="13619" hidden="1" xr:uid="{00000000-0005-0000-0000-000036350000}"/>
    <cellStyle name="Comma 2 7" xfId="13935" hidden="1" xr:uid="{00000000-0005-0000-0000-000072360000}"/>
    <cellStyle name="Comma 2 7" xfId="14084" hidden="1" xr:uid="{00000000-0005-0000-0000-000007370000}"/>
    <cellStyle name="Comma 2 7" xfId="14656" hidden="1" xr:uid="{00000000-0005-0000-0000-000043390000}"/>
    <cellStyle name="Comma 2 7" xfId="15100" hidden="1" xr:uid="{00000000-0005-0000-0000-0000FF3A0000}"/>
    <cellStyle name="Comma 2 7" xfId="15375" hidden="1" xr:uid="{00000000-0005-0000-0000-0000123C0000}"/>
    <cellStyle name="Comma 2 7" xfId="15691" hidden="1" xr:uid="{00000000-0005-0000-0000-00004E3D0000}"/>
    <cellStyle name="Comma 2 7" xfId="15837" hidden="1" xr:uid="{00000000-0005-0000-0000-0000E03D0000}"/>
    <cellStyle name="Comma 2 7" xfId="16409" hidden="1" xr:uid="{00000000-0005-0000-0000-00001C400000}"/>
    <cellStyle name="Comma 2 7" xfId="16853" hidden="1" xr:uid="{00000000-0005-0000-0000-0000D8410000}"/>
    <cellStyle name="Comma 2 7" xfId="17128" hidden="1" xr:uid="{00000000-0005-0000-0000-0000EB420000}"/>
    <cellStyle name="Comma 2 7" xfId="17443" hidden="1" xr:uid="{00000000-0005-0000-0000-000026440000}"/>
    <cellStyle name="Comma 2 7" xfId="17587" hidden="1" xr:uid="{00000000-0005-0000-0000-0000B6440000}"/>
    <cellStyle name="Comma 2 7" xfId="18159" hidden="1" xr:uid="{00000000-0005-0000-0000-0000F2460000}"/>
    <cellStyle name="Comma 2 7" xfId="18603" hidden="1" xr:uid="{00000000-0005-0000-0000-0000AE480000}"/>
    <cellStyle name="Comma 2 7" xfId="18878" hidden="1" xr:uid="{00000000-0005-0000-0000-0000C1490000}"/>
    <cellStyle name="Comma 2 7" xfId="19192" hidden="1" xr:uid="{00000000-0005-0000-0000-0000FB4A0000}"/>
    <cellStyle name="Comma 2 7" xfId="19333" hidden="1" xr:uid="{00000000-0005-0000-0000-0000884B0000}"/>
    <cellStyle name="Comma 2 7" xfId="19903" hidden="1" xr:uid="{00000000-0005-0000-0000-0000C24D0000}"/>
    <cellStyle name="Comma 2 7" xfId="20347" hidden="1" xr:uid="{00000000-0005-0000-0000-00007E4F0000}"/>
    <cellStyle name="Comma 2 7" xfId="20622" hidden="1" xr:uid="{00000000-0005-0000-0000-000091500000}"/>
    <cellStyle name="Comma 2 7" xfId="20935" hidden="1" xr:uid="{00000000-0005-0000-0000-0000CA510000}"/>
    <cellStyle name="Comma 2 7" xfId="21071" hidden="1" xr:uid="{00000000-0005-0000-0000-000052520000}"/>
    <cellStyle name="Comma 2 7" xfId="6911" hidden="1" xr:uid="{00000000-0005-0000-0000-0000021B0000}"/>
    <cellStyle name="Comma 2 7" xfId="7060" hidden="1" xr:uid="{00000000-0005-0000-0000-0000971B0000}"/>
    <cellStyle name="Comma 2 7" xfId="7632" hidden="1" xr:uid="{00000000-0005-0000-0000-0000D31D0000}"/>
    <cellStyle name="Comma 2 7" xfId="8076" hidden="1" xr:uid="{00000000-0005-0000-0000-00008F1F0000}"/>
    <cellStyle name="Comma 2 7" xfId="8351" hidden="1" xr:uid="{00000000-0005-0000-0000-0000A2200000}"/>
    <cellStyle name="Comma 2 7" xfId="8667" hidden="1" xr:uid="{00000000-0005-0000-0000-0000DE210000}"/>
    <cellStyle name="Comma 2 7" xfId="8816" hidden="1" xr:uid="{00000000-0005-0000-0000-000073220000}"/>
    <cellStyle name="Comma 2 7" xfId="9388" hidden="1" xr:uid="{00000000-0005-0000-0000-0000AF240000}"/>
    <cellStyle name="Comma 2 7" xfId="9832" hidden="1" xr:uid="{00000000-0005-0000-0000-00006B260000}"/>
    <cellStyle name="Comma 2 7" xfId="10107" hidden="1" xr:uid="{00000000-0005-0000-0000-00007E270000}"/>
    <cellStyle name="Comma 2 7" xfId="10423" hidden="1" xr:uid="{00000000-0005-0000-0000-0000BA280000}"/>
    <cellStyle name="Comma 2 7" xfId="10572" hidden="1" xr:uid="{00000000-0005-0000-0000-00004F290000}"/>
    <cellStyle name="Comma 2 7" xfId="11144" hidden="1" xr:uid="{00000000-0005-0000-0000-00008B2B0000}"/>
    <cellStyle name="Comma 2 7" xfId="11588" hidden="1" xr:uid="{00000000-0005-0000-0000-0000472D0000}"/>
    <cellStyle name="Comma 2 7" xfId="4841" hidden="1" xr:uid="{00000000-0005-0000-0000-0000EC120000}"/>
    <cellStyle name="Comma 2 7" xfId="5413" hidden="1" xr:uid="{00000000-0005-0000-0000-000028150000}"/>
    <cellStyle name="Comma 2 7" xfId="5857" hidden="1" xr:uid="{00000000-0005-0000-0000-0000E4160000}"/>
    <cellStyle name="Comma 2 7" xfId="6132" hidden="1" xr:uid="{00000000-0005-0000-0000-0000F7170000}"/>
    <cellStyle name="Comma 2 7" xfId="6631" hidden="1" xr:uid="{00000000-0005-0000-0000-0000EA190000}"/>
    <cellStyle name="Comma 2 7" xfId="6696" hidden="1" xr:uid="{00000000-0005-0000-0000-00002B1A0000}"/>
    <cellStyle name="Comma 2 7" xfId="6738" hidden="1" xr:uid="{00000000-0005-0000-0000-0000551A0000}"/>
    <cellStyle name="Comma 2 7" xfId="2055" hidden="1" xr:uid="{00000000-0005-0000-0000-00000A080000}"/>
    <cellStyle name="Comma 2 7" xfId="2330" hidden="1" xr:uid="{00000000-0005-0000-0000-00001D090000}"/>
    <cellStyle name="Comma 2 7" xfId="4049" hidden="1" xr:uid="{00000000-0005-0000-0000-0000D40F0000}"/>
    <cellStyle name="Comma 2 7" xfId="4180" hidden="1" xr:uid="{00000000-0005-0000-0000-000057100000}"/>
    <cellStyle name="Comma 2 7" xfId="1048" hidden="1" xr:uid="{00000000-0005-0000-0000-00001B040000}"/>
    <cellStyle name="Comma 2 7" xfId="1616" hidden="1" xr:uid="{00000000-0005-0000-0000-000053060000}"/>
    <cellStyle name="Comma 2 7" xfId="389" hidden="1" xr:uid="{00000000-0005-0000-0000-000088010000}"/>
    <cellStyle name="Comma 2 70" xfId="45160" hidden="1" xr:uid="{B4E0F2E4-529F-49DC-B95D-AADF6303BF32}"/>
    <cellStyle name="Comma 2 70" xfId="45453" hidden="1" xr:uid="{345412B9-1BB3-4E3A-A528-E50E62C104AB}"/>
    <cellStyle name="Comma 2 70" xfId="45714" hidden="1" xr:uid="{2CAB6C18-A721-41A3-83E8-4323A9485804}"/>
    <cellStyle name="Comma 2 70" xfId="46358" hidden="1" xr:uid="{5C5F6CB1-F47B-4144-9E74-910C571FB063}"/>
    <cellStyle name="Comma 2 70" xfId="46451" hidden="1" xr:uid="{178DAD63-ACC3-470D-8576-80510320C4D7}"/>
    <cellStyle name="Comma 2 70" xfId="46916" hidden="1" xr:uid="{87324F25-0460-46D2-9867-156F662966B2}"/>
    <cellStyle name="Comma 2 70" xfId="47209" hidden="1" xr:uid="{7F8F87C9-43DF-4E2B-AEB8-9701F0A7DFE9}"/>
    <cellStyle name="Comma 2 70" xfId="47470" hidden="1" xr:uid="{75334C62-9453-49DF-BC8B-C1F35423CCC8}"/>
    <cellStyle name="Comma 2 70" xfId="48111" hidden="1" xr:uid="{3B6F15D1-E2C8-4389-8D51-64E124EAFC5A}"/>
    <cellStyle name="Comma 2 70" xfId="48204" hidden="1" xr:uid="{A3E1FFC0-E3E2-4A98-A8DE-829D47747F73}"/>
    <cellStyle name="Comma 2 70" xfId="48669" hidden="1" xr:uid="{230AB106-C7A2-4103-8C54-24DE13D93B04}"/>
    <cellStyle name="Comma 2 70" xfId="48962" hidden="1" xr:uid="{6342774B-1235-42A3-96E2-9823D852ECC6}"/>
    <cellStyle name="Comma 2 70" xfId="49223" hidden="1" xr:uid="{E3B92C1C-60E6-4966-A87F-B760C6A12BA9}"/>
    <cellStyle name="Comma 2 70" xfId="49861" hidden="1" xr:uid="{987F9259-2579-495E-ABDB-72EAA9C41CAF}"/>
    <cellStyle name="Comma 2 70" xfId="49954" hidden="1" xr:uid="{17692CF2-D3AE-4655-B268-E7F7F86331A9}"/>
    <cellStyle name="Comma 2 70" xfId="50419" hidden="1" xr:uid="{922E42BA-9247-4F4F-9C99-657D4B1688BF}"/>
    <cellStyle name="Comma 2 70" xfId="50712" hidden="1" xr:uid="{05FE3485-90D7-4692-9A21-9768D22BE5D0}"/>
    <cellStyle name="Comma 2 70" xfId="50973" hidden="1" xr:uid="{4B940DF8-D8DB-4A39-BB25-045F0A5E87C0}"/>
    <cellStyle name="Comma 2 70" xfId="51606" hidden="1" xr:uid="{0885D15E-76E9-49EC-A6F5-C689F047B721}"/>
    <cellStyle name="Comma 2 70" xfId="51698" hidden="1" xr:uid="{DF828AF9-BC9C-4F78-8C38-1853179FB083}"/>
    <cellStyle name="Comma 2 70" xfId="52163" hidden="1" xr:uid="{2E5B4597-A725-4BCB-8E0C-4F06E1CD433F}"/>
    <cellStyle name="Comma 2 70" xfId="52456" hidden="1" xr:uid="{9A06A67D-FE1D-4537-A8FC-C64675F2FE9B}"/>
    <cellStyle name="Comma 2 70" xfId="52717" hidden="1" xr:uid="{F3B8BCF7-581B-4F80-B541-AB90724A6087}"/>
    <cellStyle name="Comma 2 70" xfId="53344" hidden="1" xr:uid="{6CD2566E-7308-4975-8A17-2A577006D82A}"/>
    <cellStyle name="Comma 2 70" xfId="53434" hidden="1" xr:uid="{892CC088-1BA6-4330-B3B3-15754821FFAC}"/>
    <cellStyle name="Comma 2 70" xfId="53897" hidden="1" xr:uid="{229161F1-CF78-4DC3-86D9-4565EF8324A0}"/>
    <cellStyle name="Comma 2 70" xfId="54190" hidden="1" xr:uid="{11D6A19D-C777-4C98-B3C5-63938459B115}"/>
    <cellStyle name="Comma 2 70" xfId="54451" hidden="1" xr:uid="{BAB819F6-4FB7-4BB6-B705-3EBE8F5B62EB}"/>
    <cellStyle name="Comma 2 70" xfId="55072" hidden="1" xr:uid="{1EFAD7E8-D460-4513-94CD-64E4C0DA5169}"/>
    <cellStyle name="Comma 2 70" xfId="55161" hidden="1" xr:uid="{2C892351-050A-425C-BC29-9458923AE76B}"/>
    <cellStyle name="Comma 2 70" xfId="55621" hidden="1" xr:uid="{C12B6F79-3A5C-4CBE-8004-88BCD10A0D76}"/>
    <cellStyle name="Comma 2 70" xfId="55914" hidden="1" xr:uid="{394D8266-E79F-416D-8039-E662E99D07B3}"/>
    <cellStyle name="Comma 2 70" xfId="56175" hidden="1" xr:uid="{1D794B6D-993F-4901-B13A-F0D46610B7BF}"/>
    <cellStyle name="Comma 2 70" xfId="56785" hidden="1" xr:uid="{F2DB5531-DCC0-4E65-A98F-F163081525FC}"/>
    <cellStyle name="Comma 2 70" xfId="56871" hidden="1" xr:uid="{00563848-14A5-4E1F-979A-7F0E7A8FDE56}"/>
    <cellStyle name="Comma 2 70" xfId="57328" hidden="1" xr:uid="{22F4D772-387E-4F1D-BC33-A55BE8C1FFE6}"/>
    <cellStyle name="Comma 2 70" xfId="57621" hidden="1" xr:uid="{FA690478-53C9-4C27-8543-26E9150AA27F}"/>
    <cellStyle name="Comma 2 70" xfId="57882" hidden="1" xr:uid="{1CCC78A1-20AA-4098-8FAA-C40B73E440AD}"/>
    <cellStyle name="Comma 2 70" xfId="58482" hidden="1" xr:uid="{3EBECF6D-C3BD-4934-A066-9E199B8DEBDF}"/>
    <cellStyle name="Comma 2 70" xfId="58567" hidden="1" xr:uid="{F54E3788-1D8D-4CDA-B2D8-BB310A763BBE}"/>
    <cellStyle name="Comma 2 70" xfId="59022" hidden="1" xr:uid="{37C9FC06-CB59-4176-9370-13A4667499A5}"/>
    <cellStyle name="Comma 2 70" xfId="59315" hidden="1" xr:uid="{CB6788C4-16DA-4DAD-A29E-31BAAF61CD21}"/>
    <cellStyle name="Comma 2 70" xfId="59576" hidden="1" xr:uid="{D255A1F8-0CB0-4084-B827-4D84F1CBD8DA}"/>
    <cellStyle name="Comma 2 70" xfId="60157" hidden="1" xr:uid="{3B8EED00-FE53-4FE9-8324-1EA9C53CCB3D}"/>
    <cellStyle name="Comma 2 70" xfId="60683" hidden="1" xr:uid="{9E1A199D-9F1E-4A1E-974E-C0F429F47CE6}"/>
    <cellStyle name="Comma 2 70" xfId="60976" hidden="1" xr:uid="{BC23D64B-16EB-419E-A638-95CE6A8F1B36}"/>
    <cellStyle name="Comma 2 70" xfId="61237" hidden="1" xr:uid="{E1036B94-3E3E-4784-AFD0-B99C660DEB27}"/>
    <cellStyle name="Comma 2 70" xfId="61803" hidden="1" xr:uid="{E460C4F2-7679-49D0-9B0C-81831DE4199E}"/>
    <cellStyle name="Comma 2 70" xfId="62318" hidden="1" xr:uid="{F5974890-9671-4FF7-A4F7-B74134C21166}"/>
    <cellStyle name="Comma 2 70" xfId="62611" hidden="1" xr:uid="{C8F1076F-A91A-4D68-B36C-DBC8052A06C2}"/>
    <cellStyle name="Comma 2 70" xfId="62872" hidden="1" xr:uid="{5BA299FD-65A7-4C64-8AAD-64AD6B92DA41}"/>
    <cellStyle name="Comma 2 70" xfId="63373" hidden="1" xr:uid="{1FD37313-A76B-4324-A123-7897AD7A56DC}"/>
    <cellStyle name="Comma 2 70" xfId="63829" hidden="1" xr:uid="{48B86822-6A33-4CD8-8923-2A730BAABA0B}"/>
    <cellStyle name="Comma 2 70" xfId="22181" hidden="1" xr:uid="{00000000-0005-0000-0000-0000A8560000}"/>
    <cellStyle name="Comma 2 70" xfId="22442" hidden="1" xr:uid="{00000000-0005-0000-0000-0000AD570000}"/>
    <cellStyle name="Comma 2 70" xfId="23063" hidden="1" xr:uid="{00000000-0005-0000-0000-00001A5A0000}"/>
    <cellStyle name="Comma 2 70" xfId="23152" hidden="1" xr:uid="{00000000-0005-0000-0000-0000735A0000}"/>
    <cellStyle name="Comma 2 70" xfId="23612" hidden="1" xr:uid="{00000000-0005-0000-0000-00003F5C0000}"/>
    <cellStyle name="Comma 2 70" xfId="23905" hidden="1" xr:uid="{00000000-0005-0000-0000-0000645D0000}"/>
    <cellStyle name="Comma 2 70" xfId="24166" hidden="1" xr:uid="{00000000-0005-0000-0000-0000695E0000}"/>
    <cellStyle name="Comma 2 70" xfId="24776" hidden="1" xr:uid="{00000000-0005-0000-0000-0000CB600000}"/>
    <cellStyle name="Comma 2 70" xfId="24862" hidden="1" xr:uid="{00000000-0005-0000-0000-000021610000}"/>
    <cellStyle name="Comma 2 70" xfId="25319" hidden="1" xr:uid="{00000000-0005-0000-0000-0000EA620000}"/>
    <cellStyle name="Comma 2 70" xfId="25612" hidden="1" xr:uid="{00000000-0005-0000-0000-00000F640000}"/>
    <cellStyle name="Comma 2 70" xfId="25873" hidden="1" xr:uid="{00000000-0005-0000-0000-000014650000}"/>
    <cellStyle name="Comma 2 70" xfId="26473" hidden="1" xr:uid="{00000000-0005-0000-0000-00006C670000}"/>
    <cellStyle name="Comma 2 70" xfId="26558" hidden="1" xr:uid="{00000000-0005-0000-0000-0000C1670000}"/>
    <cellStyle name="Comma 2 70" xfId="27013" hidden="1" xr:uid="{00000000-0005-0000-0000-000088690000}"/>
    <cellStyle name="Comma 2 70" xfId="27306" hidden="1" xr:uid="{00000000-0005-0000-0000-0000AD6A0000}"/>
    <cellStyle name="Comma 2 70" xfId="27567" hidden="1" xr:uid="{00000000-0005-0000-0000-0000B26B0000}"/>
    <cellStyle name="Comma 2 70" xfId="28148" hidden="1" xr:uid="{00000000-0005-0000-0000-0000F76D0000}"/>
    <cellStyle name="Comma 2 70" xfId="28674" hidden="1" xr:uid="{00000000-0005-0000-0000-000005700000}"/>
    <cellStyle name="Comma 2 70" xfId="28967" hidden="1" xr:uid="{00000000-0005-0000-0000-00002A710000}"/>
    <cellStyle name="Comma 2 70" xfId="29228" hidden="1" xr:uid="{00000000-0005-0000-0000-00002F720000}"/>
    <cellStyle name="Comma 2 70" xfId="29794" hidden="1" xr:uid="{00000000-0005-0000-0000-000065740000}"/>
    <cellStyle name="Comma 2 70" xfId="30309" hidden="1" xr:uid="{00000000-0005-0000-0000-000068760000}"/>
    <cellStyle name="Comma 2 70" xfId="30602" hidden="1" xr:uid="{00000000-0005-0000-0000-00008D770000}"/>
    <cellStyle name="Comma 2 70" xfId="30863" hidden="1" xr:uid="{00000000-0005-0000-0000-000092780000}"/>
    <cellStyle name="Comma 2 70" xfId="31364" hidden="1" xr:uid="{00000000-0005-0000-0000-0000877A0000}"/>
    <cellStyle name="Comma 2 70" xfId="31820" hidden="1" xr:uid="{00000000-0005-0000-0000-00004F7C0000}"/>
    <cellStyle name="Comma 2 70" xfId="32697" hidden="1" xr:uid="{BE9A7AAF-99F6-4445-AAFC-8699A9575C97}"/>
    <cellStyle name="Comma 2 70" xfId="33332" hidden="1" xr:uid="{EB79BE9D-6C51-475D-8774-DA679F1E6766}"/>
    <cellStyle name="Comma 2 70" xfId="33882" hidden="1" xr:uid="{C319A279-0C7D-40F1-8E2E-47B070790111}"/>
    <cellStyle name="Comma 2 70" xfId="34175" hidden="1" xr:uid="{AAA6F1F2-FB38-41EA-838D-2DEBD8EE18B6}"/>
    <cellStyle name="Comma 2 70" xfId="34436" hidden="1" xr:uid="{D1FA0917-BDD3-4CE2-9CF7-13C578186396}"/>
    <cellStyle name="Comma 2 70" xfId="36454" hidden="1" xr:uid="{EDDBD82F-F6B6-440D-960A-652A7AB8F655}"/>
    <cellStyle name="Comma 2 70" xfId="37115" hidden="1" xr:uid="{C0C14254-56DB-4223-85E0-DEDCC873908A}"/>
    <cellStyle name="Comma 2 70" xfId="37673" hidden="1" xr:uid="{470B1432-5F9E-459F-A577-602C8E46BE1E}"/>
    <cellStyle name="Comma 2 70" xfId="37966" hidden="1" xr:uid="{7953E2E4-939E-42F4-9211-DEC68C00AC95}"/>
    <cellStyle name="Comma 2 70" xfId="38227" hidden="1" xr:uid="{4A6A27A2-6882-49AB-9D38-993FB84F8DB4}"/>
    <cellStyle name="Comma 2 70" xfId="38425" hidden="1" xr:uid="{1D240B22-7607-464B-B310-9A37C02154E3}"/>
    <cellStyle name="Comma 2 70" xfId="38673" hidden="1" xr:uid="{5449E810-33F9-4F37-804A-C2EDA9DD625A}"/>
    <cellStyle name="Comma 2 70" xfId="38829" hidden="1" xr:uid="{ACF26FE1-F8FB-4F59-8AA8-43264BD62AB2}"/>
    <cellStyle name="Comma 2 70" xfId="39334" hidden="1" xr:uid="{85635762-C433-48C4-8EF2-ADF252C185B3}"/>
    <cellStyle name="Comma 2 70" xfId="39427" hidden="1" xr:uid="{9BF4C2B8-FA7D-481D-98FF-725FFD8C6D13}"/>
    <cellStyle name="Comma 2 70" xfId="39892" hidden="1" xr:uid="{737D171B-9386-4F95-A88C-90A7BB1C7B66}"/>
    <cellStyle name="Comma 2 70" xfId="40185" hidden="1" xr:uid="{E26BF135-8CF9-47D8-B31F-403C7AC70F17}"/>
    <cellStyle name="Comma 2 70" xfId="40446" hidden="1" xr:uid="{4D39C2F1-565F-428A-9ED3-3E9C9DC99AC9}"/>
    <cellStyle name="Comma 2 70" xfId="41090" hidden="1" xr:uid="{653D0723-8495-4680-80DA-CB0A42F49814}"/>
    <cellStyle name="Comma 2 70" xfId="41183" hidden="1" xr:uid="{A9CD41C9-DB84-41E1-A9F0-EF79E427A82C}"/>
    <cellStyle name="Comma 2 70" xfId="41648" hidden="1" xr:uid="{27BCFF05-A890-4206-BD8F-03AD1330A883}"/>
    <cellStyle name="Comma 2 70" xfId="41941" hidden="1" xr:uid="{45E02C3B-9F6A-4E12-9228-B54E19921697}"/>
    <cellStyle name="Comma 2 70" xfId="42202" hidden="1" xr:uid="{63AE5552-2AA9-448C-B813-AD8778B1F9D8}"/>
    <cellStyle name="Comma 2 70" xfId="42846" hidden="1" xr:uid="{1838B924-428E-4F1D-854B-315546053C69}"/>
    <cellStyle name="Comma 2 70" xfId="42939" hidden="1" xr:uid="{F4D4E12E-66A5-437E-9197-3FC4BF22823E}"/>
    <cellStyle name="Comma 2 70" xfId="43404" hidden="1" xr:uid="{532D0EF8-49B6-475F-83E0-F3ED6CCA9A86}"/>
    <cellStyle name="Comma 2 70" xfId="43697" hidden="1" xr:uid="{E4154A00-111F-42AE-A64C-155052A22B51}"/>
    <cellStyle name="Comma 2 70" xfId="43958" hidden="1" xr:uid="{72A08270-0BCF-432B-B836-75212B5CA2F6}"/>
    <cellStyle name="Comma 2 70" xfId="44602" hidden="1" xr:uid="{801AC159-D35D-464F-8D53-64658B63F1B4}"/>
    <cellStyle name="Comma 2 70" xfId="44695" hidden="1" xr:uid="{79CA1C47-84F8-429C-86A3-FF3EB529E8DA}"/>
    <cellStyle name="Comma 2 70" xfId="12593" hidden="1" xr:uid="{00000000-0005-0000-0000-000034310000}"/>
    <cellStyle name="Comma 2 70" xfId="12686" hidden="1" xr:uid="{00000000-0005-0000-0000-000091310000}"/>
    <cellStyle name="Comma 2 70" xfId="13151" hidden="1" xr:uid="{00000000-0005-0000-0000-000062330000}"/>
    <cellStyle name="Comma 2 70" xfId="13444" hidden="1" xr:uid="{00000000-0005-0000-0000-000087340000}"/>
    <cellStyle name="Comma 2 70" xfId="13705" hidden="1" xr:uid="{00000000-0005-0000-0000-00008C350000}"/>
    <cellStyle name="Comma 2 70" xfId="14349" hidden="1" xr:uid="{00000000-0005-0000-0000-000010380000}"/>
    <cellStyle name="Comma 2 70" xfId="14442" hidden="1" xr:uid="{00000000-0005-0000-0000-00006D380000}"/>
    <cellStyle name="Comma 2 70" xfId="14907" hidden="1" xr:uid="{00000000-0005-0000-0000-00003E3A0000}"/>
    <cellStyle name="Comma 2 70" xfId="15200" hidden="1" xr:uid="{00000000-0005-0000-0000-0000633B0000}"/>
    <cellStyle name="Comma 2 70" xfId="15461" hidden="1" xr:uid="{00000000-0005-0000-0000-0000683C0000}"/>
    <cellStyle name="Comma 2 70" xfId="16102" hidden="1" xr:uid="{00000000-0005-0000-0000-0000E93E0000}"/>
    <cellStyle name="Comma 2 70" xfId="16195" hidden="1" xr:uid="{00000000-0005-0000-0000-0000463F0000}"/>
    <cellStyle name="Comma 2 70" xfId="16660" hidden="1" xr:uid="{00000000-0005-0000-0000-000017410000}"/>
    <cellStyle name="Comma 2 70" xfId="16953" hidden="1" xr:uid="{00000000-0005-0000-0000-00003C420000}"/>
    <cellStyle name="Comma 2 70" xfId="17214" hidden="1" xr:uid="{00000000-0005-0000-0000-000041430000}"/>
    <cellStyle name="Comma 2 70" xfId="17852" hidden="1" xr:uid="{00000000-0005-0000-0000-0000BF450000}"/>
    <cellStyle name="Comma 2 70" xfId="17945" hidden="1" xr:uid="{00000000-0005-0000-0000-00001C460000}"/>
    <cellStyle name="Comma 2 70" xfId="18410" hidden="1" xr:uid="{00000000-0005-0000-0000-0000ED470000}"/>
    <cellStyle name="Comma 2 70" xfId="18703" hidden="1" xr:uid="{00000000-0005-0000-0000-000012490000}"/>
    <cellStyle name="Comma 2 70" xfId="18964" hidden="1" xr:uid="{00000000-0005-0000-0000-0000174A0000}"/>
    <cellStyle name="Comma 2 70" xfId="19597" hidden="1" xr:uid="{00000000-0005-0000-0000-0000904C0000}"/>
    <cellStyle name="Comma 2 70" xfId="19689" hidden="1" xr:uid="{00000000-0005-0000-0000-0000EC4C0000}"/>
    <cellStyle name="Comma 2 70" xfId="20154" hidden="1" xr:uid="{00000000-0005-0000-0000-0000BD4E0000}"/>
    <cellStyle name="Comma 2 70" xfId="20447" hidden="1" xr:uid="{00000000-0005-0000-0000-0000E24F0000}"/>
    <cellStyle name="Comma 2 70" xfId="20708" hidden="1" xr:uid="{00000000-0005-0000-0000-0000E7500000}"/>
    <cellStyle name="Comma 2 70" xfId="21335" hidden="1" xr:uid="{00000000-0005-0000-0000-00005A530000}"/>
    <cellStyle name="Comma 2 70" xfId="21425" hidden="1" xr:uid="{00000000-0005-0000-0000-0000B4530000}"/>
    <cellStyle name="Comma 2 70" xfId="21888" hidden="1" xr:uid="{00000000-0005-0000-0000-000083550000}"/>
    <cellStyle name="Comma 2 70" xfId="7418" hidden="1" xr:uid="{00000000-0005-0000-0000-0000FD1C0000}"/>
    <cellStyle name="Comma 2 70" xfId="7883" hidden="1" xr:uid="{00000000-0005-0000-0000-0000CE1E0000}"/>
    <cellStyle name="Comma 2 70" xfId="8176" hidden="1" xr:uid="{00000000-0005-0000-0000-0000F31F0000}"/>
    <cellStyle name="Comma 2 70" xfId="8437" hidden="1" xr:uid="{00000000-0005-0000-0000-0000F8200000}"/>
    <cellStyle name="Comma 2 70" xfId="9081" hidden="1" xr:uid="{00000000-0005-0000-0000-00007C230000}"/>
    <cellStyle name="Comma 2 70" xfId="9174" hidden="1" xr:uid="{00000000-0005-0000-0000-0000D9230000}"/>
    <cellStyle name="Comma 2 70" xfId="9639" hidden="1" xr:uid="{00000000-0005-0000-0000-0000AA250000}"/>
    <cellStyle name="Comma 2 70" xfId="9932" hidden="1" xr:uid="{00000000-0005-0000-0000-0000CF260000}"/>
    <cellStyle name="Comma 2 70" xfId="10193" hidden="1" xr:uid="{00000000-0005-0000-0000-0000D4270000}"/>
    <cellStyle name="Comma 2 70" xfId="10837" hidden="1" xr:uid="{00000000-0005-0000-0000-0000582A0000}"/>
    <cellStyle name="Comma 2 70" xfId="10930" hidden="1" xr:uid="{00000000-0005-0000-0000-0000B52A0000}"/>
    <cellStyle name="Comma 2 70" xfId="11395" hidden="1" xr:uid="{00000000-0005-0000-0000-0000862C0000}"/>
    <cellStyle name="Comma 2 70" xfId="11688" hidden="1" xr:uid="{00000000-0005-0000-0000-0000AB2D0000}"/>
    <cellStyle name="Comma 2 70" xfId="11949" hidden="1" xr:uid="{00000000-0005-0000-0000-0000B02E0000}"/>
    <cellStyle name="Comma 2 70" xfId="5664" hidden="1" xr:uid="{00000000-0005-0000-0000-000023160000}"/>
    <cellStyle name="Comma 2 70" xfId="5957" hidden="1" xr:uid="{00000000-0005-0000-0000-000048170000}"/>
    <cellStyle name="Comma 2 70" xfId="6218" hidden="1" xr:uid="{00000000-0005-0000-0000-00004D180000}"/>
    <cellStyle name="Comma 2 70" xfId="6416" hidden="1" xr:uid="{00000000-0005-0000-0000-000013190000}"/>
    <cellStyle name="Comma 2 70" xfId="6664" hidden="1" xr:uid="{00000000-0005-0000-0000-00000B1A0000}"/>
    <cellStyle name="Comma 2 70" xfId="6820" hidden="1" xr:uid="{00000000-0005-0000-0000-0000A71A0000}"/>
    <cellStyle name="Comma 2 70" xfId="7325" hidden="1" xr:uid="{00000000-0005-0000-0000-0000A01C0000}"/>
    <cellStyle name="Comma 2 70" xfId="2155" hidden="1" xr:uid="{00000000-0005-0000-0000-00006E080000}"/>
    <cellStyle name="Comma 2 70" xfId="2416" hidden="1" xr:uid="{00000000-0005-0000-0000-000073090000}"/>
    <cellStyle name="Comma 2 70" xfId="4445" hidden="1" xr:uid="{00000000-0005-0000-0000-000060110000}"/>
    <cellStyle name="Comma 2 70" xfId="5106" hidden="1" xr:uid="{00000000-0005-0000-0000-0000F5130000}"/>
    <cellStyle name="Comma 2 70" xfId="1309" hidden="1" xr:uid="{00000000-0005-0000-0000-000020050000}"/>
    <cellStyle name="Comma 2 70" xfId="1862" hidden="1" xr:uid="{00000000-0005-0000-0000-000049070000}"/>
    <cellStyle name="Comma 2 70" xfId="654" hidden="1" xr:uid="{00000000-0005-0000-0000-000091020000}"/>
    <cellStyle name="Comma 2 71" xfId="256" xr:uid="{00000000-0005-0000-0000-000003010000}"/>
    <cellStyle name="Comma 2 71 2" xfId="979" xr:uid="{00000000-0005-0000-0000-0000D6030000}"/>
    <cellStyle name="Comma 2 71 2 2" xfId="4770" xr:uid="{00000000-0005-0000-0000-0000A5120000}"/>
    <cellStyle name="Comma 2 71 2 2 2" xfId="36779" xr:uid="{224EB933-D0A1-4A06-9336-D77BF32E6FFF}"/>
    <cellStyle name="Comma 2 71 2 3" xfId="33006" xr:uid="{DB35D6DB-848C-42C4-811C-2A2DFAEDC156}"/>
    <cellStyle name="Comma 2 71 3" xfId="4042" xr:uid="{00000000-0005-0000-0000-0000CD0F0000}"/>
    <cellStyle name="Comma 2 71 3 2" xfId="36051" xr:uid="{01FB9D42-D180-457C-A55E-CA9236C7F0D3}"/>
    <cellStyle name="Comma 2 71 4" xfId="32403" xr:uid="{72759E75-BA69-4172-A17E-3C777B1E2E0E}"/>
    <cellStyle name="Comma 2 72" xfId="44344" hidden="1" xr:uid="{C474ED4F-5490-458A-B9D4-E62CF981FA70}"/>
    <cellStyle name="Comma 2 72" xfId="44608" hidden="1" xr:uid="{9C9B4F63-ECA8-4D9D-A403-3F0D7406B84A}"/>
    <cellStyle name="Comma 2 72" xfId="45166" hidden="1" xr:uid="{A31EC4FA-16E1-48C7-B66D-47AF6355CF14}"/>
    <cellStyle name="Comma 2 72" xfId="45458" hidden="1" xr:uid="{ACF6E638-A7F2-4DBC-ACFD-A64C7DDEDF16}"/>
    <cellStyle name="Comma 2 72" xfId="45717" hidden="1" xr:uid="{7403E7B3-3D64-487C-898F-422E7EB0D917}"/>
    <cellStyle name="Comma 2 72" xfId="46100" hidden="1" xr:uid="{ECC306CE-4F0C-40A1-A07D-30C8232C8763}"/>
    <cellStyle name="Comma 2 72" xfId="46364" hidden="1" xr:uid="{191D2857-A695-46B7-AA00-F8B6FC5F96D0}"/>
    <cellStyle name="Comma 2 72" xfId="46922" hidden="1" xr:uid="{CC723D1C-6EC3-447A-A1E8-B4EC3E1C841D}"/>
    <cellStyle name="Comma 2 72" xfId="47214" hidden="1" xr:uid="{98F3AC94-6982-4C74-9140-E7E75A6571AE}"/>
    <cellStyle name="Comma 2 72" xfId="47473" hidden="1" xr:uid="{765881E8-0737-4A6D-A8BC-8C439421B4C3}"/>
    <cellStyle name="Comma 2 72" xfId="47853" hidden="1" xr:uid="{091D1518-7858-466B-B105-C6CF3C045C45}"/>
    <cellStyle name="Comma 2 72" xfId="48117" hidden="1" xr:uid="{8879C4FE-408D-442F-BEEC-5618A90F1FE7}"/>
    <cellStyle name="Comma 2 72" xfId="48675" hidden="1" xr:uid="{0E199096-6064-4B23-B4E4-53EBEEC17573}"/>
    <cellStyle name="Comma 2 72" xfId="48967" hidden="1" xr:uid="{06B07413-EE8E-44B9-AFCE-E9B9E54CDF92}"/>
    <cellStyle name="Comma 2 72" xfId="49226" hidden="1" xr:uid="{8386AED5-E81C-44E4-A1C5-4AF45DD3624F}"/>
    <cellStyle name="Comma 2 72" xfId="49603" hidden="1" xr:uid="{81D41B80-190C-4598-AA78-FAE385123308}"/>
    <cellStyle name="Comma 2 72" xfId="49867" hidden="1" xr:uid="{540F7E2A-4DFE-4851-AE05-822D9AC7F373}"/>
    <cellStyle name="Comma 2 72" xfId="50425" hidden="1" xr:uid="{809424F5-3DAE-46E0-9A60-FA36BF8A0105}"/>
    <cellStyle name="Comma 2 72" xfId="50717" hidden="1" xr:uid="{B56529B9-466D-4910-B387-0AC4BDBC39AC}"/>
    <cellStyle name="Comma 2 72" xfId="50976" hidden="1" xr:uid="{8181BA8E-1E6D-4572-B134-E5200873944A}"/>
    <cellStyle name="Comma 2 72" xfId="51349" hidden="1" xr:uid="{9D8475C8-995C-4872-B369-8B83AED94D26}"/>
    <cellStyle name="Comma 2 72" xfId="51612" hidden="1" xr:uid="{2C665E5E-0F52-44C2-83F5-1C773E622B83}"/>
    <cellStyle name="Comma 2 72" xfId="52169" hidden="1" xr:uid="{E682E6E4-756C-40D9-8AD4-32B030B704E9}"/>
    <cellStyle name="Comma 2 72" xfId="52461" hidden="1" xr:uid="{EDE6BDDA-A7B7-40BA-9AF9-27B24F25C7BF}"/>
    <cellStyle name="Comma 2 72" xfId="52720" hidden="1" xr:uid="{8FE51455-DDD3-48AB-A9A5-B611C9D57D26}"/>
    <cellStyle name="Comma 2 72" xfId="53087" hidden="1" xr:uid="{8C02919F-9099-4E99-8040-20FFC2F1FF82}"/>
    <cellStyle name="Comma 2 72" xfId="53350" hidden="1" xr:uid="{26A4DA11-C473-49FA-8BB7-57820B465C61}"/>
    <cellStyle name="Comma 2 72" xfId="53903" hidden="1" xr:uid="{9A8A80E0-5232-465F-8E9B-BABCD872AB89}"/>
    <cellStyle name="Comma 2 72" xfId="54195" hidden="1" xr:uid="{13E02AE5-7E69-4F45-BFEF-33AD74FC85ED}"/>
    <cellStyle name="Comma 2 72" xfId="54454" hidden="1" xr:uid="{C1D5D2EA-3EC8-4615-9D19-27B813B51027}"/>
    <cellStyle name="Comma 2 72" xfId="54815" hidden="1" xr:uid="{7A3D6B63-841F-4CC2-8D0D-8B94F7178FB6}"/>
    <cellStyle name="Comma 2 72" xfId="55078" hidden="1" xr:uid="{724106F0-1BF3-404E-AD4B-1F16800FAD5C}"/>
    <cellStyle name="Comma 2 72" xfId="55627" hidden="1" xr:uid="{C95A7BD8-8743-4FF8-B69E-8571B30F1B61}"/>
    <cellStyle name="Comma 2 72" xfId="55919" hidden="1" xr:uid="{946F7A3E-1495-4DA5-9569-CFDD19EDB5F6}"/>
    <cellStyle name="Comma 2 72" xfId="56178" hidden="1" xr:uid="{7B09767E-162A-4C73-8031-5B4BE3E85638}"/>
    <cellStyle name="Comma 2 72" xfId="56791" hidden="1" xr:uid="{DFDF22EB-3F0B-4483-818A-CD94F1839B85}"/>
    <cellStyle name="Comma 2 72" xfId="57334" hidden="1" xr:uid="{724A5680-F4FD-41A4-944C-FFDA53B98962}"/>
    <cellStyle name="Comma 2 72" xfId="57626" hidden="1" xr:uid="{4DDEBB67-FCB8-4083-8100-4D079DA849ED}"/>
    <cellStyle name="Comma 2 72" xfId="57885" hidden="1" xr:uid="{13AEF231-6D6E-4C66-919F-EE14CD3D7A68}"/>
    <cellStyle name="Comma 2 72" xfId="58488" hidden="1" xr:uid="{7B375739-E950-4802-9121-FC778B67441E}"/>
    <cellStyle name="Comma 2 72" xfId="59028" hidden="1" xr:uid="{770D9D00-D19B-4E3A-A75D-5132F1765AC8}"/>
    <cellStyle name="Comma 2 72" xfId="59320" hidden="1" xr:uid="{E6A0A942-F3DB-49F3-9121-B2231A4D6579}"/>
    <cellStyle name="Comma 2 72" xfId="59579" hidden="1" xr:uid="{DB04E5BB-614B-42D5-B570-A38025BFA166}"/>
    <cellStyle name="Comma 2 72" xfId="60689" hidden="1" xr:uid="{A1A8905F-C572-4FFD-BE97-E0073769D0FB}"/>
    <cellStyle name="Comma 2 72" xfId="60981" hidden="1" xr:uid="{3A836136-20F2-4EF7-B29A-9713CBD24B95}"/>
    <cellStyle name="Comma 2 72" xfId="61240" hidden="1" xr:uid="{41DD06E6-AD70-4923-A833-FD2345B77045}"/>
    <cellStyle name="Comma 2 72" xfId="61809" hidden="1" xr:uid="{740EAC44-8426-4C2D-8BCB-17E56D77E699}"/>
    <cellStyle name="Comma 2 72" xfId="62324" hidden="1" xr:uid="{9A0736EC-440D-415B-9761-17A780110BFC}"/>
    <cellStyle name="Comma 2 72" xfId="62616" hidden="1" xr:uid="{9C4DCC6C-D74F-4721-8C56-48580D9FFC2C}"/>
    <cellStyle name="Comma 2 72" xfId="62875" hidden="1" xr:uid="{5BA232A9-809D-4774-BFC3-DBC78EEDCCB4}"/>
    <cellStyle name="Comma 2 72" xfId="63379" hidden="1" xr:uid="{8E893873-BBBA-4552-A88B-B1C0C44D4DF0}"/>
    <cellStyle name="Comma 2 72" xfId="63835" hidden="1" xr:uid="{321E130B-E18E-483B-9DDA-BBDECB9632AD}"/>
    <cellStyle name="Comma 2 72" xfId="60163" hidden="1" xr:uid="{663B30BC-A4E7-4036-A330-663BE605EC5A}"/>
    <cellStyle name="Comma 2 72" xfId="21341" hidden="1" xr:uid="{00000000-0005-0000-0000-000060530000}"/>
    <cellStyle name="Comma 2 72" xfId="21894" hidden="1" xr:uid="{00000000-0005-0000-0000-000089550000}"/>
    <cellStyle name="Comma 2 72" xfId="22186" hidden="1" xr:uid="{00000000-0005-0000-0000-0000AD560000}"/>
    <cellStyle name="Comma 2 72" xfId="22445" hidden="1" xr:uid="{00000000-0005-0000-0000-0000B0570000}"/>
    <cellStyle name="Comma 2 72" xfId="22806" hidden="1" xr:uid="{00000000-0005-0000-0000-000019590000}"/>
    <cellStyle name="Comma 2 72" xfId="23069" hidden="1" xr:uid="{00000000-0005-0000-0000-0000205A0000}"/>
    <cellStyle name="Comma 2 72" xfId="23618" hidden="1" xr:uid="{00000000-0005-0000-0000-0000455C0000}"/>
    <cellStyle name="Comma 2 72" xfId="23910" hidden="1" xr:uid="{00000000-0005-0000-0000-0000695D0000}"/>
    <cellStyle name="Comma 2 72" xfId="24169" hidden="1" xr:uid="{00000000-0005-0000-0000-00006C5E0000}"/>
    <cellStyle name="Comma 2 72" xfId="24782" hidden="1" xr:uid="{00000000-0005-0000-0000-0000D1600000}"/>
    <cellStyle name="Comma 2 72" xfId="25325" hidden="1" xr:uid="{00000000-0005-0000-0000-0000F0620000}"/>
    <cellStyle name="Comma 2 72" xfId="25617" hidden="1" xr:uid="{00000000-0005-0000-0000-000014640000}"/>
    <cellStyle name="Comma 2 72" xfId="25876" hidden="1" xr:uid="{00000000-0005-0000-0000-000017650000}"/>
    <cellStyle name="Comma 2 72" xfId="26479" hidden="1" xr:uid="{00000000-0005-0000-0000-000072670000}"/>
    <cellStyle name="Comma 2 72" xfId="27019" hidden="1" xr:uid="{00000000-0005-0000-0000-00008E690000}"/>
    <cellStyle name="Comma 2 72" xfId="27311" hidden="1" xr:uid="{00000000-0005-0000-0000-0000B26A0000}"/>
    <cellStyle name="Comma 2 72" xfId="27570" hidden="1" xr:uid="{00000000-0005-0000-0000-0000B56B0000}"/>
    <cellStyle name="Comma 2 72" xfId="28154" hidden="1" xr:uid="{00000000-0005-0000-0000-0000FD6D0000}"/>
    <cellStyle name="Comma 2 72" xfId="28680" hidden="1" xr:uid="{00000000-0005-0000-0000-00000B700000}"/>
    <cellStyle name="Comma 2 72" xfId="28972" hidden="1" xr:uid="{00000000-0005-0000-0000-00002F710000}"/>
    <cellStyle name="Comma 2 72" xfId="29231" hidden="1" xr:uid="{00000000-0005-0000-0000-000032720000}"/>
    <cellStyle name="Comma 2 72" xfId="29800" hidden="1" xr:uid="{00000000-0005-0000-0000-00006B740000}"/>
    <cellStyle name="Comma 2 72" xfId="30315" hidden="1" xr:uid="{00000000-0005-0000-0000-00006E760000}"/>
    <cellStyle name="Comma 2 72" xfId="30607" hidden="1" xr:uid="{00000000-0005-0000-0000-000092770000}"/>
    <cellStyle name="Comma 2 72" xfId="30866" hidden="1" xr:uid="{00000000-0005-0000-0000-000095780000}"/>
    <cellStyle name="Comma 2 72" xfId="31370" hidden="1" xr:uid="{00000000-0005-0000-0000-00008D7A0000}"/>
    <cellStyle name="Comma 2 72" xfId="31826" hidden="1" xr:uid="{00000000-0005-0000-0000-0000557C0000}"/>
    <cellStyle name="Comma 2 72" xfId="32703" hidden="1" xr:uid="{B23FB558-4B76-42FB-9606-D3C897404AAC}"/>
    <cellStyle name="Comma 2 72" xfId="33338" hidden="1" xr:uid="{FC827538-7D64-40A2-90F2-C61F16E32E49}"/>
    <cellStyle name="Comma 2 72" xfId="33888" hidden="1" xr:uid="{7DA27138-2BFA-4074-A4E5-E580DC7F7F4F}"/>
    <cellStyle name="Comma 2 72" xfId="34180" hidden="1" xr:uid="{562FFBEC-416F-43BE-8E0B-0C4494D73135}"/>
    <cellStyle name="Comma 2 72" xfId="34439" hidden="1" xr:uid="{4DF1DEC0-0187-4CEC-BDC4-F114D98AE10F}"/>
    <cellStyle name="Comma 2 72" xfId="36460" hidden="1" xr:uid="{19AC5C27-E2A9-48ED-8F1A-BFE403144015}"/>
    <cellStyle name="Comma 2 72" xfId="37121" hidden="1" xr:uid="{C08D159E-0F9F-49D5-843B-7B03BC5BE07B}"/>
    <cellStyle name="Comma 2 72" xfId="37679" hidden="1" xr:uid="{367DA142-B4F0-48F1-9FE2-FD0E4D2A6984}"/>
    <cellStyle name="Comma 2 72" xfId="37971" hidden="1" xr:uid="{880217EB-88BB-4A14-8093-2837DF12D067}"/>
    <cellStyle name="Comma 2 72" xfId="38230" hidden="1" xr:uid="{0C9DF84F-F060-4B5B-8E18-05C0F83761B3}"/>
    <cellStyle name="Comma 2 72" xfId="38458" hidden="1" xr:uid="{190F8A11-7C93-4A6D-90F7-17928983555D}"/>
    <cellStyle name="Comma 2 72" xfId="38591" hidden="1" xr:uid="{DD23299B-B0E8-4CEB-B6A1-9656BE4CD9EB}"/>
    <cellStyle name="Comma 2 72" xfId="38679" hidden="1" xr:uid="{936E7313-C0C1-4EE8-8A03-A93E0569506F}"/>
    <cellStyle name="Comma 2 72" xfId="38765" hidden="1" xr:uid="{13BBDB83-0245-4AD9-9A24-0CF8941BE122}"/>
    <cellStyle name="Comma 2 72" xfId="38816" hidden="1" xr:uid="{AA5FBF58-0D28-4098-BD53-1B948CA5E654}"/>
    <cellStyle name="Comma 2 72" xfId="39076" hidden="1" xr:uid="{AA8617D7-B898-4B38-9D7B-9C9DCD8A5499}"/>
    <cellStyle name="Comma 2 72" xfId="39340" hidden="1" xr:uid="{3E20D5D7-1431-4578-BBB3-45782CEF865D}"/>
    <cellStyle name="Comma 2 72" xfId="39898" hidden="1" xr:uid="{F2884692-7BDD-4F33-B60E-60D8704EDC66}"/>
    <cellStyle name="Comma 2 72" xfId="40190" hidden="1" xr:uid="{78AF8EA0-95EF-41A0-8FD7-F924A3C5B0C5}"/>
    <cellStyle name="Comma 2 72" xfId="40449" hidden="1" xr:uid="{928CAD11-107E-445A-AEA7-217FF1AC5534}"/>
    <cellStyle name="Comma 2 72" xfId="40832" hidden="1" xr:uid="{178ACDDC-ADF2-42FA-9675-99747C5B66E9}"/>
    <cellStyle name="Comma 2 72" xfId="41096" hidden="1" xr:uid="{105A6043-143C-4682-8F6B-117D2ABCF34A}"/>
    <cellStyle name="Comma 2 72" xfId="41654" hidden="1" xr:uid="{9EB01242-AA93-4AF0-AA8A-3B4F96F4A0F2}"/>
    <cellStyle name="Comma 2 72" xfId="41946" hidden="1" xr:uid="{C81E3381-2ED1-4EAD-874E-DB2FF51756DE}"/>
    <cellStyle name="Comma 2 72" xfId="42205" hidden="1" xr:uid="{2D4CCF6E-65DE-4097-859D-86A2E936E090}"/>
    <cellStyle name="Comma 2 72" xfId="42588" hidden="1" xr:uid="{DBCE51A4-6B04-4275-8651-2AFB125B0E2F}"/>
    <cellStyle name="Comma 2 72" xfId="42852" hidden="1" xr:uid="{A7F09B79-E97E-49C6-960A-12296C733124}"/>
    <cellStyle name="Comma 2 72" xfId="43410" hidden="1" xr:uid="{32DA6D58-DCC4-4A4B-A859-25D64CAAA9CA}"/>
    <cellStyle name="Comma 2 72" xfId="43702" hidden="1" xr:uid="{451A16CD-95B0-4644-8FDC-E8DE2FD58183}"/>
    <cellStyle name="Comma 2 72" xfId="43961" hidden="1" xr:uid="{0D6D206D-6E7B-4A76-A62C-6672A734B972}"/>
    <cellStyle name="Comma 2 72" xfId="11693" hidden="1" xr:uid="{00000000-0005-0000-0000-0000B02D0000}"/>
    <cellStyle name="Comma 2 72" xfId="11952" hidden="1" xr:uid="{00000000-0005-0000-0000-0000B32E0000}"/>
    <cellStyle name="Comma 2 72" xfId="12335" hidden="1" xr:uid="{00000000-0005-0000-0000-000032300000}"/>
    <cellStyle name="Comma 2 72" xfId="12599" hidden="1" xr:uid="{00000000-0005-0000-0000-00003A310000}"/>
    <cellStyle name="Comma 2 72" xfId="13157" hidden="1" xr:uid="{00000000-0005-0000-0000-000068330000}"/>
    <cellStyle name="Comma 2 72" xfId="13449" hidden="1" xr:uid="{00000000-0005-0000-0000-00008C340000}"/>
    <cellStyle name="Comma 2 72" xfId="13708" hidden="1" xr:uid="{00000000-0005-0000-0000-00008F350000}"/>
    <cellStyle name="Comma 2 72" xfId="14091" hidden="1" xr:uid="{00000000-0005-0000-0000-00000E370000}"/>
    <cellStyle name="Comma 2 72" xfId="14355" hidden="1" xr:uid="{00000000-0005-0000-0000-000016380000}"/>
    <cellStyle name="Comma 2 72" xfId="14913" hidden="1" xr:uid="{00000000-0005-0000-0000-0000443A0000}"/>
    <cellStyle name="Comma 2 72" xfId="15205" hidden="1" xr:uid="{00000000-0005-0000-0000-0000683B0000}"/>
    <cellStyle name="Comma 2 72" xfId="15464" hidden="1" xr:uid="{00000000-0005-0000-0000-00006B3C0000}"/>
    <cellStyle name="Comma 2 72" xfId="15844" hidden="1" xr:uid="{00000000-0005-0000-0000-0000E73D0000}"/>
    <cellStyle name="Comma 2 72" xfId="16108" hidden="1" xr:uid="{00000000-0005-0000-0000-0000EF3E0000}"/>
    <cellStyle name="Comma 2 72" xfId="16666" hidden="1" xr:uid="{00000000-0005-0000-0000-00001D410000}"/>
    <cellStyle name="Comma 2 72" xfId="16958" hidden="1" xr:uid="{00000000-0005-0000-0000-000041420000}"/>
    <cellStyle name="Comma 2 72" xfId="17217" hidden="1" xr:uid="{00000000-0005-0000-0000-000044430000}"/>
    <cellStyle name="Comma 2 72" xfId="17594" hidden="1" xr:uid="{00000000-0005-0000-0000-0000BD440000}"/>
    <cellStyle name="Comma 2 72" xfId="17858" hidden="1" xr:uid="{00000000-0005-0000-0000-0000C5450000}"/>
    <cellStyle name="Comma 2 72" xfId="18416" hidden="1" xr:uid="{00000000-0005-0000-0000-0000F3470000}"/>
    <cellStyle name="Comma 2 72" xfId="18708" hidden="1" xr:uid="{00000000-0005-0000-0000-000017490000}"/>
    <cellStyle name="Comma 2 72" xfId="18967" hidden="1" xr:uid="{00000000-0005-0000-0000-00001A4A0000}"/>
    <cellStyle name="Comma 2 72" xfId="19340" hidden="1" xr:uid="{00000000-0005-0000-0000-00008F4B0000}"/>
    <cellStyle name="Comma 2 72" xfId="19603" hidden="1" xr:uid="{00000000-0005-0000-0000-0000964C0000}"/>
    <cellStyle name="Comma 2 72" xfId="20160" hidden="1" xr:uid="{00000000-0005-0000-0000-0000C34E0000}"/>
    <cellStyle name="Comma 2 72" xfId="20452" hidden="1" xr:uid="{00000000-0005-0000-0000-0000E74F0000}"/>
    <cellStyle name="Comma 2 72" xfId="20711" hidden="1" xr:uid="{00000000-0005-0000-0000-0000EA500000}"/>
    <cellStyle name="Comma 2 72" xfId="21078" hidden="1" xr:uid="{00000000-0005-0000-0000-000059520000}"/>
    <cellStyle name="Comma 2 72" xfId="6807" hidden="1" xr:uid="{00000000-0005-0000-0000-00009A1A0000}"/>
    <cellStyle name="Comma 2 72" xfId="7067" hidden="1" xr:uid="{00000000-0005-0000-0000-00009E1B0000}"/>
    <cellStyle name="Comma 2 72" xfId="7331" hidden="1" xr:uid="{00000000-0005-0000-0000-0000A61C0000}"/>
    <cellStyle name="Comma 2 72" xfId="7889" hidden="1" xr:uid="{00000000-0005-0000-0000-0000D41E0000}"/>
    <cellStyle name="Comma 2 72" xfId="8181" hidden="1" xr:uid="{00000000-0005-0000-0000-0000F81F0000}"/>
    <cellStyle name="Comma 2 72" xfId="8440" hidden="1" xr:uid="{00000000-0005-0000-0000-0000FB200000}"/>
    <cellStyle name="Comma 2 72" xfId="8823" hidden="1" xr:uid="{00000000-0005-0000-0000-00007A220000}"/>
    <cellStyle name="Comma 2 72" xfId="9087" hidden="1" xr:uid="{00000000-0005-0000-0000-000082230000}"/>
    <cellStyle name="Comma 2 72" xfId="9645" hidden="1" xr:uid="{00000000-0005-0000-0000-0000B0250000}"/>
    <cellStyle name="Comma 2 72" xfId="9937" hidden="1" xr:uid="{00000000-0005-0000-0000-0000D4260000}"/>
    <cellStyle name="Comma 2 72" xfId="10196" hidden="1" xr:uid="{00000000-0005-0000-0000-0000D7270000}"/>
    <cellStyle name="Comma 2 72" xfId="10579" hidden="1" xr:uid="{00000000-0005-0000-0000-000056290000}"/>
    <cellStyle name="Comma 2 72" xfId="10843" hidden="1" xr:uid="{00000000-0005-0000-0000-00005E2A0000}"/>
    <cellStyle name="Comma 2 72" xfId="11401" hidden="1" xr:uid="{00000000-0005-0000-0000-00008C2C0000}"/>
    <cellStyle name="Comma 2 72" xfId="5670" hidden="1" xr:uid="{00000000-0005-0000-0000-000029160000}"/>
    <cellStyle name="Comma 2 72" xfId="5962" hidden="1" xr:uid="{00000000-0005-0000-0000-00004D170000}"/>
    <cellStyle name="Comma 2 72" xfId="6221" hidden="1" xr:uid="{00000000-0005-0000-0000-000050180000}"/>
    <cellStyle name="Comma 2 72" xfId="6449" hidden="1" xr:uid="{00000000-0005-0000-0000-000034190000}"/>
    <cellStyle name="Comma 2 72" xfId="6582" hidden="1" xr:uid="{00000000-0005-0000-0000-0000B9190000}"/>
    <cellStyle name="Comma 2 72" xfId="6670" hidden="1" xr:uid="{00000000-0005-0000-0000-0000111A0000}"/>
    <cellStyle name="Comma 2 72" xfId="6756" hidden="1" xr:uid="{00000000-0005-0000-0000-0000671A0000}"/>
    <cellStyle name="Comma 2 72" xfId="2160" hidden="1" xr:uid="{00000000-0005-0000-0000-000073080000}"/>
    <cellStyle name="Comma 2 72" xfId="2419" hidden="1" xr:uid="{00000000-0005-0000-0000-000076090000}"/>
    <cellStyle name="Comma 2 72" xfId="4451" hidden="1" xr:uid="{00000000-0005-0000-0000-000066110000}"/>
    <cellStyle name="Comma 2 72" xfId="5112" hidden="1" xr:uid="{00000000-0005-0000-0000-0000FB130000}"/>
    <cellStyle name="Comma 2 72" xfId="1315" hidden="1" xr:uid="{00000000-0005-0000-0000-000026050000}"/>
    <cellStyle name="Comma 2 72" xfId="1868" hidden="1" xr:uid="{00000000-0005-0000-0000-00004F070000}"/>
    <cellStyle name="Comma 2 72" xfId="660" hidden="1" xr:uid="{00000000-0005-0000-0000-000097020000}"/>
    <cellStyle name="Comma 2 73" xfId="45461" hidden="1" xr:uid="{6E58B745-C75B-4C2A-A75D-14266653C0E1}"/>
    <cellStyle name="Comma 2 73" xfId="45720" hidden="1" xr:uid="{F670C246-4855-42FF-AE6F-E9E3EA542EDF}"/>
    <cellStyle name="Comma 2 73" xfId="46368" hidden="1" xr:uid="{09B06528-F39D-4D29-AE03-DE7F82A14E6C}"/>
    <cellStyle name="Comma 2 73" xfId="46481" hidden="1" xr:uid="{7B7504A3-D72A-4770-8015-05084E204666}"/>
    <cellStyle name="Comma 2 73" xfId="46926" hidden="1" xr:uid="{4AEEA3D5-AED2-49D1-A10D-BE5944F7E049}"/>
    <cellStyle name="Comma 2 73" xfId="47217" hidden="1" xr:uid="{EB1C0EC1-DE4E-42A7-8214-247FEF7098AE}"/>
    <cellStyle name="Comma 2 73" xfId="47476" hidden="1" xr:uid="{E9AAC2CB-C763-4EFF-BF60-5A625C34FC3D}"/>
    <cellStyle name="Comma 2 73" xfId="48121" hidden="1" xr:uid="{AB7DC19E-1410-430B-B545-801EF4ADBDC9}"/>
    <cellStyle name="Comma 2 73" xfId="48234" hidden="1" xr:uid="{6EEE28A8-4DF4-4CCD-9A8A-4E61B88D32E9}"/>
    <cellStyle name="Comma 2 73" xfId="48679" hidden="1" xr:uid="{F939CA5A-DE7B-4500-882D-082B240957C8}"/>
    <cellStyle name="Comma 2 73" xfId="48970" hidden="1" xr:uid="{C0CBCC98-96CC-492A-B31F-5B6B260FF829}"/>
    <cellStyle name="Comma 2 73" xfId="49229" hidden="1" xr:uid="{92E69A71-DA1E-4785-A9F5-3AE5F117B001}"/>
    <cellStyle name="Comma 2 73" xfId="49871" hidden="1" xr:uid="{2F3FEA8A-1A06-413E-82F4-F2B3A4B84375}"/>
    <cellStyle name="Comma 2 73" xfId="49984" hidden="1" xr:uid="{9657D2F3-0E9B-4D4A-87F4-B5539ACF96E9}"/>
    <cellStyle name="Comma 2 73" xfId="50429" hidden="1" xr:uid="{4CF28F2C-91E1-4F0C-8838-89ED5D7CE168}"/>
    <cellStyle name="Comma 2 73" xfId="50720" hidden="1" xr:uid="{934BD80F-7728-4069-B707-8F6205C4F68C}"/>
    <cellStyle name="Comma 2 73" xfId="50979" hidden="1" xr:uid="{78551EF8-B833-4105-94AD-B714E525BEBC}"/>
    <cellStyle name="Comma 2 73" xfId="51616" hidden="1" xr:uid="{94221D34-1B19-4935-9E62-D3755E120881}"/>
    <cellStyle name="Comma 2 73" xfId="51728" hidden="1" xr:uid="{103DEBCD-F95B-4EA1-9A9F-C7D45D171D00}"/>
    <cellStyle name="Comma 2 73" xfId="52173" hidden="1" xr:uid="{4D3D6222-1B2E-440F-AC03-3D6ABEE0E60F}"/>
    <cellStyle name="Comma 2 73" xfId="52464" hidden="1" xr:uid="{40E271E1-7B33-481B-8700-CA7ED16BE19E}"/>
    <cellStyle name="Comma 2 73" xfId="52723" hidden="1" xr:uid="{DDBC64CB-51FC-4E6A-B505-5B8E5D3F72DD}"/>
    <cellStyle name="Comma 2 73" xfId="53354" hidden="1" xr:uid="{2EFB62E7-D7C7-49BD-BF9B-F5B6DBE3D2B7}"/>
    <cellStyle name="Comma 2 73" xfId="53464" hidden="1" xr:uid="{0DABDAAF-6DB9-467C-BA13-491D23FF3746}"/>
    <cellStyle name="Comma 2 73" xfId="53907" hidden="1" xr:uid="{57F52388-47BC-42D7-9FD3-C655071E97C3}"/>
    <cellStyle name="Comma 2 73" xfId="54198" hidden="1" xr:uid="{A0085A84-2876-4E6B-82E0-2BB8B945478A}"/>
    <cellStyle name="Comma 2 73" xfId="54457" hidden="1" xr:uid="{091B6095-A3B2-47CA-9D7E-A860332CAC69}"/>
    <cellStyle name="Comma 2 73" xfId="55082" hidden="1" xr:uid="{E2847F17-F10A-4C45-A651-7FD44984F6E7}"/>
    <cellStyle name="Comma 2 73" xfId="55191" hidden="1" xr:uid="{16511AB2-BDBA-48BC-A110-ABE975CCADD8}"/>
    <cellStyle name="Comma 2 73" xfId="55631" hidden="1" xr:uid="{41AD84B5-3F66-4A2C-AF80-3C5AB66B62F2}"/>
    <cellStyle name="Comma 2 73" xfId="55922" hidden="1" xr:uid="{A6E83A92-3E98-4505-97D6-12CD9C27C479}"/>
    <cellStyle name="Comma 2 73" xfId="56181" hidden="1" xr:uid="{BF60A1CB-057E-41BA-921F-B8F3D2D0BA24}"/>
    <cellStyle name="Comma 2 73" xfId="56795" hidden="1" xr:uid="{285D762C-ECB3-4AE0-B984-1D0DFBD92FE7}"/>
    <cellStyle name="Comma 2 73" xfId="56901" hidden="1" xr:uid="{D9A1F00C-DE72-4D12-9031-45B0562BB397}"/>
    <cellStyle name="Comma 2 73" xfId="57338" hidden="1" xr:uid="{957B9A43-7140-47C9-B135-2AC260692AF1}"/>
    <cellStyle name="Comma 2 73" xfId="57629" hidden="1" xr:uid="{7CA19106-32AF-4EAE-A17A-E5D63F5C0793}"/>
    <cellStyle name="Comma 2 73" xfId="57888" hidden="1" xr:uid="{6F914007-1A72-403A-AF54-2AD3C3C630FB}"/>
    <cellStyle name="Comma 2 73" xfId="58492" hidden="1" xr:uid="{CA0BC956-75DC-4EAE-9716-7AE9216BEFDD}"/>
    <cellStyle name="Comma 2 73" xfId="58597" hidden="1" xr:uid="{15DC2AF4-0BEA-4706-8394-530D48F61575}"/>
    <cellStyle name="Comma 2 73" xfId="59032" hidden="1" xr:uid="{11D3B399-CD4C-48CA-8487-55D8CAF7FDCD}"/>
    <cellStyle name="Comma 2 73" xfId="59323" hidden="1" xr:uid="{004397C7-B30F-40DE-AE0C-302317F73C42}"/>
    <cellStyle name="Comma 2 73" xfId="59582" hidden="1" xr:uid="{0953F87B-7A97-47F1-BF3C-944A3FFE26E8}"/>
    <cellStyle name="Comma 2 73" xfId="60167" hidden="1" xr:uid="{F66C6CDA-CF34-410A-A468-0C6D46D378E5}"/>
    <cellStyle name="Comma 2 73" xfId="60693" hidden="1" xr:uid="{8C70714D-F847-47EF-873C-C157B6EEEC6E}"/>
    <cellStyle name="Comma 2 73" xfId="60984" hidden="1" xr:uid="{34AFF33B-701F-4938-B2D0-B3C62CC622F9}"/>
    <cellStyle name="Comma 2 73" xfId="61243" hidden="1" xr:uid="{F289C91A-28F4-4D61-8A82-06E20B323288}"/>
    <cellStyle name="Comma 2 73" xfId="61813" hidden="1" xr:uid="{A2BD70B3-6343-432C-9055-CE57E07D3DC7}"/>
    <cellStyle name="Comma 2 73" xfId="62328" hidden="1" xr:uid="{4F450410-7C9B-41EA-B345-D3A7DD428A9B}"/>
    <cellStyle name="Comma 2 73" xfId="62619" hidden="1" xr:uid="{1500A229-3363-4CBD-B3ED-96DE3634CB1D}"/>
    <cellStyle name="Comma 2 73" xfId="62878" hidden="1" xr:uid="{FA6B7402-C3CC-4DAA-94C4-FB399B853F1F}"/>
    <cellStyle name="Comma 2 73" xfId="63383" hidden="1" xr:uid="{6E51D6F9-E81A-49A3-89E7-2DDE3B2217CA}"/>
    <cellStyle name="Comma 2 73" xfId="63839" hidden="1" xr:uid="{7223DA41-890B-4ED8-95C8-C09F010088D1}"/>
    <cellStyle name="Comma 2 73" xfId="22448" hidden="1" xr:uid="{00000000-0005-0000-0000-0000B3570000}"/>
    <cellStyle name="Comma 2 73" xfId="23073" hidden="1" xr:uid="{00000000-0005-0000-0000-0000245A0000}"/>
    <cellStyle name="Comma 2 73" xfId="23182" hidden="1" xr:uid="{00000000-0005-0000-0000-0000915A0000}"/>
    <cellStyle name="Comma 2 73" xfId="23622" hidden="1" xr:uid="{00000000-0005-0000-0000-0000495C0000}"/>
    <cellStyle name="Comma 2 73" xfId="23913" hidden="1" xr:uid="{00000000-0005-0000-0000-00006C5D0000}"/>
    <cellStyle name="Comma 2 73" xfId="24172" hidden="1" xr:uid="{00000000-0005-0000-0000-00006F5E0000}"/>
    <cellStyle name="Comma 2 73" xfId="24786" hidden="1" xr:uid="{00000000-0005-0000-0000-0000D5600000}"/>
    <cellStyle name="Comma 2 73" xfId="24892" hidden="1" xr:uid="{00000000-0005-0000-0000-00003F610000}"/>
    <cellStyle name="Comma 2 73" xfId="25329" hidden="1" xr:uid="{00000000-0005-0000-0000-0000F4620000}"/>
    <cellStyle name="Comma 2 73" xfId="25620" hidden="1" xr:uid="{00000000-0005-0000-0000-000017640000}"/>
    <cellStyle name="Comma 2 73" xfId="25879" hidden="1" xr:uid="{00000000-0005-0000-0000-00001A650000}"/>
    <cellStyle name="Comma 2 73" xfId="26483" hidden="1" xr:uid="{00000000-0005-0000-0000-000076670000}"/>
    <cellStyle name="Comma 2 73" xfId="26588" hidden="1" xr:uid="{00000000-0005-0000-0000-0000DF670000}"/>
    <cellStyle name="Comma 2 73" xfId="27023" hidden="1" xr:uid="{00000000-0005-0000-0000-000092690000}"/>
    <cellStyle name="Comma 2 73" xfId="27314" hidden="1" xr:uid="{00000000-0005-0000-0000-0000B56A0000}"/>
    <cellStyle name="Comma 2 73" xfId="27573" hidden="1" xr:uid="{00000000-0005-0000-0000-0000B86B0000}"/>
    <cellStyle name="Comma 2 73" xfId="28158" hidden="1" xr:uid="{00000000-0005-0000-0000-0000016E0000}"/>
    <cellStyle name="Comma 2 73" xfId="28684" hidden="1" xr:uid="{00000000-0005-0000-0000-00000F700000}"/>
    <cellStyle name="Comma 2 73" xfId="28975" hidden="1" xr:uid="{00000000-0005-0000-0000-000032710000}"/>
    <cellStyle name="Comma 2 73" xfId="29234" hidden="1" xr:uid="{00000000-0005-0000-0000-000035720000}"/>
    <cellStyle name="Comma 2 73" xfId="29804" hidden="1" xr:uid="{00000000-0005-0000-0000-00006F740000}"/>
    <cellStyle name="Comma 2 73" xfId="30319" hidden="1" xr:uid="{00000000-0005-0000-0000-000072760000}"/>
    <cellStyle name="Comma 2 73" xfId="30610" hidden="1" xr:uid="{00000000-0005-0000-0000-000095770000}"/>
    <cellStyle name="Comma 2 73" xfId="30869" hidden="1" xr:uid="{00000000-0005-0000-0000-000098780000}"/>
    <cellStyle name="Comma 2 73" xfId="31374" hidden="1" xr:uid="{00000000-0005-0000-0000-0000917A0000}"/>
    <cellStyle name="Comma 2 73" xfId="31830" hidden="1" xr:uid="{00000000-0005-0000-0000-0000597C0000}"/>
    <cellStyle name="Comma 2 73" xfId="32707" hidden="1" xr:uid="{D259429D-BE3F-4C63-9BEE-ABDBB071353F}"/>
    <cellStyle name="Comma 2 73" xfId="33342" hidden="1" xr:uid="{2F2C2EEA-67CF-4C94-AB2A-7E289DF1FC3E}"/>
    <cellStyle name="Comma 2 73" xfId="33892" hidden="1" xr:uid="{E17209D2-9169-41FE-9A18-BAB8F165F141}"/>
    <cellStyle name="Comma 2 73" xfId="34183" hidden="1" xr:uid="{65DC5681-2583-4890-8C27-9FC20223772A}"/>
    <cellStyle name="Comma 2 73" xfId="34442" hidden="1" xr:uid="{89C83E26-2277-4471-8C60-DD940A689D26}"/>
    <cellStyle name="Comma 2 73" xfId="36464" hidden="1" xr:uid="{1C808D5F-F48E-4D7B-9B3A-A4832DE8A505}"/>
    <cellStyle name="Comma 2 73" xfId="37125" hidden="1" xr:uid="{7F22A956-E905-4497-B33C-C1DE180903ED}"/>
    <cellStyle name="Comma 2 73" xfId="37683" hidden="1" xr:uid="{B302515C-887C-4B26-8BA3-4C7A59157E50}"/>
    <cellStyle name="Comma 2 73" xfId="37974" hidden="1" xr:uid="{4F2FDFD1-D12D-4843-ACD3-7D6BBB61CBDA}"/>
    <cellStyle name="Comma 2 73" xfId="38233" hidden="1" xr:uid="{4943667A-79DE-4AE0-944D-30D7642D3B00}"/>
    <cellStyle name="Comma 2 73" xfId="38481" hidden="1" xr:uid="{4A22A32D-501C-47A8-AFF4-975A63E3C6FD}"/>
    <cellStyle name="Comma 2 73" xfId="38683" hidden="1" xr:uid="{6E22A509-0BEE-4A1A-AD56-2390A6CEF89A}"/>
    <cellStyle name="Comma 2 73" xfId="38807" hidden="1" xr:uid="{79B3A010-A4B9-4A30-BB13-BF3332E17E16}"/>
    <cellStyle name="Comma 2 73" xfId="39344" hidden="1" xr:uid="{B30BB493-0F60-46AA-8ED6-18472DA94E33}"/>
    <cellStyle name="Comma 2 73" xfId="39457" hidden="1" xr:uid="{23FAA445-A8B6-4820-9483-B1D392D5A159}"/>
    <cellStyle name="Comma 2 73" xfId="39902" hidden="1" xr:uid="{B74D5C98-47CA-4D60-91C1-A2BACE3DC980}"/>
    <cellStyle name="Comma 2 73" xfId="40193" hidden="1" xr:uid="{A9DF870E-CF69-47E5-8E2E-7538F0754EFE}"/>
    <cellStyle name="Comma 2 73" xfId="40452" hidden="1" xr:uid="{6F1364DF-F6CA-43DC-B480-942702E365E0}"/>
    <cellStyle name="Comma 2 73" xfId="41100" hidden="1" xr:uid="{B575F071-A2B2-4109-AE81-AFC38CE9DD4B}"/>
    <cellStyle name="Comma 2 73" xfId="41213" hidden="1" xr:uid="{304D3B5F-5733-4D09-9BEE-48997B81FE84}"/>
    <cellStyle name="Comma 2 73" xfId="41658" hidden="1" xr:uid="{627DBE3E-EB67-4DAF-9DA9-29A2680BF918}"/>
    <cellStyle name="Comma 2 73" xfId="41949" hidden="1" xr:uid="{462BB3AE-D560-40AE-9FD4-D09C96DEA297}"/>
    <cellStyle name="Comma 2 73" xfId="42208" hidden="1" xr:uid="{70DA9B03-227C-4A7D-AC66-0A7E459B8C12}"/>
    <cellStyle name="Comma 2 73" xfId="42856" hidden="1" xr:uid="{9D92D4ED-DA65-4D58-BF49-491E1E39C07A}"/>
    <cellStyle name="Comma 2 73" xfId="42969" hidden="1" xr:uid="{EAE181A2-D601-45ED-9415-BBA88C04EC4E}"/>
    <cellStyle name="Comma 2 73" xfId="43414" hidden="1" xr:uid="{A8F3E5AD-FFE4-4D2E-9335-0C3BF51884F0}"/>
    <cellStyle name="Comma 2 73" xfId="43705" hidden="1" xr:uid="{8180308B-F978-426D-8EE5-8621F7C50F2F}"/>
    <cellStyle name="Comma 2 73" xfId="43964" hidden="1" xr:uid="{E27C71FD-C248-4ACB-BF95-FE06B901AC34}"/>
    <cellStyle name="Comma 2 73" xfId="44612" hidden="1" xr:uid="{A943A3E9-AB0E-43DF-B030-C589576A9F31}"/>
    <cellStyle name="Comma 2 73" xfId="44725" hidden="1" xr:uid="{B2C5E03C-E284-46D4-8696-D33AC4FD1850}"/>
    <cellStyle name="Comma 2 73" xfId="45170" hidden="1" xr:uid="{C50FECA9-3F54-4B32-8128-87CD4FD83920}"/>
    <cellStyle name="Comma 2 73" xfId="12603" hidden="1" xr:uid="{00000000-0005-0000-0000-00003E310000}"/>
    <cellStyle name="Comma 2 73" xfId="12716" hidden="1" xr:uid="{00000000-0005-0000-0000-0000AF310000}"/>
    <cellStyle name="Comma 2 73" xfId="13161" hidden="1" xr:uid="{00000000-0005-0000-0000-00006C330000}"/>
    <cellStyle name="Comma 2 73" xfId="13452" hidden="1" xr:uid="{00000000-0005-0000-0000-00008F340000}"/>
    <cellStyle name="Comma 2 73" xfId="13711" hidden="1" xr:uid="{00000000-0005-0000-0000-000092350000}"/>
    <cellStyle name="Comma 2 73" xfId="14359" hidden="1" xr:uid="{00000000-0005-0000-0000-00001A380000}"/>
    <cellStyle name="Comma 2 73" xfId="14472" hidden="1" xr:uid="{00000000-0005-0000-0000-00008B380000}"/>
    <cellStyle name="Comma 2 73" xfId="14917" hidden="1" xr:uid="{00000000-0005-0000-0000-0000483A0000}"/>
    <cellStyle name="Comma 2 73" xfId="15208" hidden="1" xr:uid="{00000000-0005-0000-0000-00006B3B0000}"/>
    <cellStyle name="Comma 2 73" xfId="15467" hidden="1" xr:uid="{00000000-0005-0000-0000-00006E3C0000}"/>
    <cellStyle name="Comma 2 73" xfId="16112" hidden="1" xr:uid="{00000000-0005-0000-0000-0000F33E0000}"/>
    <cellStyle name="Comma 2 73" xfId="16225" hidden="1" xr:uid="{00000000-0005-0000-0000-0000643F0000}"/>
    <cellStyle name="Comma 2 73" xfId="16670" hidden="1" xr:uid="{00000000-0005-0000-0000-000021410000}"/>
    <cellStyle name="Comma 2 73" xfId="16961" hidden="1" xr:uid="{00000000-0005-0000-0000-000044420000}"/>
    <cellStyle name="Comma 2 73" xfId="17220" hidden="1" xr:uid="{00000000-0005-0000-0000-000047430000}"/>
    <cellStyle name="Comma 2 73" xfId="17862" hidden="1" xr:uid="{00000000-0005-0000-0000-0000C9450000}"/>
    <cellStyle name="Comma 2 73" xfId="17975" hidden="1" xr:uid="{00000000-0005-0000-0000-00003A460000}"/>
    <cellStyle name="Comma 2 73" xfId="18420" hidden="1" xr:uid="{00000000-0005-0000-0000-0000F7470000}"/>
    <cellStyle name="Comma 2 73" xfId="18711" hidden="1" xr:uid="{00000000-0005-0000-0000-00001A490000}"/>
    <cellStyle name="Comma 2 73" xfId="18970" hidden="1" xr:uid="{00000000-0005-0000-0000-00001D4A0000}"/>
    <cellStyle name="Comma 2 73" xfId="19607" hidden="1" xr:uid="{00000000-0005-0000-0000-00009A4C0000}"/>
    <cellStyle name="Comma 2 73" xfId="19719" hidden="1" xr:uid="{00000000-0005-0000-0000-00000A4D0000}"/>
    <cellStyle name="Comma 2 73" xfId="20164" hidden="1" xr:uid="{00000000-0005-0000-0000-0000C74E0000}"/>
    <cellStyle name="Comma 2 73" xfId="20455" hidden="1" xr:uid="{00000000-0005-0000-0000-0000EA4F0000}"/>
    <cellStyle name="Comma 2 73" xfId="20714" hidden="1" xr:uid="{00000000-0005-0000-0000-0000ED500000}"/>
    <cellStyle name="Comma 2 73" xfId="21345" hidden="1" xr:uid="{00000000-0005-0000-0000-000064530000}"/>
    <cellStyle name="Comma 2 73" xfId="21455" hidden="1" xr:uid="{00000000-0005-0000-0000-0000D2530000}"/>
    <cellStyle name="Comma 2 73" xfId="21898" hidden="1" xr:uid="{00000000-0005-0000-0000-00008D550000}"/>
    <cellStyle name="Comma 2 73" xfId="22189" hidden="1" xr:uid="{00000000-0005-0000-0000-0000B0560000}"/>
    <cellStyle name="Comma 2 73" xfId="7448" hidden="1" xr:uid="{00000000-0005-0000-0000-00001B1D0000}"/>
    <cellStyle name="Comma 2 73" xfId="7893" hidden="1" xr:uid="{00000000-0005-0000-0000-0000D81E0000}"/>
    <cellStyle name="Comma 2 73" xfId="8184" hidden="1" xr:uid="{00000000-0005-0000-0000-0000FB1F0000}"/>
    <cellStyle name="Comma 2 73" xfId="8443" hidden="1" xr:uid="{00000000-0005-0000-0000-0000FE200000}"/>
    <cellStyle name="Comma 2 73" xfId="9091" hidden="1" xr:uid="{00000000-0005-0000-0000-000086230000}"/>
    <cellStyle name="Comma 2 73" xfId="9204" hidden="1" xr:uid="{00000000-0005-0000-0000-0000F7230000}"/>
    <cellStyle name="Comma 2 73" xfId="9649" hidden="1" xr:uid="{00000000-0005-0000-0000-0000B4250000}"/>
    <cellStyle name="Comma 2 73" xfId="9940" hidden="1" xr:uid="{00000000-0005-0000-0000-0000D7260000}"/>
    <cellStyle name="Comma 2 73" xfId="10199" hidden="1" xr:uid="{00000000-0005-0000-0000-0000DA270000}"/>
    <cellStyle name="Comma 2 73" xfId="10847" hidden="1" xr:uid="{00000000-0005-0000-0000-0000622A0000}"/>
    <cellStyle name="Comma 2 73" xfId="10960" hidden="1" xr:uid="{00000000-0005-0000-0000-0000D32A0000}"/>
    <cellStyle name="Comma 2 73" xfId="11405" hidden="1" xr:uid="{00000000-0005-0000-0000-0000902C0000}"/>
    <cellStyle name="Comma 2 73" xfId="11696" hidden="1" xr:uid="{00000000-0005-0000-0000-0000B32D0000}"/>
    <cellStyle name="Comma 2 73" xfId="11955" hidden="1" xr:uid="{00000000-0005-0000-0000-0000B62E0000}"/>
    <cellStyle name="Comma 2 73" xfId="5674" hidden="1" xr:uid="{00000000-0005-0000-0000-00002D160000}"/>
    <cellStyle name="Comma 2 73" xfId="5965" hidden="1" xr:uid="{00000000-0005-0000-0000-000050170000}"/>
    <cellStyle name="Comma 2 73" xfId="6224" hidden="1" xr:uid="{00000000-0005-0000-0000-000053180000}"/>
    <cellStyle name="Comma 2 73" xfId="6472" hidden="1" xr:uid="{00000000-0005-0000-0000-00004B190000}"/>
    <cellStyle name="Comma 2 73" xfId="6674" hidden="1" xr:uid="{00000000-0005-0000-0000-0000151A0000}"/>
    <cellStyle name="Comma 2 73" xfId="6798" hidden="1" xr:uid="{00000000-0005-0000-0000-0000911A0000}"/>
    <cellStyle name="Comma 2 73" xfId="7335" hidden="1" xr:uid="{00000000-0005-0000-0000-0000AA1C0000}"/>
    <cellStyle name="Comma 2 73" xfId="2163" hidden="1" xr:uid="{00000000-0005-0000-0000-000076080000}"/>
    <cellStyle name="Comma 2 73" xfId="2422" hidden="1" xr:uid="{00000000-0005-0000-0000-000079090000}"/>
    <cellStyle name="Comma 2 73" xfId="4455" hidden="1" xr:uid="{00000000-0005-0000-0000-00006A110000}"/>
    <cellStyle name="Comma 2 73" xfId="5116" hidden="1" xr:uid="{00000000-0005-0000-0000-0000FF130000}"/>
    <cellStyle name="Comma 2 73" xfId="1319" hidden="1" xr:uid="{00000000-0005-0000-0000-00002A050000}"/>
    <cellStyle name="Comma 2 73" xfId="1872" hidden="1" xr:uid="{00000000-0005-0000-0000-000053070000}"/>
    <cellStyle name="Comma 2 73" xfId="664" hidden="1" xr:uid="{00000000-0005-0000-0000-00009B020000}"/>
    <cellStyle name="Comma 2 74" xfId="45465" hidden="1" xr:uid="{ABBFAC48-5FB6-4B14-A1FB-C8593A1A0DAB}"/>
    <cellStyle name="Comma 2 74" xfId="45723" hidden="1" xr:uid="{6AE8457A-E528-48E7-8143-96DFCE1DAB66}"/>
    <cellStyle name="Comma 2 74" xfId="45977" hidden="1" xr:uid="{7A43AB58-9419-452E-81EA-E61165798B94}"/>
    <cellStyle name="Comma 2 74" xfId="46373" hidden="1" xr:uid="{D33171E9-D5CD-4E6C-A465-62E9BF6EF826}"/>
    <cellStyle name="Comma 2 74" xfId="46930" hidden="1" xr:uid="{11B8CC50-B4EC-4557-83E1-FA1D60918891}"/>
    <cellStyle name="Comma 2 74" xfId="47221" hidden="1" xr:uid="{3CFD8094-6DA7-403D-AA8F-211CA716F56F}"/>
    <cellStyle name="Comma 2 74" xfId="47479" hidden="1" xr:uid="{82C8F1F9-40AA-4B50-B2A3-A85D2ADA45CF}"/>
    <cellStyle name="Comma 2 74" xfId="47733" hidden="1" xr:uid="{FF3E1648-7EB8-4C7F-A49E-8E68871845B1}"/>
    <cellStyle name="Comma 2 74" xfId="48126" hidden="1" xr:uid="{FF46918C-165E-47D1-8B00-24E7F06A4DA9}"/>
    <cellStyle name="Comma 2 74" xfId="48683" hidden="1" xr:uid="{082446EF-C088-48C4-9EF7-68E47666F199}"/>
    <cellStyle name="Comma 2 74" xfId="48974" hidden="1" xr:uid="{08E19816-BF89-4F9F-810B-6D952099B44B}"/>
    <cellStyle name="Comma 2 74" xfId="49232" hidden="1" xr:uid="{C51AFEEB-6DE7-4960-A93D-92D2BAE4A0DE}"/>
    <cellStyle name="Comma 2 74" xfId="49485" hidden="1" xr:uid="{97DF87F9-3DA6-4288-8A4D-4C0DC8290D6D}"/>
    <cellStyle name="Comma 2 74" xfId="49876" hidden="1" xr:uid="{07576499-5E18-4590-84CD-DB2CA9E45A62}"/>
    <cellStyle name="Comma 2 74" xfId="50433" hidden="1" xr:uid="{B42FB198-A649-4351-A097-120BE559E652}"/>
    <cellStyle name="Comma 2 74" xfId="50724" hidden="1" xr:uid="{3BB69FC2-F8F0-408E-B802-619FA8698A88}"/>
    <cellStyle name="Comma 2 74" xfId="50982" hidden="1" xr:uid="{288B9B82-E19C-4D05-8ECD-624AD8D7D9C1}"/>
    <cellStyle name="Comma 2 74" xfId="51234" hidden="1" xr:uid="{784E2B97-A6B7-42A5-A487-B071C38A1C3C}"/>
    <cellStyle name="Comma 2 74" xfId="51621" hidden="1" xr:uid="{495AEAFC-7932-45BE-BCC0-82C8AC74A6E6}"/>
    <cellStyle name="Comma 2 74" xfId="52177" hidden="1" xr:uid="{5312CC71-1D63-4B34-B160-29F1198DA9FF}"/>
    <cellStyle name="Comma 2 74" xfId="52468" hidden="1" xr:uid="{5A1D8DF1-6792-4D6C-9AEB-F2609D87AC30}"/>
    <cellStyle name="Comma 2 74" xfId="52726" hidden="1" xr:uid="{4B879804-28E6-4D66-84FB-7D861843D393}"/>
    <cellStyle name="Comma 2 74" xfId="52977" hidden="1" xr:uid="{209BED79-680F-484D-B73C-F245652BEE11}"/>
    <cellStyle name="Comma 2 74" xfId="53359" hidden="1" xr:uid="{819DB1F1-5784-43BE-99A9-F3915BE67944}"/>
    <cellStyle name="Comma 2 74" xfId="53911" hidden="1" xr:uid="{7FBFA13F-9388-438D-9E32-C951B4CD8249}"/>
    <cellStyle name="Comma 2 74" xfId="54202" hidden="1" xr:uid="{1BA9ED10-F2C8-4504-B538-D59AB11F4E77}"/>
    <cellStyle name="Comma 2 74" xfId="54460" hidden="1" xr:uid="{20D2E124-599A-49DE-B001-1035C766BE52}"/>
    <cellStyle name="Comma 2 74" xfId="54707" hidden="1" xr:uid="{1CE29074-7089-42E7-8DD1-01F5F653ACF7}"/>
    <cellStyle name="Comma 2 74" xfId="55087" hidden="1" xr:uid="{8C1A2258-2BC8-4CAF-9B82-E23DDFB6CCEC}"/>
    <cellStyle name="Comma 2 74" xfId="55635" hidden="1" xr:uid="{3F30C29D-E827-4A9C-B6EE-4FDD7377FA1C}"/>
    <cellStyle name="Comma 2 74" xfId="55926" hidden="1" xr:uid="{79904278-D89A-4DF2-916A-AAB2C0FC2B14}"/>
    <cellStyle name="Comma 2 74" xfId="56184" hidden="1" xr:uid="{792BD12D-31F7-4B50-8F44-F56A4A0E60DB}"/>
    <cellStyle name="Comma 2 74" xfId="56430" hidden="1" xr:uid="{DFFD4827-8D71-4A7D-B159-69F1F33BC296}"/>
    <cellStyle name="Comma 2 74" xfId="56800" hidden="1" xr:uid="{81EE7391-684C-4F14-9479-6D8701BA21B5}"/>
    <cellStyle name="Comma 2 74" xfId="57342" hidden="1" xr:uid="{495BE895-09C7-46E2-A77A-F4CC1BA407C6}"/>
    <cellStyle name="Comma 2 74" xfId="57633" hidden="1" xr:uid="{B7B022C7-7B6D-4A44-B868-0DE600A41228}"/>
    <cellStyle name="Comma 2 74" xfId="57891" hidden="1" xr:uid="{9A654BC7-C105-424B-9617-91022F6817AA}"/>
    <cellStyle name="Comma 2 74" xfId="58132" hidden="1" xr:uid="{89FF6D48-9C04-4B3F-ACF6-2F0D789900B4}"/>
    <cellStyle name="Comma 2 74" xfId="58497" hidden="1" xr:uid="{845D8F11-F1F4-4D9B-83A8-F0E5C735BCD7}"/>
    <cellStyle name="Comma 2 74" xfId="59036" hidden="1" xr:uid="{0AEB6359-ADED-4C27-BC99-6FBFE8FE1F35}"/>
    <cellStyle name="Comma 2 74" xfId="59327" hidden="1" xr:uid="{FEFAF7CD-3E83-4203-B3C3-3CD410054F81}"/>
    <cellStyle name="Comma 2 74" xfId="59585" hidden="1" xr:uid="{9D0EA515-0EE8-4457-8AE9-62461B7690FF}"/>
    <cellStyle name="Comma 2 74" xfId="60172" hidden="1" xr:uid="{DBFA66EC-087D-4B0E-BC66-A56231F5F2C9}"/>
    <cellStyle name="Comma 2 74" xfId="60697" hidden="1" xr:uid="{8DDA9CFA-3AFA-4EE5-9959-B8C75F64AD1C}"/>
    <cellStyle name="Comma 2 74" xfId="60988" hidden="1" xr:uid="{2A4BA3CA-5584-4332-961B-39F11C1DC134}"/>
    <cellStyle name="Comma 2 74" xfId="61246" hidden="1" xr:uid="{4001E4B8-EA38-4541-A5AC-EBC4D7212319}"/>
    <cellStyle name="Comma 2 74" xfId="61818" hidden="1" xr:uid="{51C3F07E-98FB-4E56-8145-BEC0F6270855}"/>
    <cellStyle name="Comma 2 74" xfId="62332" hidden="1" xr:uid="{3D1E41F0-DBA3-4361-B51B-8775B77D5421}"/>
    <cellStyle name="Comma 2 74" xfId="62623" hidden="1" xr:uid="{C72CF900-F5D1-42F8-AFF6-F4471C58B01A}"/>
    <cellStyle name="Comma 2 74" xfId="62881" hidden="1" xr:uid="{96FFE6FB-FA50-463D-9CAA-EE409D423FBF}"/>
    <cellStyle name="Comma 2 74" xfId="63388" hidden="1" xr:uid="{32BBA7BA-E94B-4195-86D7-DE608040B1A7}"/>
    <cellStyle name="Comma 2 74" xfId="63843" hidden="1" xr:uid="{EC1ACAEA-2BA8-4537-8CD4-9A9CBBB0A27E}"/>
    <cellStyle name="Comma 2 74" xfId="22451" hidden="1" xr:uid="{00000000-0005-0000-0000-0000B6570000}"/>
    <cellStyle name="Comma 2 74" xfId="22698" hidden="1" xr:uid="{00000000-0005-0000-0000-0000AD580000}"/>
    <cellStyle name="Comma 2 74" xfId="23078" hidden="1" xr:uid="{00000000-0005-0000-0000-0000295A0000}"/>
    <cellStyle name="Comma 2 74" xfId="23626" hidden="1" xr:uid="{00000000-0005-0000-0000-00004D5C0000}"/>
    <cellStyle name="Comma 2 74" xfId="23917" hidden="1" xr:uid="{00000000-0005-0000-0000-0000705D0000}"/>
    <cellStyle name="Comma 2 74" xfId="24175" hidden="1" xr:uid="{00000000-0005-0000-0000-0000725E0000}"/>
    <cellStyle name="Comma 2 74" xfId="24421" hidden="1" xr:uid="{00000000-0005-0000-0000-0000685F0000}"/>
    <cellStyle name="Comma 2 74" xfId="24791" hidden="1" xr:uid="{00000000-0005-0000-0000-0000DA600000}"/>
    <cellStyle name="Comma 2 74" xfId="25333" hidden="1" xr:uid="{00000000-0005-0000-0000-0000F8620000}"/>
    <cellStyle name="Comma 2 74" xfId="25624" hidden="1" xr:uid="{00000000-0005-0000-0000-00001B640000}"/>
    <cellStyle name="Comma 2 74" xfId="25882" hidden="1" xr:uid="{00000000-0005-0000-0000-00001D650000}"/>
    <cellStyle name="Comma 2 74" xfId="26123" hidden="1" xr:uid="{00000000-0005-0000-0000-00000E660000}"/>
    <cellStyle name="Comma 2 74" xfId="26488" hidden="1" xr:uid="{00000000-0005-0000-0000-00007B670000}"/>
    <cellStyle name="Comma 2 74" xfId="27027" hidden="1" xr:uid="{00000000-0005-0000-0000-000096690000}"/>
    <cellStyle name="Comma 2 74" xfId="27318" hidden="1" xr:uid="{00000000-0005-0000-0000-0000B96A0000}"/>
    <cellStyle name="Comma 2 74" xfId="27576" hidden="1" xr:uid="{00000000-0005-0000-0000-0000BB6B0000}"/>
    <cellStyle name="Comma 2 74" xfId="28163" hidden="1" xr:uid="{00000000-0005-0000-0000-0000066E0000}"/>
    <cellStyle name="Comma 2 74" xfId="28688" hidden="1" xr:uid="{00000000-0005-0000-0000-000013700000}"/>
    <cellStyle name="Comma 2 74" xfId="28979" hidden="1" xr:uid="{00000000-0005-0000-0000-000036710000}"/>
    <cellStyle name="Comma 2 74" xfId="29237" hidden="1" xr:uid="{00000000-0005-0000-0000-000038720000}"/>
    <cellStyle name="Comma 2 74" xfId="29809" hidden="1" xr:uid="{00000000-0005-0000-0000-000074740000}"/>
    <cellStyle name="Comma 2 74" xfId="30323" hidden="1" xr:uid="{00000000-0005-0000-0000-000076760000}"/>
    <cellStyle name="Comma 2 74" xfId="30614" hidden="1" xr:uid="{00000000-0005-0000-0000-000099770000}"/>
    <cellStyle name="Comma 2 74" xfId="30872" hidden="1" xr:uid="{00000000-0005-0000-0000-00009B780000}"/>
    <cellStyle name="Comma 2 74" xfId="31379" hidden="1" xr:uid="{00000000-0005-0000-0000-0000967A0000}"/>
    <cellStyle name="Comma 2 74" xfId="31834" hidden="1" xr:uid="{00000000-0005-0000-0000-00005D7C0000}"/>
    <cellStyle name="Comma 2 74" xfId="32712" hidden="1" xr:uid="{AADC3A19-C685-4B5D-BE89-67E63C215A5D}"/>
    <cellStyle name="Comma 2 74" xfId="33347" hidden="1" xr:uid="{A7D146D8-D004-4EBD-8B71-1308A7DCB4A2}"/>
    <cellStyle name="Comma 2 74" xfId="33896" hidden="1" xr:uid="{041EB59B-58FD-46D8-AD58-EEEBE57F1447}"/>
    <cellStyle name="Comma 2 74" xfId="34187" hidden="1" xr:uid="{81D56C64-5EEA-4E97-9D8B-336E6C375CC8}"/>
    <cellStyle name="Comma 2 74" xfId="34445" hidden="1" xr:uid="{2F549C62-C15D-4431-8D7C-99281DA73FC7}"/>
    <cellStyle name="Comma 2 74" xfId="36469" hidden="1" xr:uid="{BF5FDCBD-77F2-440E-B894-7463773ACA57}"/>
    <cellStyle name="Comma 2 74" xfId="37130" hidden="1" xr:uid="{C315F340-AA49-49BE-BAAE-6EB1AA277BF5}"/>
    <cellStyle name="Comma 2 74" xfId="37687" hidden="1" xr:uid="{3231589F-5935-4CBB-8FBC-781715CE6868}"/>
    <cellStyle name="Comma 2 74" xfId="37978" hidden="1" xr:uid="{2E471B1E-D584-402A-B015-03B5E791C98F}"/>
    <cellStyle name="Comma 2 74" xfId="38236" hidden="1" xr:uid="{E8EB3823-9F0C-4732-BCAA-F992F2BC56DC}"/>
    <cellStyle name="Comma 2 74" xfId="38516" hidden="1" xr:uid="{DB168C37-C9E4-412C-ACB3-57D74991E8D4}"/>
    <cellStyle name="Comma 2 74" xfId="38688" hidden="1" xr:uid="{06A97D4B-70ED-4A62-AF1E-52FF036E94B7}"/>
    <cellStyle name="Comma 2 74" xfId="38795" hidden="1" xr:uid="{1B2FD8A5-7BDD-4D3A-9AFA-1A69CC26D8F4}"/>
    <cellStyle name="Comma 2 74" xfId="38953" hidden="1" xr:uid="{9AC244B5-5366-415A-B1CA-93776180F68A}"/>
    <cellStyle name="Comma 2 74" xfId="39349" hidden="1" xr:uid="{E4754A9C-8075-4718-BEB3-1C18C7B8C593}"/>
    <cellStyle name="Comma 2 74" xfId="39906" hidden="1" xr:uid="{B3C03E86-C547-420A-B645-A8B6FA06B371}"/>
    <cellStyle name="Comma 2 74" xfId="40197" hidden="1" xr:uid="{0441CC1D-A7F7-4CC9-BA20-4747390DB4ED}"/>
    <cellStyle name="Comma 2 74" xfId="40455" hidden="1" xr:uid="{966E298B-1526-41BB-B5A1-420F194C5682}"/>
    <cellStyle name="Comma 2 74" xfId="40709" hidden="1" xr:uid="{AAB7A637-9D40-48D6-AB13-5218316CBF72}"/>
    <cellStyle name="Comma 2 74" xfId="41105" hidden="1" xr:uid="{8F7D4962-0082-4C46-9316-B90936782986}"/>
    <cellStyle name="Comma 2 74" xfId="41662" hidden="1" xr:uid="{13374B24-3FF6-4375-A527-A6813C6C6077}"/>
    <cellStyle name="Comma 2 74" xfId="41953" hidden="1" xr:uid="{1958ED3E-1DE3-47CC-B6B5-4F4B20B0E78C}"/>
    <cellStyle name="Comma 2 74" xfId="42211" hidden="1" xr:uid="{F3240438-A2A2-475E-B52E-1A75FFE61B16}"/>
    <cellStyle name="Comma 2 74" xfId="42465" hidden="1" xr:uid="{A59D28C6-9504-4115-96A0-A7A1A9F8F5AB}"/>
    <cellStyle name="Comma 2 74" xfId="42861" hidden="1" xr:uid="{93740583-A7A4-4DC0-9EC6-C39B4A0BA9A3}"/>
    <cellStyle name="Comma 2 74" xfId="43418" hidden="1" xr:uid="{FEECC6D9-962B-43DC-8757-BFEBF3AE2488}"/>
    <cellStyle name="Comma 2 74" xfId="43709" hidden="1" xr:uid="{F7AA54D3-FC29-40BC-A951-C4733ABF0310}"/>
    <cellStyle name="Comma 2 74" xfId="43967" hidden="1" xr:uid="{1342C4F3-E8CC-466D-8CC2-33B747270479}"/>
    <cellStyle name="Comma 2 74" xfId="44221" hidden="1" xr:uid="{E05921C6-9AA0-4C63-A72B-D3C0CA2D11A9}"/>
    <cellStyle name="Comma 2 74" xfId="44617" hidden="1" xr:uid="{197E0DD1-D4A5-4305-92B8-05D2216C57D1}"/>
    <cellStyle name="Comma 2 74" xfId="45174" hidden="1" xr:uid="{CA209447-EDB1-49FF-847F-2E04F786D5CA}"/>
    <cellStyle name="Comma 2 74" xfId="12212" hidden="1" xr:uid="{00000000-0005-0000-0000-0000B72F0000}"/>
    <cellStyle name="Comma 2 74" xfId="12608" hidden="1" xr:uid="{00000000-0005-0000-0000-000043310000}"/>
    <cellStyle name="Comma 2 74" xfId="13165" hidden="1" xr:uid="{00000000-0005-0000-0000-000070330000}"/>
    <cellStyle name="Comma 2 74" xfId="13456" hidden="1" xr:uid="{00000000-0005-0000-0000-000093340000}"/>
    <cellStyle name="Comma 2 74" xfId="13714" hidden="1" xr:uid="{00000000-0005-0000-0000-000095350000}"/>
    <cellStyle name="Comma 2 74" xfId="13968" hidden="1" xr:uid="{00000000-0005-0000-0000-000093360000}"/>
    <cellStyle name="Comma 2 74" xfId="14364" hidden="1" xr:uid="{00000000-0005-0000-0000-00001F380000}"/>
    <cellStyle name="Comma 2 74" xfId="14921" hidden="1" xr:uid="{00000000-0005-0000-0000-00004C3A0000}"/>
    <cellStyle name="Comma 2 74" xfId="15212" hidden="1" xr:uid="{00000000-0005-0000-0000-00006F3B0000}"/>
    <cellStyle name="Comma 2 74" xfId="15470" hidden="1" xr:uid="{00000000-0005-0000-0000-0000713C0000}"/>
    <cellStyle name="Comma 2 74" xfId="15724" hidden="1" xr:uid="{00000000-0005-0000-0000-00006F3D0000}"/>
    <cellStyle name="Comma 2 74" xfId="16117" hidden="1" xr:uid="{00000000-0005-0000-0000-0000F83E0000}"/>
    <cellStyle name="Comma 2 74" xfId="16674" hidden="1" xr:uid="{00000000-0005-0000-0000-000025410000}"/>
    <cellStyle name="Comma 2 74" xfId="16965" hidden="1" xr:uid="{00000000-0005-0000-0000-000048420000}"/>
    <cellStyle name="Comma 2 74" xfId="17223" hidden="1" xr:uid="{00000000-0005-0000-0000-00004A430000}"/>
    <cellStyle name="Comma 2 74" xfId="17476" hidden="1" xr:uid="{00000000-0005-0000-0000-000047440000}"/>
    <cellStyle name="Comma 2 74" xfId="17867" hidden="1" xr:uid="{00000000-0005-0000-0000-0000CE450000}"/>
    <cellStyle name="Comma 2 74" xfId="18424" hidden="1" xr:uid="{00000000-0005-0000-0000-0000FB470000}"/>
    <cellStyle name="Comma 2 74" xfId="18715" hidden="1" xr:uid="{00000000-0005-0000-0000-00001E490000}"/>
    <cellStyle name="Comma 2 74" xfId="18973" hidden="1" xr:uid="{00000000-0005-0000-0000-0000204A0000}"/>
    <cellStyle name="Comma 2 74" xfId="19225" hidden="1" xr:uid="{00000000-0005-0000-0000-00001C4B0000}"/>
    <cellStyle name="Comma 2 74" xfId="19612" hidden="1" xr:uid="{00000000-0005-0000-0000-00009F4C0000}"/>
    <cellStyle name="Comma 2 74" xfId="20168" hidden="1" xr:uid="{00000000-0005-0000-0000-0000CB4E0000}"/>
    <cellStyle name="Comma 2 74" xfId="20459" hidden="1" xr:uid="{00000000-0005-0000-0000-0000EE4F0000}"/>
    <cellStyle name="Comma 2 74" xfId="20717" hidden="1" xr:uid="{00000000-0005-0000-0000-0000F0500000}"/>
    <cellStyle name="Comma 2 74" xfId="20968" hidden="1" xr:uid="{00000000-0005-0000-0000-0000EB510000}"/>
    <cellStyle name="Comma 2 74" xfId="21350" hidden="1" xr:uid="{00000000-0005-0000-0000-000069530000}"/>
    <cellStyle name="Comma 2 74" xfId="21902" hidden="1" xr:uid="{00000000-0005-0000-0000-000091550000}"/>
    <cellStyle name="Comma 2 74" xfId="22193" hidden="1" xr:uid="{00000000-0005-0000-0000-0000B4560000}"/>
    <cellStyle name="Comma 2 74" xfId="7340" hidden="1" xr:uid="{00000000-0005-0000-0000-0000AF1C0000}"/>
    <cellStyle name="Comma 2 74" xfId="7897" hidden="1" xr:uid="{00000000-0005-0000-0000-0000DC1E0000}"/>
    <cellStyle name="Comma 2 74" xfId="8188" hidden="1" xr:uid="{00000000-0005-0000-0000-0000FF1F0000}"/>
    <cellStyle name="Comma 2 74" xfId="8446" hidden="1" xr:uid="{00000000-0005-0000-0000-000001210000}"/>
    <cellStyle name="Comma 2 74" xfId="8700" hidden="1" xr:uid="{00000000-0005-0000-0000-0000FF210000}"/>
    <cellStyle name="Comma 2 74" xfId="9096" hidden="1" xr:uid="{00000000-0005-0000-0000-00008B230000}"/>
    <cellStyle name="Comma 2 74" xfId="9653" hidden="1" xr:uid="{00000000-0005-0000-0000-0000B8250000}"/>
    <cellStyle name="Comma 2 74" xfId="9944" hidden="1" xr:uid="{00000000-0005-0000-0000-0000DB260000}"/>
    <cellStyle name="Comma 2 74" xfId="10202" hidden="1" xr:uid="{00000000-0005-0000-0000-0000DD270000}"/>
    <cellStyle name="Comma 2 74" xfId="10456" hidden="1" xr:uid="{00000000-0005-0000-0000-0000DB280000}"/>
    <cellStyle name="Comma 2 74" xfId="10852" hidden="1" xr:uid="{00000000-0005-0000-0000-0000672A0000}"/>
    <cellStyle name="Comma 2 74" xfId="11409" hidden="1" xr:uid="{00000000-0005-0000-0000-0000942C0000}"/>
    <cellStyle name="Comma 2 74" xfId="11700" hidden="1" xr:uid="{00000000-0005-0000-0000-0000B72D0000}"/>
    <cellStyle name="Comma 2 74" xfId="11958" hidden="1" xr:uid="{00000000-0005-0000-0000-0000B92E0000}"/>
    <cellStyle name="Comma 2 74" xfId="5678" hidden="1" xr:uid="{00000000-0005-0000-0000-000031160000}"/>
    <cellStyle name="Comma 2 74" xfId="5969" hidden="1" xr:uid="{00000000-0005-0000-0000-000054170000}"/>
    <cellStyle name="Comma 2 74" xfId="6227" hidden="1" xr:uid="{00000000-0005-0000-0000-000056180000}"/>
    <cellStyle name="Comma 2 74" xfId="6507" hidden="1" xr:uid="{00000000-0005-0000-0000-00006E190000}"/>
    <cellStyle name="Comma 2 74" xfId="6679" hidden="1" xr:uid="{00000000-0005-0000-0000-00001A1A0000}"/>
    <cellStyle name="Comma 2 74" xfId="6786" hidden="1" xr:uid="{00000000-0005-0000-0000-0000851A0000}"/>
    <cellStyle name="Comma 2 74" xfId="6944" hidden="1" xr:uid="{00000000-0005-0000-0000-0000231B0000}"/>
    <cellStyle name="Comma 2 74" xfId="2167" hidden="1" xr:uid="{00000000-0005-0000-0000-00007A080000}"/>
    <cellStyle name="Comma 2 74" xfId="2425" hidden="1" xr:uid="{00000000-0005-0000-0000-00007C090000}"/>
    <cellStyle name="Comma 2 74" xfId="4460" hidden="1" xr:uid="{00000000-0005-0000-0000-00006F110000}"/>
    <cellStyle name="Comma 2 74" xfId="5121" hidden="1" xr:uid="{00000000-0005-0000-0000-000004140000}"/>
    <cellStyle name="Comma 2 74" xfId="1324" hidden="1" xr:uid="{00000000-0005-0000-0000-00002F050000}"/>
    <cellStyle name="Comma 2 74" xfId="1876" hidden="1" xr:uid="{00000000-0005-0000-0000-000057070000}"/>
    <cellStyle name="Comma 2 74" xfId="669" hidden="1" xr:uid="{00000000-0005-0000-0000-0000A0020000}"/>
    <cellStyle name="Comma 2 75" xfId="45469" hidden="1" xr:uid="{9B1C37B6-67D2-4720-A4D4-BD9C1D01E215}"/>
    <cellStyle name="Comma 2 75" xfId="45725" hidden="1" xr:uid="{5080FF0D-7DF0-4C6E-B731-1FF8652AE72F}"/>
    <cellStyle name="Comma 2 75" xfId="46377" hidden="1" xr:uid="{7F64FAD3-DD2C-4892-8F95-BF966B905F44}"/>
    <cellStyle name="Comma 2 75" xfId="46557" hidden="1" xr:uid="{89B1CC4E-B034-45B3-B539-3B314B0D0803}"/>
    <cellStyle name="Comma 2 75" xfId="46934" hidden="1" xr:uid="{6328FF8E-CA2F-4D06-BB06-FB72619BB8E6}"/>
    <cellStyle name="Comma 2 75" xfId="47225" hidden="1" xr:uid="{9E6C7455-8CF0-47CC-B579-79CBE9B54BA3}"/>
    <cellStyle name="Comma 2 75" xfId="47481" hidden="1" xr:uid="{DD819443-D342-4CE3-9FE3-C7915D9AE524}"/>
    <cellStyle name="Comma 2 75" xfId="48130" hidden="1" xr:uid="{727495F5-E2A1-4E49-9AED-C2F326852E80}"/>
    <cellStyle name="Comma 2 75" xfId="48310" hidden="1" xr:uid="{4D8BEA42-F4AF-421F-A40E-52919851DBB0}"/>
    <cellStyle name="Comma 2 75" xfId="48687" hidden="1" xr:uid="{034D7621-0805-4E01-92CE-5D866B0126E3}"/>
    <cellStyle name="Comma 2 75" xfId="48978" hidden="1" xr:uid="{ABB29683-F921-470C-9996-6CE1C4972659}"/>
    <cellStyle name="Comma 2 75" xfId="49234" hidden="1" xr:uid="{46636DB0-2C04-487A-9E5E-D4A879AE06D4}"/>
    <cellStyle name="Comma 2 75" xfId="49880" hidden="1" xr:uid="{BF6B1A04-BFDA-4A79-8AE6-B2EE3398184D}"/>
    <cellStyle name="Comma 2 75" xfId="50060" hidden="1" xr:uid="{83FDE18A-2F95-43A7-90C5-97210EF62377}"/>
    <cellStyle name="Comma 2 75" xfId="50437" hidden="1" xr:uid="{50F0DAED-50E6-4370-9AF0-600CA90BD4FF}"/>
    <cellStyle name="Comma 2 75" xfId="50728" hidden="1" xr:uid="{00E5615F-53B6-453E-80E3-4CBEC7CA29DD}"/>
    <cellStyle name="Comma 2 75" xfId="50984" hidden="1" xr:uid="{4C8DE4DB-1B9D-474C-A648-DA2884351FA8}"/>
    <cellStyle name="Comma 2 75" xfId="51625" hidden="1" xr:uid="{4945F5C1-89AE-4F91-B956-F8118ECB12FB}"/>
    <cellStyle name="Comma 2 75" xfId="51804" hidden="1" xr:uid="{67C80902-9D4C-41DF-8C18-4B3B1C742B9A}"/>
    <cellStyle name="Comma 2 75" xfId="52181" hidden="1" xr:uid="{42B4ED2B-752D-41CA-9D3B-009DBD05D9FC}"/>
    <cellStyle name="Comma 2 75" xfId="52472" hidden="1" xr:uid="{97F53A37-55BE-499B-B5A7-F75FE7701F3B}"/>
    <cellStyle name="Comma 2 75" xfId="52728" hidden="1" xr:uid="{A2366ABF-7BFE-4C18-8E08-C9F68F02D3E6}"/>
    <cellStyle name="Comma 2 75" xfId="53363" hidden="1" xr:uid="{A866FB50-32A4-49A6-9CA4-03DAD49E8B54}"/>
    <cellStyle name="Comma 2 75" xfId="53538" hidden="1" xr:uid="{C8381AF7-CADD-4D8F-9C8A-495CC7BCFC5A}"/>
    <cellStyle name="Comma 2 75" xfId="53915" hidden="1" xr:uid="{1FF6D123-0081-41FC-96A6-E5512D25D892}"/>
    <cellStyle name="Comma 2 75" xfId="54206" hidden="1" xr:uid="{86A43CC4-CAF5-4A84-A3B7-B04D30F7F025}"/>
    <cellStyle name="Comma 2 75" xfId="54462" hidden="1" xr:uid="{5F6D5F64-448D-421A-87DC-325BFFA8CBE5}"/>
    <cellStyle name="Comma 2 75" xfId="55091" hidden="1" xr:uid="{279EBAAA-AD34-44B3-8CA9-72C63CCD44B4}"/>
    <cellStyle name="Comma 2 75" xfId="55264" hidden="1" xr:uid="{DF7DAD57-22A7-4D23-AE3A-7FE532FC0CC3}"/>
    <cellStyle name="Comma 2 75" xfId="55639" hidden="1" xr:uid="{3E0B7130-78EF-4037-955F-2489B7C04102}"/>
    <cellStyle name="Comma 2 75" xfId="55930" hidden="1" xr:uid="{FA669B44-B156-4D5D-8AA4-666C4E17C8E5}"/>
    <cellStyle name="Comma 2 75" xfId="56186" hidden="1" xr:uid="{45F10D07-CEA3-4160-BF8D-3EA043438EFB}"/>
    <cellStyle name="Comma 2 75" xfId="56804" hidden="1" xr:uid="{8969D12E-1F13-45A0-A8AE-C3635C08DE38}"/>
    <cellStyle name="Comma 2 75" xfId="56973" hidden="1" xr:uid="{781880C4-F4D2-45E3-ADA5-69A62DF23514}"/>
    <cellStyle name="Comma 2 75" xfId="57346" hidden="1" xr:uid="{B3D784D0-0579-4A53-BA57-E14E5A395E6B}"/>
    <cellStyle name="Comma 2 75" xfId="57637" hidden="1" xr:uid="{B072C9E2-64A5-4F4E-A840-68122D631E57}"/>
    <cellStyle name="Comma 2 75" xfId="57893" hidden="1" xr:uid="{5D8ACCE3-D11C-4746-95D5-8844D206778C}"/>
    <cellStyle name="Comma 2 75" xfId="58501" hidden="1" xr:uid="{AEA84001-3249-45A6-8E76-A083214F52E0}"/>
    <cellStyle name="Comma 2 75" xfId="58668" hidden="1" xr:uid="{737278AA-ED25-4E4B-89A6-A50EC35F5B5B}"/>
    <cellStyle name="Comma 2 75" xfId="59040" hidden="1" xr:uid="{AA2A07BA-508A-4BFD-A84E-C9BEF6224B65}"/>
    <cellStyle name="Comma 2 75" xfId="59331" hidden="1" xr:uid="{D20D8C41-70B0-4363-B1CF-F7A497D39041}"/>
    <cellStyle name="Comma 2 75" xfId="59587" hidden="1" xr:uid="{36A823E2-1997-4BA5-BF87-EEA4D44AD99F}"/>
    <cellStyle name="Comma 2 75" xfId="60176" hidden="1" xr:uid="{B8843967-9239-4332-8D13-306BC4DC0C75}"/>
    <cellStyle name="Comma 2 75" xfId="60701" hidden="1" xr:uid="{2E6C25EB-B17E-4A75-849E-7EE44A84A99F}"/>
    <cellStyle name="Comma 2 75" xfId="60992" hidden="1" xr:uid="{5B79F140-6DC3-40C0-85C8-6A8CB10D05D2}"/>
    <cellStyle name="Comma 2 75" xfId="61248" hidden="1" xr:uid="{CB60B23C-A4B3-46F9-B910-A93B217A97EE}"/>
    <cellStyle name="Comma 2 75" xfId="61822" hidden="1" xr:uid="{E34CC52F-C4F7-4E2D-9E86-8A11DCD594D4}"/>
    <cellStyle name="Comma 2 75" xfId="62336" hidden="1" xr:uid="{C599620B-7E1B-435D-A942-04ABE30F9523}"/>
    <cellStyle name="Comma 2 75" xfId="62627" hidden="1" xr:uid="{8B11AA89-2000-488A-AAF1-61AE8858DD19}"/>
    <cellStyle name="Comma 2 75" xfId="62883" hidden="1" xr:uid="{D82785EA-FAD0-4396-9199-7819E045D2F9}"/>
    <cellStyle name="Comma 2 75" xfId="63392" hidden="1" xr:uid="{36D5612F-8A0D-45F4-9499-B1FE1BD885B9}"/>
    <cellStyle name="Comma 2 75" xfId="63847" hidden="1" xr:uid="{3E1288A7-783F-4D11-8103-F3EA229CD308}"/>
    <cellStyle name="Comma 2 75" xfId="22453" hidden="1" xr:uid="{00000000-0005-0000-0000-0000B8570000}"/>
    <cellStyle name="Comma 2 75" xfId="23082" hidden="1" xr:uid="{00000000-0005-0000-0000-00002D5A0000}"/>
    <cellStyle name="Comma 2 75" xfId="23255" hidden="1" xr:uid="{00000000-0005-0000-0000-0000DA5A0000}"/>
    <cellStyle name="Comma 2 75" xfId="23630" hidden="1" xr:uid="{00000000-0005-0000-0000-0000515C0000}"/>
    <cellStyle name="Comma 2 75" xfId="23921" hidden="1" xr:uid="{00000000-0005-0000-0000-0000745D0000}"/>
    <cellStyle name="Comma 2 75" xfId="24177" hidden="1" xr:uid="{00000000-0005-0000-0000-0000745E0000}"/>
    <cellStyle name="Comma 2 75" xfId="24795" hidden="1" xr:uid="{00000000-0005-0000-0000-0000DE600000}"/>
    <cellStyle name="Comma 2 75" xfId="24964" hidden="1" xr:uid="{00000000-0005-0000-0000-000087610000}"/>
    <cellStyle name="Comma 2 75" xfId="25337" hidden="1" xr:uid="{00000000-0005-0000-0000-0000FC620000}"/>
    <cellStyle name="Comma 2 75" xfId="25628" hidden="1" xr:uid="{00000000-0005-0000-0000-00001F640000}"/>
    <cellStyle name="Comma 2 75" xfId="25884" hidden="1" xr:uid="{00000000-0005-0000-0000-00001F650000}"/>
    <cellStyle name="Comma 2 75" xfId="26492" hidden="1" xr:uid="{00000000-0005-0000-0000-00007F670000}"/>
    <cellStyle name="Comma 2 75" xfId="26659" hidden="1" xr:uid="{00000000-0005-0000-0000-000026680000}"/>
    <cellStyle name="Comma 2 75" xfId="27031" hidden="1" xr:uid="{00000000-0005-0000-0000-00009A690000}"/>
    <cellStyle name="Comma 2 75" xfId="27322" hidden="1" xr:uid="{00000000-0005-0000-0000-0000BD6A0000}"/>
    <cellStyle name="Comma 2 75" xfId="27578" hidden="1" xr:uid="{00000000-0005-0000-0000-0000BD6B0000}"/>
    <cellStyle name="Comma 2 75" xfId="28167" hidden="1" xr:uid="{00000000-0005-0000-0000-00000A6E0000}"/>
    <cellStyle name="Comma 2 75" xfId="28692" hidden="1" xr:uid="{00000000-0005-0000-0000-000017700000}"/>
    <cellStyle name="Comma 2 75" xfId="28983" hidden="1" xr:uid="{00000000-0005-0000-0000-00003A710000}"/>
    <cellStyle name="Comma 2 75" xfId="29239" hidden="1" xr:uid="{00000000-0005-0000-0000-00003A720000}"/>
    <cellStyle name="Comma 2 75" xfId="29813" hidden="1" xr:uid="{00000000-0005-0000-0000-000078740000}"/>
    <cellStyle name="Comma 2 75" xfId="30327" hidden="1" xr:uid="{00000000-0005-0000-0000-00007A760000}"/>
    <cellStyle name="Comma 2 75" xfId="30618" hidden="1" xr:uid="{00000000-0005-0000-0000-00009D770000}"/>
    <cellStyle name="Comma 2 75" xfId="30874" hidden="1" xr:uid="{00000000-0005-0000-0000-00009D780000}"/>
    <cellStyle name="Comma 2 75" xfId="31383" hidden="1" xr:uid="{00000000-0005-0000-0000-00009A7A0000}"/>
    <cellStyle name="Comma 2 75" xfId="31838" hidden="1" xr:uid="{00000000-0005-0000-0000-0000617C0000}"/>
    <cellStyle name="Comma 2 75" xfId="32716" hidden="1" xr:uid="{F264FD22-5072-4FBA-811D-B6EEC9FE71D3}"/>
    <cellStyle name="Comma 2 75" xfId="33351" hidden="1" xr:uid="{E26BA3C8-19B9-43E9-B92F-79BAB7A76AFF}"/>
    <cellStyle name="Comma 2 75" xfId="33900" hidden="1" xr:uid="{CC07844C-290B-4764-AC8B-9C160C972759}"/>
    <cellStyle name="Comma 2 75" xfId="34191" hidden="1" xr:uid="{A8278F9B-DA90-4778-9FC1-2D671D49C72E}"/>
    <cellStyle name="Comma 2 75" xfId="34447" hidden="1" xr:uid="{2E61C0DE-964E-4659-ADF9-81C1E16FB07B}"/>
    <cellStyle name="Comma 2 75" xfId="36473" hidden="1" xr:uid="{082E51F0-6E9E-46C4-BE09-836B6B86A62A}"/>
    <cellStyle name="Comma 2 75" xfId="37134" hidden="1" xr:uid="{D215B294-C695-4F6D-83E5-8494FF8F49AC}"/>
    <cellStyle name="Comma 2 75" xfId="37691" hidden="1" xr:uid="{3D13BADC-E17D-446A-B61C-AB02474330AE}"/>
    <cellStyle name="Comma 2 75" xfId="37982" hidden="1" xr:uid="{3AAD71BF-CB10-434F-9745-0357D7CDEF0A}"/>
    <cellStyle name="Comma 2 75" xfId="38238" hidden="1" xr:uid="{6D96B053-1F3A-4F3A-9FA7-3ADFB7102781}"/>
    <cellStyle name="Comma 2 75" xfId="38529" hidden="1" xr:uid="{41FB3172-FDA7-49B3-83A1-E120485B0490}"/>
    <cellStyle name="Comma 2 75" xfId="38692" hidden="1" xr:uid="{7DE89764-B94B-49F6-8B46-4E4718725CDC}"/>
    <cellStyle name="Comma 2 75" xfId="38789" hidden="1" xr:uid="{E55422AA-BE58-4E4F-BC75-1FF9F22AA465}"/>
    <cellStyle name="Comma 2 75" xfId="39353" hidden="1" xr:uid="{B6156B6D-54CF-4141-BA2B-4C20C9DD8B7D}"/>
    <cellStyle name="Comma 2 75" xfId="39533" hidden="1" xr:uid="{D0AEC516-7992-44C4-B9A2-E3B25073F193}"/>
    <cellStyle name="Comma 2 75" xfId="39910" hidden="1" xr:uid="{179E3F82-4CDD-4DB7-B997-F82F984A65FA}"/>
    <cellStyle name="Comma 2 75" xfId="40201" hidden="1" xr:uid="{A9C7BA21-330C-4A87-B2CB-CE70F7A8E4DD}"/>
    <cellStyle name="Comma 2 75" xfId="40457" hidden="1" xr:uid="{E320A21B-AF20-4C9F-8EDE-D67F836DA2FC}"/>
    <cellStyle name="Comma 2 75" xfId="41109" hidden="1" xr:uid="{C34ADAC9-7AFA-4EAA-86CC-FFDE619AFEA6}"/>
    <cellStyle name="Comma 2 75" xfId="41289" hidden="1" xr:uid="{07BD01A1-5D94-42D3-BA44-897E6678E8F2}"/>
    <cellStyle name="Comma 2 75" xfId="41666" hidden="1" xr:uid="{9DD2BE78-6B90-4541-B44F-E8C6950FCFC6}"/>
    <cellStyle name="Comma 2 75" xfId="41957" hidden="1" xr:uid="{F0CA1604-0079-46C2-8D42-249881F23AAC}"/>
    <cellStyle name="Comma 2 75" xfId="42213" hidden="1" xr:uid="{61B58E12-29B7-4770-9E65-684DB6DF9604}"/>
    <cellStyle name="Comma 2 75" xfId="42865" hidden="1" xr:uid="{29568705-51C7-454D-A37C-CE6B4F8704A5}"/>
    <cellStyle name="Comma 2 75" xfId="43045" hidden="1" xr:uid="{B2E91EED-A4E4-46F4-B379-97D70635D076}"/>
    <cellStyle name="Comma 2 75" xfId="43422" hidden="1" xr:uid="{337C94F0-2649-456B-AE16-793D83CB2A87}"/>
    <cellStyle name="Comma 2 75" xfId="43713" hidden="1" xr:uid="{5606CBEA-5936-4A6B-9264-6A55E4C9B7F6}"/>
    <cellStyle name="Comma 2 75" xfId="43969" hidden="1" xr:uid="{F82FC144-445A-40CD-8C56-8C660C6C747D}"/>
    <cellStyle name="Comma 2 75" xfId="44621" hidden="1" xr:uid="{EE7A9013-9A83-489E-99A8-97D870B3DB42}"/>
    <cellStyle name="Comma 2 75" xfId="44801" hidden="1" xr:uid="{00C7E27F-62C5-4ED4-A780-FEAD0EB77D94}"/>
    <cellStyle name="Comma 2 75" xfId="45178" hidden="1" xr:uid="{0C34F68D-2CD8-41EB-A016-A3FC79742EE7}"/>
    <cellStyle name="Comma 2 75" xfId="12612" hidden="1" xr:uid="{00000000-0005-0000-0000-000047310000}"/>
    <cellStyle name="Comma 2 75" xfId="12792" hidden="1" xr:uid="{00000000-0005-0000-0000-0000FB310000}"/>
    <cellStyle name="Comma 2 75" xfId="13169" hidden="1" xr:uid="{00000000-0005-0000-0000-000074330000}"/>
    <cellStyle name="Comma 2 75" xfId="13460" hidden="1" xr:uid="{00000000-0005-0000-0000-000097340000}"/>
    <cellStyle name="Comma 2 75" xfId="13716" hidden="1" xr:uid="{00000000-0005-0000-0000-000097350000}"/>
    <cellStyle name="Comma 2 75" xfId="14368" hidden="1" xr:uid="{00000000-0005-0000-0000-000023380000}"/>
    <cellStyle name="Comma 2 75" xfId="14548" hidden="1" xr:uid="{00000000-0005-0000-0000-0000D7380000}"/>
    <cellStyle name="Comma 2 75" xfId="14925" hidden="1" xr:uid="{00000000-0005-0000-0000-0000503A0000}"/>
    <cellStyle name="Comma 2 75" xfId="15216" hidden="1" xr:uid="{00000000-0005-0000-0000-0000733B0000}"/>
    <cellStyle name="Comma 2 75" xfId="15472" hidden="1" xr:uid="{00000000-0005-0000-0000-0000733C0000}"/>
    <cellStyle name="Comma 2 75" xfId="16121" hidden="1" xr:uid="{00000000-0005-0000-0000-0000FC3E0000}"/>
    <cellStyle name="Comma 2 75" xfId="16301" hidden="1" xr:uid="{00000000-0005-0000-0000-0000B03F0000}"/>
    <cellStyle name="Comma 2 75" xfId="16678" hidden="1" xr:uid="{00000000-0005-0000-0000-000029410000}"/>
    <cellStyle name="Comma 2 75" xfId="16969" hidden="1" xr:uid="{00000000-0005-0000-0000-00004C420000}"/>
    <cellStyle name="Comma 2 75" xfId="17225" hidden="1" xr:uid="{00000000-0005-0000-0000-00004C430000}"/>
    <cellStyle name="Comma 2 75" xfId="17871" hidden="1" xr:uid="{00000000-0005-0000-0000-0000D2450000}"/>
    <cellStyle name="Comma 2 75" xfId="18051" hidden="1" xr:uid="{00000000-0005-0000-0000-000086460000}"/>
    <cellStyle name="Comma 2 75" xfId="18428" hidden="1" xr:uid="{00000000-0005-0000-0000-0000FF470000}"/>
    <cellStyle name="Comma 2 75" xfId="18719" hidden="1" xr:uid="{00000000-0005-0000-0000-000022490000}"/>
    <cellStyle name="Comma 2 75" xfId="18975" hidden="1" xr:uid="{00000000-0005-0000-0000-0000224A0000}"/>
    <cellStyle name="Comma 2 75" xfId="19616" hidden="1" xr:uid="{00000000-0005-0000-0000-0000A34C0000}"/>
    <cellStyle name="Comma 2 75" xfId="19795" hidden="1" xr:uid="{00000000-0005-0000-0000-0000564D0000}"/>
    <cellStyle name="Comma 2 75" xfId="20172" hidden="1" xr:uid="{00000000-0005-0000-0000-0000CF4E0000}"/>
    <cellStyle name="Comma 2 75" xfId="20463" hidden="1" xr:uid="{00000000-0005-0000-0000-0000F24F0000}"/>
    <cellStyle name="Comma 2 75" xfId="20719" hidden="1" xr:uid="{00000000-0005-0000-0000-0000F2500000}"/>
    <cellStyle name="Comma 2 75" xfId="21354" hidden="1" xr:uid="{00000000-0005-0000-0000-00006D530000}"/>
    <cellStyle name="Comma 2 75" xfId="21529" hidden="1" xr:uid="{00000000-0005-0000-0000-00001C540000}"/>
    <cellStyle name="Comma 2 75" xfId="21906" hidden="1" xr:uid="{00000000-0005-0000-0000-000095550000}"/>
    <cellStyle name="Comma 2 75" xfId="22197" hidden="1" xr:uid="{00000000-0005-0000-0000-0000B8560000}"/>
    <cellStyle name="Comma 2 75" xfId="7524" hidden="1" xr:uid="{00000000-0005-0000-0000-0000671D0000}"/>
    <cellStyle name="Comma 2 75" xfId="7901" hidden="1" xr:uid="{00000000-0005-0000-0000-0000E01E0000}"/>
    <cellStyle name="Comma 2 75" xfId="8192" hidden="1" xr:uid="{00000000-0005-0000-0000-000003200000}"/>
    <cellStyle name="Comma 2 75" xfId="8448" hidden="1" xr:uid="{00000000-0005-0000-0000-000003210000}"/>
    <cellStyle name="Comma 2 75" xfId="9100" hidden="1" xr:uid="{00000000-0005-0000-0000-00008F230000}"/>
    <cellStyle name="Comma 2 75" xfId="9280" hidden="1" xr:uid="{00000000-0005-0000-0000-000043240000}"/>
    <cellStyle name="Comma 2 75" xfId="9657" hidden="1" xr:uid="{00000000-0005-0000-0000-0000BC250000}"/>
    <cellStyle name="Comma 2 75" xfId="9948" hidden="1" xr:uid="{00000000-0005-0000-0000-0000DF260000}"/>
    <cellStyle name="Comma 2 75" xfId="10204" hidden="1" xr:uid="{00000000-0005-0000-0000-0000DF270000}"/>
    <cellStyle name="Comma 2 75" xfId="10856" hidden="1" xr:uid="{00000000-0005-0000-0000-00006B2A0000}"/>
    <cellStyle name="Comma 2 75" xfId="11036" hidden="1" xr:uid="{00000000-0005-0000-0000-00001F2B0000}"/>
    <cellStyle name="Comma 2 75" xfId="11413" hidden="1" xr:uid="{00000000-0005-0000-0000-0000982C0000}"/>
    <cellStyle name="Comma 2 75" xfId="11704" hidden="1" xr:uid="{00000000-0005-0000-0000-0000BB2D0000}"/>
    <cellStyle name="Comma 2 75" xfId="11960" hidden="1" xr:uid="{00000000-0005-0000-0000-0000BB2E0000}"/>
    <cellStyle name="Comma 2 75" xfId="5682" hidden="1" xr:uid="{00000000-0005-0000-0000-000035160000}"/>
    <cellStyle name="Comma 2 75" xfId="5973" hidden="1" xr:uid="{00000000-0005-0000-0000-000058170000}"/>
    <cellStyle name="Comma 2 75" xfId="6229" hidden="1" xr:uid="{00000000-0005-0000-0000-000058180000}"/>
    <cellStyle name="Comma 2 75" xfId="6520" hidden="1" xr:uid="{00000000-0005-0000-0000-00007B190000}"/>
    <cellStyle name="Comma 2 75" xfId="6683" hidden="1" xr:uid="{00000000-0005-0000-0000-00001E1A0000}"/>
    <cellStyle name="Comma 2 75" xfId="6780" hidden="1" xr:uid="{00000000-0005-0000-0000-00007F1A0000}"/>
    <cellStyle name="Comma 2 75" xfId="7344" hidden="1" xr:uid="{00000000-0005-0000-0000-0000B31C0000}"/>
    <cellStyle name="Comma 2 75" xfId="2171" hidden="1" xr:uid="{00000000-0005-0000-0000-00007E080000}"/>
    <cellStyle name="Comma 2 75" xfId="2427" hidden="1" xr:uid="{00000000-0005-0000-0000-00007E090000}"/>
    <cellStyle name="Comma 2 75" xfId="4464" hidden="1" xr:uid="{00000000-0005-0000-0000-000073110000}"/>
    <cellStyle name="Comma 2 75" xfId="5125" hidden="1" xr:uid="{00000000-0005-0000-0000-000008140000}"/>
    <cellStyle name="Comma 2 75" xfId="1328" hidden="1" xr:uid="{00000000-0005-0000-0000-000033050000}"/>
    <cellStyle name="Comma 2 75" xfId="1880" hidden="1" xr:uid="{00000000-0005-0000-0000-00005B070000}"/>
    <cellStyle name="Comma 2 75" xfId="673" hidden="1" xr:uid="{00000000-0005-0000-0000-0000A4020000}"/>
    <cellStyle name="Comma 2 76" xfId="45728" hidden="1" xr:uid="{6D7B4BE0-DE3A-42FC-8C67-062A65867FDE}"/>
    <cellStyle name="Comma 2 76" xfId="45983" hidden="1" xr:uid="{38F28C22-0A7A-4CFF-98E2-0BCA3B79F096}"/>
    <cellStyle name="Comma 2 76" xfId="46380" hidden="1" xr:uid="{E67A01FE-F81D-437D-AE4B-5DED9FFE2918}"/>
    <cellStyle name="Comma 2 76" xfId="46937" hidden="1" xr:uid="{E5FFFBF6-AAAA-4CA0-B99D-D30506F93B24}"/>
    <cellStyle name="Comma 2 76" xfId="47228" hidden="1" xr:uid="{BD26774E-871B-4E41-A812-20A30809B071}"/>
    <cellStyle name="Comma 2 76" xfId="47484" hidden="1" xr:uid="{CB255147-9B98-4D41-9283-0A65DA340DCE}"/>
    <cellStyle name="Comma 2 76" xfId="47739" hidden="1" xr:uid="{243B3D52-D3D0-4CCD-8C3C-B72EDBF536C6}"/>
    <cellStyle name="Comma 2 76" xfId="48133" hidden="1" xr:uid="{22AF63A4-5573-45BB-8176-10E3A936E817}"/>
    <cellStyle name="Comma 2 76" xfId="48690" hidden="1" xr:uid="{CA0FDD9B-36C8-45BE-B60C-FA6078E60FBE}"/>
    <cellStyle name="Comma 2 76" xfId="48981" hidden="1" xr:uid="{71204E35-7CDF-4A89-B30B-771A9AB80792}"/>
    <cellStyle name="Comma 2 76" xfId="49237" hidden="1" xr:uid="{BF6811FD-10B0-4D20-A600-33A6E935C015}"/>
    <cellStyle name="Comma 2 76" xfId="49491" hidden="1" xr:uid="{2A8B4FF4-09AA-417E-BBC9-9AFF18BCDD3C}"/>
    <cellStyle name="Comma 2 76" xfId="49883" hidden="1" xr:uid="{18AC60A2-B680-453E-A69E-2EF58CE9B53E}"/>
    <cellStyle name="Comma 2 76" xfId="50440" hidden="1" xr:uid="{ECC5B4B2-76A3-4F6F-BBA1-4D264C1F6FAA}"/>
    <cellStyle name="Comma 2 76" xfId="50731" hidden="1" xr:uid="{EA6E860D-429E-47D9-B4F6-63B28C791F1E}"/>
    <cellStyle name="Comma 2 76" xfId="50987" hidden="1" xr:uid="{493875B9-702C-4FB8-91CA-A4A2DE11F114}"/>
    <cellStyle name="Comma 2 76" xfId="51240" hidden="1" xr:uid="{03A27F45-5A73-45A7-B594-7F50C6F9CC35}"/>
    <cellStyle name="Comma 2 76" xfId="51628" hidden="1" xr:uid="{3C541365-A4B2-4BB1-AFD5-BC8E497680EB}"/>
    <cellStyle name="Comma 2 76" xfId="52184" hidden="1" xr:uid="{8092BF19-6F1F-4727-9BC7-1C84B07DB7DE}"/>
    <cellStyle name="Comma 2 76" xfId="52475" hidden="1" xr:uid="{8B40C7AC-28B9-473B-814F-C4415A96D059}"/>
    <cellStyle name="Comma 2 76" xfId="52731" hidden="1" xr:uid="{048488CB-3F7B-421A-BBD7-5366DBF9F858}"/>
    <cellStyle name="Comma 2 76" xfId="52983" hidden="1" xr:uid="{1439B9EB-5D2A-4C6D-B908-DC1047DBDF84}"/>
    <cellStyle name="Comma 2 76" xfId="53366" hidden="1" xr:uid="{49F99AF7-380E-450B-BC8B-65A0FEC52527}"/>
    <cellStyle name="Comma 2 76" xfId="53918" hidden="1" xr:uid="{9E5DD973-B6CC-4A31-8C27-895CB2CDF9A3}"/>
    <cellStyle name="Comma 2 76" xfId="54209" hidden="1" xr:uid="{242004F9-CC88-4E1C-B639-AFD53824DFD5}"/>
    <cellStyle name="Comma 2 76" xfId="54465" hidden="1" xr:uid="{4944CC36-41AE-4172-83D9-A35DF9E1BF4E}"/>
    <cellStyle name="Comma 2 76" xfId="54713" hidden="1" xr:uid="{E9850D7C-C679-4CD2-A12D-96CB444A5C66}"/>
    <cellStyle name="Comma 2 76" xfId="55094" hidden="1" xr:uid="{C591DF72-30A8-4ECF-8305-F9A998D1905E}"/>
    <cellStyle name="Comma 2 76" xfId="55642" hidden="1" xr:uid="{B0620780-3B89-4F92-AE01-C014CFE0F6D7}"/>
    <cellStyle name="Comma 2 76" xfId="55933" hidden="1" xr:uid="{C003980B-0398-499B-8FFB-2269F7417924}"/>
    <cellStyle name="Comma 2 76" xfId="56189" hidden="1" xr:uid="{1D57CBC0-4782-4DDE-8083-A6956B9F2D43}"/>
    <cellStyle name="Comma 2 76" xfId="56436" hidden="1" xr:uid="{5A248EB0-95EC-445A-B8B6-E740913059C3}"/>
    <cellStyle name="Comma 2 76" xfId="56807" hidden="1" xr:uid="{19EFB47F-C189-4F89-8EE5-F4FB0B43A87C}"/>
    <cellStyle name="Comma 2 76" xfId="57349" hidden="1" xr:uid="{A2E08664-166F-44F4-B4A8-85BB688C0E21}"/>
    <cellStyle name="Comma 2 76" xfId="57640" hidden="1" xr:uid="{91E90849-85EE-43F6-828A-B94CF65CA8CD}"/>
    <cellStyle name="Comma 2 76" xfId="57896" hidden="1" xr:uid="{1351A7F1-B644-4528-BBB7-790CD460BF5E}"/>
    <cellStyle name="Comma 2 76" xfId="58138" hidden="1" xr:uid="{219C9CD0-0DF1-4236-9A03-A33FFEE04B67}"/>
    <cellStyle name="Comma 2 76" xfId="58504" hidden="1" xr:uid="{470F7F1D-B0E9-4EE3-A9E6-9A3CC0190C08}"/>
    <cellStyle name="Comma 2 76" xfId="59043" hidden="1" xr:uid="{B646247C-2F0C-464C-A3F5-A3BED277DA61}"/>
    <cellStyle name="Comma 2 76" xfId="59334" hidden="1" xr:uid="{DDEF752B-A0D4-4975-981A-4F29125317F7}"/>
    <cellStyle name="Comma 2 76" xfId="59590" hidden="1" xr:uid="{3A51CC98-2C04-406A-B9CA-81CF1432D9D1}"/>
    <cellStyle name="Comma 2 76" xfId="60179" hidden="1" xr:uid="{8FFF9287-09B5-4353-9FAC-68BF86990972}"/>
    <cellStyle name="Comma 2 76" xfId="60704" hidden="1" xr:uid="{B4804906-BEF4-470E-87CA-DBDD2C58370A}"/>
    <cellStyle name="Comma 2 76" xfId="60995" hidden="1" xr:uid="{7A1A765B-5E38-4587-8B90-E27E0B455ECA}"/>
    <cellStyle name="Comma 2 76" xfId="61251" hidden="1" xr:uid="{6DA70430-D9E1-4304-B4B1-4DD34CDE4FD3}"/>
    <cellStyle name="Comma 2 76" xfId="61825" hidden="1" xr:uid="{078A2D99-D0C9-4C74-9BF9-9DD6B627EB5C}"/>
    <cellStyle name="Comma 2 76" xfId="62339" hidden="1" xr:uid="{DF645288-7EE1-4155-BB8B-CD452FB03331}"/>
    <cellStyle name="Comma 2 76" xfId="62630" hidden="1" xr:uid="{F375F0E0-489B-43A5-848A-0C760613404E}"/>
    <cellStyle name="Comma 2 76" xfId="62886" hidden="1" xr:uid="{A00246EF-7B6C-415F-BEEB-153CB8CADEF7}"/>
    <cellStyle name="Comma 2 76" xfId="63395" hidden="1" xr:uid="{C0E025BC-00CC-4584-80DC-833966E9B94B}"/>
    <cellStyle name="Comma 2 76" xfId="63850" hidden="1" xr:uid="{94DC33FA-3DBB-479C-A11F-41AC172061CE}"/>
    <cellStyle name="Comma 2 76" xfId="22456" hidden="1" xr:uid="{00000000-0005-0000-0000-0000BB570000}"/>
    <cellStyle name="Comma 2 76" xfId="22704" hidden="1" xr:uid="{00000000-0005-0000-0000-0000B3580000}"/>
    <cellStyle name="Comma 2 76" xfId="23085" hidden="1" xr:uid="{00000000-0005-0000-0000-0000305A0000}"/>
    <cellStyle name="Comma 2 76" xfId="23633" hidden="1" xr:uid="{00000000-0005-0000-0000-0000545C0000}"/>
    <cellStyle name="Comma 2 76" xfId="23924" hidden="1" xr:uid="{00000000-0005-0000-0000-0000775D0000}"/>
    <cellStyle name="Comma 2 76" xfId="24180" hidden="1" xr:uid="{00000000-0005-0000-0000-0000775E0000}"/>
    <cellStyle name="Comma 2 76" xfId="24427" hidden="1" xr:uid="{00000000-0005-0000-0000-00006E5F0000}"/>
    <cellStyle name="Comma 2 76" xfId="24798" hidden="1" xr:uid="{00000000-0005-0000-0000-0000E1600000}"/>
    <cellStyle name="Comma 2 76" xfId="25340" hidden="1" xr:uid="{00000000-0005-0000-0000-0000FF620000}"/>
    <cellStyle name="Comma 2 76" xfId="25631" hidden="1" xr:uid="{00000000-0005-0000-0000-000022640000}"/>
    <cellStyle name="Comma 2 76" xfId="25887" hidden="1" xr:uid="{00000000-0005-0000-0000-000022650000}"/>
    <cellStyle name="Comma 2 76" xfId="26129" hidden="1" xr:uid="{00000000-0005-0000-0000-000014660000}"/>
    <cellStyle name="Comma 2 76" xfId="26495" hidden="1" xr:uid="{00000000-0005-0000-0000-000082670000}"/>
    <cellStyle name="Comma 2 76" xfId="27034" hidden="1" xr:uid="{00000000-0005-0000-0000-00009D690000}"/>
    <cellStyle name="Comma 2 76" xfId="27325" hidden="1" xr:uid="{00000000-0005-0000-0000-0000C06A0000}"/>
    <cellStyle name="Comma 2 76" xfId="27581" hidden="1" xr:uid="{00000000-0005-0000-0000-0000C06B0000}"/>
    <cellStyle name="Comma 2 76" xfId="28170" hidden="1" xr:uid="{00000000-0005-0000-0000-00000D6E0000}"/>
    <cellStyle name="Comma 2 76" xfId="28695" hidden="1" xr:uid="{00000000-0005-0000-0000-00001A700000}"/>
    <cellStyle name="Comma 2 76" xfId="28986" hidden="1" xr:uid="{00000000-0005-0000-0000-00003D710000}"/>
    <cellStyle name="Comma 2 76" xfId="29242" hidden="1" xr:uid="{00000000-0005-0000-0000-00003D720000}"/>
    <cellStyle name="Comma 2 76" xfId="29816" hidden="1" xr:uid="{00000000-0005-0000-0000-00007B740000}"/>
    <cellStyle name="Comma 2 76" xfId="30330" hidden="1" xr:uid="{00000000-0005-0000-0000-00007D760000}"/>
    <cellStyle name="Comma 2 76" xfId="30621" hidden="1" xr:uid="{00000000-0005-0000-0000-0000A0770000}"/>
    <cellStyle name="Comma 2 76" xfId="30877" hidden="1" xr:uid="{00000000-0005-0000-0000-0000A0780000}"/>
    <cellStyle name="Comma 2 76" xfId="31386" hidden="1" xr:uid="{00000000-0005-0000-0000-00009D7A0000}"/>
    <cellStyle name="Comma 2 76" xfId="31841" hidden="1" xr:uid="{00000000-0005-0000-0000-0000647C0000}"/>
    <cellStyle name="Comma 2 76" xfId="32719" hidden="1" xr:uid="{7F998C91-9F3D-4D4C-B3EC-B2FE81DC89D3}"/>
    <cellStyle name="Comma 2 76" xfId="33354" hidden="1" xr:uid="{DAA63401-8991-4035-A5BA-713DB7B528A1}"/>
    <cellStyle name="Comma 2 76" xfId="33903" hidden="1" xr:uid="{2599A623-B606-4D91-A338-B3122E1D2BF5}"/>
    <cellStyle name="Comma 2 76" xfId="34194" hidden="1" xr:uid="{19CC0B9D-B8A5-49AC-BAAF-372394A6FE82}"/>
    <cellStyle name="Comma 2 76" xfId="34450" hidden="1" xr:uid="{B36F78BB-0F20-4A45-A387-E56F5B80EBFA}"/>
    <cellStyle name="Comma 2 76" xfId="36476" hidden="1" xr:uid="{E9B765FD-5A74-408F-A583-6242BA07D73D}"/>
    <cellStyle name="Comma 2 76" xfId="37137" hidden="1" xr:uid="{F3001AA7-236C-4955-9E02-1E6A8F19B867}"/>
    <cellStyle name="Comma 2 76" xfId="37694" hidden="1" xr:uid="{75AB6CD6-529E-4569-A40C-13F378721DA7}"/>
    <cellStyle name="Comma 2 76" xfId="37985" hidden="1" xr:uid="{1F805B91-3326-47D7-BC9D-685969628901}"/>
    <cellStyle name="Comma 2 76" xfId="38241" hidden="1" xr:uid="{E2DC66B7-EE9C-4973-86B0-B25A0994B6F2}"/>
    <cellStyle name="Comma 2 76" xfId="38560" hidden="1" xr:uid="{028668BC-3039-4274-9702-959B7E12E5B5}"/>
    <cellStyle name="Comma 2 76" xfId="38695" hidden="1" xr:uid="{83FFA1E2-A79F-4BB9-9EDE-2C741A5BF94E}"/>
    <cellStyle name="Comma 2 76" xfId="38776" hidden="1" xr:uid="{5552566C-97FB-4A6F-8402-3A23284C160B}"/>
    <cellStyle name="Comma 2 76" xfId="38959" hidden="1" xr:uid="{389F200B-A5F4-483E-8425-DA036E18C201}"/>
    <cellStyle name="Comma 2 76" xfId="39356" hidden="1" xr:uid="{4BDFDEDB-A4A5-4ECE-909D-65242D6312C7}"/>
    <cellStyle name="Comma 2 76" xfId="39913" hidden="1" xr:uid="{A942DA2D-5122-4515-B4C8-D11E02DBA275}"/>
    <cellStyle name="Comma 2 76" xfId="40204" hidden="1" xr:uid="{15148A49-EDBB-4862-AFE0-F3202D7EC5E9}"/>
    <cellStyle name="Comma 2 76" xfId="40460" hidden="1" xr:uid="{AC35EB4E-C30B-4B24-9433-7259CCE793ED}"/>
    <cellStyle name="Comma 2 76" xfId="40715" hidden="1" xr:uid="{0B595B5C-DF8C-47D7-8123-52D0F58DB9ED}"/>
    <cellStyle name="Comma 2 76" xfId="41112" hidden="1" xr:uid="{C41A11AC-27C1-448F-814E-48FEB01B2DD7}"/>
    <cellStyle name="Comma 2 76" xfId="41669" hidden="1" xr:uid="{994A546A-BABB-44E1-911C-078997C1DFF4}"/>
    <cellStyle name="Comma 2 76" xfId="41960" hidden="1" xr:uid="{637C97BF-E51E-4EC8-B09D-312B23D2850D}"/>
    <cellStyle name="Comma 2 76" xfId="42216" hidden="1" xr:uid="{16BAD1AB-959C-4DFD-9A6D-998D52B6427D}"/>
    <cellStyle name="Comma 2 76" xfId="42471" hidden="1" xr:uid="{912F6DAF-D7B3-4331-BEBE-8597B94C2A0F}"/>
    <cellStyle name="Comma 2 76" xfId="42868" hidden="1" xr:uid="{109DCD44-1973-41CB-8B8F-7123205FE05D}"/>
    <cellStyle name="Comma 2 76" xfId="43425" hidden="1" xr:uid="{AC283C88-5EDB-48E3-A250-EF289AC6AE28}"/>
    <cellStyle name="Comma 2 76" xfId="43716" hidden="1" xr:uid="{8486DDB1-6684-4390-9C70-8879FC3836C6}"/>
    <cellStyle name="Comma 2 76" xfId="43972" hidden="1" xr:uid="{70CAC3AC-F3C3-401C-B10C-84B353895854}"/>
    <cellStyle name="Comma 2 76" xfId="44227" hidden="1" xr:uid="{53407F59-DC76-4BA4-A7AD-E04D34777E15}"/>
    <cellStyle name="Comma 2 76" xfId="44624" hidden="1" xr:uid="{BE71472B-A109-4750-A9D8-F5022F1C2FAE}"/>
    <cellStyle name="Comma 2 76" xfId="45181" hidden="1" xr:uid="{15CFB806-4B53-40E4-A418-783528BDE5FA}"/>
    <cellStyle name="Comma 2 76" xfId="45472" hidden="1" xr:uid="{F445205E-5C2B-4E49-86B6-CB525CD7D639}"/>
    <cellStyle name="Comma 2 76" xfId="12218" hidden="1" xr:uid="{00000000-0005-0000-0000-0000BD2F0000}"/>
    <cellStyle name="Comma 2 76" xfId="12615" hidden="1" xr:uid="{00000000-0005-0000-0000-00004A310000}"/>
    <cellStyle name="Comma 2 76" xfId="13172" hidden="1" xr:uid="{00000000-0005-0000-0000-000077330000}"/>
    <cellStyle name="Comma 2 76" xfId="13463" hidden="1" xr:uid="{00000000-0005-0000-0000-00009A340000}"/>
    <cellStyle name="Comma 2 76" xfId="13719" hidden="1" xr:uid="{00000000-0005-0000-0000-00009A350000}"/>
    <cellStyle name="Comma 2 76" xfId="13974" hidden="1" xr:uid="{00000000-0005-0000-0000-000099360000}"/>
    <cellStyle name="Comma 2 76" xfId="14371" hidden="1" xr:uid="{00000000-0005-0000-0000-000026380000}"/>
    <cellStyle name="Comma 2 76" xfId="14928" hidden="1" xr:uid="{00000000-0005-0000-0000-0000533A0000}"/>
    <cellStyle name="Comma 2 76" xfId="15219" hidden="1" xr:uid="{00000000-0005-0000-0000-0000763B0000}"/>
    <cellStyle name="Comma 2 76" xfId="15475" hidden="1" xr:uid="{00000000-0005-0000-0000-0000763C0000}"/>
    <cellStyle name="Comma 2 76" xfId="15730" hidden="1" xr:uid="{00000000-0005-0000-0000-0000753D0000}"/>
    <cellStyle name="Comma 2 76" xfId="16124" hidden="1" xr:uid="{00000000-0005-0000-0000-0000FF3E0000}"/>
    <cellStyle name="Comma 2 76" xfId="16681" hidden="1" xr:uid="{00000000-0005-0000-0000-00002C410000}"/>
    <cellStyle name="Comma 2 76" xfId="16972" hidden="1" xr:uid="{00000000-0005-0000-0000-00004F420000}"/>
    <cellStyle name="Comma 2 76" xfId="17228" hidden="1" xr:uid="{00000000-0005-0000-0000-00004F430000}"/>
    <cellStyle name="Comma 2 76" xfId="17482" hidden="1" xr:uid="{00000000-0005-0000-0000-00004D440000}"/>
    <cellStyle name="Comma 2 76" xfId="17874" hidden="1" xr:uid="{00000000-0005-0000-0000-0000D5450000}"/>
    <cellStyle name="Comma 2 76" xfId="18431" hidden="1" xr:uid="{00000000-0005-0000-0000-000002480000}"/>
    <cellStyle name="Comma 2 76" xfId="18722" hidden="1" xr:uid="{00000000-0005-0000-0000-000025490000}"/>
    <cellStyle name="Comma 2 76" xfId="18978" hidden="1" xr:uid="{00000000-0005-0000-0000-0000254A0000}"/>
    <cellStyle name="Comma 2 76" xfId="19231" hidden="1" xr:uid="{00000000-0005-0000-0000-0000224B0000}"/>
    <cellStyle name="Comma 2 76" xfId="19619" hidden="1" xr:uid="{00000000-0005-0000-0000-0000A64C0000}"/>
    <cellStyle name="Comma 2 76" xfId="20175" hidden="1" xr:uid="{00000000-0005-0000-0000-0000D24E0000}"/>
    <cellStyle name="Comma 2 76" xfId="20466" hidden="1" xr:uid="{00000000-0005-0000-0000-0000F54F0000}"/>
    <cellStyle name="Comma 2 76" xfId="20722" hidden="1" xr:uid="{00000000-0005-0000-0000-0000F5500000}"/>
    <cellStyle name="Comma 2 76" xfId="20974" hidden="1" xr:uid="{00000000-0005-0000-0000-0000F1510000}"/>
    <cellStyle name="Comma 2 76" xfId="21357" hidden="1" xr:uid="{00000000-0005-0000-0000-000070530000}"/>
    <cellStyle name="Comma 2 76" xfId="21909" hidden="1" xr:uid="{00000000-0005-0000-0000-000098550000}"/>
    <cellStyle name="Comma 2 76" xfId="22200" hidden="1" xr:uid="{00000000-0005-0000-0000-0000BB560000}"/>
    <cellStyle name="Comma 2 76" xfId="7347" hidden="1" xr:uid="{00000000-0005-0000-0000-0000B61C0000}"/>
    <cellStyle name="Comma 2 76" xfId="7904" hidden="1" xr:uid="{00000000-0005-0000-0000-0000E31E0000}"/>
    <cellStyle name="Comma 2 76" xfId="8195" hidden="1" xr:uid="{00000000-0005-0000-0000-000006200000}"/>
    <cellStyle name="Comma 2 76" xfId="8451" hidden="1" xr:uid="{00000000-0005-0000-0000-000006210000}"/>
    <cellStyle name="Comma 2 76" xfId="8706" hidden="1" xr:uid="{00000000-0005-0000-0000-000005220000}"/>
    <cellStyle name="Comma 2 76" xfId="9103" hidden="1" xr:uid="{00000000-0005-0000-0000-000092230000}"/>
    <cellStyle name="Comma 2 76" xfId="9660" hidden="1" xr:uid="{00000000-0005-0000-0000-0000BF250000}"/>
    <cellStyle name="Comma 2 76" xfId="9951" hidden="1" xr:uid="{00000000-0005-0000-0000-0000E2260000}"/>
    <cellStyle name="Comma 2 76" xfId="10207" hidden="1" xr:uid="{00000000-0005-0000-0000-0000E2270000}"/>
    <cellStyle name="Comma 2 76" xfId="10462" hidden="1" xr:uid="{00000000-0005-0000-0000-0000E1280000}"/>
    <cellStyle name="Comma 2 76" xfId="10859" hidden="1" xr:uid="{00000000-0005-0000-0000-00006E2A0000}"/>
    <cellStyle name="Comma 2 76" xfId="11416" hidden="1" xr:uid="{00000000-0005-0000-0000-00009B2C0000}"/>
    <cellStyle name="Comma 2 76" xfId="11707" hidden="1" xr:uid="{00000000-0005-0000-0000-0000BE2D0000}"/>
    <cellStyle name="Comma 2 76" xfId="11963" hidden="1" xr:uid="{00000000-0005-0000-0000-0000BE2E0000}"/>
    <cellStyle name="Comma 2 76" xfId="5685" hidden="1" xr:uid="{00000000-0005-0000-0000-000038160000}"/>
    <cellStyle name="Comma 2 76" xfId="5976" hidden="1" xr:uid="{00000000-0005-0000-0000-00005B170000}"/>
    <cellStyle name="Comma 2 76" xfId="6232" hidden="1" xr:uid="{00000000-0005-0000-0000-00005B180000}"/>
    <cellStyle name="Comma 2 76" xfId="6551" hidden="1" xr:uid="{00000000-0005-0000-0000-00009A190000}"/>
    <cellStyle name="Comma 2 76" xfId="6686" hidden="1" xr:uid="{00000000-0005-0000-0000-0000211A0000}"/>
    <cellStyle name="Comma 2 76" xfId="6767" hidden="1" xr:uid="{00000000-0005-0000-0000-0000721A0000}"/>
    <cellStyle name="Comma 2 76" xfId="6950" hidden="1" xr:uid="{00000000-0005-0000-0000-0000291B0000}"/>
    <cellStyle name="Comma 2 76" xfId="2174" hidden="1" xr:uid="{00000000-0005-0000-0000-000081080000}"/>
    <cellStyle name="Comma 2 76" xfId="2430" hidden="1" xr:uid="{00000000-0005-0000-0000-000081090000}"/>
    <cellStyle name="Comma 2 76" xfId="4467" hidden="1" xr:uid="{00000000-0005-0000-0000-000076110000}"/>
    <cellStyle name="Comma 2 76" xfId="5128" hidden="1" xr:uid="{00000000-0005-0000-0000-00000B140000}"/>
    <cellStyle name="Comma 2 76" xfId="1331" hidden="1" xr:uid="{00000000-0005-0000-0000-000036050000}"/>
    <cellStyle name="Comma 2 76" xfId="1883" hidden="1" xr:uid="{00000000-0005-0000-0000-00005E070000}"/>
    <cellStyle name="Comma 2 76" xfId="676" hidden="1" xr:uid="{00000000-0005-0000-0000-0000A7020000}"/>
    <cellStyle name="Comma 2 77" xfId="45730" hidden="1" xr:uid="{1A5C4F77-48D5-45D0-9F26-C5197F345B4A}"/>
    <cellStyle name="Comma 2 77" xfId="46384" hidden="1" xr:uid="{E6CCA50D-58E6-40B9-AE88-F43AB960A373}"/>
    <cellStyle name="Comma 2 77" xfId="46659" hidden="1" xr:uid="{1F59CF8F-DED1-4E5F-99F8-E48B47C409D6}"/>
    <cellStyle name="Comma 2 77" xfId="46941" hidden="1" xr:uid="{084AD540-17CA-4665-9D20-2D9AB99AB77A}"/>
    <cellStyle name="Comma 2 77" xfId="47232" hidden="1" xr:uid="{7680B159-D994-4087-A00D-4D6B0B6A2B28}"/>
    <cellStyle name="Comma 2 77" xfId="47486" hidden="1" xr:uid="{E1543D73-EAE9-4CE9-AA01-067FDDF6A7D3}"/>
    <cellStyle name="Comma 2 77" xfId="48137" hidden="1" xr:uid="{3D70501F-DD84-4C34-9F90-A2905DC52A9E}"/>
    <cellStyle name="Comma 2 77" xfId="48412" hidden="1" xr:uid="{DB028A8C-8356-4993-81F3-3834A237CB53}"/>
    <cellStyle name="Comma 2 77" xfId="48694" hidden="1" xr:uid="{3D3FE9A6-F067-4DB1-8C62-0207AEC9F23C}"/>
    <cellStyle name="Comma 2 77" xfId="48985" hidden="1" xr:uid="{283FF77E-BB51-4E87-BBE1-11B7F3B5345A}"/>
    <cellStyle name="Comma 2 77" xfId="49239" hidden="1" xr:uid="{2E75B825-54B1-4147-946E-EB9B816A518A}"/>
    <cellStyle name="Comma 2 77" xfId="49887" hidden="1" xr:uid="{F63C7182-2DCD-4221-B1E0-13BAED16F795}"/>
    <cellStyle name="Comma 2 77" xfId="50162" hidden="1" xr:uid="{51AF4D1A-BC87-4E51-B1BB-01BDFB2BF1A1}"/>
    <cellStyle name="Comma 2 77" xfId="50444" hidden="1" xr:uid="{F3C8D8FA-A7C7-4E2F-8887-64CC12EEB91E}"/>
    <cellStyle name="Comma 2 77" xfId="50735" hidden="1" xr:uid="{D71BFDC5-AF5A-43C6-94F8-134A0AB0ADA8}"/>
    <cellStyle name="Comma 2 77" xfId="50989" hidden="1" xr:uid="{2039FDF8-2479-4212-83DD-C0EF4BBC83A4}"/>
    <cellStyle name="Comma 2 77" xfId="51632" hidden="1" xr:uid="{3D585CF9-2014-4443-8EBC-77305100A849}"/>
    <cellStyle name="Comma 2 77" xfId="51906" hidden="1" xr:uid="{756CE3D2-D2A9-4A96-95C4-12F3F73B712B}"/>
    <cellStyle name="Comma 2 77" xfId="52188" hidden="1" xr:uid="{F11A5C8A-4103-4BA9-8B38-DD7EC15FCF74}"/>
    <cellStyle name="Comma 2 77" xfId="52479" hidden="1" xr:uid="{80FDEE8E-C783-46A8-BFCE-FE23D5ECD733}"/>
    <cellStyle name="Comma 2 77" xfId="52733" hidden="1" xr:uid="{333678CD-8F99-4232-8532-BA393286FC56}"/>
    <cellStyle name="Comma 2 77" xfId="53370" hidden="1" xr:uid="{4CD6EC62-776B-49EC-ABF0-398D2B4F6B0B}"/>
    <cellStyle name="Comma 2 77" xfId="53640" hidden="1" xr:uid="{E821CBAD-F30C-4828-A51B-6FB5A244E728}"/>
    <cellStyle name="Comma 2 77" xfId="53922" hidden="1" xr:uid="{7C8B4A29-A32C-4D67-B632-848A890B963E}"/>
    <cellStyle name="Comma 2 77" xfId="54213" hidden="1" xr:uid="{7FD48B58-F81E-4A48-8DF7-346F3B114650}"/>
    <cellStyle name="Comma 2 77" xfId="54467" hidden="1" xr:uid="{0D45F624-597A-4427-8235-F49E649007C4}"/>
    <cellStyle name="Comma 2 77" xfId="55098" hidden="1" xr:uid="{E4788D55-18D7-458A-B157-9FC8F14540B6}"/>
    <cellStyle name="Comma 2 77" xfId="55364" hidden="1" xr:uid="{7E9B6EFB-84FB-4505-AE19-47A86A2EB2E1}"/>
    <cellStyle name="Comma 2 77" xfId="55646" hidden="1" xr:uid="{3C6CCFB9-5F42-424B-BBD1-EC7598B98FA1}"/>
    <cellStyle name="Comma 2 77" xfId="55937" hidden="1" xr:uid="{7464D494-AA0D-4A81-8ABF-918EE8FE88DF}"/>
    <cellStyle name="Comma 2 77" xfId="56191" hidden="1" xr:uid="{F2AA76EB-D5F7-4D8B-80AA-9AAC61F98CED}"/>
    <cellStyle name="Comma 2 77" xfId="56811" hidden="1" xr:uid="{38D5FB1B-CA8D-4058-A53A-764F9296668C}"/>
    <cellStyle name="Comma 2 77" xfId="57071" hidden="1" xr:uid="{CD2FBC53-828B-41D5-A4E9-DEDBAAD048D4}"/>
    <cellStyle name="Comma 2 77" xfId="57353" hidden="1" xr:uid="{95D31EFC-F6CD-4A0F-B174-B9CD1C1DC073}"/>
    <cellStyle name="Comma 2 77" xfId="57644" hidden="1" xr:uid="{1BD76AAB-A89E-4024-950F-D2E3D822A7EE}"/>
    <cellStyle name="Comma 2 77" xfId="57898" hidden="1" xr:uid="{78CC3A92-7346-4E56-9976-BD8AC4EA529A}"/>
    <cellStyle name="Comma 2 77" xfId="58508" hidden="1" xr:uid="{041A5C32-23C2-41A6-AB21-50AE9B26E091}"/>
    <cellStyle name="Comma 2 77" xfId="58765" hidden="1" xr:uid="{D1162377-D445-4483-B286-17C6FA66032C}"/>
    <cellStyle name="Comma 2 77" xfId="59047" hidden="1" xr:uid="{7176E6FF-0D8B-41BD-8E26-3E463FCF7838}"/>
    <cellStyle name="Comma 2 77" xfId="59338" hidden="1" xr:uid="{7BA7D275-131F-4989-9545-C343976AF21B}"/>
    <cellStyle name="Comma 2 77" xfId="59592" hidden="1" xr:uid="{B5EB532D-0D37-4127-A59E-83A4093A83E3}"/>
    <cellStyle name="Comma 2 77" xfId="60183" hidden="1" xr:uid="{FB3692DE-0F12-470D-8573-02A22C383496}"/>
    <cellStyle name="Comma 2 77" xfId="60708" hidden="1" xr:uid="{DABD6FA0-AFA1-4DD7-AEAB-8EF816EF3864}"/>
    <cellStyle name="Comma 2 77" xfId="60999" hidden="1" xr:uid="{72ACCA0B-2F05-4A59-8D71-864E57628218}"/>
    <cellStyle name="Comma 2 77" xfId="61253" hidden="1" xr:uid="{CB1E2AF4-AB1B-4110-AE98-4CD76E1F6685}"/>
    <cellStyle name="Comma 2 77" xfId="61829" hidden="1" xr:uid="{C34EAC3F-A312-44CA-A5CB-CE13BFBB77A6}"/>
    <cellStyle name="Comma 2 77" xfId="62343" hidden="1" xr:uid="{FAD62ABD-F696-432A-8DB9-D5784C4BAA51}"/>
    <cellStyle name="Comma 2 77" xfId="62634" hidden="1" xr:uid="{3B0FADBC-70AC-4A33-8AD2-A90EABA4BADE}"/>
    <cellStyle name="Comma 2 77" xfId="62888" hidden="1" xr:uid="{FE69D125-5D2C-404B-A398-CDF8651259C6}"/>
    <cellStyle name="Comma 2 77" xfId="63399" hidden="1" xr:uid="{E74D8C63-DD1D-4064-AA85-8CEB0C245E9C}"/>
    <cellStyle name="Comma 2 77" xfId="63854" hidden="1" xr:uid="{0ED2D445-A2AF-45CD-A47A-799BF177FE20}"/>
    <cellStyle name="Comma 2 77" xfId="22458" hidden="1" xr:uid="{00000000-0005-0000-0000-0000BD570000}"/>
    <cellStyle name="Comma 2 77" xfId="23089" hidden="1" xr:uid="{00000000-0005-0000-0000-0000345A0000}"/>
    <cellStyle name="Comma 2 77" xfId="23355" hidden="1" xr:uid="{00000000-0005-0000-0000-00003E5B0000}"/>
    <cellStyle name="Comma 2 77" xfId="23637" hidden="1" xr:uid="{00000000-0005-0000-0000-0000585C0000}"/>
    <cellStyle name="Comma 2 77" xfId="23928" hidden="1" xr:uid="{00000000-0005-0000-0000-00007B5D0000}"/>
    <cellStyle name="Comma 2 77" xfId="24182" hidden="1" xr:uid="{00000000-0005-0000-0000-0000795E0000}"/>
    <cellStyle name="Comma 2 77" xfId="24802" hidden="1" xr:uid="{00000000-0005-0000-0000-0000E5600000}"/>
    <cellStyle name="Comma 2 77" xfId="25062" hidden="1" xr:uid="{00000000-0005-0000-0000-0000E9610000}"/>
    <cellStyle name="Comma 2 77" xfId="25344" hidden="1" xr:uid="{00000000-0005-0000-0000-000003630000}"/>
    <cellStyle name="Comma 2 77" xfId="25635" hidden="1" xr:uid="{00000000-0005-0000-0000-000026640000}"/>
    <cellStyle name="Comma 2 77" xfId="25889" hidden="1" xr:uid="{00000000-0005-0000-0000-000024650000}"/>
    <cellStyle name="Comma 2 77" xfId="26499" hidden="1" xr:uid="{00000000-0005-0000-0000-000086670000}"/>
    <cellStyle name="Comma 2 77" xfId="26756" hidden="1" xr:uid="{00000000-0005-0000-0000-000087680000}"/>
    <cellStyle name="Comma 2 77" xfId="27038" hidden="1" xr:uid="{00000000-0005-0000-0000-0000A1690000}"/>
    <cellStyle name="Comma 2 77" xfId="27329" hidden="1" xr:uid="{00000000-0005-0000-0000-0000C46A0000}"/>
    <cellStyle name="Comma 2 77" xfId="27583" hidden="1" xr:uid="{00000000-0005-0000-0000-0000C26B0000}"/>
    <cellStyle name="Comma 2 77" xfId="28174" hidden="1" xr:uid="{00000000-0005-0000-0000-0000116E0000}"/>
    <cellStyle name="Comma 2 77" xfId="28699" hidden="1" xr:uid="{00000000-0005-0000-0000-00001E700000}"/>
    <cellStyle name="Comma 2 77" xfId="28990" hidden="1" xr:uid="{00000000-0005-0000-0000-000041710000}"/>
    <cellStyle name="Comma 2 77" xfId="29244" hidden="1" xr:uid="{00000000-0005-0000-0000-00003F720000}"/>
    <cellStyle name="Comma 2 77" xfId="29820" hidden="1" xr:uid="{00000000-0005-0000-0000-00007F740000}"/>
    <cellStyle name="Comma 2 77" xfId="30334" hidden="1" xr:uid="{00000000-0005-0000-0000-000081760000}"/>
    <cellStyle name="Comma 2 77" xfId="30625" hidden="1" xr:uid="{00000000-0005-0000-0000-0000A4770000}"/>
    <cellStyle name="Comma 2 77" xfId="30879" hidden="1" xr:uid="{00000000-0005-0000-0000-0000A2780000}"/>
    <cellStyle name="Comma 2 77" xfId="31390" hidden="1" xr:uid="{00000000-0005-0000-0000-0000A17A0000}"/>
    <cellStyle name="Comma 2 77" xfId="31845" hidden="1" xr:uid="{00000000-0005-0000-0000-0000687C0000}"/>
    <cellStyle name="Comma 2 77" xfId="32723" hidden="1" xr:uid="{E076F334-D0EE-4C48-B87A-E59852AE6804}"/>
    <cellStyle name="Comma 2 77" xfId="33358" hidden="1" xr:uid="{3446E026-D100-40BF-8E44-89479CC1C315}"/>
    <cellStyle name="Comma 2 77" xfId="33907" hidden="1" xr:uid="{9ACF5F1E-71FC-45C4-819E-85E1EE195B3C}"/>
    <cellStyle name="Comma 2 77" xfId="34198" hidden="1" xr:uid="{2EE0613C-B828-48CC-81B9-D14C8983CFD7}"/>
    <cellStyle name="Comma 2 77" xfId="34452" hidden="1" xr:uid="{B0047632-2252-4B50-BC44-2B619CB2B475}"/>
    <cellStyle name="Comma 2 77" xfId="36480" hidden="1" xr:uid="{66CB20F3-5BD2-4DF8-8A39-03B7844D13C8}"/>
    <cellStyle name="Comma 2 77" xfId="37141" hidden="1" xr:uid="{BE6AF9A7-7437-41A0-9ECC-96E3460D4D4E}"/>
    <cellStyle name="Comma 2 77" xfId="37698" hidden="1" xr:uid="{7180AD85-D7CE-4B71-90FE-232229692F04}"/>
    <cellStyle name="Comma 2 77" xfId="37989" hidden="1" xr:uid="{A88D91B9-CFB2-40BD-920A-BC9F12BD05B9}"/>
    <cellStyle name="Comma 2 77" xfId="38243" hidden="1" xr:uid="{6972A69B-4A49-463A-A64A-16F907DFE318}"/>
    <cellStyle name="Comma 2 77" xfId="38577" hidden="1" xr:uid="{EF408FD7-AD5A-412C-BD89-A6A378510E13}"/>
    <cellStyle name="Comma 2 77" xfId="38699" hidden="1" xr:uid="{8DB091E0-2FF6-4CE8-86BD-567439C250AD}"/>
    <cellStyle name="Comma 2 77" xfId="38769" hidden="1" xr:uid="{6D66112F-027B-4910-B096-E51F0422E943}"/>
    <cellStyle name="Comma 2 77" xfId="39360" hidden="1" xr:uid="{9EA8F18B-14D8-468B-8599-D60CA770D187}"/>
    <cellStyle name="Comma 2 77" xfId="39635" hidden="1" xr:uid="{5DCB8870-620B-4E08-86AF-C8C79C251675}"/>
    <cellStyle name="Comma 2 77" xfId="39917" hidden="1" xr:uid="{1D8F3D5B-AE10-4013-84AE-E790B21A87BB}"/>
    <cellStyle name="Comma 2 77" xfId="40208" hidden="1" xr:uid="{E50BF38A-C4DF-4777-96DF-85803639627F}"/>
    <cellStyle name="Comma 2 77" xfId="40462" hidden="1" xr:uid="{EFD48906-D92C-46EF-88F1-92D86A6C0530}"/>
    <cellStyle name="Comma 2 77" xfId="41116" hidden="1" xr:uid="{2306E7DB-F0F6-4C29-B590-B90E02937D52}"/>
    <cellStyle name="Comma 2 77" xfId="41391" hidden="1" xr:uid="{8706858A-67FE-435A-B139-C4870A10F7EC}"/>
    <cellStyle name="Comma 2 77" xfId="41673" hidden="1" xr:uid="{76AE645E-C109-4920-8927-5DCADFF38386}"/>
    <cellStyle name="Comma 2 77" xfId="41964" hidden="1" xr:uid="{E689263A-4BF5-486C-AD7C-33B10C537C39}"/>
    <cellStyle name="Comma 2 77" xfId="42218" hidden="1" xr:uid="{673E518D-150C-4442-A04A-A652F05DFAE1}"/>
    <cellStyle name="Comma 2 77" xfId="42872" hidden="1" xr:uid="{44405BDD-A9EC-41B8-BBB1-54F152C260D8}"/>
    <cellStyle name="Comma 2 77" xfId="43147" hidden="1" xr:uid="{887553E4-C4A7-488E-B3B5-1588447E7AA2}"/>
    <cellStyle name="Comma 2 77" xfId="43429" hidden="1" xr:uid="{6B0CCCAE-9BEC-40E7-B203-C1E2E0481127}"/>
    <cellStyle name="Comma 2 77" xfId="43720" hidden="1" xr:uid="{3F9CD5DD-F876-461B-9F50-99A78B8509B0}"/>
    <cellStyle name="Comma 2 77" xfId="43974" hidden="1" xr:uid="{7C03776E-8DDE-464F-A906-5215B991F7C3}"/>
    <cellStyle name="Comma 2 77" xfId="44628" hidden="1" xr:uid="{7343BE9E-CCA8-4CA8-8AB2-70B58F6E25C4}"/>
    <cellStyle name="Comma 2 77" xfId="44903" hidden="1" xr:uid="{8574584C-E394-46B7-B8DF-212088948508}"/>
    <cellStyle name="Comma 2 77" xfId="45185" hidden="1" xr:uid="{8E3DC1F0-C00A-458B-966A-E871DDBDA150}"/>
    <cellStyle name="Comma 2 77" xfId="45476" hidden="1" xr:uid="{F822D4B1-4BC4-4DD5-B070-4D17A59D28AB}"/>
    <cellStyle name="Comma 2 77" xfId="12619" hidden="1" xr:uid="{00000000-0005-0000-0000-00004E310000}"/>
    <cellStyle name="Comma 2 77" xfId="12894" hidden="1" xr:uid="{00000000-0005-0000-0000-000061320000}"/>
    <cellStyle name="Comma 2 77" xfId="13176" hidden="1" xr:uid="{00000000-0005-0000-0000-00007B330000}"/>
    <cellStyle name="Comma 2 77" xfId="13467" hidden="1" xr:uid="{00000000-0005-0000-0000-00009E340000}"/>
    <cellStyle name="Comma 2 77" xfId="13721" hidden="1" xr:uid="{00000000-0005-0000-0000-00009C350000}"/>
    <cellStyle name="Comma 2 77" xfId="14375" hidden="1" xr:uid="{00000000-0005-0000-0000-00002A380000}"/>
    <cellStyle name="Comma 2 77" xfId="14650" hidden="1" xr:uid="{00000000-0005-0000-0000-00003D390000}"/>
    <cellStyle name="Comma 2 77" xfId="14932" hidden="1" xr:uid="{00000000-0005-0000-0000-0000573A0000}"/>
    <cellStyle name="Comma 2 77" xfId="15223" hidden="1" xr:uid="{00000000-0005-0000-0000-00007A3B0000}"/>
    <cellStyle name="Comma 2 77" xfId="15477" hidden="1" xr:uid="{00000000-0005-0000-0000-0000783C0000}"/>
    <cellStyle name="Comma 2 77" xfId="16128" hidden="1" xr:uid="{00000000-0005-0000-0000-0000033F0000}"/>
    <cellStyle name="Comma 2 77" xfId="16403" hidden="1" xr:uid="{00000000-0005-0000-0000-000016400000}"/>
    <cellStyle name="Comma 2 77" xfId="16685" hidden="1" xr:uid="{00000000-0005-0000-0000-000030410000}"/>
    <cellStyle name="Comma 2 77" xfId="16976" hidden="1" xr:uid="{00000000-0005-0000-0000-000053420000}"/>
    <cellStyle name="Comma 2 77" xfId="17230" hidden="1" xr:uid="{00000000-0005-0000-0000-000051430000}"/>
    <cellStyle name="Comma 2 77" xfId="17878" hidden="1" xr:uid="{00000000-0005-0000-0000-0000D9450000}"/>
    <cellStyle name="Comma 2 77" xfId="18153" hidden="1" xr:uid="{00000000-0005-0000-0000-0000EC460000}"/>
    <cellStyle name="Comma 2 77" xfId="18435" hidden="1" xr:uid="{00000000-0005-0000-0000-000006480000}"/>
    <cellStyle name="Comma 2 77" xfId="18726" hidden="1" xr:uid="{00000000-0005-0000-0000-000029490000}"/>
    <cellStyle name="Comma 2 77" xfId="18980" hidden="1" xr:uid="{00000000-0005-0000-0000-0000274A0000}"/>
    <cellStyle name="Comma 2 77" xfId="19623" hidden="1" xr:uid="{00000000-0005-0000-0000-0000AA4C0000}"/>
    <cellStyle name="Comma 2 77" xfId="19897" hidden="1" xr:uid="{00000000-0005-0000-0000-0000BC4D0000}"/>
    <cellStyle name="Comma 2 77" xfId="20179" hidden="1" xr:uid="{00000000-0005-0000-0000-0000D64E0000}"/>
    <cellStyle name="Comma 2 77" xfId="20470" hidden="1" xr:uid="{00000000-0005-0000-0000-0000F94F0000}"/>
    <cellStyle name="Comma 2 77" xfId="20724" hidden="1" xr:uid="{00000000-0005-0000-0000-0000F7500000}"/>
    <cellStyle name="Comma 2 77" xfId="21361" hidden="1" xr:uid="{00000000-0005-0000-0000-000074530000}"/>
    <cellStyle name="Comma 2 77" xfId="21631" hidden="1" xr:uid="{00000000-0005-0000-0000-000082540000}"/>
    <cellStyle name="Comma 2 77" xfId="21913" hidden="1" xr:uid="{00000000-0005-0000-0000-00009C550000}"/>
    <cellStyle name="Comma 2 77" xfId="22204" hidden="1" xr:uid="{00000000-0005-0000-0000-0000BF560000}"/>
    <cellStyle name="Comma 2 77" xfId="7626" hidden="1" xr:uid="{00000000-0005-0000-0000-0000CD1D0000}"/>
    <cellStyle name="Comma 2 77" xfId="7908" hidden="1" xr:uid="{00000000-0005-0000-0000-0000E71E0000}"/>
    <cellStyle name="Comma 2 77" xfId="8199" hidden="1" xr:uid="{00000000-0005-0000-0000-00000A200000}"/>
    <cellStyle name="Comma 2 77" xfId="8453" hidden="1" xr:uid="{00000000-0005-0000-0000-000008210000}"/>
    <cellStyle name="Comma 2 77" xfId="9107" hidden="1" xr:uid="{00000000-0005-0000-0000-000096230000}"/>
    <cellStyle name="Comma 2 77" xfId="9382" hidden="1" xr:uid="{00000000-0005-0000-0000-0000A9240000}"/>
    <cellStyle name="Comma 2 77" xfId="9664" hidden="1" xr:uid="{00000000-0005-0000-0000-0000C3250000}"/>
    <cellStyle name="Comma 2 77" xfId="9955" hidden="1" xr:uid="{00000000-0005-0000-0000-0000E6260000}"/>
    <cellStyle name="Comma 2 77" xfId="10209" hidden="1" xr:uid="{00000000-0005-0000-0000-0000E4270000}"/>
    <cellStyle name="Comma 2 77" xfId="10863" hidden="1" xr:uid="{00000000-0005-0000-0000-0000722A0000}"/>
    <cellStyle name="Comma 2 77" xfId="11138" hidden="1" xr:uid="{00000000-0005-0000-0000-0000852B0000}"/>
    <cellStyle name="Comma 2 77" xfId="11420" hidden="1" xr:uid="{00000000-0005-0000-0000-00009F2C0000}"/>
    <cellStyle name="Comma 2 77" xfId="11711" hidden="1" xr:uid="{00000000-0005-0000-0000-0000C22D0000}"/>
    <cellStyle name="Comma 2 77" xfId="11965" hidden="1" xr:uid="{00000000-0005-0000-0000-0000C02E0000}"/>
    <cellStyle name="Comma 2 77" xfId="5689" hidden="1" xr:uid="{00000000-0005-0000-0000-00003C160000}"/>
    <cellStyle name="Comma 2 77" xfId="5980" hidden="1" xr:uid="{00000000-0005-0000-0000-00005F170000}"/>
    <cellStyle name="Comma 2 77" xfId="6234" hidden="1" xr:uid="{00000000-0005-0000-0000-00005D180000}"/>
    <cellStyle name="Comma 2 77" xfId="6568" hidden="1" xr:uid="{00000000-0005-0000-0000-0000AB190000}"/>
    <cellStyle name="Comma 2 77" xfId="6690" hidden="1" xr:uid="{00000000-0005-0000-0000-0000251A0000}"/>
    <cellStyle name="Comma 2 77" xfId="6760" hidden="1" xr:uid="{00000000-0005-0000-0000-00006B1A0000}"/>
    <cellStyle name="Comma 2 77" xfId="7351" hidden="1" xr:uid="{00000000-0005-0000-0000-0000BA1C0000}"/>
    <cellStyle name="Comma 2 77" xfId="2178" hidden="1" xr:uid="{00000000-0005-0000-0000-000085080000}"/>
    <cellStyle name="Comma 2 77" xfId="2432" hidden="1" xr:uid="{00000000-0005-0000-0000-000083090000}"/>
    <cellStyle name="Comma 2 77" xfId="4471" hidden="1" xr:uid="{00000000-0005-0000-0000-00007A110000}"/>
    <cellStyle name="Comma 2 77" xfId="5132" hidden="1" xr:uid="{00000000-0005-0000-0000-00000F140000}"/>
    <cellStyle name="Comma 2 77" xfId="1335" hidden="1" xr:uid="{00000000-0005-0000-0000-00003A050000}"/>
    <cellStyle name="Comma 2 77" xfId="1887" hidden="1" xr:uid="{00000000-0005-0000-0000-000062070000}"/>
    <cellStyle name="Comma 2 77" xfId="680" hidden="1" xr:uid="{00000000-0005-0000-0000-0000AB020000}"/>
    <cellStyle name="Comma 2 78" xfId="45733" hidden="1" xr:uid="{927C57F8-FB91-4003-877D-FAE0EED0BD75}"/>
    <cellStyle name="Comma 2 78" xfId="46124" hidden="1" xr:uid="{8C483588-8745-4C5D-86A9-97927BDD9773}"/>
    <cellStyle name="Comma 2 78" xfId="46388" hidden="1" xr:uid="{22151B1C-7266-48CD-9E9C-6A5E982D43B6}"/>
    <cellStyle name="Comma 2 78" xfId="46945" hidden="1" xr:uid="{ABDB8D11-E896-4B29-A04E-48B0A5C12EC3}"/>
    <cellStyle name="Comma 2 78" xfId="47236" hidden="1" xr:uid="{BD086228-900E-4AA0-AD31-F300D154A954}"/>
    <cellStyle name="Comma 2 78" xfId="47489" hidden="1" xr:uid="{95C708E2-4A11-42F7-AA87-7AA3C988349B}"/>
    <cellStyle name="Comma 2 78" xfId="47877" hidden="1" xr:uid="{A28ED22C-2861-4D9A-A887-C2BBFF7A5C3B}"/>
    <cellStyle name="Comma 2 78" xfId="48141" hidden="1" xr:uid="{CFDE7ECD-1C24-44EC-81CB-67105B19626F}"/>
    <cellStyle name="Comma 2 78" xfId="48698" hidden="1" xr:uid="{F0983412-394D-4BA5-AADD-E95BDE200A11}"/>
    <cellStyle name="Comma 2 78" xfId="48989" hidden="1" xr:uid="{DD75B38B-4CBC-425C-A9E9-2A4582F845EF}"/>
    <cellStyle name="Comma 2 78" xfId="49242" hidden="1" xr:uid="{02014F07-61CA-4BF4-8DF2-B9D21320109E}"/>
    <cellStyle name="Comma 2 78" xfId="49627" hidden="1" xr:uid="{D0522BC1-8EFF-46BE-ADE3-EC6A7866697C}"/>
    <cellStyle name="Comma 2 78" xfId="49891" hidden="1" xr:uid="{3E7779E2-AAA9-4BFC-96F6-5018CE8558EA}"/>
    <cellStyle name="Comma 2 78" xfId="50448" hidden="1" xr:uid="{80457EC2-67DD-4D5F-9629-92A01512361F}"/>
    <cellStyle name="Comma 2 78" xfId="50739" hidden="1" xr:uid="{6A1D70D9-856D-45BB-9A0B-291ADB6FB516}"/>
    <cellStyle name="Comma 2 78" xfId="50992" hidden="1" xr:uid="{BEC9C47F-3095-4D15-B634-3B18D6D9126E}"/>
    <cellStyle name="Comma 2 78" xfId="51372" hidden="1" xr:uid="{5B4D8F10-814D-4E55-94FA-66F527A9DFE4}"/>
    <cellStyle name="Comma 2 78" xfId="51636" hidden="1" xr:uid="{371323A7-A0E9-441D-A83D-BE21AB4417A3}"/>
    <cellStyle name="Comma 2 78" xfId="52192" hidden="1" xr:uid="{B4B16577-F0A3-4923-A7CC-D869DE1796EE}"/>
    <cellStyle name="Comma 2 78" xfId="52483" hidden="1" xr:uid="{B24648A5-9A08-47F5-A0A3-B08B47E47337}"/>
    <cellStyle name="Comma 2 78" xfId="52736" hidden="1" xr:uid="{593F1BE5-2BFA-4FBA-B4BE-8BBDC1F71C47}"/>
    <cellStyle name="Comma 2 78" xfId="53110" hidden="1" xr:uid="{43B8B3DD-CDD5-442A-A03B-91AE7F95E682}"/>
    <cellStyle name="Comma 2 78" xfId="53374" hidden="1" xr:uid="{F3A9F15D-0690-4976-A32E-E18D03B0F9AB}"/>
    <cellStyle name="Comma 2 78" xfId="53926" hidden="1" xr:uid="{12EE6341-829E-42C9-AB9F-DA95FD9201E1}"/>
    <cellStyle name="Comma 2 78" xfId="54217" hidden="1" xr:uid="{0931AB95-FCE7-4291-8897-D8C3A21B32F0}"/>
    <cellStyle name="Comma 2 78" xfId="54470" hidden="1" xr:uid="{93D9CF5B-C8E6-4EC7-B59C-D7C2C52E00CA}"/>
    <cellStyle name="Comma 2 78" xfId="54838" hidden="1" xr:uid="{4722988B-B1D6-496D-91DA-47048C0E1EAF}"/>
    <cellStyle name="Comma 2 78" xfId="55102" hidden="1" xr:uid="{C348AF58-DED8-49A9-8886-AE281306A04C}"/>
    <cellStyle name="Comma 2 78" xfId="55650" hidden="1" xr:uid="{73BC6176-2621-45EE-8EA1-6DF69FDD46C0}"/>
    <cellStyle name="Comma 2 78" xfId="55941" hidden="1" xr:uid="{AD8105BA-B039-47E4-96B0-CF19EBB653C4}"/>
    <cellStyle name="Comma 2 78" xfId="56194" hidden="1" xr:uid="{092F55CC-5053-4CDB-B903-9DE0044C283D}"/>
    <cellStyle name="Comma 2 78" xfId="56551" hidden="1" xr:uid="{EA6897BF-074C-4352-86EA-C7E3205865A9}"/>
    <cellStyle name="Comma 2 78" xfId="56815" hidden="1" xr:uid="{8F65A174-85F3-4915-99EE-E6BEC2CC4553}"/>
    <cellStyle name="Comma 2 78" xfId="57357" hidden="1" xr:uid="{2BA4090D-B79B-499A-9B7D-F3E32DEED94E}"/>
    <cellStyle name="Comma 2 78" xfId="57648" hidden="1" xr:uid="{662ABF41-1297-4A66-AFB4-530151B34142}"/>
    <cellStyle name="Comma 2 78" xfId="57901" hidden="1" xr:uid="{C84FC964-E6EC-4788-A998-8DFC41FD9A22}"/>
    <cellStyle name="Comma 2 78" xfId="58248" hidden="1" xr:uid="{0558F8E8-E7F3-4811-84C2-41867DE35DA2}"/>
    <cellStyle name="Comma 2 78" xfId="58512" hidden="1" xr:uid="{18C232AB-BC7D-47B3-A0F3-DFF40C9DA259}"/>
    <cellStyle name="Comma 2 78" xfId="59051" hidden="1" xr:uid="{509A7546-B966-4DA1-BA72-E923364DCB39}"/>
    <cellStyle name="Comma 2 78" xfId="59342" hidden="1" xr:uid="{EC404B58-A174-4967-94CE-1248CAC6C5A5}"/>
    <cellStyle name="Comma 2 78" xfId="59595" hidden="1" xr:uid="{190E20A8-F6FD-4462-A519-8B11E18C216F}"/>
    <cellStyle name="Comma 2 78" xfId="60187" hidden="1" xr:uid="{5E96949E-3BC4-45AD-989E-99D87F72E783}"/>
    <cellStyle name="Comma 2 78" xfId="60712" hidden="1" xr:uid="{11D315CC-8145-4837-A2F5-08175C1C167D}"/>
    <cellStyle name="Comma 2 78" xfId="61003" hidden="1" xr:uid="{9A901EAE-02DA-4408-8674-37A98A9433F5}"/>
    <cellStyle name="Comma 2 78" xfId="61256" hidden="1" xr:uid="{BB34FF5E-6D0A-4F62-9478-B8BD6C2AA679}"/>
    <cellStyle name="Comma 2 78" xfId="61833" hidden="1" xr:uid="{898198FD-EA19-42D5-9B13-29D4625708B2}"/>
    <cellStyle name="Comma 2 78" xfId="62347" hidden="1" xr:uid="{90CC8F60-4045-416D-9981-DB0851CD0638}"/>
    <cellStyle name="Comma 2 78" xfId="62638" hidden="1" xr:uid="{62B1D519-BCCE-42F6-917D-DB7056C056D5}"/>
    <cellStyle name="Comma 2 78" xfId="62891" hidden="1" xr:uid="{303EA5E3-6D4E-4C9D-9F9E-4AFC37BC51E6}"/>
    <cellStyle name="Comma 2 78" xfId="63403" hidden="1" xr:uid="{66FA30E4-10D0-4076-A091-72876CB43B8B}"/>
    <cellStyle name="Comma 2 78" xfId="63858" hidden="1" xr:uid="{E645C70B-1A8B-4627-8E33-AA851DC5F7AF}"/>
    <cellStyle name="Comma 2 78" xfId="22461" hidden="1" xr:uid="{00000000-0005-0000-0000-0000C0570000}"/>
    <cellStyle name="Comma 2 78" xfId="22829" hidden="1" xr:uid="{00000000-0005-0000-0000-000030590000}"/>
    <cellStyle name="Comma 2 78" xfId="23093" hidden="1" xr:uid="{00000000-0005-0000-0000-0000385A0000}"/>
    <cellStyle name="Comma 2 78" xfId="23641" hidden="1" xr:uid="{00000000-0005-0000-0000-00005C5C0000}"/>
    <cellStyle name="Comma 2 78" xfId="23932" hidden="1" xr:uid="{00000000-0005-0000-0000-00007F5D0000}"/>
    <cellStyle name="Comma 2 78" xfId="24185" hidden="1" xr:uid="{00000000-0005-0000-0000-00007C5E0000}"/>
    <cellStyle name="Comma 2 78" xfId="24542" hidden="1" xr:uid="{00000000-0005-0000-0000-0000E15F0000}"/>
    <cellStyle name="Comma 2 78" xfId="24806" hidden="1" xr:uid="{00000000-0005-0000-0000-0000E9600000}"/>
    <cellStyle name="Comma 2 78" xfId="25348" hidden="1" xr:uid="{00000000-0005-0000-0000-000007630000}"/>
    <cellStyle name="Comma 2 78" xfId="25639" hidden="1" xr:uid="{00000000-0005-0000-0000-00002A640000}"/>
    <cellStyle name="Comma 2 78" xfId="25892" hidden="1" xr:uid="{00000000-0005-0000-0000-000027650000}"/>
    <cellStyle name="Comma 2 78" xfId="26239" hidden="1" xr:uid="{00000000-0005-0000-0000-000082660000}"/>
    <cellStyle name="Comma 2 78" xfId="26503" hidden="1" xr:uid="{00000000-0005-0000-0000-00008A670000}"/>
    <cellStyle name="Comma 2 78" xfId="27042" hidden="1" xr:uid="{00000000-0005-0000-0000-0000A5690000}"/>
    <cellStyle name="Comma 2 78" xfId="27333" hidden="1" xr:uid="{00000000-0005-0000-0000-0000C86A0000}"/>
    <cellStyle name="Comma 2 78" xfId="27586" hidden="1" xr:uid="{00000000-0005-0000-0000-0000C56B0000}"/>
    <cellStyle name="Comma 2 78" xfId="28178" hidden="1" xr:uid="{00000000-0005-0000-0000-0000156E0000}"/>
    <cellStyle name="Comma 2 78" xfId="28703" hidden="1" xr:uid="{00000000-0005-0000-0000-000022700000}"/>
    <cellStyle name="Comma 2 78" xfId="28994" hidden="1" xr:uid="{00000000-0005-0000-0000-000045710000}"/>
    <cellStyle name="Comma 2 78" xfId="29247" hidden="1" xr:uid="{00000000-0005-0000-0000-000042720000}"/>
    <cellStyle name="Comma 2 78" xfId="29824" hidden="1" xr:uid="{00000000-0005-0000-0000-000083740000}"/>
    <cellStyle name="Comma 2 78" xfId="30338" hidden="1" xr:uid="{00000000-0005-0000-0000-000085760000}"/>
    <cellStyle name="Comma 2 78" xfId="30629" hidden="1" xr:uid="{00000000-0005-0000-0000-0000A8770000}"/>
    <cellStyle name="Comma 2 78" xfId="30882" hidden="1" xr:uid="{00000000-0005-0000-0000-0000A5780000}"/>
    <cellStyle name="Comma 2 78" xfId="31394" hidden="1" xr:uid="{00000000-0005-0000-0000-0000A57A0000}"/>
    <cellStyle name="Comma 2 78" xfId="31849" hidden="1" xr:uid="{00000000-0005-0000-0000-00006C7C0000}"/>
    <cellStyle name="Comma 2 78" xfId="32727" hidden="1" xr:uid="{5509FDBE-3E4F-4C8E-B53E-93EDF73A719C}"/>
    <cellStyle name="Comma 2 78" xfId="33362" hidden="1" xr:uid="{7D123DB1-4F50-46B0-8273-CA2520EB0998}"/>
    <cellStyle name="Comma 2 78" xfId="33911" hidden="1" xr:uid="{3243213B-8581-455A-8E46-3B58E57E350F}"/>
    <cellStyle name="Comma 2 78" xfId="34202" hidden="1" xr:uid="{6E1DDA72-1533-4E6E-928A-47EBF04FC250}"/>
    <cellStyle name="Comma 2 78" xfId="34455" hidden="1" xr:uid="{6FABC018-E6C9-45ED-96DA-8C641FF885D0}"/>
    <cellStyle name="Comma 2 78" xfId="36484" hidden="1" xr:uid="{0690F2C0-DE12-4C06-998F-DC4D65B2329F}"/>
    <cellStyle name="Comma 2 78" xfId="37145" hidden="1" xr:uid="{62589C19-FA25-4F65-804D-282B891A27B8}"/>
    <cellStyle name="Comma 2 78" xfId="37702" hidden="1" xr:uid="{6B3AB55F-B2B4-49E2-8AE7-195B3C243C90}"/>
    <cellStyle name="Comma 2 78" xfId="37993" hidden="1" xr:uid="{823D3379-811E-4816-98F6-7F35FF4C5F7A}"/>
    <cellStyle name="Comma 2 78" xfId="38246" hidden="1" xr:uid="{26311267-55B9-4AB2-A832-0961618B1F0C}"/>
    <cellStyle name="Comma 2 78" xfId="38619" hidden="1" xr:uid="{5EE91BBD-C725-41C8-85C8-7DC339C8B65D}"/>
    <cellStyle name="Comma 2 78" xfId="38703" hidden="1" xr:uid="{AC4CC7D3-5514-460C-B2B8-175FD83B2AD0}"/>
    <cellStyle name="Comma 2 78" xfId="38756" hidden="1" xr:uid="{4706E4E0-FED4-44B6-9CB3-0835423CF73A}"/>
    <cellStyle name="Comma 2 78" xfId="39100" hidden="1" xr:uid="{CD006AA4-15FD-48DD-A94A-2585813EF936}"/>
    <cellStyle name="Comma 2 78" xfId="39364" hidden="1" xr:uid="{AE8A6E6C-2741-4068-B21F-E482BF8E215C}"/>
    <cellStyle name="Comma 2 78" xfId="39921" hidden="1" xr:uid="{0B367C90-72FD-4787-A7E5-898C26D9F7A6}"/>
    <cellStyle name="Comma 2 78" xfId="40212" hidden="1" xr:uid="{40795B17-59E8-4470-8669-94D554F7E93A}"/>
    <cellStyle name="Comma 2 78" xfId="40465" hidden="1" xr:uid="{57D51047-00E6-44FF-8798-13CA671EE16A}"/>
    <cellStyle name="Comma 2 78" xfId="40856" hidden="1" xr:uid="{639B287B-D8D3-4FBB-8920-120C8F66B658}"/>
    <cellStyle name="Comma 2 78" xfId="41120" hidden="1" xr:uid="{AC14802B-444D-41C2-864E-61390ADCDE9A}"/>
    <cellStyle name="Comma 2 78" xfId="41677" hidden="1" xr:uid="{BD5C312E-26BB-4F6E-B57E-B70BE54C26DA}"/>
    <cellStyle name="Comma 2 78" xfId="41968" hidden="1" xr:uid="{8B2C2CD8-BCDE-4782-9459-6AD960EFAB3B}"/>
    <cellStyle name="Comma 2 78" xfId="42221" hidden="1" xr:uid="{14A386C4-3FF3-4C29-9314-AC61CA43E5B7}"/>
    <cellStyle name="Comma 2 78" xfId="42612" hidden="1" xr:uid="{13133A6E-9C13-4CA8-AAD6-C5E73A4AFEF6}"/>
    <cellStyle name="Comma 2 78" xfId="42876" hidden="1" xr:uid="{7FB8AEAE-3D32-443A-BCC0-A85D2D39F5DB}"/>
    <cellStyle name="Comma 2 78" xfId="43433" hidden="1" xr:uid="{36226185-1427-452B-A0C3-581AA93A69E0}"/>
    <cellStyle name="Comma 2 78" xfId="43724" hidden="1" xr:uid="{E4EB3603-9018-4CD0-844A-295388779A82}"/>
    <cellStyle name="Comma 2 78" xfId="43977" hidden="1" xr:uid="{C694F0C2-9547-4568-B1F4-93941E1AF95A}"/>
    <cellStyle name="Comma 2 78" xfId="44368" hidden="1" xr:uid="{DE6D90F9-2DE0-4CE1-9D23-FBD32C6EA255}"/>
    <cellStyle name="Comma 2 78" xfId="44632" hidden="1" xr:uid="{13389298-72BE-48DF-B0BC-B28DC18AA9AC}"/>
    <cellStyle name="Comma 2 78" xfId="45189" hidden="1" xr:uid="{41E5BE43-57B4-4832-8DE7-FE4C801DAB6D}"/>
    <cellStyle name="Comma 2 78" xfId="45480" hidden="1" xr:uid="{E344B24D-523E-444D-AFF6-BD1DEDA0A447}"/>
    <cellStyle name="Comma 2 78" xfId="12359" hidden="1" xr:uid="{00000000-0005-0000-0000-00004A300000}"/>
    <cellStyle name="Comma 2 78" xfId="12623" hidden="1" xr:uid="{00000000-0005-0000-0000-000052310000}"/>
    <cellStyle name="Comma 2 78" xfId="13180" hidden="1" xr:uid="{00000000-0005-0000-0000-00007F330000}"/>
    <cellStyle name="Comma 2 78" xfId="13471" hidden="1" xr:uid="{00000000-0005-0000-0000-0000A2340000}"/>
    <cellStyle name="Comma 2 78" xfId="13724" hidden="1" xr:uid="{00000000-0005-0000-0000-00009F350000}"/>
    <cellStyle name="Comma 2 78" xfId="14115" hidden="1" xr:uid="{00000000-0005-0000-0000-000026370000}"/>
    <cellStyle name="Comma 2 78" xfId="14379" hidden="1" xr:uid="{00000000-0005-0000-0000-00002E380000}"/>
    <cellStyle name="Comma 2 78" xfId="14936" hidden="1" xr:uid="{00000000-0005-0000-0000-00005B3A0000}"/>
    <cellStyle name="Comma 2 78" xfId="15227" hidden="1" xr:uid="{00000000-0005-0000-0000-00007E3B0000}"/>
    <cellStyle name="Comma 2 78" xfId="15480" hidden="1" xr:uid="{00000000-0005-0000-0000-00007B3C0000}"/>
    <cellStyle name="Comma 2 78" xfId="15868" hidden="1" xr:uid="{00000000-0005-0000-0000-0000FF3D0000}"/>
    <cellStyle name="Comma 2 78" xfId="16132" hidden="1" xr:uid="{00000000-0005-0000-0000-0000073F0000}"/>
    <cellStyle name="Comma 2 78" xfId="16689" hidden="1" xr:uid="{00000000-0005-0000-0000-000034410000}"/>
    <cellStyle name="Comma 2 78" xfId="16980" hidden="1" xr:uid="{00000000-0005-0000-0000-000057420000}"/>
    <cellStyle name="Comma 2 78" xfId="17233" hidden="1" xr:uid="{00000000-0005-0000-0000-000054430000}"/>
    <cellStyle name="Comma 2 78" xfId="17618" hidden="1" xr:uid="{00000000-0005-0000-0000-0000D5440000}"/>
    <cellStyle name="Comma 2 78" xfId="17882" hidden="1" xr:uid="{00000000-0005-0000-0000-0000DD450000}"/>
    <cellStyle name="Comma 2 78" xfId="18439" hidden="1" xr:uid="{00000000-0005-0000-0000-00000A480000}"/>
    <cellStyle name="Comma 2 78" xfId="18730" hidden="1" xr:uid="{00000000-0005-0000-0000-00002D490000}"/>
    <cellStyle name="Comma 2 78" xfId="18983" hidden="1" xr:uid="{00000000-0005-0000-0000-00002A4A0000}"/>
    <cellStyle name="Comma 2 78" xfId="19363" hidden="1" xr:uid="{00000000-0005-0000-0000-0000A64B0000}"/>
    <cellStyle name="Comma 2 78" xfId="19627" hidden="1" xr:uid="{00000000-0005-0000-0000-0000AE4C0000}"/>
    <cellStyle name="Comma 2 78" xfId="20183" hidden="1" xr:uid="{00000000-0005-0000-0000-0000DA4E0000}"/>
    <cellStyle name="Comma 2 78" xfId="20474" hidden="1" xr:uid="{00000000-0005-0000-0000-0000FD4F0000}"/>
    <cellStyle name="Comma 2 78" xfId="20727" hidden="1" xr:uid="{00000000-0005-0000-0000-0000FA500000}"/>
    <cellStyle name="Comma 2 78" xfId="21101" hidden="1" xr:uid="{00000000-0005-0000-0000-000070520000}"/>
    <cellStyle name="Comma 2 78" xfId="21365" hidden="1" xr:uid="{00000000-0005-0000-0000-000078530000}"/>
    <cellStyle name="Comma 2 78" xfId="21917" hidden="1" xr:uid="{00000000-0005-0000-0000-0000A0550000}"/>
    <cellStyle name="Comma 2 78" xfId="22208" hidden="1" xr:uid="{00000000-0005-0000-0000-0000C3560000}"/>
    <cellStyle name="Comma 2 78" xfId="7355" hidden="1" xr:uid="{00000000-0005-0000-0000-0000BE1C0000}"/>
    <cellStyle name="Comma 2 78" xfId="7912" hidden="1" xr:uid="{00000000-0005-0000-0000-0000EB1E0000}"/>
    <cellStyle name="Comma 2 78" xfId="8203" hidden="1" xr:uid="{00000000-0005-0000-0000-00000E200000}"/>
    <cellStyle name="Comma 2 78" xfId="8456" hidden="1" xr:uid="{00000000-0005-0000-0000-00000B210000}"/>
    <cellStyle name="Comma 2 78" xfId="8847" hidden="1" xr:uid="{00000000-0005-0000-0000-000092220000}"/>
    <cellStyle name="Comma 2 78" xfId="9111" hidden="1" xr:uid="{00000000-0005-0000-0000-00009A230000}"/>
    <cellStyle name="Comma 2 78" xfId="9668" hidden="1" xr:uid="{00000000-0005-0000-0000-0000C7250000}"/>
    <cellStyle name="Comma 2 78" xfId="9959" hidden="1" xr:uid="{00000000-0005-0000-0000-0000EA260000}"/>
    <cellStyle name="Comma 2 78" xfId="10212" hidden="1" xr:uid="{00000000-0005-0000-0000-0000E7270000}"/>
    <cellStyle name="Comma 2 78" xfId="10603" hidden="1" xr:uid="{00000000-0005-0000-0000-00006E290000}"/>
    <cellStyle name="Comma 2 78" xfId="10867" hidden="1" xr:uid="{00000000-0005-0000-0000-0000762A0000}"/>
    <cellStyle name="Comma 2 78" xfId="11424" hidden="1" xr:uid="{00000000-0005-0000-0000-0000A32C0000}"/>
    <cellStyle name="Comma 2 78" xfId="11715" hidden="1" xr:uid="{00000000-0005-0000-0000-0000C62D0000}"/>
    <cellStyle name="Comma 2 78" xfId="11968" hidden="1" xr:uid="{00000000-0005-0000-0000-0000C32E0000}"/>
    <cellStyle name="Comma 2 78" xfId="5693" hidden="1" xr:uid="{00000000-0005-0000-0000-000040160000}"/>
    <cellStyle name="Comma 2 78" xfId="5984" hidden="1" xr:uid="{00000000-0005-0000-0000-000063170000}"/>
    <cellStyle name="Comma 2 78" xfId="6237" hidden="1" xr:uid="{00000000-0005-0000-0000-000060180000}"/>
    <cellStyle name="Comma 2 78" xfId="6610" hidden="1" xr:uid="{00000000-0005-0000-0000-0000D5190000}"/>
    <cellStyle name="Comma 2 78" xfId="6694" hidden="1" xr:uid="{00000000-0005-0000-0000-0000291A0000}"/>
    <cellStyle name="Comma 2 78" xfId="6747" hidden="1" xr:uid="{00000000-0005-0000-0000-00005E1A0000}"/>
    <cellStyle name="Comma 2 78" xfId="7091" hidden="1" xr:uid="{00000000-0005-0000-0000-0000B61B0000}"/>
    <cellStyle name="Comma 2 78" xfId="2182" hidden="1" xr:uid="{00000000-0005-0000-0000-000089080000}"/>
    <cellStyle name="Comma 2 78" xfId="2435" hidden="1" xr:uid="{00000000-0005-0000-0000-000086090000}"/>
    <cellStyle name="Comma 2 78" xfId="4475" hidden="1" xr:uid="{00000000-0005-0000-0000-00007E110000}"/>
    <cellStyle name="Comma 2 78" xfId="5136" hidden="1" xr:uid="{00000000-0005-0000-0000-000013140000}"/>
    <cellStyle name="Comma 2 78" xfId="1339" hidden="1" xr:uid="{00000000-0005-0000-0000-00003E050000}"/>
    <cellStyle name="Comma 2 78" xfId="1891" hidden="1" xr:uid="{00000000-0005-0000-0000-000066070000}"/>
    <cellStyle name="Comma 2 78" xfId="684" hidden="1" xr:uid="{00000000-0005-0000-0000-0000AF020000}"/>
    <cellStyle name="Comma 2 79" xfId="45962" hidden="1" xr:uid="{9DF3C358-EEA6-4868-88E3-0A474B178255}"/>
    <cellStyle name="Comma 2 79" xfId="46392" hidden="1" xr:uid="{7381F366-BEB0-45B8-B680-CE51D5433B9A}"/>
    <cellStyle name="Comma 2 79" xfId="46948" hidden="1" xr:uid="{AFB3590E-EEB9-4E63-B542-0E40DA79EA55}"/>
    <cellStyle name="Comma 2 79" xfId="47238" hidden="1" xr:uid="{78E70322-79EB-4FD0-A6F1-3702BB7A0A62}"/>
    <cellStyle name="Comma 2 79" xfId="47491" hidden="1" xr:uid="{A330F94B-56E4-4359-8C4C-DA92E6BE347F}"/>
    <cellStyle name="Comma 2 79" xfId="47718" hidden="1" xr:uid="{4C1FF043-518F-40AF-AF55-2D8378E75FDC}"/>
    <cellStyle name="Comma 2 79" xfId="48145" hidden="1" xr:uid="{AA01832D-BFB9-4A6F-95D1-4722A68160DD}"/>
    <cellStyle name="Comma 2 79" xfId="48701" hidden="1" xr:uid="{2B17C4A7-6606-4A0B-A107-65F05FDE876A}"/>
    <cellStyle name="Comma 2 79" xfId="48991" hidden="1" xr:uid="{29A7D98E-A405-4B3A-8468-427579EC25A0}"/>
    <cellStyle name="Comma 2 79" xfId="49244" hidden="1" xr:uid="{E1060AFA-0526-43E5-B2ED-084ADE3BE87C}"/>
    <cellStyle name="Comma 2 79" xfId="49470" hidden="1" xr:uid="{8FF14577-7965-4E19-99BD-360776C8D797}"/>
    <cellStyle name="Comma 2 79" xfId="49895" hidden="1" xr:uid="{513BD906-DA42-40D2-B292-A5D78D086C6F}"/>
    <cellStyle name="Comma 2 79" xfId="50451" hidden="1" xr:uid="{10BA23F5-6C5B-46C5-B1C8-50D94EAFE03C}"/>
    <cellStyle name="Comma 2 79" xfId="50741" hidden="1" xr:uid="{A43B79AA-7840-43AA-87CB-D604F24993DB}"/>
    <cellStyle name="Comma 2 79" xfId="50994" hidden="1" xr:uid="{D1D93A9A-21EA-43B7-84E0-DB07EC350372}"/>
    <cellStyle name="Comma 2 79" xfId="51219" hidden="1" xr:uid="{DFBC260E-D769-4438-AA18-C574D9F5E245}"/>
    <cellStyle name="Comma 2 79" xfId="51640" hidden="1" xr:uid="{4105A859-44F0-45A6-80F7-81B9F0C95BF5}"/>
    <cellStyle name="Comma 2 79" xfId="52195" hidden="1" xr:uid="{271A021F-6DE5-4C8C-965A-B47FE46722CB}"/>
    <cellStyle name="Comma 2 79" xfId="52485" hidden="1" xr:uid="{2226BA23-C78C-45D1-8FD0-083626B69AFF}"/>
    <cellStyle name="Comma 2 79" xfId="52738" hidden="1" xr:uid="{03ADAF8B-81F4-4C03-B3E9-1B7E8C180BE1}"/>
    <cellStyle name="Comma 2 79" xfId="52962" hidden="1" xr:uid="{611A7F05-670D-481A-8C89-3D7294AF1FEB}"/>
    <cellStyle name="Comma 2 79" xfId="53378" hidden="1" xr:uid="{729FA270-EF05-43C7-98BF-ECE730423F95}"/>
    <cellStyle name="Comma 2 79" xfId="53929" hidden="1" xr:uid="{6A330724-DE3D-49E7-9568-08EAC086F7B6}"/>
    <cellStyle name="Comma 2 79" xfId="54219" hidden="1" xr:uid="{48C6EE06-868B-4C64-AC26-EDA4F2878E3A}"/>
    <cellStyle name="Comma 2 79" xfId="54472" hidden="1" xr:uid="{B53483D9-8F6E-4D8E-A33B-C6A63B4B1BD4}"/>
    <cellStyle name="Comma 2 79" xfId="54692" hidden="1" xr:uid="{872C7725-5196-4359-B06A-4AE00BF3071A}"/>
    <cellStyle name="Comma 2 79" xfId="55106" hidden="1" xr:uid="{71891C60-F0AA-4EE4-B819-86F7A314D3FF}"/>
    <cellStyle name="Comma 2 79" xfId="55653" hidden="1" xr:uid="{6366F386-3A0F-446E-B63E-7C9DCA062925}"/>
    <cellStyle name="Comma 2 79" xfId="55943" hidden="1" xr:uid="{A7DC850F-3678-4044-A8D0-D0BBA56F8852}"/>
    <cellStyle name="Comma 2 79" xfId="56196" hidden="1" xr:uid="{81C3A1ED-91A9-4895-92D4-2FE3C8ED527D}"/>
    <cellStyle name="Comma 2 79" xfId="56415" hidden="1" xr:uid="{889CDC7F-0871-4E33-AEC4-D702FAF0AFC5}"/>
    <cellStyle name="Comma 2 79" xfId="56819" hidden="1" xr:uid="{0A077075-5C11-4C6F-8163-202574DEA9BF}"/>
    <cellStyle name="Comma 2 79" xfId="57360" hidden="1" xr:uid="{820E9826-18A1-42ED-807C-F857A0015372}"/>
    <cellStyle name="Comma 2 79" xfId="57650" hidden="1" xr:uid="{58728DB3-F988-444D-82CE-B46802595E34}"/>
    <cellStyle name="Comma 2 79" xfId="57903" hidden="1" xr:uid="{58C695CC-90A5-42D4-8822-24257FC68374}"/>
    <cellStyle name="Comma 2 79" xfId="58118" hidden="1" xr:uid="{82087CC1-DBCE-407C-A7E7-E1E4F72D81FE}"/>
    <cellStyle name="Comma 2 79" xfId="58516" hidden="1" xr:uid="{4AC34A59-393B-4F2F-BFE7-5768ECCB61FD}"/>
    <cellStyle name="Comma 2 79" xfId="59054" hidden="1" xr:uid="{88391367-426D-4A38-A480-39E53A60C873}"/>
    <cellStyle name="Comma 2 79" xfId="59344" hidden="1" xr:uid="{76394ACD-FC67-4095-B6DD-18878024377F}"/>
    <cellStyle name="Comma 2 79" xfId="59597" hidden="1" xr:uid="{79C586FF-F17F-4E72-8492-2005E40A0EF5}"/>
    <cellStyle name="Comma 2 79" xfId="60190" hidden="1" xr:uid="{774BF547-E4BD-4780-8D40-5A155B9FC523}"/>
    <cellStyle name="Comma 2 79" xfId="60715" hidden="1" xr:uid="{715CBFD0-B404-4B24-951D-76DF7C825360}"/>
    <cellStyle name="Comma 2 79" xfId="61005" hidden="1" xr:uid="{DA96BFF0-21EB-450E-BC8A-1DD5AE73DA2D}"/>
    <cellStyle name="Comma 2 79" xfId="61258" hidden="1" xr:uid="{EAE62253-9074-4D86-BDB3-CD27B841C96A}"/>
    <cellStyle name="Comma 2 79" xfId="61836" hidden="1" xr:uid="{15B56FAD-E308-4FAC-84A6-C5F95174BC58}"/>
    <cellStyle name="Comma 2 79" xfId="62350" hidden="1" xr:uid="{2775D687-F70A-4E1C-B8AF-AD2EA5BE3B3C}"/>
    <cellStyle name="Comma 2 79" xfId="62640" hidden="1" xr:uid="{4AC9144E-B216-4D5B-8CAA-1FFF0B6EC05E}"/>
    <cellStyle name="Comma 2 79" xfId="62893" hidden="1" xr:uid="{85570695-93D5-467B-9F00-3CCD64845D7E}"/>
    <cellStyle name="Comma 2 79" xfId="63406" hidden="1" xr:uid="{77403034-9403-47B7-A333-D845C5BA1A24}"/>
    <cellStyle name="Comma 2 79" xfId="63861" hidden="1" xr:uid="{6007519F-AD0F-4DFC-BD1D-608DCCD20F2D}"/>
    <cellStyle name="Comma 2 79" xfId="22683" hidden="1" xr:uid="{00000000-0005-0000-0000-00009E580000}"/>
    <cellStyle name="Comma 2 79" xfId="23097" hidden="1" xr:uid="{00000000-0005-0000-0000-00003C5A0000}"/>
    <cellStyle name="Comma 2 79" xfId="23644" hidden="1" xr:uid="{00000000-0005-0000-0000-00005F5C0000}"/>
    <cellStyle name="Comma 2 79" xfId="23934" hidden="1" xr:uid="{00000000-0005-0000-0000-0000815D0000}"/>
    <cellStyle name="Comma 2 79" xfId="24187" hidden="1" xr:uid="{00000000-0005-0000-0000-00007E5E0000}"/>
    <cellStyle name="Comma 2 79" xfId="24406" hidden="1" xr:uid="{00000000-0005-0000-0000-0000595F0000}"/>
    <cellStyle name="Comma 2 79" xfId="24810" hidden="1" xr:uid="{00000000-0005-0000-0000-0000ED600000}"/>
    <cellStyle name="Comma 2 79" xfId="25351" hidden="1" xr:uid="{00000000-0005-0000-0000-00000A630000}"/>
    <cellStyle name="Comma 2 79" xfId="25641" hidden="1" xr:uid="{00000000-0005-0000-0000-00002C640000}"/>
    <cellStyle name="Comma 2 79" xfId="25894" hidden="1" xr:uid="{00000000-0005-0000-0000-000029650000}"/>
    <cellStyle name="Comma 2 79" xfId="26109" hidden="1" xr:uid="{00000000-0005-0000-0000-000000660000}"/>
    <cellStyle name="Comma 2 79" xfId="26507" hidden="1" xr:uid="{00000000-0005-0000-0000-00008E670000}"/>
    <cellStyle name="Comma 2 79" xfId="27045" hidden="1" xr:uid="{00000000-0005-0000-0000-0000A8690000}"/>
    <cellStyle name="Comma 2 79" xfId="27335" hidden="1" xr:uid="{00000000-0005-0000-0000-0000CA6A0000}"/>
    <cellStyle name="Comma 2 79" xfId="27588" hidden="1" xr:uid="{00000000-0005-0000-0000-0000C76B0000}"/>
    <cellStyle name="Comma 2 79" xfId="28181" hidden="1" xr:uid="{00000000-0005-0000-0000-0000186E0000}"/>
    <cellStyle name="Comma 2 79" xfId="28706" hidden="1" xr:uid="{00000000-0005-0000-0000-000025700000}"/>
    <cellStyle name="Comma 2 79" xfId="28996" hidden="1" xr:uid="{00000000-0005-0000-0000-000047710000}"/>
    <cellStyle name="Comma 2 79" xfId="29249" hidden="1" xr:uid="{00000000-0005-0000-0000-000044720000}"/>
    <cellStyle name="Comma 2 79" xfId="29827" hidden="1" xr:uid="{00000000-0005-0000-0000-000086740000}"/>
    <cellStyle name="Comma 2 79" xfId="30341" hidden="1" xr:uid="{00000000-0005-0000-0000-000088760000}"/>
    <cellStyle name="Comma 2 79" xfId="30631" hidden="1" xr:uid="{00000000-0005-0000-0000-0000AA770000}"/>
    <cellStyle name="Comma 2 79" xfId="30884" hidden="1" xr:uid="{00000000-0005-0000-0000-0000A7780000}"/>
    <cellStyle name="Comma 2 79" xfId="31397" hidden="1" xr:uid="{00000000-0005-0000-0000-0000A87A0000}"/>
    <cellStyle name="Comma 2 79" xfId="31852" hidden="1" xr:uid="{00000000-0005-0000-0000-00006F7C0000}"/>
    <cellStyle name="Comma 2 79" xfId="32731" hidden="1" xr:uid="{C27A0B8E-439A-4FA1-BF08-7B4137716B9C}"/>
    <cellStyle name="Comma 2 79" xfId="33366" hidden="1" xr:uid="{49177E78-45A7-45DB-8CA5-1FDF0020282B}"/>
    <cellStyle name="Comma 2 79" xfId="33914" hidden="1" xr:uid="{F95BA0AB-4805-4F5B-B3BD-9FE4B10D45AF}"/>
    <cellStyle name="Comma 2 79" xfId="34204" hidden="1" xr:uid="{B1C3CFF0-E729-4DD5-8EC2-0D20E4538ADF}"/>
    <cellStyle name="Comma 2 79" xfId="34457" hidden="1" xr:uid="{864A0B24-CB2B-4DD8-B0F0-95B213387069}"/>
    <cellStyle name="Comma 2 79" xfId="36488" hidden="1" xr:uid="{A8983963-887E-411B-A5AA-76B14DB16B64}"/>
    <cellStyle name="Comma 2 79" xfId="37149" hidden="1" xr:uid="{40396734-EA6C-4092-9CEA-7364511560D6}"/>
    <cellStyle name="Comma 2 79" xfId="37705" hidden="1" xr:uid="{8EFDD622-3F75-475B-B036-1448BDF73F77}"/>
    <cellStyle name="Comma 2 79" xfId="37995" hidden="1" xr:uid="{95510B6D-0D35-4BAF-9CEC-062363424438}"/>
    <cellStyle name="Comma 2 79" xfId="38248" hidden="1" xr:uid="{20017766-72E0-4FD6-ADC1-2ACC4372F13C}"/>
    <cellStyle name="Comma 2 79" xfId="38632" hidden="1" xr:uid="{AA210341-E06B-4BEB-9450-3A96F108A7E7}"/>
    <cellStyle name="Comma 2 79" xfId="38707" hidden="1" xr:uid="{7E1CC291-3417-485B-A55C-8161387DE166}"/>
    <cellStyle name="Comma 2 79" xfId="38749" hidden="1" xr:uid="{F1D0621A-0A7F-4A8D-A985-D27CF6C725BB}"/>
    <cellStyle name="Comma 2 79" xfId="38938" hidden="1" xr:uid="{51F018E7-0F4A-4780-9A44-9D22AA667F75}"/>
    <cellStyle name="Comma 2 79" xfId="39368" hidden="1" xr:uid="{44C1BBDC-DF3E-46F7-9815-B52912EC3316}"/>
    <cellStyle name="Comma 2 79" xfId="39924" hidden="1" xr:uid="{51C6271E-02CB-480F-A1E5-8281FCDBC5BC}"/>
    <cellStyle name="Comma 2 79" xfId="40214" hidden="1" xr:uid="{70573DCA-E91D-4ED3-A4A4-2C12005C5596}"/>
    <cellStyle name="Comma 2 79" xfId="40467" hidden="1" xr:uid="{5BA795A2-2321-4B78-BFAC-4AF6F6A4FC82}"/>
    <cellStyle name="Comma 2 79" xfId="40694" hidden="1" xr:uid="{57CB3048-3AC6-463B-BBCD-5469E20765E9}"/>
    <cellStyle name="Comma 2 79" xfId="41124" hidden="1" xr:uid="{C91AB535-6BAD-4941-BAA7-A3319C3300B7}"/>
    <cellStyle name="Comma 2 79" xfId="41680" hidden="1" xr:uid="{9FF31532-9A77-4366-81D2-FD2C29C6FFE8}"/>
    <cellStyle name="Comma 2 79" xfId="41970" hidden="1" xr:uid="{B300F4E3-64D7-4BDF-B81E-B82E43CF9729}"/>
    <cellStyle name="Comma 2 79" xfId="42223" hidden="1" xr:uid="{D8B49463-5E75-4606-AAE9-7C7A414191C6}"/>
    <cellStyle name="Comma 2 79" xfId="42450" hidden="1" xr:uid="{D4721E83-BF1F-4520-808D-466810901C7B}"/>
    <cellStyle name="Comma 2 79" xfId="42880" hidden="1" xr:uid="{9FBF286E-0D8C-49D8-96BB-C47770EC3307}"/>
    <cellStyle name="Comma 2 79" xfId="43436" hidden="1" xr:uid="{201EC5C5-E24C-4052-8313-F288E15891B5}"/>
    <cellStyle name="Comma 2 79" xfId="43726" hidden="1" xr:uid="{4AD52971-AECD-45F7-9953-E4A08ED3844B}"/>
    <cellStyle name="Comma 2 79" xfId="43979" hidden="1" xr:uid="{9B0380DE-0C40-48C9-9973-42CE21A2121A}"/>
    <cellStyle name="Comma 2 79" xfId="44206" hidden="1" xr:uid="{F71323D6-7BD7-411D-BCA0-C86C1B98B27B}"/>
    <cellStyle name="Comma 2 79" xfId="44636" hidden="1" xr:uid="{7F343968-C2E8-4794-887E-AFC17B7919F8}"/>
    <cellStyle name="Comma 2 79" xfId="45192" hidden="1" xr:uid="{E15546F2-B9D9-4C10-BFF6-99131E8F955C}"/>
    <cellStyle name="Comma 2 79" xfId="45482" hidden="1" xr:uid="{9B89FC55-161B-4BD9-8AE3-998987040A7E}"/>
    <cellStyle name="Comma 2 79" xfId="45735" hidden="1" xr:uid="{94135958-7B36-4D7F-8B99-BB62172B3287}"/>
    <cellStyle name="Comma 2 79" xfId="12627" hidden="1" xr:uid="{00000000-0005-0000-0000-000056310000}"/>
    <cellStyle name="Comma 2 79" xfId="13183" hidden="1" xr:uid="{00000000-0005-0000-0000-000082330000}"/>
    <cellStyle name="Comma 2 79" xfId="13473" hidden="1" xr:uid="{00000000-0005-0000-0000-0000A4340000}"/>
    <cellStyle name="Comma 2 79" xfId="13726" hidden="1" xr:uid="{00000000-0005-0000-0000-0000A1350000}"/>
    <cellStyle name="Comma 2 79" xfId="13953" hidden="1" xr:uid="{00000000-0005-0000-0000-000084360000}"/>
    <cellStyle name="Comma 2 79" xfId="14383" hidden="1" xr:uid="{00000000-0005-0000-0000-000032380000}"/>
    <cellStyle name="Comma 2 79" xfId="14939" hidden="1" xr:uid="{00000000-0005-0000-0000-00005E3A0000}"/>
    <cellStyle name="Comma 2 79" xfId="15229" hidden="1" xr:uid="{00000000-0005-0000-0000-0000803B0000}"/>
    <cellStyle name="Comma 2 79" xfId="15482" hidden="1" xr:uid="{00000000-0005-0000-0000-00007D3C0000}"/>
    <cellStyle name="Comma 2 79" xfId="15709" hidden="1" xr:uid="{00000000-0005-0000-0000-0000603D0000}"/>
    <cellStyle name="Comma 2 79" xfId="16136" hidden="1" xr:uid="{00000000-0005-0000-0000-00000B3F0000}"/>
    <cellStyle name="Comma 2 79" xfId="16692" hidden="1" xr:uid="{00000000-0005-0000-0000-000037410000}"/>
    <cellStyle name="Comma 2 79" xfId="16982" hidden="1" xr:uid="{00000000-0005-0000-0000-000059420000}"/>
    <cellStyle name="Comma 2 79" xfId="17235" hidden="1" xr:uid="{00000000-0005-0000-0000-000056430000}"/>
    <cellStyle name="Comma 2 79" xfId="17461" hidden="1" xr:uid="{00000000-0005-0000-0000-000038440000}"/>
    <cellStyle name="Comma 2 79" xfId="17886" hidden="1" xr:uid="{00000000-0005-0000-0000-0000E1450000}"/>
    <cellStyle name="Comma 2 79" xfId="18442" hidden="1" xr:uid="{00000000-0005-0000-0000-00000D480000}"/>
    <cellStyle name="Comma 2 79" xfId="18732" hidden="1" xr:uid="{00000000-0005-0000-0000-00002F490000}"/>
    <cellStyle name="Comma 2 79" xfId="18985" hidden="1" xr:uid="{00000000-0005-0000-0000-00002C4A0000}"/>
    <cellStyle name="Comma 2 79" xfId="19210" hidden="1" xr:uid="{00000000-0005-0000-0000-00000D4B0000}"/>
    <cellStyle name="Comma 2 79" xfId="19631" hidden="1" xr:uid="{00000000-0005-0000-0000-0000B24C0000}"/>
    <cellStyle name="Comma 2 79" xfId="20186" hidden="1" xr:uid="{00000000-0005-0000-0000-0000DD4E0000}"/>
    <cellStyle name="Comma 2 79" xfId="20476" hidden="1" xr:uid="{00000000-0005-0000-0000-0000FF4F0000}"/>
    <cellStyle name="Comma 2 79" xfId="20729" hidden="1" xr:uid="{00000000-0005-0000-0000-0000FC500000}"/>
    <cellStyle name="Comma 2 79" xfId="20953" hidden="1" xr:uid="{00000000-0005-0000-0000-0000DC510000}"/>
    <cellStyle name="Comma 2 79" xfId="21369" hidden="1" xr:uid="{00000000-0005-0000-0000-00007C530000}"/>
    <cellStyle name="Comma 2 79" xfId="21920" hidden="1" xr:uid="{00000000-0005-0000-0000-0000A3550000}"/>
    <cellStyle name="Comma 2 79" xfId="22210" hidden="1" xr:uid="{00000000-0005-0000-0000-0000C5560000}"/>
    <cellStyle name="Comma 2 79" xfId="22463" hidden="1" xr:uid="{00000000-0005-0000-0000-0000C2570000}"/>
    <cellStyle name="Comma 2 79" xfId="7359" hidden="1" xr:uid="{00000000-0005-0000-0000-0000C21C0000}"/>
    <cellStyle name="Comma 2 79" xfId="7915" hidden="1" xr:uid="{00000000-0005-0000-0000-0000EE1E0000}"/>
    <cellStyle name="Comma 2 79" xfId="8205" hidden="1" xr:uid="{00000000-0005-0000-0000-000010200000}"/>
    <cellStyle name="Comma 2 79" xfId="8458" hidden="1" xr:uid="{00000000-0005-0000-0000-00000D210000}"/>
    <cellStyle name="Comma 2 79" xfId="8685" hidden="1" xr:uid="{00000000-0005-0000-0000-0000F0210000}"/>
    <cellStyle name="Comma 2 79" xfId="9115" hidden="1" xr:uid="{00000000-0005-0000-0000-00009E230000}"/>
    <cellStyle name="Comma 2 79" xfId="9671" hidden="1" xr:uid="{00000000-0005-0000-0000-0000CA250000}"/>
    <cellStyle name="Comma 2 79" xfId="9961" hidden="1" xr:uid="{00000000-0005-0000-0000-0000EC260000}"/>
    <cellStyle name="Comma 2 79" xfId="10214" hidden="1" xr:uid="{00000000-0005-0000-0000-0000E9270000}"/>
    <cellStyle name="Comma 2 79" xfId="10441" hidden="1" xr:uid="{00000000-0005-0000-0000-0000CC280000}"/>
    <cellStyle name="Comma 2 79" xfId="10871" hidden="1" xr:uid="{00000000-0005-0000-0000-00007A2A0000}"/>
    <cellStyle name="Comma 2 79" xfId="11427" hidden="1" xr:uid="{00000000-0005-0000-0000-0000A62C0000}"/>
    <cellStyle name="Comma 2 79" xfId="11717" hidden="1" xr:uid="{00000000-0005-0000-0000-0000C82D0000}"/>
    <cellStyle name="Comma 2 79" xfId="11970" hidden="1" xr:uid="{00000000-0005-0000-0000-0000C52E0000}"/>
    <cellStyle name="Comma 2 79" xfId="12197" hidden="1" xr:uid="{00000000-0005-0000-0000-0000A82F0000}"/>
    <cellStyle name="Comma 2 79" xfId="5696" hidden="1" xr:uid="{00000000-0005-0000-0000-000043160000}"/>
    <cellStyle name="Comma 2 79" xfId="5986" hidden="1" xr:uid="{00000000-0005-0000-0000-000065170000}"/>
    <cellStyle name="Comma 2 79" xfId="6239" hidden="1" xr:uid="{00000000-0005-0000-0000-000062180000}"/>
    <cellStyle name="Comma 2 79" xfId="6623" hidden="1" xr:uid="{00000000-0005-0000-0000-0000E2190000}"/>
    <cellStyle name="Comma 2 79" xfId="6698" hidden="1" xr:uid="{00000000-0005-0000-0000-00002D1A0000}"/>
    <cellStyle name="Comma 2 79" xfId="6740" hidden="1" xr:uid="{00000000-0005-0000-0000-0000571A0000}"/>
    <cellStyle name="Comma 2 79" xfId="6929" hidden="1" xr:uid="{00000000-0005-0000-0000-0000141B0000}"/>
    <cellStyle name="Comma 2 79" xfId="2184" hidden="1" xr:uid="{00000000-0005-0000-0000-00008B080000}"/>
    <cellStyle name="Comma 2 79" xfId="2437" hidden="1" xr:uid="{00000000-0005-0000-0000-000088090000}"/>
    <cellStyle name="Comma 2 79" xfId="4479" hidden="1" xr:uid="{00000000-0005-0000-0000-000082110000}"/>
    <cellStyle name="Comma 2 79" xfId="5140" hidden="1" xr:uid="{00000000-0005-0000-0000-000017140000}"/>
    <cellStyle name="Comma 2 79" xfId="1343" hidden="1" xr:uid="{00000000-0005-0000-0000-000042050000}"/>
    <cellStyle name="Comma 2 79" xfId="1894" hidden="1" xr:uid="{00000000-0005-0000-0000-000069070000}"/>
    <cellStyle name="Comma 2 79" xfId="688" hidden="1" xr:uid="{00000000-0005-0000-0000-0000B3020000}"/>
    <cellStyle name="Comma 2 8" xfId="44669" hidden="1" xr:uid="{B6546DA1-E8DC-4213-9760-DAA59A762158}"/>
    <cellStyle name="Comma 2 8" xfId="44913" hidden="1" xr:uid="{5DAD4AE1-4305-466F-A907-4686519A6D5A}"/>
    <cellStyle name="Comma 2 8" xfId="45345" hidden="1" xr:uid="{A6EC0519-BC11-4475-8206-670F8071DC5B}"/>
    <cellStyle name="Comma 2 8" xfId="45620" hidden="1" xr:uid="{A84E6A92-9821-4AD4-86E0-8DAAF57D79A7}"/>
    <cellStyle name="Comma 2 8" xfId="46097" hidden="1" xr:uid="{21534179-3905-4F47-BE07-1D13852622AA}"/>
    <cellStyle name="Comma 2 8" xfId="46425" hidden="1" xr:uid="{E6790C76-7B89-437A-BFE0-DC67C9E2C86A}"/>
    <cellStyle name="Comma 2 8" xfId="46669" hidden="1" xr:uid="{37EB0264-A7DA-423C-8FF0-7E8EFD677AA7}"/>
    <cellStyle name="Comma 2 8" xfId="47101" hidden="1" xr:uid="{3A1894E3-5E25-45D7-9F70-A6BA29446799}"/>
    <cellStyle name="Comma 2 8" xfId="47376" hidden="1" xr:uid="{B422AE57-12BF-44F6-BCD9-C94E3F612967}"/>
    <cellStyle name="Comma 2 8" xfId="47850" hidden="1" xr:uid="{696253D7-9C62-457D-868C-696C352E90CE}"/>
    <cellStyle name="Comma 2 8" xfId="48178" hidden="1" xr:uid="{9D3F13CD-4451-46CE-BF18-616CA71B1100}"/>
    <cellStyle name="Comma 2 8" xfId="48422" hidden="1" xr:uid="{2A3CA5E3-51D5-4CF6-9B8A-7633857CAB00}"/>
    <cellStyle name="Comma 2 8" xfId="48854" hidden="1" xr:uid="{3A63C5F8-A0B1-4DF5-9210-A76937B45817}"/>
    <cellStyle name="Comma 2 8" xfId="49129" hidden="1" xr:uid="{C0C8784F-07ED-4FD4-90D5-AE98080C4AEB}"/>
    <cellStyle name="Comma 2 8" xfId="49600" hidden="1" xr:uid="{BEA7A2A1-09CB-4C30-87D9-C10418ED7F9E}"/>
    <cellStyle name="Comma 2 8" xfId="49928" hidden="1" xr:uid="{5E53044C-E084-47B8-835D-F46A9B169481}"/>
    <cellStyle name="Comma 2 8" xfId="50172" hidden="1" xr:uid="{A73D6E67-65BD-4DC5-9EF0-03412D9787BC}"/>
    <cellStyle name="Comma 2 8" xfId="50604" hidden="1" xr:uid="{F930E351-B6B2-4420-A2FE-039C8CDECE33}"/>
    <cellStyle name="Comma 2 8" xfId="50879" hidden="1" xr:uid="{D61883A7-B335-4AD4-9A75-569E7A808ACD}"/>
    <cellStyle name="Comma 2 8" xfId="51346" hidden="1" xr:uid="{1C977700-C51A-424E-BF99-113F2F57D081}"/>
    <cellStyle name="Comma 2 8" xfId="51672" hidden="1" xr:uid="{F7398B46-5EC2-410D-9552-7D2A9E0F22FF}"/>
    <cellStyle name="Comma 2 8" xfId="51916" hidden="1" xr:uid="{A38F0A7F-D597-412A-AB06-901FFC05811B}"/>
    <cellStyle name="Comma 2 8" xfId="52348" hidden="1" xr:uid="{0411089C-165A-40F6-B08A-D8FE211A8EAA}"/>
    <cellStyle name="Comma 2 8" xfId="52623" hidden="1" xr:uid="{1FC2D3F0-57F0-464B-8A9E-25AE001F31C3}"/>
    <cellStyle name="Comma 2 8" xfId="53084" hidden="1" xr:uid="{A3910EE8-7E03-4454-972F-1B424B923AF0}"/>
    <cellStyle name="Comma 2 8" xfId="53408" hidden="1" xr:uid="{8068E78C-2D1B-4AA3-80CE-36212DC42DA2}"/>
    <cellStyle name="Comma 2 8" xfId="53650" hidden="1" xr:uid="{30702F6C-7F81-4649-A3E5-F9270443EBF1}"/>
    <cellStyle name="Comma 2 8" xfId="54082" hidden="1" xr:uid="{31BD100A-B042-45D3-92B1-C63B52BFF28F}"/>
    <cellStyle name="Comma 2 8" xfId="54357" hidden="1" xr:uid="{95F3FB27-2700-4FE8-B68B-CF15FC7732CE}"/>
    <cellStyle name="Comma 2 8" xfId="54812" hidden="1" xr:uid="{34654756-B066-442B-8608-4B599A18E714}"/>
    <cellStyle name="Comma 2 8" xfId="55374" hidden="1" xr:uid="{43DAD875-6A67-4DF3-A221-4E85E864DF29}"/>
    <cellStyle name="Comma 2 8" xfId="55806" hidden="1" xr:uid="{53A8E34D-FA61-4D64-81AA-EB30B04FC7DA}"/>
    <cellStyle name="Comma 2 8" xfId="56081" hidden="1" xr:uid="{E01A5BE5-8154-414F-9118-CFFB58B7784A}"/>
    <cellStyle name="Comma 2 8" xfId="56526" hidden="1" xr:uid="{FE5B9179-9E7D-4B89-88A9-04CCB33F30DE}"/>
    <cellStyle name="Comma 2 8" xfId="57081" hidden="1" xr:uid="{16F60142-6683-4D4C-B32C-AC033A4F9897}"/>
    <cellStyle name="Comma 2 8" xfId="57513" hidden="1" xr:uid="{0E7244B9-7BB3-4AB6-B1DE-7807BB783B5C}"/>
    <cellStyle name="Comma 2 8" xfId="57788" hidden="1" xr:uid="{0176CFD3-D16D-413A-9DC9-3C698B0B736A}"/>
    <cellStyle name="Comma 2 8" xfId="58223" hidden="1" xr:uid="{08647A0A-8E7E-4552-8858-4074AD54CC66}"/>
    <cellStyle name="Comma 2 8" xfId="58775" hidden="1" xr:uid="{3FC1D744-CF74-4D6A-95AB-DA26977B4556}"/>
    <cellStyle name="Comma 2 8" xfId="59207" hidden="1" xr:uid="{C2C7FEBB-DAE6-44BD-B283-0C2D9449833F}"/>
    <cellStyle name="Comma 2 8" xfId="59482" hidden="1" xr:uid="{C0A450C8-C230-42CF-B2CB-FC30990E05EF}"/>
    <cellStyle name="Comma 2 8" xfId="59902" hidden="1" xr:uid="{7C3CD471-6334-4987-8C94-4AA81510A4C9}"/>
    <cellStyle name="Comma 2 8" xfId="60436" hidden="1" xr:uid="{0BC7BDF0-A9D0-480E-97DF-23333CDF50C6}"/>
    <cellStyle name="Comma 2 8" xfId="60868" hidden="1" xr:uid="{F2DC86B9-6FE3-433B-92B8-C53CA9E393F1}"/>
    <cellStyle name="Comma 2 8" xfId="61143" hidden="1" xr:uid="{70503263-2DA4-48E6-AC87-8D529FB29528}"/>
    <cellStyle name="Comma 2 8" xfId="61549" hidden="1" xr:uid="{521675AB-D32B-4D26-8039-02C5F159F476}"/>
    <cellStyle name="Comma 2 8" xfId="62071" hidden="1" xr:uid="{E893BE74-1C5D-4FC7-9A13-15E6FEEF30C1}"/>
    <cellStyle name="Comma 2 8" xfId="62503" hidden="1" xr:uid="{F1439B62-9E6E-4674-803C-858E4165E871}"/>
    <cellStyle name="Comma 2 8" xfId="62778" hidden="1" xr:uid="{58A6C8EC-7AD2-492B-9681-FAD48859CCF6}"/>
    <cellStyle name="Comma 2 8" xfId="63137" hidden="1" xr:uid="{157B0062-477F-43B4-9B0E-D4E0E536F5B5}"/>
    <cellStyle name="Comma 2 8" xfId="63593" hidden="1" xr:uid="{4FDADFE0-2632-46FA-B5D6-3DA1CB9A43A7}"/>
    <cellStyle name="Comma 2 8" xfId="64014" hidden="1" xr:uid="{426328DF-EFE4-4D82-AFE0-25D48B44DDDF}"/>
    <cellStyle name="Comma 2 8" xfId="21641" hidden="1" xr:uid="{00000000-0005-0000-0000-00008C540000}"/>
    <cellStyle name="Comma 2 8" xfId="22073" hidden="1" xr:uid="{00000000-0005-0000-0000-00003C560000}"/>
    <cellStyle name="Comma 2 8" xfId="22348" hidden="1" xr:uid="{00000000-0005-0000-0000-00004F570000}"/>
    <cellStyle name="Comma 2 8" xfId="22803" hidden="1" xr:uid="{00000000-0005-0000-0000-000016590000}"/>
    <cellStyle name="Comma 2 8" xfId="23365" hidden="1" xr:uid="{00000000-0005-0000-0000-0000485B0000}"/>
    <cellStyle name="Comma 2 8" xfId="23797" hidden="1" xr:uid="{00000000-0005-0000-0000-0000F85C0000}"/>
    <cellStyle name="Comma 2 8" xfId="24072" hidden="1" xr:uid="{00000000-0005-0000-0000-00000B5E0000}"/>
    <cellStyle name="Comma 2 8" xfId="24517" hidden="1" xr:uid="{00000000-0005-0000-0000-0000C85F0000}"/>
    <cellStyle name="Comma 2 8" xfId="25072" hidden="1" xr:uid="{00000000-0005-0000-0000-0000F3610000}"/>
    <cellStyle name="Comma 2 8" xfId="25504" hidden="1" xr:uid="{00000000-0005-0000-0000-0000A3630000}"/>
    <cellStyle name="Comma 2 8" xfId="25779" hidden="1" xr:uid="{00000000-0005-0000-0000-0000B6640000}"/>
    <cellStyle name="Comma 2 8" xfId="26214" hidden="1" xr:uid="{00000000-0005-0000-0000-000069660000}"/>
    <cellStyle name="Comma 2 8" xfId="26766" hidden="1" xr:uid="{00000000-0005-0000-0000-000091680000}"/>
    <cellStyle name="Comma 2 8" xfId="27198" hidden="1" xr:uid="{00000000-0005-0000-0000-0000416A0000}"/>
    <cellStyle name="Comma 2 8" xfId="27473" hidden="1" xr:uid="{00000000-0005-0000-0000-0000546B0000}"/>
    <cellStyle name="Comma 2 8" xfId="27893" hidden="1" xr:uid="{00000000-0005-0000-0000-0000F86C0000}"/>
    <cellStyle name="Comma 2 8" xfId="28427" hidden="1" xr:uid="{00000000-0005-0000-0000-00000E6F0000}"/>
    <cellStyle name="Comma 2 8" xfId="28859" hidden="1" xr:uid="{00000000-0005-0000-0000-0000BE700000}"/>
    <cellStyle name="Comma 2 8" xfId="29134" hidden="1" xr:uid="{00000000-0005-0000-0000-0000D1710000}"/>
    <cellStyle name="Comma 2 8" xfId="29540" hidden="1" xr:uid="{00000000-0005-0000-0000-000067730000}"/>
    <cellStyle name="Comma 2 8" xfId="30062" hidden="1" xr:uid="{00000000-0005-0000-0000-000071750000}"/>
    <cellStyle name="Comma 2 8" xfId="30494" hidden="1" xr:uid="{00000000-0005-0000-0000-000021770000}"/>
    <cellStyle name="Comma 2 8" xfId="30769" hidden="1" xr:uid="{00000000-0005-0000-0000-000034780000}"/>
    <cellStyle name="Comma 2 8" xfId="31128" hidden="1" xr:uid="{00000000-0005-0000-0000-00009B790000}"/>
    <cellStyle name="Comma 2 8" xfId="31584" hidden="1" xr:uid="{00000000-0005-0000-0000-0000637B0000}"/>
    <cellStyle name="Comma 2 8" xfId="32005" hidden="1" xr:uid="{00000000-0005-0000-0000-0000087D0000}"/>
    <cellStyle name="Comma 2 8" xfId="32436" hidden="1" xr:uid="{783AA24E-5B2E-43F9-B825-F8F40288F7B8}"/>
    <cellStyle name="Comma 2 8" xfId="33078" hidden="1" xr:uid="{E9C6A483-F591-4474-9C22-281D8C06E727}"/>
    <cellStyle name="Comma 2 8" xfId="33643" hidden="1" xr:uid="{691D74D8-4B53-4BA5-8206-81C8A312C21E}"/>
    <cellStyle name="Comma 2 8" xfId="34067" hidden="1" xr:uid="{0DDB3782-60DA-42D6-909F-F24851876780}"/>
    <cellStyle name="Comma 2 8" xfId="34342" hidden="1" xr:uid="{D8F23EEB-C1D9-43A0-95BB-1A0AF653B3A7}"/>
    <cellStyle name="Comma 2 8" xfId="36055" hidden="1" xr:uid="{09F17D17-1C48-429D-BE1F-D9F01C6A7A34}"/>
    <cellStyle name="Comma 2 8" xfId="36193" hidden="1" xr:uid="{7D4F45B3-348C-43E1-9864-9708492D8E49}"/>
    <cellStyle name="Comma 2 8" xfId="36854" hidden="1" xr:uid="{6CFE2666-1F31-4D42-A7FC-34C626626AE6}"/>
    <cellStyle name="Comma 2 8" xfId="37426" hidden="1" xr:uid="{04FC8D4E-A135-42C2-BF0F-8CC9F9E29254}"/>
    <cellStyle name="Comma 2 8" xfId="37858" hidden="1" xr:uid="{5452DAE1-E747-4981-B1A1-CAEA11F5EA35}"/>
    <cellStyle name="Comma 2 8" xfId="38133" hidden="1" xr:uid="{23DCBCF2-5AB1-4A55-8CBD-4E6465ED6877}"/>
    <cellStyle name="Comma 2 8" xfId="38433" hidden="1" xr:uid="{A521C364-C26A-4DCC-82CD-B0D095B521AF}"/>
    <cellStyle name="Comma 2 8" xfId="38676" hidden="1" xr:uid="{7A2759B7-F4AE-4A27-A1B2-FE4A4D46090F}"/>
    <cellStyle name="Comma 2 8" xfId="38711" hidden="1" xr:uid="{38C8A13E-3CB7-4575-BFBD-B442FA638075}"/>
    <cellStyle name="Comma 2 8" xfId="38733" hidden="1" xr:uid="{0FCF4604-390F-4469-A89F-A2692F752427}"/>
    <cellStyle name="Comma 2 8" xfId="38826" hidden="1" xr:uid="{AA544B61-9D80-4666-8397-940EE04B7D4E}"/>
    <cellStyle name="Comma 2 8" xfId="39073" hidden="1" xr:uid="{2B3ECEA1-0588-45C1-9CA4-6F43D0C93FA4}"/>
    <cellStyle name="Comma 2 8" xfId="39401" hidden="1" xr:uid="{D6995A44-9AE2-4DDC-AF07-3C7413F0E627}"/>
    <cellStyle name="Comma 2 8" xfId="39645" hidden="1" xr:uid="{FFA362BC-9586-4E11-9BAD-550C2F924ECA}"/>
    <cellStyle name="Comma 2 8" xfId="40077" hidden="1" xr:uid="{98A6295C-9A87-4906-ACEC-FAFADD837A7E}"/>
    <cellStyle name="Comma 2 8" xfId="40352" hidden="1" xr:uid="{F60E8C9F-4032-4E53-9962-FCB33233CAF1}"/>
    <cellStyle name="Comma 2 8" xfId="40829" hidden="1" xr:uid="{AF55B977-6637-42C0-87E7-52EC3E7F4ACF}"/>
    <cellStyle name="Comma 2 8" xfId="41157" hidden="1" xr:uid="{C1CE6FB9-952A-4ED5-81ED-F79CDA81E521}"/>
    <cellStyle name="Comma 2 8" xfId="41401" hidden="1" xr:uid="{CBDF76D3-CEEA-40D9-9DF6-00B368CD5C6C}"/>
    <cellStyle name="Comma 2 8" xfId="41833" hidden="1" xr:uid="{EF994DC7-A999-4A7C-B756-84F94A340164}"/>
    <cellStyle name="Comma 2 8" xfId="42108" hidden="1" xr:uid="{60DEF5AD-34C4-4E2C-A3D9-24717F7AE07D}"/>
    <cellStyle name="Comma 2 8" xfId="42585" hidden="1" xr:uid="{4564A109-A88F-41B3-B9FF-5EDEFC77327A}"/>
    <cellStyle name="Comma 2 8" xfId="42913" hidden="1" xr:uid="{5A2E355D-3161-4C11-A981-411440F41D74}"/>
    <cellStyle name="Comma 2 8" xfId="43157" hidden="1" xr:uid="{2941626E-0B2A-4255-AC38-F22A7AA3CFA0}"/>
    <cellStyle name="Comma 2 8" xfId="43589" hidden="1" xr:uid="{F1D6874A-1B49-4753-B2D4-5FFFB084848F}"/>
    <cellStyle name="Comma 2 8" xfId="43864" hidden="1" xr:uid="{7CFDA813-8CF4-4E01-AD46-55F22E3A6ED9}"/>
    <cellStyle name="Comma 2 8" xfId="44341" hidden="1" xr:uid="{C31804C4-92D3-4017-A957-63A96BA1C56D}"/>
    <cellStyle name="Comma 2 8" xfId="11580" hidden="1" xr:uid="{00000000-0005-0000-0000-00003F2D0000}"/>
    <cellStyle name="Comma 2 8" xfId="11855" hidden="1" xr:uid="{00000000-0005-0000-0000-0000522E0000}"/>
    <cellStyle name="Comma 2 8" xfId="12332" hidden="1" xr:uid="{00000000-0005-0000-0000-00002F300000}"/>
    <cellStyle name="Comma 2 8" xfId="12660" hidden="1" xr:uid="{00000000-0005-0000-0000-000077310000}"/>
    <cellStyle name="Comma 2 8" xfId="12904" hidden="1" xr:uid="{00000000-0005-0000-0000-00006B320000}"/>
    <cellStyle name="Comma 2 8" xfId="13336" hidden="1" xr:uid="{00000000-0005-0000-0000-00001B340000}"/>
    <cellStyle name="Comma 2 8" xfId="13611" hidden="1" xr:uid="{00000000-0005-0000-0000-00002E350000}"/>
    <cellStyle name="Comma 2 8" xfId="14088" hidden="1" xr:uid="{00000000-0005-0000-0000-00000B370000}"/>
    <cellStyle name="Comma 2 8" xfId="14416" hidden="1" xr:uid="{00000000-0005-0000-0000-000053380000}"/>
    <cellStyle name="Comma 2 8" xfId="14660" hidden="1" xr:uid="{00000000-0005-0000-0000-000047390000}"/>
    <cellStyle name="Comma 2 8" xfId="15092" hidden="1" xr:uid="{00000000-0005-0000-0000-0000F73A0000}"/>
    <cellStyle name="Comma 2 8" xfId="15367" hidden="1" xr:uid="{00000000-0005-0000-0000-00000A3C0000}"/>
    <cellStyle name="Comma 2 8" xfId="15841" hidden="1" xr:uid="{00000000-0005-0000-0000-0000E43D0000}"/>
    <cellStyle name="Comma 2 8" xfId="16169" hidden="1" xr:uid="{00000000-0005-0000-0000-00002C3F0000}"/>
    <cellStyle name="Comma 2 8" xfId="16413" hidden="1" xr:uid="{00000000-0005-0000-0000-000020400000}"/>
    <cellStyle name="Comma 2 8" xfId="16845" hidden="1" xr:uid="{00000000-0005-0000-0000-0000D0410000}"/>
    <cellStyle name="Comma 2 8" xfId="17120" hidden="1" xr:uid="{00000000-0005-0000-0000-0000E3420000}"/>
    <cellStyle name="Comma 2 8" xfId="17591" hidden="1" xr:uid="{00000000-0005-0000-0000-0000BA440000}"/>
    <cellStyle name="Comma 2 8" xfId="17919" hidden="1" xr:uid="{00000000-0005-0000-0000-000002460000}"/>
    <cellStyle name="Comma 2 8" xfId="18163" hidden="1" xr:uid="{00000000-0005-0000-0000-0000F6460000}"/>
    <cellStyle name="Comma 2 8" xfId="18595" hidden="1" xr:uid="{00000000-0005-0000-0000-0000A6480000}"/>
    <cellStyle name="Comma 2 8" xfId="18870" hidden="1" xr:uid="{00000000-0005-0000-0000-0000B9490000}"/>
    <cellStyle name="Comma 2 8" xfId="19337" hidden="1" xr:uid="{00000000-0005-0000-0000-00008C4B0000}"/>
    <cellStyle name="Comma 2 8" xfId="19663" hidden="1" xr:uid="{00000000-0005-0000-0000-0000D24C0000}"/>
    <cellStyle name="Comma 2 8" xfId="19907" hidden="1" xr:uid="{00000000-0005-0000-0000-0000C64D0000}"/>
    <cellStyle name="Comma 2 8" xfId="20339" hidden="1" xr:uid="{00000000-0005-0000-0000-0000764F0000}"/>
    <cellStyle name="Comma 2 8" xfId="20614" hidden="1" xr:uid="{00000000-0005-0000-0000-000089500000}"/>
    <cellStyle name="Comma 2 8" xfId="21075" hidden="1" xr:uid="{00000000-0005-0000-0000-000056520000}"/>
    <cellStyle name="Comma 2 8" xfId="21399" hidden="1" xr:uid="{00000000-0005-0000-0000-00009A530000}"/>
    <cellStyle name="Comma 2 8" xfId="6724" hidden="1" xr:uid="{00000000-0005-0000-0000-0000471A0000}"/>
    <cellStyle name="Comma 2 8" xfId="6817" hidden="1" xr:uid="{00000000-0005-0000-0000-0000A41A0000}"/>
    <cellStyle name="Comma 2 8" xfId="7064" hidden="1" xr:uid="{00000000-0005-0000-0000-00009B1B0000}"/>
    <cellStyle name="Comma 2 8" xfId="7392" hidden="1" xr:uid="{00000000-0005-0000-0000-0000E31C0000}"/>
    <cellStyle name="Comma 2 8" xfId="7636" hidden="1" xr:uid="{00000000-0005-0000-0000-0000D71D0000}"/>
    <cellStyle name="Comma 2 8" xfId="8068" hidden="1" xr:uid="{00000000-0005-0000-0000-0000871F0000}"/>
    <cellStyle name="Comma 2 8" xfId="8343" hidden="1" xr:uid="{00000000-0005-0000-0000-00009A200000}"/>
    <cellStyle name="Comma 2 8" xfId="8820" hidden="1" xr:uid="{00000000-0005-0000-0000-000077220000}"/>
    <cellStyle name="Comma 2 8" xfId="9148" hidden="1" xr:uid="{00000000-0005-0000-0000-0000BF230000}"/>
    <cellStyle name="Comma 2 8" xfId="9392" hidden="1" xr:uid="{00000000-0005-0000-0000-0000B3240000}"/>
    <cellStyle name="Comma 2 8" xfId="9824" hidden="1" xr:uid="{00000000-0005-0000-0000-000063260000}"/>
    <cellStyle name="Comma 2 8" xfId="10099" hidden="1" xr:uid="{00000000-0005-0000-0000-000076270000}"/>
    <cellStyle name="Comma 2 8" xfId="10576" hidden="1" xr:uid="{00000000-0005-0000-0000-000053290000}"/>
    <cellStyle name="Comma 2 8" xfId="10904" hidden="1" xr:uid="{00000000-0005-0000-0000-00009B2A0000}"/>
    <cellStyle name="Comma 2 8" xfId="11148" hidden="1" xr:uid="{00000000-0005-0000-0000-00008F2B0000}"/>
    <cellStyle name="Comma 2 8" xfId="4845" hidden="1" xr:uid="{00000000-0005-0000-0000-0000F0120000}"/>
    <cellStyle name="Comma 2 8" xfId="5417" hidden="1" xr:uid="{00000000-0005-0000-0000-00002C150000}"/>
    <cellStyle name="Comma 2 8" xfId="5849" hidden="1" xr:uid="{00000000-0005-0000-0000-0000DC160000}"/>
    <cellStyle name="Comma 2 8" xfId="6124" hidden="1" xr:uid="{00000000-0005-0000-0000-0000EF170000}"/>
    <cellStyle name="Comma 2 8" xfId="6424" hidden="1" xr:uid="{00000000-0005-0000-0000-00001B190000}"/>
    <cellStyle name="Comma 2 8" xfId="6667" hidden="1" xr:uid="{00000000-0005-0000-0000-00000E1A0000}"/>
    <cellStyle name="Comma 2 8" xfId="6702" hidden="1" xr:uid="{00000000-0005-0000-0000-0000311A0000}"/>
    <cellStyle name="Comma 2 8" xfId="2047" hidden="1" xr:uid="{00000000-0005-0000-0000-000002080000}"/>
    <cellStyle name="Comma 2 8" xfId="2322" hidden="1" xr:uid="{00000000-0005-0000-0000-000015090000}"/>
    <cellStyle name="Comma 2 8" xfId="4046" hidden="1" xr:uid="{00000000-0005-0000-0000-0000D10F0000}"/>
    <cellStyle name="Comma 2 8" xfId="4184" hidden="1" xr:uid="{00000000-0005-0000-0000-00005B100000}"/>
    <cellStyle name="Comma 2 8" xfId="1052" hidden="1" xr:uid="{00000000-0005-0000-0000-00001F040000}"/>
    <cellStyle name="Comma 2 8" xfId="1620" hidden="1" xr:uid="{00000000-0005-0000-0000-000057060000}"/>
    <cellStyle name="Comma 2 8" xfId="393" hidden="1" xr:uid="{00000000-0005-0000-0000-00008C010000}"/>
    <cellStyle name="Comma 2 80" xfId="45487" hidden="1" xr:uid="{3C348D5D-7F58-4667-86A8-FA22373B3A26}"/>
    <cellStyle name="Comma 2 80" xfId="45738" hidden="1" xr:uid="{88D019B3-9B0B-4D55-BB87-89BD97A06980}"/>
    <cellStyle name="Comma 2 80" xfId="46397" hidden="1" xr:uid="{74AAE7CF-186E-4572-B5E7-E0AFEE82FA4D}"/>
    <cellStyle name="Comma 2 80" xfId="46522" hidden="1" xr:uid="{0F38AF2C-08C2-4B17-88F2-9D4B91D26D27}"/>
    <cellStyle name="Comma 2 80" xfId="46953" hidden="1" xr:uid="{7976122B-31AE-4C20-958A-872C8DE739DA}"/>
    <cellStyle name="Comma 2 80" xfId="47243" hidden="1" xr:uid="{DC422741-FFB6-470D-AB99-C06C0C363C4B}"/>
    <cellStyle name="Comma 2 80" xfId="47494" hidden="1" xr:uid="{79D15E37-8F1F-4B0F-ABAD-45E9383B4D9F}"/>
    <cellStyle name="Comma 2 80" xfId="48150" hidden="1" xr:uid="{C2913858-B1DD-495B-AB39-F9A20E466D50}"/>
    <cellStyle name="Comma 2 80" xfId="48275" hidden="1" xr:uid="{F5295F91-3D1F-4E14-ADEE-0A7C3FDFD04E}"/>
    <cellStyle name="Comma 2 80" xfId="48706" hidden="1" xr:uid="{28E0D35E-A565-4139-8C62-7762B14DBF10}"/>
    <cellStyle name="Comma 2 80" xfId="48996" hidden="1" xr:uid="{0969226A-FB16-45F5-8A9E-84038DDF8CF2}"/>
    <cellStyle name="Comma 2 80" xfId="49247" hidden="1" xr:uid="{8B15279B-3CE7-491D-9645-8987CC6FB569}"/>
    <cellStyle name="Comma 2 80" xfId="49900" hidden="1" xr:uid="{81C2FB1E-B30E-4B9A-9C97-93A18C4A2FD5}"/>
    <cellStyle name="Comma 2 80" xfId="50025" hidden="1" xr:uid="{C74DB97D-A9C8-4E74-88B9-7E22DB255CDD}"/>
    <cellStyle name="Comma 2 80" xfId="50456" hidden="1" xr:uid="{1510E99C-94D3-4CE5-96E9-149E66AB4BE3}"/>
    <cellStyle name="Comma 2 80" xfId="50746" hidden="1" xr:uid="{335F0AF3-8EFF-43A3-96BD-76DB15E4BE0F}"/>
    <cellStyle name="Comma 2 80" xfId="50997" hidden="1" xr:uid="{F6E3E703-AB63-45BD-9523-5B6710CAE545}"/>
    <cellStyle name="Comma 2 80" xfId="51645" hidden="1" xr:uid="{C58B6CE4-82C9-4C3D-9DAA-8C849F5383E2}"/>
    <cellStyle name="Comma 2 80" xfId="51769" hidden="1" xr:uid="{0E3FC74D-1605-4D0A-ACD5-ABD41E22A01E}"/>
    <cellStyle name="Comma 2 80" xfId="52200" hidden="1" xr:uid="{88F99E3D-C0DC-4BB5-BA7D-C2CD20F22DC7}"/>
    <cellStyle name="Comma 2 80" xfId="52490" hidden="1" xr:uid="{6D6701FB-850E-4DE0-8EEB-729343AB9187}"/>
    <cellStyle name="Comma 2 80" xfId="52741" hidden="1" xr:uid="{B1CCCD21-B51B-477D-AC4F-F6643A0688FB}"/>
    <cellStyle name="Comma 2 80" xfId="53382" hidden="1" xr:uid="{74D5A744-AFE5-4519-BE15-01FAE5B3B77E}"/>
    <cellStyle name="Comma 2 80" xfId="53504" hidden="1" xr:uid="{006D32BD-2372-4259-AC9B-9735A45D918E}"/>
    <cellStyle name="Comma 2 80" xfId="53934" hidden="1" xr:uid="{A8203490-77B7-433E-982D-84FD379BF9D3}"/>
    <cellStyle name="Comma 2 80" xfId="54224" hidden="1" xr:uid="{F7D6048F-2F82-4045-AC15-2F618D5350E7}"/>
    <cellStyle name="Comma 2 80" xfId="54475" hidden="1" xr:uid="{6AC7255A-972E-4B09-B70D-AE66D99B3223}"/>
    <cellStyle name="Comma 2 80" xfId="55110" hidden="1" xr:uid="{8D067F3A-ADB0-498C-9FA7-E448F40B053E}"/>
    <cellStyle name="Comma 2 80" xfId="55230" hidden="1" xr:uid="{DC1E6AD6-B21A-43F6-8844-FA8DE563038F}"/>
    <cellStyle name="Comma 2 80" xfId="55658" hidden="1" xr:uid="{38830342-815F-435B-B1B3-2059E329CC6F}"/>
    <cellStyle name="Comma 2 80" xfId="55948" hidden="1" xr:uid="{8AE8A537-8126-4135-BE13-6513AC98BD91}"/>
    <cellStyle name="Comma 2 80" xfId="56199" hidden="1" xr:uid="{DE97FD31-8F82-4D6B-80F1-2780251A88B6}"/>
    <cellStyle name="Comma 2 80" xfId="56823" hidden="1" xr:uid="{FA6F21F9-8959-4C12-9353-BB7356355900}"/>
    <cellStyle name="Comma 2 80" xfId="57365" hidden="1" xr:uid="{C8A8BAA7-D2EF-4496-A885-28BF6FE38D2B}"/>
    <cellStyle name="Comma 2 80" xfId="57655" hidden="1" xr:uid="{BC2AD424-959F-467F-89C3-F65A2A8357BE}"/>
    <cellStyle name="Comma 2 80" xfId="57906" hidden="1" xr:uid="{42AC5AD3-F49B-4FE3-89B7-20948F179BDB}"/>
    <cellStyle name="Comma 2 80" xfId="58520" hidden="1" xr:uid="{42FCCC1C-48F4-43BE-8D73-038A8B5FD7E6}"/>
    <cellStyle name="Comma 2 80" xfId="59059" hidden="1" xr:uid="{62EB64C7-EB5B-4CAA-B238-6F4FE4137F2B}"/>
    <cellStyle name="Comma 2 80" xfId="59349" hidden="1" xr:uid="{47BD29B9-9F10-4349-BBF5-7A064003E2BD}"/>
    <cellStyle name="Comma 2 80" xfId="59600" hidden="1" xr:uid="{430DF1DF-3345-4034-BB42-89352E8D482F}"/>
    <cellStyle name="Comma 2 80" xfId="60194" hidden="1" xr:uid="{93328770-6FB8-4B5D-9F82-E3CB411AA09B}"/>
    <cellStyle name="Comma 2 80" xfId="60720" hidden="1" xr:uid="{5B1023E1-F99E-4CC4-BFBC-393AB5A7B633}"/>
    <cellStyle name="Comma 2 80" xfId="61010" hidden="1" xr:uid="{F48ACB6C-B740-4069-B6E2-113384855280}"/>
    <cellStyle name="Comma 2 80" xfId="61261" hidden="1" xr:uid="{3B215905-4AD2-4652-B6FF-A6F9DFE8DF16}"/>
    <cellStyle name="Comma 2 80" xfId="61839" hidden="1" xr:uid="{98700087-6318-46C6-AB33-78143BDC590E}"/>
    <cellStyle name="Comma 2 80" xfId="62355" hidden="1" xr:uid="{CCCA9100-7F17-4785-90F8-05F69B9A31A0}"/>
    <cellStyle name="Comma 2 80" xfId="62645" hidden="1" xr:uid="{CFB64588-2C6C-49EA-AB09-FCE7E820E04F}"/>
    <cellStyle name="Comma 2 80" xfId="62896" hidden="1" xr:uid="{462BF187-5AA0-440F-B480-39F1FB45B6A8}"/>
    <cellStyle name="Comma 2 80" xfId="63409" hidden="1" xr:uid="{4838055B-9E61-45C0-983A-499D8AB908F9}"/>
    <cellStyle name="Comma 2 80" xfId="63866" hidden="1" xr:uid="{0788F9C1-7506-4E25-8676-03578328235C}"/>
    <cellStyle name="Comma 2 80" xfId="22215" hidden="1" xr:uid="{00000000-0005-0000-0000-0000CA560000}"/>
    <cellStyle name="Comma 2 80" xfId="22466" hidden="1" xr:uid="{00000000-0005-0000-0000-0000C5570000}"/>
    <cellStyle name="Comma 2 80" xfId="23101" hidden="1" xr:uid="{00000000-0005-0000-0000-0000405A0000}"/>
    <cellStyle name="Comma 2 80" xfId="23221" hidden="1" xr:uid="{00000000-0005-0000-0000-0000B85A0000}"/>
    <cellStyle name="Comma 2 80" xfId="23649" hidden="1" xr:uid="{00000000-0005-0000-0000-0000645C0000}"/>
    <cellStyle name="Comma 2 80" xfId="23939" hidden="1" xr:uid="{00000000-0005-0000-0000-0000865D0000}"/>
    <cellStyle name="Comma 2 80" xfId="24190" hidden="1" xr:uid="{00000000-0005-0000-0000-0000815E0000}"/>
    <cellStyle name="Comma 2 80" xfId="24814" hidden="1" xr:uid="{00000000-0005-0000-0000-0000F1600000}"/>
    <cellStyle name="Comma 2 80" xfId="25356" hidden="1" xr:uid="{00000000-0005-0000-0000-00000F630000}"/>
    <cellStyle name="Comma 2 80" xfId="25646" hidden="1" xr:uid="{00000000-0005-0000-0000-000031640000}"/>
    <cellStyle name="Comma 2 80" xfId="25897" hidden="1" xr:uid="{00000000-0005-0000-0000-00002C650000}"/>
    <cellStyle name="Comma 2 80" xfId="26511" hidden="1" xr:uid="{00000000-0005-0000-0000-000092670000}"/>
    <cellStyle name="Comma 2 80" xfId="27050" hidden="1" xr:uid="{00000000-0005-0000-0000-0000AD690000}"/>
    <cellStyle name="Comma 2 80" xfId="27340" hidden="1" xr:uid="{00000000-0005-0000-0000-0000CF6A0000}"/>
    <cellStyle name="Comma 2 80" xfId="27591" hidden="1" xr:uid="{00000000-0005-0000-0000-0000CA6B0000}"/>
    <cellStyle name="Comma 2 80" xfId="28185" hidden="1" xr:uid="{00000000-0005-0000-0000-00001C6E0000}"/>
    <cellStyle name="Comma 2 80" xfId="28711" hidden="1" xr:uid="{00000000-0005-0000-0000-00002A700000}"/>
    <cellStyle name="Comma 2 80" xfId="29001" hidden="1" xr:uid="{00000000-0005-0000-0000-00004C710000}"/>
    <cellStyle name="Comma 2 80" xfId="29252" hidden="1" xr:uid="{00000000-0005-0000-0000-000047720000}"/>
    <cellStyle name="Comma 2 80" xfId="29830" hidden="1" xr:uid="{00000000-0005-0000-0000-000089740000}"/>
    <cellStyle name="Comma 2 80" xfId="30346" hidden="1" xr:uid="{00000000-0005-0000-0000-00008D760000}"/>
    <cellStyle name="Comma 2 80" xfId="30636" hidden="1" xr:uid="{00000000-0005-0000-0000-0000AF770000}"/>
    <cellStyle name="Comma 2 80" xfId="30887" hidden="1" xr:uid="{00000000-0005-0000-0000-0000AA780000}"/>
    <cellStyle name="Comma 2 80" xfId="31400" hidden="1" xr:uid="{00000000-0005-0000-0000-0000AB7A0000}"/>
    <cellStyle name="Comma 2 80" xfId="31857" hidden="1" xr:uid="{00000000-0005-0000-0000-0000747C0000}"/>
    <cellStyle name="Comma 2 80" xfId="32736" hidden="1" xr:uid="{27875425-9511-4687-96D8-BBA465BDD6D2}"/>
    <cellStyle name="Comma 2 80" xfId="33371" hidden="1" xr:uid="{05FDDE8C-6B0C-49C9-9479-FEE86906ABA9}"/>
    <cellStyle name="Comma 2 80" xfId="33919" hidden="1" xr:uid="{0E85479E-F457-4B30-B214-0E53078AFE14}"/>
    <cellStyle name="Comma 2 80" xfId="34209" hidden="1" xr:uid="{C9029FFC-0B55-42D7-91B2-7F9237CC76BB}"/>
    <cellStyle name="Comma 2 80" xfId="34460" hidden="1" xr:uid="{7659F43B-813C-465F-8203-E95571AF1C11}"/>
    <cellStyle name="Comma 2 80" xfId="36493" hidden="1" xr:uid="{1F9AF742-219D-44D8-9805-5063586B2552}"/>
    <cellStyle name="Comma 2 80" xfId="37154" hidden="1" xr:uid="{B59227FF-CE2E-45ED-892A-F053C323327D}"/>
    <cellStyle name="Comma 2 80" xfId="37710" hidden="1" xr:uid="{40646EAB-31CC-403B-AFD2-6CCABE317CDE}"/>
    <cellStyle name="Comma 2 80" xfId="38000" hidden="1" xr:uid="{8054F099-7FBA-4C95-B09F-FA3567388727}"/>
    <cellStyle name="Comma 2 80" xfId="38251" hidden="1" xr:uid="{37DB8E5C-DFDB-4000-BA0B-B57040106898}"/>
    <cellStyle name="Comma 2 80" xfId="38517" hidden="1" xr:uid="{9F5DEA3F-1565-4B6B-8717-EBF81E623841}"/>
    <cellStyle name="Comma 2 80" xfId="38689" hidden="1" xr:uid="{F4DB1485-1F92-4423-850E-39ABF49E0226}"/>
    <cellStyle name="Comma 2 80" xfId="38712" hidden="1" xr:uid="{5BEBC61B-2221-4F71-A144-F4C4BB456CE4}"/>
    <cellStyle name="Comma 2 80" xfId="38728" hidden="1" xr:uid="{DF7B9FA0-0D3B-44BC-B481-730670D32B81}"/>
    <cellStyle name="Comma 2 80" xfId="38794" hidden="1" xr:uid="{24B25DF1-7CA1-408A-A4B5-9630F5959467}"/>
    <cellStyle name="Comma 2 80" xfId="39373" hidden="1" xr:uid="{BCCB62E8-EB9A-4874-A191-BE4991F3C0E5}"/>
    <cellStyle name="Comma 2 80" xfId="39498" hidden="1" xr:uid="{A73B7848-AE4B-46C8-B73C-45C085F80DA2}"/>
    <cellStyle name="Comma 2 80" xfId="39929" hidden="1" xr:uid="{4440B6D6-2BDB-4282-A2B9-10D4DDBBD439}"/>
    <cellStyle name="Comma 2 80" xfId="40219" hidden="1" xr:uid="{8E31BBCA-5408-41F2-A0BE-2EE03183FFBD}"/>
    <cellStyle name="Comma 2 80" xfId="40470" hidden="1" xr:uid="{6BB23CF5-A473-4AA7-AC58-BC51C68BBF84}"/>
    <cellStyle name="Comma 2 80" xfId="41129" hidden="1" xr:uid="{C722E639-205C-4593-98EC-4DB2B9E7411A}"/>
    <cellStyle name="Comma 2 80" xfId="41254" hidden="1" xr:uid="{DBB4DDA3-0111-4A91-842C-963C0C29DB0D}"/>
    <cellStyle name="Comma 2 80" xfId="41685" hidden="1" xr:uid="{27F024ED-78D9-4673-B0DD-0BB0F4D56C17}"/>
    <cellStyle name="Comma 2 80" xfId="41975" hidden="1" xr:uid="{B90618CE-616E-4434-8D53-F3AADBA497A7}"/>
    <cellStyle name="Comma 2 80" xfId="42226" hidden="1" xr:uid="{511F5AA0-D560-49B7-A13A-AC8F2257355B}"/>
    <cellStyle name="Comma 2 80" xfId="42885" hidden="1" xr:uid="{9F434E9B-AABA-4381-A89B-4C333E99F3A0}"/>
    <cellStyle name="Comma 2 80" xfId="43010" hidden="1" xr:uid="{A78D6D9D-509A-43DB-883B-C4B5C13F60B0}"/>
    <cellStyle name="Comma 2 80" xfId="43441" hidden="1" xr:uid="{78BB3D2F-9698-4C26-BE4F-8C80F807EFEE}"/>
    <cellStyle name="Comma 2 80" xfId="43731" hidden="1" xr:uid="{3172105D-4F0C-4433-AAFD-AEC912CF443E}"/>
    <cellStyle name="Comma 2 80" xfId="43982" hidden="1" xr:uid="{9025924E-74AC-4B2D-86BA-8C78CF386EEA}"/>
    <cellStyle name="Comma 2 80" xfId="44641" hidden="1" xr:uid="{8597CA21-7FB6-4702-8658-55858F968768}"/>
    <cellStyle name="Comma 2 80" xfId="44766" hidden="1" xr:uid="{B10B903E-EE8D-4A27-8726-3ED77254AB98}"/>
    <cellStyle name="Comma 2 80" xfId="45197" hidden="1" xr:uid="{F2716D43-27D2-472F-9C02-BCB7E709AD48}"/>
    <cellStyle name="Comma 2 80" xfId="11973" hidden="1" xr:uid="{00000000-0005-0000-0000-0000C82E0000}"/>
    <cellStyle name="Comma 2 80" xfId="12632" hidden="1" xr:uid="{00000000-0005-0000-0000-00005B310000}"/>
    <cellStyle name="Comma 2 80" xfId="12757" hidden="1" xr:uid="{00000000-0005-0000-0000-0000D8310000}"/>
    <cellStyle name="Comma 2 80" xfId="13188" hidden="1" xr:uid="{00000000-0005-0000-0000-000087330000}"/>
    <cellStyle name="Comma 2 80" xfId="13478" hidden="1" xr:uid="{00000000-0005-0000-0000-0000A9340000}"/>
    <cellStyle name="Comma 2 80" xfId="13729" hidden="1" xr:uid="{00000000-0005-0000-0000-0000A4350000}"/>
    <cellStyle name="Comma 2 80" xfId="14388" hidden="1" xr:uid="{00000000-0005-0000-0000-000037380000}"/>
    <cellStyle name="Comma 2 80" xfId="14513" hidden="1" xr:uid="{00000000-0005-0000-0000-0000B4380000}"/>
    <cellStyle name="Comma 2 80" xfId="14944" hidden="1" xr:uid="{00000000-0005-0000-0000-0000633A0000}"/>
    <cellStyle name="Comma 2 80" xfId="15234" hidden="1" xr:uid="{00000000-0005-0000-0000-0000853B0000}"/>
    <cellStyle name="Comma 2 80" xfId="15485" hidden="1" xr:uid="{00000000-0005-0000-0000-0000803C0000}"/>
    <cellStyle name="Comma 2 80" xfId="16141" hidden="1" xr:uid="{00000000-0005-0000-0000-0000103F0000}"/>
    <cellStyle name="Comma 2 80" xfId="16266" hidden="1" xr:uid="{00000000-0005-0000-0000-00008D3F0000}"/>
    <cellStyle name="Comma 2 80" xfId="16697" hidden="1" xr:uid="{00000000-0005-0000-0000-00003C410000}"/>
    <cellStyle name="Comma 2 80" xfId="16987" hidden="1" xr:uid="{00000000-0005-0000-0000-00005E420000}"/>
    <cellStyle name="Comma 2 80" xfId="17238" hidden="1" xr:uid="{00000000-0005-0000-0000-000059430000}"/>
    <cellStyle name="Comma 2 80" xfId="17891" hidden="1" xr:uid="{00000000-0005-0000-0000-0000E6450000}"/>
    <cellStyle name="Comma 2 80" xfId="18016" hidden="1" xr:uid="{00000000-0005-0000-0000-000063460000}"/>
    <cellStyle name="Comma 2 80" xfId="18447" hidden="1" xr:uid="{00000000-0005-0000-0000-000012480000}"/>
    <cellStyle name="Comma 2 80" xfId="18737" hidden="1" xr:uid="{00000000-0005-0000-0000-000034490000}"/>
    <cellStyle name="Comma 2 80" xfId="18988" hidden="1" xr:uid="{00000000-0005-0000-0000-00002F4A0000}"/>
    <cellStyle name="Comma 2 80" xfId="19636" hidden="1" xr:uid="{00000000-0005-0000-0000-0000B74C0000}"/>
    <cellStyle name="Comma 2 80" xfId="19760" hidden="1" xr:uid="{00000000-0005-0000-0000-0000334D0000}"/>
    <cellStyle name="Comma 2 80" xfId="20191" hidden="1" xr:uid="{00000000-0005-0000-0000-0000E24E0000}"/>
    <cellStyle name="Comma 2 80" xfId="20481" hidden="1" xr:uid="{00000000-0005-0000-0000-000004500000}"/>
    <cellStyle name="Comma 2 80" xfId="20732" hidden="1" xr:uid="{00000000-0005-0000-0000-0000FF500000}"/>
    <cellStyle name="Comma 2 80" xfId="21373" hidden="1" xr:uid="{00000000-0005-0000-0000-000080530000}"/>
    <cellStyle name="Comma 2 80" xfId="21495" hidden="1" xr:uid="{00000000-0005-0000-0000-0000FA530000}"/>
    <cellStyle name="Comma 2 80" xfId="21925" hidden="1" xr:uid="{00000000-0005-0000-0000-0000A8550000}"/>
    <cellStyle name="Comma 2 80" xfId="6785" hidden="1" xr:uid="{00000000-0005-0000-0000-0000841A0000}"/>
    <cellStyle name="Comma 2 80" xfId="7364" hidden="1" xr:uid="{00000000-0005-0000-0000-0000C71C0000}"/>
    <cellStyle name="Comma 2 80" xfId="7489" hidden="1" xr:uid="{00000000-0005-0000-0000-0000441D0000}"/>
    <cellStyle name="Comma 2 80" xfId="7920" hidden="1" xr:uid="{00000000-0005-0000-0000-0000F31E0000}"/>
    <cellStyle name="Comma 2 80" xfId="8210" hidden="1" xr:uid="{00000000-0005-0000-0000-000015200000}"/>
    <cellStyle name="Comma 2 80" xfId="8461" hidden="1" xr:uid="{00000000-0005-0000-0000-000010210000}"/>
    <cellStyle name="Comma 2 80" xfId="9120" hidden="1" xr:uid="{00000000-0005-0000-0000-0000A3230000}"/>
    <cellStyle name="Comma 2 80" xfId="9245" hidden="1" xr:uid="{00000000-0005-0000-0000-000020240000}"/>
    <cellStyle name="Comma 2 80" xfId="9676" hidden="1" xr:uid="{00000000-0005-0000-0000-0000CF250000}"/>
    <cellStyle name="Comma 2 80" xfId="9966" hidden="1" xr:uid="{00000000-0005-0000-0000-0000F1260000}"/>
    <cellStyle name="Comma 2 80" xfId="10217" hidden="1" xr:uid="{00000000-0005-0000-0000-0000EC270000}"/>
    <cellStyle name="Comma 2 80" xfId="10876" hidden="1" xr:uid="{00000000-0005-0000-0000-00007F2A0000}"/>
    <cellStyle name="Comma 2 80" xfId="11001" hidden="1" xr:uid="{00000000-0005-0000-0000-0000FC2A0000}"/>
    <cellStyle name="Comma 2 80" xfId="11432" hidden="1" xr:uid="{00000000-0005-0000-0000-0000AB2C0000}"/>
    <cellStyle name="Comma 2 80" xfId="11722" hidden="1" xr:uid="{00000000-0005-0000-0000-0000CD2D0000}"/>
    <cellStyle name="Comma 2 80" xfId="5701" hidden="1" xr:uid="{00000000-0005-0000-0000-000048160000}"/>
    <cellStyle name="Comma 2 80" xfId="5991" hidden="1" xr:uid="{00000000-0005-0000-0000-00006A170000}"/>
    <cellStyle name="Comma 2 80" xfId="6242" hidden="1" xr:uid="{00000000-0005-0000-0000-000065180000}"/>
    <cellStyle name="Comma 2 80" xfId="6508" hidden="1" xr:uid="{00000000-0005-0000-0000-00006F190000}"/>
    <cellStyle name="Comma 2 80" xfId="6680" hidden="1" xr:uid="{00000000-0005-0000-0000-00001B1A0000}"/>
    <cellStyle name="Comma 2 80" xfId="6703" hidden="1" xr:uid="{00000000-0005-0000-0000-0000321A0000}"/>
    <cellStyle name="Comma 2 80" xfId="6719" hidden="1" xr:uid="{00000000-0005-0000-0000-0000421A0000}"/>
    <cellStyle name="Comma 2 80" xfId="2189" hidden="1" xr:uid="{00000000-0005-0000-0000-000090080000}"/>
    <cellStyle name="Comma 2 80" xfId="2440" hidden="1" xr:uid="{00000000-0005-0000-0000-00008B090000}"/>
    <cellStyle name="Comma 2 80" xfId="4484" hidden="1" xr:uid="{00000000-0005-0000-0000-000087110000}"/>
    <cellStyle name="Comma 2 80" xfId="5145" hidden="1" xr:uid="{00000000-0005-0000-0000-00001C140000}"/>
    <cellStyle name="Comma 2 80" xfId="1348" hidden="1" xr:uid="{00000000-0005-0000-0000-000047050000}"/>
    <cellStyle name="Comma 2 80" xfId="1899" hidden="1" xr:uid="{00000000-0005-0000-0000-00006E070000}"/>
    <cellStyle name="Comma 2 80" xfId="693" hidden="1" xr:uid="{00000000-0005-0000-0000-0000B8020000}"/>
    <cellStyle name="Comma 2 81" xfId="45201" hidden="1" xr:uid="{EE90469A-9432-414D-8F92-1BD8CFC2992F}"/>
    <cellStyle name="Comma 2 81" xfId="45491" hidden="1" xr:uid="{C29413E8-9DA4-4DD2-8B92-4A4AF126273C}"/>
    <cellStyle name="Comma 2 81" xfId="45741" hidden="1" xr:uid="{D84FA5A4-82F0-4A92-9192-835C93EF258A}"/>
    <cellStyle name="Comma 2 81" xfId="46396" hidden="1" xr:uid="{5BD1A93B-D197-4144-90B6-E2153FA48D76}"/>
    <cellStyle name="Comma 2 81" xfId="46402" hidden="1" xr:uid="{C616C09F-1C51-4BB1-9BED-A42A5B4AAC3C}"/>
    <cellStyle name="Comma 2 81" xfId="46957" hidden="1" xr:uid="{EDBCA846-926C-4522-BCD8-72C5971979E0}"/>
    <cellStyle name="Comma 2 81" xfId="47247" hidden="1" xr:uid="{C891D396-71E5-4944-BA7E-CEF4D083B550}"/>
    <cellStyle name="Comma 2 81" xfId="47497" hidden="1" xr:uid="{BD61D210-99BB-4900-81B8-9338611E3AAD}"/>
    <cellStyle name="Comma 2 81" xfId="48149" hidden="1" xr:uid="{D1AF89DB-1703-416B-8EF7-E9BC69DACD55}"/>
    <cellStyle name="Comma 2 81" xfId="48155" hidden="1" xr:uid="{582445EA-EE9B-4130-A7B4-8B578F8B6CAC}"/>
    <cellStyle name="Comma 2 81" xfId="48710" hidden="1" xr:uid="{D120AB61-1331-422C-9E29-7D945F01AE96}"/>
    <cellStyle name="Comma 2 81" xfId="49000" hidden="1" xr:uid="{50CC5D6B-4A60-4BC5-82DD-10A152C7788D}"/>
    <cellStyle name="Comma 2 81" xfId="49250" hidden="1" xr:uid="{4018C053-2CB7-4F57-BA15-19A0AD7601A3}"/>
    <cellStyle name="Comma 2 81" xfId="49899" hidden="1" xr:uid="{8BBEF347-F1ED-4A89-90CF-A72EED065FD1}"/>
    <cellStyle name="Comma 2 81" xfId="49905" hidden="1" xr:uid="{F4A759BD-503A-4FD7-BC9E-DC0575947DBE}"/>
    <cellStyle name="Comma 2 81" xfId="50460" hidden="1" xr:uid="{DFA0EE19-6440-43FE-9397-ECC86449F2D3}"/>
    <cellStyle name="Comma 2 81" xfId="50750" hidden="1" xr:uid="{4462D104-62C6-4C74-B557-BB781A7D1F80}"/>
    <cellStyle name="Comma 2 81" xfId="51000" hidden="1" xr:uid="{F586728C-50CC-4089-90FE-7E9F2CF3310C}"/>
    <cellStyle name="Comma 2 81" xfId="51644" hidden="1" xr:uid="{231ADC4B-9B1B-4EB5-98E0-168C769B6250}"/>
    <cellStyle name="Comma 2 81" xfId="51650" hidden="1" xr:uid="{FEB86AC7-7454-49AA-91EB-5F0D6D375CBF}"/>
    <cellStyle name="Comma 2 81" xfId="52204" hidden="1" xr:uid="{230CB6AD-D11D-42D0-BEEF-30F8518FC70D}"/>
    <cellStyle name="Comma 2 81" xfId="52494" hidden="1" xr:uid="{B040BE49-F921-4D24-8DD2-DB7AF1330D17}"/>
    <cellStyle name="Comma 2 81" xfId="52744" hidden="1" xr:uid="{1DAF5C97-22EB-4FB9-AD5C-C4952FA3C7AA}"/>
    <cellStyle name="Comma 2 81" xfId="53387" hidden="1" xr:uid="{DDF15C52-1949-4D0A-BDC1-1BAD24011091}"/>
    <cellStyle name="Comma 2 81" xfId="53938" hidden="1" xr:uid="{41F4A1C1-C5B0-40B4-A289-EC43A66D9884}"/>
    <cellStyle name="Comma 2 81" xfId="54228" hidden="1" xr:uid="{102C124F-2170-4414-9E72-8C715956DE40}"/>
    <cellStyle name="Comma 2 81" xfId="54478" hidden="1" xr:uid="{C8D6B443-F119-46EA-854D-FFE1EF4A607A}"/>
    <cellStyle name="Comma 2 81" xfId="55115" hidden="1" xr:uid="{203C71BD-55EB-4C38-BA3E-0DBEF8A2C4FC}"/>
    <cellStyle name="Comma 2 81" xfId="55662" hidden="1" xr:uid="{136A0EFC-00D2-40C2-8FEF-1BEA38B26F43}"/>
    <cellStyle name="Comma 2 81" xfId="55952" hidden="1" xr:uid="{80758794-56B3-4E8A-AC8C-59A11558BE3F}"/>
    <cellStyle name="Comma 2 81" xfId="56202" hidden="1" xr:uid="{A4A00C71-A033-4533-BA8C-F064D91D39E0}"/>
    <cellStyle name="Comma 2 81" xfId="56828" hidden="1" xr:uid="{7199F69C-6C5D-426D-BD05-84E0150CFEE3}"/>
    <cellStyle name="Comma 2 81" xfId="57369" hidden="1" xr:uid="{BAC5E3F4-3E58-4ED3-BED5-212D43AA68BF}"/>
    <cellStyle name="Comma 2 81" xfId="57659" hidden="1" xr:uid="{73F69C95-C204-4036-B89F-EC50DF3A1916}"/>
    <cellStyle name="Comma 2 81" xfId="57909" hidden="1" xr:uid="{FCE76BAD-B658-4F33-B479-4001260E7D33}"/>
    <cellStyle name="Comma 2 81" xfId="58525" hidden="1" xr:uid="{60306082-3A3B-44D0-A6FB-8944D7B15586}"/>
    <cellStyle name="Comma 2 81" xfId="59063" hidden="1" xr:uid="{E56AE966-0B1D-46B4-99A5-0475202E43A7}"/>
    <cellStyle name="Comma 2 81" xfId="59353" hidden="1" xr:uid="{97F69FED-DA70-49C7-B1A4-1AB48155764A}"/>
    <cellStyle name="Comma 2 81" xfId="59603" hidden="1" xr:uid="{E6A56648-1A9A-4D50-901E-797801E6A190}"/>
    <cellStyle name="Comma 2 81" xfId="60198" hidden="1" xr:uid="{C18CB51E-2572-47CD-8A14-091D7A353D55}"/>
    <cellStyle name="Comma 2 81" xfId="60724" hidden="1" xr:uid="{E38C8D0E-FFFB-4C28-B1D9-D0D21478149E}"/>
    <cellStyle name="Comma 2 81" xfId="61014" hidden="1" xr:uid="{C61AC3BA-C7E7-4DC8-A44F-EAA6F942CB9E}"/>
    <cellStyle name="Comma 2 81" xfId="61264" hidden="1" xr:uid="{8857833B-7A43-40A9-9EA0-9470A50A8CE3}"/>
    <cellStyle name="Comma 2 81" xfId="61842" hidden="1" xr:uid="{59346275-81B8-48DC-BCCD-9CBB1D2DD84B}"/>
    <cellStyle name="Comma 2 81" xfId="62359" hidden="1" xr:uid="{46DDE92A-42B0-4071-A787-20C95A52ADA8}"/>
    <cellStyle name="Comma 2 81" xfId="62649" hidden="1" xr:uid="{0624E8A6-EF54-41EF-85B6-CC9E9E4A2222}"/>
    <cellStyle name="Comma 2 81" xfId="62899" hidden="1" xr:uid="{EC5EE159-54EB-480A-AC0C-635B51E81695}"/>
    <cellStyle name="Comma 2 81" xfId="63412" hidden="1" xr:uid="{FC15A66D-BBE0-4551-A6F5-2311C4172D1D}"/>
    <cellStyle name="Comma 2 81" xfId="63870" hidden="1" xr:uid="{2E5217D7-B126-47C4-9B26-162E9B1D1C7B}"/>
    <cellStyle name="Comma 2 81" xfId="21929" hidden="1" xr:uid="{00000000-0005-0000-0000-0000AC550000}"/>
    <cellStyle name="Comma 2 81" xfId="22219" hidden="1" xr:uid="{00000000-0005-0000-0000-0000CE560000}"/>
    <cellStyle name="Comma 2 81" xfId="22469" hidden="1" xr:uid="{00000000-0005-0000-0000-0000C8570000}"/>
    <cellStyle name="Comma 2 81" xfId="23106" hidden="1" xr:uid="{00000000-0005-0000-0000-0000455A0000}"/>
    <cellStyle name="Comma 2 81" xfId="23653" hidden="1" xr:uid="{00000000-0005-0000-0000-0000685C0000}"/>
    <cellStyle name="Comma 2 81" xfId="23943" hidden="1" xr:uid="{00000000-0005-0000-0000-00008A5D0000}"/>
    <cellStyle name="Comma 2 81" xfId="24193" hidden="1" xr:uid="{00000000-0005-0000-0000-0000845E0000}"/>
    <cellStyle name="Comma 2 81" xfId="24819" hidden="1" xr:uid="{00000000-0005-0000-0000-0000F6600000}"/>
    <cellStyle name="Comma 2 81" xfId="25360" hidden="1" xr:uid="{00000000-0005-0000-0000-000013630000}"/>
    <cellStyle name="Comma 2 81" xfId="25650" hidden="1" xr:uid="{00000000-0005-0000-0000-000035640000}"/>
    <cellStyle name="Comma 2 81" xfId="25900" hidden="1" xr:uid="{00000000-0005-0000-0000-00002F650000}"/>
    <cellStyle name="Comma 2 81" xfId="26516" hidden="1" xr:uid="{00000000-0005-0000-0000-000097670000}"/>
    <cellStyle name="Comma 2 81" xfId="27054" hidden="1" xr:uid="{00000000-0005-0000-0000-0000B1690000}"/>
    <cellStyle name="Comma 2 81" xfId="27344" hidden="1" xr:uid="{00000000-0005-0000-0000-0000D36A0000}"/>
    <cellStyle name="Comma 2 81" xfId="27594" hidden="1" xr:uid="{00000000-0005-0000-0000-0000CD6B0000}"/>
    <cellStyle name="Comma 2 81" xfId="28189" hidden="1" xr:uid="{00000000-0005-0000-0000-0000206E0000}"/>
    <cellStyle name="Comma 2 81" xfId="28715" hidden="1" xr:uid="{00000000-0005-0000-0000-00002E700000}"/>
    <cellStyle name="Comma 2 81" xfId="29005" hidden="1" xr:uid="{00000000-0005-0000-0000-000050710000}"/>
    <cellStyle name="Comma 2 81" xfId="29255" hidden="1" xr:uid="{00000000-0005-0000-0000-00004A720000}"/>
    <cellStyle name="Comma 2 81" xfId="29833" hidden="1" xr:uid="{00000000-0005-0000-0000-00008C740000}"/>
    <cellStyle name="Comma 2 81" xfId="30350" hidden="1" xr:uid="{00000000-0005-0000-0000-000091760000}"/>
    <cellStyle name="Comma 2 81" xfId="30640" hidden="1" xr:uid="{00000000-0005-0000-0000-0000B3770000}"/>
    <cellStyle name="Comma 2 81" xfId="30890" hidden="1" xr:uid="{00000000-0005-0000-0000-0000AD780000}"/>
    <cellStyle name="Comma 2 81" xfId="31403" hidden="1" xr:uid="{00000000-0005-0000-0000-0000AE7A0000}"/>
    <cellStyle name="Comma 2 81" xfId="31861" hidden="1" xr:uid="{00000000-0005-0000-0000-0000787C0000}"/>
    <cellStyle name="Comma 2 81" xfId="32741" hidden="1" xr:uid="{756558D1-454D-4729-B384-8C0B37379FC0}"/>
    <cellStyle name="Comma 2 81" xfId="33376" hidden="1" xr:uid="{6DF331A1-762F-43F4-92C5-35E967C0BDF6}"/>
    <cellStyle name="Comma 2 81" xfId="33923" hidden="1" xr:uid="{873BE00C-5203-43F2-B2DA-90182E434EF7}"/>
    <cellStyle name="Comma 2 81" xfId="34213" hidden="1" xr:uid="{1CC59BED-5DD1-43E5-BF59-5AEA2184B3DC}"/>
    <cellStyle name="Comma 2 81" xfId="34463" hidden="1" xr:uid="{0889491F-F47D-4F28-A0B4-5BE2C2D62F47}"/>
    <cellStyle name="Comma 2 81" xfId="36044" hidden="1" xr:uid="{8C0D3756-1DDD-4087-9E98-F7DE348ED668}"/>
    <cellStyle name="Comma 2 81" xfId="36498" hidden="1" xr:uid="{78BA8D56-8B82-4F6D-9609-CB3F435EEDE1}"/>
    <cellStyle name="Comma 2 81" xfId="37159" hidden="1" xr:uid="{3E0226A0-BDC7-40B2-958B-CC90504E8AD6}"/>
    <cellStyle name="Comma 2 81" xfId="37714" hidden="1" xr:uid="{059F0B21-4BA4-4C9A-9CE3-5EAC0521148C}"/>
    <cellStyle name="Comma 2 81" xfId="38004" hidden="1" xr:uid="{8EFF75BF-57E6-40E9-A68A-95227A2A5E0F}"/>
    <cellStyle name="Comma 2 81" xfId="38254" hidden="1" xr:uid="{5229B0C9-0521-4849-AB29-F9547CE22380}"/>
    <cellStyle name="Comma 2 81" xfId="38590" hidden="1" xr:uid="{6D871007-C51D-4E94-9AFE-215E85752A8F}"/>
    <cellStyle name="Comma 2 81" xfId="38706" hidden="1" xr:uid="{77115BA3-D3C6-4809-8671-E2A0CA6EDBD0}"/>
    <cellStyle name="Comma 2 81" xfId="38715" hidden="1" xr:uid="{7E16ABD5-DF81-4AFB-AAB2-DD83958F01CF}"/>
    <cellStyle name="Comma 2 81" xfId="38717" hidden="1" xr:uid="{B50D38A6-DCCC-4D0F-9674-A57190994DB3}"/>
    <cellStyle name="Comma 2 81" xfId="38723" hidden="1" xr:uid="{F671B945-844C-40BE-96F8-EC64AD665E4B}"/>
    <cellStyle name="Comma 2 81" xfId="38751" hidden="1" xr:uid="{8D87396A-BABB-4A14-B2A8-352CE593270F}"/>
    <cellStyle name="Comma 2 81" xfId="39372" hidden="1" xr:uid="{0F865CE5-1C7C-4DD5-8872-7F006146DEC8}"/>
    <cellStyle name="Comma 2 81" xfId="39378" hidden="1" xr:uid="{935A573F-3253-4B14-99CB-88E5C873B9F8}"/>
    <cellStyle name="Comma 2 81" xfId="39933" hidden="1" xr:uid="{7D8C7210-4022-474D-B60C-AC7FB2431AEF}"/>
    <cellStyle name="Comma 2 81" xfId="40223" hidden="1" xr:uid="{130CDB89-010B-4944-82D0-6F98EFF303D0}"/>
    <cellStyle name="Comma 2 81" xfId="40473" hidden="1" xr:uid="{FE0A3619-3D72-4410-909D-7F722482B429}"/>
    <cellStyle name="Comma 2 81" xfId="41128" hidden="1" xr:uid="{3272D65E-1ABA-4EC6-BEC4-1257F06EC03E}"/>
    <cellStyle name="Comma 2 81" xfId="41134" hidden="1" xr:uid="{508EB54A-6DF8-4DDF-8495-B8F6DC921A8F}"/>
    <cellStyle name="Comma 2 81" xfId="41689" hidden="1" xr:uid="{F8806390-22BD-492A-8688-6D62B724A13D}"/>
    <cellStyle name="Comma 2 81" xfId="41979" hidden="1" xr:uid="{EB47D9C6-D984-4E74-962A-99F5EF7B6E1F}"/>
    <cellStyle name="Comma 2 81" xfId="42229" hidden="1" xr:uid="{BDA6AC07-C541-4185-BB0C-CE204B623F1D}"/>
    <cellStyle name="Comma 2 81" xfId="42884" hidden="1" xr:uid="{0BEF7495-85C0-4D00-BD2B-513FD050EE7C}"/>
    <cellStyle name="Comma 2 81" xfId="42890" hidden="1" xr:uid="{F139987C-7D44-4028-99A6-1AB4D9EC7A6E}"/>
    <cellStyle name="Comma 2 81" xfId="43445" hidden="1" xr:uid="{F8BA7F8C-5AD2-46AD-A895-4FA4D7E29A52}"/>
    <cellStyle name="Comma 2 81" xfId="43735" hidden="1" xr:uid="{F88AB139-86B1-4B51-85D9-8A04FBD0BFD1}"/>
    <cellStyle name="Comma 2 81" xfId="43985" hidden="1" xr:uid="{3904F78F-EDE1-4D24-87DE-06C6D4EE365F}"/>
    <cellStyle name="Comma 2 81" xfId="44640" hidden="1" xr:uid="{2338FEC2-3BC1-4D22-8237-4505D5017DED}"/>
    <cellStyle name="Comma 2 81" xfId="44646" hidden="1" xr:uid="{F62AB2D0-1D60-4398-9D2D-F6D889BDD366}"/>
    <cellStyle name="Comma 2 81" xfId="11436" hidden="1" xr:uid="{00000000-0005-0000-0000-0000AF2C0000}"/>
    <cellStyle name="Comma 2 81" xfId="11726" hidden="1" xr:uid="{00000000-0005-0000-0000-0000D12D0000}"/>
    <cellStyle name="Comma 2 81" xfId="11976" hidden="1" xr:uid="{00000000-0005-0000-0000-0000CB2E0000}"/>
    <cellStyle name="Comma 2 81" xfId="12631" hidden="1" xr:uid="{00000000-0005-0000-0000-00005A310000}"/>
    <cellStyle name="Comma 2 81" xfId="12637" hidden="1" xr:uid="{00000000-0005-0000-0000-000060310000}"/>
    <cellStyle name="Comma 2 81" xfId="13192" hidden="1" xr:uid="{00000000-0005-0000-0000-00008B330000}"/>
    <cellStyle name="Comma 2 81" xfId="13482" hidden="1" xr:uid="{00000000-0005-0000-0000-0000AD340000}"/>
    <cellStyle name="Comma 2 81" xfId="13732" hidden="1" xr:uid="{00000000-0005-0000-0000-0000A7350000}"/>
    <cellStyle name="Comma 2 81" xfId="14387" hidden="1" xr:uid="{00000000-0005-0000-0000-000036380000}"/>
    <cellStyle name="Comma 2 81" xfId="14393" hidden="1" xr:uid="{00000000-0005-0000-0000-00003C380000}"/>
    <cellStyle name="Comma 2 81" xfId="14948" hidden="1" xr:uid="{00000000-0005-0000-0000-0000673A0000}"/>
    <cellStyle name="Comma 2 81" xfId="15238" hidden="1" xr:uid="{00000000-0005-0000-0000-0000893B0000}"/>
    <cellStyle name="Comma 2 81" xfId="15488" hidden="1" xr:uid="{00000000-0005-0000-0000-0000833C0000}"/>
    <cellStyle name="Comma 2 81" xfId="16140" hidden="1" xr:uid="{00000000-0005-0000-0000-00000F3F0000}"/>
    <cellStyle name="Comma 2 81" xfId="16146" hidden="1" xr:uid="{00000000-0005-0000-0000-0000153F0000}"/>
    <cellStyle name="Comma 2 81" xfId="16701" hidden="1" xr:uid="{00000000-0005-0000-0000-000040410000}"/>
    <cellStyle name="Comma 2 81" xfId="16991" hidden="1" xr:uid="{00000000-0005-0000-0000-000062420000}"/>
    <cellStyle name="Comma 2 81" xfId="17241" hidden="1" xr:uid="{00000000-0005-0000-0000-00005C430000}"/>
    <cellStyle name="Comma 2 81" xfId="17890" hidden="1" xr:uid="{00000000-0005-0000-0000-0000E5450000}"/>
    <cellStyle name="Comma 2 81" xfId="17896" hidden="1" xr:uid="{00000000-0005-0000-0000-0000EB450000}"/>
    <cellStyle name="Comma 2 81" xfId="18451" hidden="1" xr:uid="{00000000-0005-0000-0000-000016480000}"/>
    <cellStyle name="Comma 2 81" xfId="18741" hidden="1" xr:uid="{00000000-0005-0000-0000-000038490000}"/>
    <cellStyle name="Comma 2 81" xfId="18991" hidden="1" xr:uid="{00000000-0005-0000-0000-0000324A0000}"/>
    <cellStyle name="Comma 2 81" xfId="19635" hidden="1" xr:uid="{00000000-0005-0000-0000-0000B64C0000}"/>
    <cellStyle name="Comma 2 81" xfId="19641" hidden="1" xr:uid="{00000000-0005-0000-0000-0000BC4C0000}"/>
    <cellStyle name="Comma 2 81" xfId="20195" hidden="1" xr:uid="{00000000-0005-0000-0000-0000E64E0000}"/>
    <cellStyle name="Comma 2 81" xfId="20485" hidden="1" xr:uid="{00000000-0005-0000-0000-000008500000}"/>
    <cellStyle name="Comma 2 81" xfId="20735" hidden="1" xr:uid="{00000000-0005-0000-0000-000002510000}"/>
    <cellStyle name="Comma 2 81" xfId="21378" hidden="1" xr:uid="{00000000-0005-0000-0000-000085530000}"/>
    <cellStyle name="Comma 2 81" xfId="6708" hidden="1" xr:uid="{00000000-0005-0000-0000-0000371A0000}"/>
    <cellStyle name="Comma 2 81" xfId="6714" hidden="1" xr:uid="{00000000-0005-0000-0000-00003D1A0000}"/>
    <cellStyle name="Comma 2 81" xfId="6742" hidden="1" xr:uid="{00000000-0005-0000-0000-0000591A0000}"/>
    <cellStyle name="Comma 2 81" xfId="7363" hidden="1" xr:uid="{00000000-0005-0000-0000-0000C61C0000}"/>
    <cellStyle name="Comma 2 81" xfId="7369" hidden="1" xr:uid="{00000000-0005-0000-0000-0000CC1C0000}"/>
    <cellStyle name="Comma 2 81" xfId="7924" hidden="1" xr:uid="{00000000-0005-0000-0000-0000F71E0000}"/>
    <cellStyle name="Comma 2 81" xfId="8214" hidden="1" xr:uid="{00000000-0005-0000-0000-000019200000}"/>
    <cellStyle name="Comma 2 81" xfId="8464" hidden="1" xr:uid="{00000000-0005-0000-0000-000013210000}"/>
    <cellStyle name="Comma 2 81" xfId="9119" hidden="1" xr:uid="{00000000-0005-0000-0000-0000A2230000}"/>
    <cellStyle name="Comma 2 81" xfId="9125" hidden="1" xr:uid="{00000000-0005-0000-0000-0000A8230000}"/>
    <cellStyle name="Comma 2 81" xfId="9680" hidden="1" xr:uid="{00000000-0005-0000-0000-0000D3250000}"/>
    <cellStyle name="Comma 2 81" xfId="9970" hidden="1" xr:uid="{00000000-0005-0000-0000-0000F5260000}"/>
    <cellStyle name="Comma 2 81" xfId="10220" hidden="1" xr:uid="{00000000-0005-0000-0000-0000EF270000}"/>
    <cellStyle name="Comma 2 81" xfId="10875" hidden="1" xr:uid="{00000000-0005-0000-0000-00007E2A0000}"/>
    <cellStyle name="Comma 2 81" xfId="10881" hidden="1" xr:uid="{00000000-0005-0000-0000-0000842A0000}"/>
    <cellStyle name="Comma 2 81" xfId="5150" hidden="1" xr:uid="{00000000-0005-0000-0000-000021140000}"/>
    <cellStyle name="Comma 2 81" xfId="5705" hidden="1" xr:uid="{00000000-0005-0000-0000-00004C160000}"/>
    <cellStyle name="Comma 2 81" xfId="5995" hidden="1" xr:uid="{00000000-0005-0000-0000-00006E170000}"/>
    <cellStyle name="Comma 2 81" xfId="6245" hidden="1" xr:uid="{00000000-0005-0000-0000-000068180000}"/>
    <cellStyle name="Comma 2 81" xfId="6581" hidden="1" xr:uid="{00000000-0005-0000-0000-0000B8190000}"/>
    <cellStyle name="Comma 2 81" xfId="6697" hidden="1" xr:uid="{00000000-0005-0000-0000-00002C1A0000}"/>
    <cellStyle name="Comma 2 81" xfId="6706" hidden="1" xr:uid="{00000000-0005-0000-0000-0000351A0000}"/>
    <cellStyle name="Comma 2 81" xfId="2193" hidden="1" xr:uid="{00000000-0005-0000-0000-000094080000}"/>
    <cellStyle name="Comma 2 81" xfId="2443" hidden="1" xr:uid="{00000000-0005-0000-0000-00008E090000}"/>
    <cellStyle name="Comma 2 81" xfId="4035" hidden="1" xr:uid="{00000000-0005-0000-0000-0000C60F0000}"/>
    <cellStyle name="Comma 2 81" xfId="4489" hidden="1" xr:uid="{00000000-0005-0000-0000-00008C110000}"/>
    <cellStyle name="Comma 2 81" xfId="1353" hidden="1" xr:uid="{00000000-0005-0000-0000-00004C050000}"/>
    <cellStyle name="Comma 2 81" xfId="1903" hidden="1" xr:uid="{00000000-0005-0000-0000-000072070000}"/>
    <cellStyle name="Comma 2 81" xfId="698" hidden="1" xr:uid="{00000000-0005-0000-0000-0000BD020000}"/>
    <cellStyle name="Comma 2 82" xfId="45914" hidden="1" xr:uid="{448B180E-A983-43FD-8FAF-900755AE12FA}"/>
    <cellStyle name="Comma 2 82" xfId="46406" hidden="1" xr:uid="{C09E8ED6-E379-4E99-9D54-B49E6B79A493}"/>
    <cellStyle name="Comma 2 82" xfId="46961" hidden="1" xr:uid="{5E4ED654-3BF0-4E89-A6D3-A440647FFF85}"/>
    <cellStyle name="Comma 2 82" xfId="47251" hidden="1" xr:uid="{5E28C598-AFFC-4285-8A65-433BB752B5A3}"/>
    <cellStyle name="Comma 2 82" xfId="47500" hidden="1" xr:uid="{43B73C78-FB6A-45D2-B3BD-DDEC0226405C}"/>
    <cellStyle name="Comma 2 82" xfId="47670" hidden="1" xr:uid="{A57BB975-1DDD-4909-A358-5924057C3904}"/>
    <cellStyle name="Comma 2 82" xfId="48159" hidden="1" xr:uid="{E90F5D8D-2E94-448C-B627-D816CAD59DFA}"/>
    <cellStyle name="Comma 2 82" xfId="48714" hidden="1" xr:uid="{22B347EB-5D9F-4539-A4BF-B50123CE4E9A}"/>
    <cellStyle name="Comma 2 82" xfId="49004" hidden="1" xr:uid="{F979CF58-68B8-4953-98F4-B35985B3588B}"/>
    <cellStyle name="Comma 2 82" xfId="49253" hidden="1" xr:uid="{F75B91AD-999C-4D2A-AF61-C1B15865A9CE}"/>
    <cellStyle name="Comma 2 82" xfId="49422" hidden="1" xr:uid="{366009AB-340B-4665-B2EF-50E05817956E}"/>
    <cellStyle name="Comma 2 82" xfId="49909" hidden="1" xr:uid="{8355B0E6-1645-47A3-80B1-86F87FDC29F2}"/>
    <cellStyle name="Comma 2 82" xfId="50464" hidden="1" xr:uid="{8666772C-A95A-445C-B35C-DC637A7C5E31}"/>
    <cellStyle name="Comma 2 82" xfId="50754" hidden="1" xr:uid="{6640B675-84F6-4E1A-88B7-08745F6AC066}"/>
    <cellStyle name="Comma 2 82" xfId="51003" hidden="1" xr:uid="{61B8C757-5D4E-441F-A777-3E945E22C2E4}"/>
    <cellStyle name="Comma 2 82" xfId="51171" hidden="1" xr:uid="{B8C20E55-DD1C-43A7-8103-C9628ABDD890}"/>
    <cellStyle name="Comma 2 82" xfId="51653" hidden="1" xr:uid="{8ECFDC9E-F02B-4EBC-A1D7-BECCDF1F9B91}"/>
    <cellStyle name="Comma 2 82" xfId="52208" hidden="1" xr:uid="{AC89DFBD-BC65-4C0B-AE56-39BCC9B2E463}"/>
    <cellStyle name="Comma 2 82" xfId="52498" hidden="1" xr:uid="{FC46E323-9096-4344-A2ED-640634FBAC24}"/>
    <cellStyle name="Comma 2 82" xfId="52747" hidden="1" xr:uid="{D227033F-D748-478E-8295-1742DB6AE97E}"/>
    <cellStyle name="Comma 2 82" xfId="52914" hidden="1" xr:uid="{D47F8680-8D42-4AB3-A0DE-163BCAEBE08B}"/>
    <cellStyle name="Comma 2 82" xfId="53390" hidden="1" xr:uid="{27BEC389-9943-4498-863D-5DCBB0DF4F2C}"/>
    <cellStyle name="Comma 2 82" xfId="53942" hidden="1" xr:uid="{22D92C4A-FA8D-43A4-A86C-0D81A7439CB5}"/>
    <cellStyle name="Comma 2 82" xfId="54232" hidden="1" xr:uid="{BCE3F212-FF08-46B4-80CF-55139C5C42E5}"/>
    <cellStyle name="Comma 2 82" xfId="54481" hidden="1" xr:uid="{ADC936B4-5F28-49E5-AE85-13C304B600B2}"/>
    <cellStyle name="Comma 2 82" xfId="54646" hidden="1" xr:uid="{D323559F-6EDB-45BE-B4A5-4D75CC2E014C}"/>
    <cellStyle name="Comma 2 82" xfId="55118" hidden="1" xr:uid="{E4E8AFB6-1963-47BC-B448-1FAF5707E1CA}"/>
    <cellStyle name="Comma 2 82" xfId="55666" hidden="1" xr:uid="{E112B607-F1FA-4D36-BDDB-00C452255DCA}"/>
    <cellStyle name="Comma 2 82" xfId="55956" hidden="1" xr:uid="{B9065DF0-38B8-436B-9EE9-D42CD97AC8AE}"/>
    <cellStyle name="Comma 2 82" xfId="56205" hidden="1" xr:uid="{A30BAD25-86E1-4A26-BBF2-5BB694963994}"/>
    <cellStyle name="Comma 2 82" xfId="56370" hidden="1" xr:uid="{702DFD18-CF60-4969-A0AC-F033A0A71466}"/>
    <cellStyle name="Comma 2 82" xfId="56831" hidden="1" xr:uid="{B449588D-C94A-4138-9771-77761250AAF6}"/>
    <cellStyle name="Comma 2 82" xfId="57373" hidden="1" xr:uid="{C2360DBA-4E4C-4861-86A7-101125DB80FC}"/>
    <cellStyle name="Comma 2 82" xfId="57663" hidden="1" xr:uid="{A6B53E0E-879A-47B7-9595-048914E0E03E}"/>
    <cellStyle name="Comma 2 82" xfId="57912" hidden="1" xr:uid="{3BDA8DA7-D721-4BC1-BD00-A968FC67A3AC}"/>
    <cellStyle name="Comma 2 82" xfId="58528" hidden="1" xr:uid="{CB33750D-5DBF-45FD-B682-EA644BF4D0F5}"/>
    <cellStyle name="Comma 2 82" xfId="59067" hidden="1" xr:uid="{E6A4D465-6804-4F03-B2A8-9900FA993E32}"/>
    <cellStyle name="Comma 2 82" xfId="59357" hidden="1" xr:uid="{BBA951C3-1EEB-48A5-9000-55F4BE4F6EEA}"/>
    <cellStyle name="Comma 2 82" xfId="59606" hidden="1" xr:uid="{3F5DCFC0-1E9D-4BEA-80FF-E2D2D74E092C}"/>
    <cellStyle name="Comma 2 82" xfId="60201" hidden="1" xr:uid="{05E6BCB0-D9F8-4AA4-9BB0-3AD93D958D77}"/>
    <cellStyle name="Comma 2 82" xfId="60728" hidden="1" xr:uid="{3F21EEE9-A2EE-4AAA-B0D4-B0D12E88F8DB}"/>
    <cellStyle name="Comma 2 82" xfId="61018" hidden="1" xr:uid="{DB7C9A32-05E8-4D61-BB9E-60909DAE9B58}"/>
    <cellStyle name="Comma 2 82" xfId="61267" hidden="1" xr:uid="{030CCB1F-6843-4614-B60E-F289E7AB9CA6}"/>
    <cellStyle name="Comma 2 82" xfId="61844" hidden="1" xr:uid="{8AD2AE62-1CC1-4FD0-B6AC-01F05EA3CD5B}"/>
    <cellStyle name="Comma 2 82" xfId="62363" hidden="1" xr:uid="{0F5052F8-4F58-4F4E-A524-118D3F4310B2}"/>
    <cellStyle name="Comma 2 82" xfId="62653" hidden="1" xr:uid="{394840B2-A289-488D-A7CD-B1DCFB1244E5}"/>
    <cellStyle name="Comma 2 82" xfId="62902" hidden="1" xr:uid="{7C011B75-CCC9-4F9A-9709-AFF21F51B755}"/>
    <cellStyle name="Comma 2 82" xfId="63414" hidden="1" xr:uid="{F3B44469-2C60-44FC-8A1B-8FC23D16F9D8}"/>
    <cellStyle name="Comma 2 82" xfId="63874" hidden="1" xr:uid="{EBCC0265-78E6-4C2E-ABD0-7EF0F9C4D343}"/>
    <cellStyle name="Comma 2 82" xfId="22472" hidden="1" xr:uid="{00000000-0005-0000-0000-0000CB570000}"/>
    <cellStyle name="Comma 2 82" xfId="22637" hidden="1" xr:uid="{00000000-0005-0000-0000-000070580000}"/>
    <cellStyle name="Comma 2 82" xfId="23109" hidden="1" xr:uid="{00000000-0005-0000-0000-0000485A0000}"/>
    <cellStyle name="Comma 2 82" xfId="23657" hidden="1" xr:uid="{00000000-0005-0000-0000-00006C5C0000}"/>
    <cellStyle name="Comma 2 82" xfId="23947" hidden="1" xr:uid="{00000000-0005-0000-0000-00008E5D0000}"/>
    <cellStyle name="Comma 2 82" xfId="24196" hidden="1" xr:uid="{00000000-0005-0000-0000-0000875E0000}"/>
    <cellStyle name="Comma 2 82" xfId="24361" hidden="1" xr:uid="{00000000-0005-0000-0000-00002C5F0000}"/>
    <cellStyle name="Comma 2 82" xfId="24822" hidden="1" xr:uid="{00000000-0005-0000-0000-0000F9600000}"/>
    <cellStyle name="Comma 2 82" xfId="25364" hidden="1" xr:uid="{00000000-0005-0000-0000-000017630000}"/>
    <cellStyle name="Comma 2 82" xfId="25654" hidden="1" xr:uid="{00000000-0005-0000-0000-000039640000}"/>
    <cellStyle name="Comma 2 82" xfId="25903" hidden="1" xr:uid="{00000000-0005-0000-0000-000032650000}"/>
    <cellStyle name="Comma 2 82" xfId="26519" hidden="1" xr:uid="{00000000-0005-0000-0000-00009A670000}"/>
    <cellStyle name="Comma 2 82" xfId="27058" hidden="1" xr:uid="{00000000-0005-0000-0000-0000B5690000}"/>
    <cellStyle name="Comma 2 82" xfId="27348" hidden="1" xr:uid="{00000000-0005-0000-0000-0000D76A0000}"/>
    <cellStyle name="Comma 2 82" xfId="27597" hidden="1" xr:uid="{00000000-0005-0000-0000-0000D06B0000}"/>
    <cellStyle name="Comma 2 82" xfId="28192" hidden="1" xr:uid="{00000000-0005-0000-0000-0000236E0000}"/>
    <cellStyle name="Comma 2 82" xfId="28719" hidden="1" xr:uid="{00000000-0005-0000-0000-000032700000}"/>
    <cellStyle name="Comma 2 82" xfId="29009" hidden="1" xr:uid="{00000000-0005-0000-0000-000054710000}"/>
    <cellStyle name="Comma 2 82" xfId="29258" hidden="1" xr:uid="{00000000-0005-0000-0000-00004D720000}"/>
    <cellStyle name="Comma 2 82" xfId="29835" hidden="1" xr:uid="{00000000-0005-0000-0000-00008E740000}"/>
    <cellStyle name="Comma 2 82" xfId="30354" hidden="1" xr:uid="{00000000-0005-0000-0000-000095760000}"/>
    <cellStyle name="Comma 2 82" xfId="30644" hidden="1" xr:uid="{00000000-0005-0000-0000-0000B7770000}"/>
    <cellStyle name="Comma 2 82" xfId="30893" hidden="1" xr:uid="{00000000-0005-0000-0000-0000B0780000}"/>
    <cellStyle name="Comma 2 82" xfId="31405" hidden="1" xr:uid="{00000000-0005-0000-0000-0000B07A0000}"/>
    <cellStyle name="Comma 2 82" xfId="31865" hidden="1" xr:uid="{00000000-0005-0000-0000-00007C7C0000}"/>
    <cellStyle name="Comma 2 82" xfId="32745" hidden="1" xr:uid="{91D2798B-9796-4F0D-8ABC-B2E5873A1751}"/>
    <cellStyle name="Comma 2 82" xfId="33380" hidden="1" xr:uid="{78E1C762-2851-4394-8C56-CAC69A19E87B}"/>
    <cellStyle name="Comma 2 82" xfId="33927" hidden="1" xr:uid="{25BBEDB6-99B1-482A-AB04-401298FF980A}"/>
    <cellStyle name="Comma 2 82" xfId="34217" hidden="1" xr:uid="{63F58957-D24C-4684-860E-91D5A8BCD608}"/>
    <cellStyle name="Comma 2 82" xfId="34466" hidden="1" xr:uid="{467FE650-0319-40BC-8373-2B2993704A6F}"/>
    <cellStyle name="Comma 2 82" xfId="36502" hidden="1" xr:uid="{ECA22CC8-239C-4776-8E3C-5807EAB35196}"/>
    <cellStyle name="Comma 2 82" xfId="37163" hidden="1" xr:uid="{D9BA03DC-F308-41ED-8D1A-B92E8959FF1C}"/>
    <cellStyle name="Comma 2 82" xfId="37718" hidden="1" xr:uid="{1324FCF2-9D27-46A5-8681-F4AA691FB53E}"/>
    <cellStyle name="Comma 2 82" xfId="38008" hidden="1" xr:uid="{274D966D-9F30-4C00-88F0-33205F5B38B4}"/>
    <cellStyle name="Comma 2 82" xfId="38257" hidden="1" xr:uid="{611C12CB-FC17-4B5F-99D6-053A7C6E560A}"/>
    <cellStyle name="Comma 2 82" xfId="38651" hidden="1" xr:uid="{57B50845-C19D-43AF-A03A-1C0FAF302EF4}"/>
    <cellStyle name="Comma 2 82" xfId="38709" hidden="1" xr:uid="{28AA9837-1780-429F-8DD7-9646F20D88EB}"/>
    <cellStyle name="Comma 2 82" xfId="38721" hidden="1" xr:uid="{8568B2EE-490B-4F9E-81ED-1083225C0916}"/>
    <cellStyle name="Comma 2 82" xfId="38742" hidden="1" xr:uid="{CE438508-3DFA-46CA-BD69-207394E7F650}"/>
    <cellStyle name="Comma 2 82" xfId="38890" hidden="1" xr:uid="{2EBCFB2B-2E7F-4EC5-94E4-3E60DD90EF1B}"/>
    <cellStyle name="Comma 2 82" xfId="39382" hidden="1" xr:uid="{90EDA1D9-2BF3-4F7E-B669-B21072627518}"/>
    <cellStyle name="Comma 2 82" xfId="39937" hidden="1" xr:uid="{F975FF01-64C1-44D1-8FAE-6E2C8C8642F8}"/>
    <cellStyle name="Comma 2 82" xfId="40227" hidden="1" xr:uid="{2182010F-E259-4E0E-9F21-AF9A54CF7FF3}"/>
    <cellStyle name="Comma 2 82" xfId="40476" hidden="1" xr:uid="{60F5C30A-FCF9-4231-87D8-B6C7B817CCE2}"/>
    <cellStyle name="Comma 2 82" xfId="40646" hidden="1" xr:uid="{A05D35F6-3812-4C3C-952E-59ECDA669347}"/>
    <cellStyle name="Comma 2 82" xfId="41138" hidden="1" xr:uid="{F80BEA95-4C3A-4120-B04F-DEE494740FAC}"/>
    <cellStyle name="Comma 2 82" xfId="41693" hidden="1" xr:uid="{0166D4E0-149B-4E03-9159-5689F23FD27F}"/>
    <cellStyle name="Comma 2 82" xfId="41983" hidden="1" xr:uid="{35302882-EFDD-4921-AFF2-839B0291E596}"/>
    <cellStyle name="Comma 2 82" xfId="42232" hidden="1" xr:uid="{4BD6E634-465F-4DF4-8B12-DB005556032A}"/>
    <cellStyle name="Comma 2 82" xfId="42402" hidden="1" xr:uid="{00C13B81-37BB-43B3-8C93-D6B508627302}"/>
    <cellStyle name="Comma 2 82" xfId="42894" hidden="1" xr:uid="{94F3C44C-C13E-4EE5-89A0-B4351DE41601}"/>
    <cellStyle name="Comma 2 82" xfId="43449" hidden="1" xr:uid="{1E9B9EAD-9DBA-48E9-B778-83F081D9F928}"/>
    <cellStyle name="Comma 2 82" xfId="43739" hidden="1" xr:uid="{593CEB79-85DF-4B03-AC42-431FA5843F9C}"/>
    <cellStyle name="Comma 2 82" xfId="43988" hidden="1" xr:uid="{F1ECBBB4-3A73-4C08-8776-AC87F325EC80}"/>
    <cellStyle name="Comma 2 82" xfId="44158" hidden="1" xr:uid="{23DD47E5-974A-4AF2-9554-70DB76C3E25B}"/>
    <cellStyle name="Comma 2 82" xfId="44650" hidden="1" xr:uid="{51604C1D-045E-49B4-A11C-452F11C2E43A}"/>
    <cellStyle name="Comma 2 82" xfId="45205" hidden="1" xr:uid="{67D3A1F2-C33C-4BD6-AAC0-CC3DB94BE68C}"/>
    <cellStyle name="Comma 2 82" xfId="45495" hidden="1" xr:uid="{C969DE23-0677-4DF6-B0EB-F6B273E771D2}"/>
    <cellStyle name="Comma 2 82" xfId="45744" hidden="1" xr:uid="{71D54BD2-2F69-49A5-A075-0EBA7BF41BB4}"/>
    <cellStyle name="Comma 2 82" xfId="12149" hidden="1" xr:uid="{00000000-0005-0000-0000-0000782F0000}"/>
    <cellStyle name="Comma 2 82" xfId="12641" hidden="1" xr:uid="{00000000-0005-0000-0000-000064310000}"/>
    <cellStyle name="Comma 2 82" xfId="13196" hidden="1" xr:uid="{00000000-0005-0000-0000-00008F330000}"/>
    <cellStyle name="Comma 2 82" xfId="13486" hidden="1" xr:uid="{00000000-0005-0000-0000-0000B1340000}"/>
    <cellStyle name="Comma 2 82" xfId="13735" hidden="1" xr:uid="{00000000-0005-0000-0000-0000AA350000}"/>
    <cellStyle name="Comma 2 82" xfId="13905" hidden="1" xr:uid="{00000000-0005-0000-0000-000054360000}"/>
    <cellStyle name="Comma 2 82" xfId="14397" hidden="1" xr:uid="{00000000-0005-0000-0000-000040380000}"/>
    <cellStyle name="Comma 2 82" xfId="14952" hidden="1" xr:uid="{00000000-0005-0000-0000-00006B3A0000}"/>
    <cellStyle name="Comma 2 82" xfId="15242" hidden="1" xr:uid="{00000000-0005-0000-0000-00008D3B0000}"/>
    <cellStyle name="Comma 2 82" xfId="15491" hidden="1" xr:uid="{00000000-0005-0000-0000-0000863C0000}"/>
    <cellStyle name="Comma 2 82" xfId="15661" hidden="1" xr:uid="{00000000-0005-0000-0000-0000303D0000}"/>
    <cellStyle name="Comma 2 82" xfId="16150" hidden="1" xr:uid="{00000000-0005-0000-0000-0000193F0000}"/>
    <cellStyle name="Comma 2 82" xfId="16705" hidden="1" xr:uid="{00000000-0005-0000-0000-000044410000}"/>
    <cellStyle name="Comma 2 82" xfId="16995" hidden="1" xr:uid="{00000000-0005-0000-0000-000066420000}"/>
    <cellStyle name="Comma 2 82" xfId="17244" hidden="1" xr:uid="{00000000-0005-0000-0000-00005F430000}"/>
    <cellStyle name="Comma 2 82" xfId="17413" hidden="1" xr:uid="{00000000-0005-0000-0000-000008440000}"/>
    <cellStyle name="Comma 2 82" xfId="17900" hidden="1" xr:uid="{00000000-0005-0000-0000-0000EF450000}"/>
    <cellStyle name="Comma 2 82" xfId="18455" hidden="1" xr:uid="{00000000-0005-0000-0000-00001A480000}"/>
    <cellStyle name="Comma 2 82" xfId="18745" hidden="1" xr:uid="{00000000-0005-0000-0000-00003C490000}"/>
    <cellStyle name="Comma 2 82" xfId="18994" hidden="1" xr:uid="{00000000-0005-0000-0000-0000354A0000}"/>
    <cellStyle name="Comma 2 82" xfId="19162" hidden="1" xr:uid="{00000000-0005-0000-0000-0000DD4A0000}"/>
    <cellStyle name="Comma 2 82" xfId="19644" hidden="1" xr:uid="{00000000-0005-0000-0000-0000BF4C0000}"/>
    <cellStyle name="Comma 2 82" xfId="20199" hidden="1" xr:uid="{00000000-0005-0000-0000-0000EA4E0000}"/>
    <cellStyle name="Comma 2 82" xfId="20489" hidden="1" xr:uid="{00000000-0005-0000-0000-00000C500000}"/>
    <cellStyle name="Comma 2 82" xfId="20738" hidden="1" xr:uid="{00000000-0005-0000-0000-000005510000}"/>
    <cellStyle name="Comma 2 82" xfId="20905" hidden="1" xr:uid="{00000000-0005-0000-0000-0000AC510000}"/>
    <cellStyle name="Comma 2 82" xfId="21381" hidden="1" xr:uid="{00000000-0005-0000-0000-000088530000}"/>
    <cellStyle name="Comma 2 82" xfId="21933" hidden="1" xr:uid="{00000000-0005-0000-0000-0000B0550000}"/>
    <cellStyle name="Comma 2 82" xfId="22223" hidden="1" xr:uid="{00000000-0005-0000-0000-0000D2560000}"/>
    <cellStyle name="Comma 2 82" xfId="6881" hidden="1" xr:uid="{00000000-0005-0000-0000-0000E41A0000}"/>
    <cellStyle name="Comma 2 82" xfId="7373" hidden="1" xr:uid="{00000000-0005-0000-0000-0000D01C0000}"/>
    <cellStyle name="Comma 2 82" xfId="7928" hidden="1" xr:uid="{00000000-0005-0000-0000-0000FB1E0000}"/>
    <cellStyle name="Comma 2 82" xfId="8218" hidden="1" xr:uid="{00000000-0005-0000-0000-00001D200000}"/>
    <cellStyle name="Comma 2 82" xfId="8467" hidden="1" xr:uid="{00000000-0005-0000-0000-000016210000}"/>
    <cellStyle name="Comma 2 82" xfId="8637" hidden="1" xr:uid="{00000000-0005-0000-0000-0000C0210000}"/>
    <cellStyle name="Comma 2 82" xfId="9129" hidden="1" xr:uid="{00000000-0005-0000-0000-0000AC230000}"/>
    <cellStyle name="Comma 2 82" xfId="9684" hidden="1" xr:uid="{00000000-0005-0000-0000-0000D7250000}"/>
    <cellStyle name="Comma 2 82" xfId="9974" hidden="1" xr:uid="{00000000-0005-0000-0000-0000F9260000}"/>
    <cellStyle name="Comma 2 82" xfId="10223" hidden="1" xr:uid="{00000000-0005-0000-0000-0000F2270000}"/>
    <cellStyle name="Comma 2 82" xfId="10393" hidden="1" xr:uid="{00000000-0005-0000-0000-00009C280000}"/>
    <cellStyle name="Comma 2 82" xfId="10885" hidden="1" xr:uid="{00000000-0005-0000-0000-0000882A0000}"/>
    <cellStyle name="Comma 2 82" xfId="11440" hidden="1" xr:uid="{00000000-0005-0000-0000-0000B32C0000}"/>
    <cellStyle name="Comma 2 82" xfId="11730" hidden="1" xr:uid="{00000000-0005-0000-0000-0000D52D0000}"/>
    <cellStyle name="Comma 2 82" xfId="11979" hidden="1" xr:uid="{00000000-0005-0000-0000-0000CE2E0000}"/>
    <cellStyle name="Comma 2 82" xfId="5709" hidden="1" xr:uid="{00000000-0005-0000-0000-000050160000}"/>
    <cellStyle name="Comma 2 82" xfId="5999" hidden="1" xr:uid="{00000000-0005-0000-0000-000072170000}"/>
    <cellStyle name="Comma 2 82" xfId="6248" hidden="1" xr:uid="{00000000-0005-0000-0000-00006B180000}"/>
    <cellStyle name="Comma 2 82" xfId="6642" hidden="1" xr:uid="{00000000-0005-0000-0000-0000F5190000}"/>
    <cellStyle name="Comma 2 82" xfId="6700" hidden="1" xr:uid="{00000000-0005-0000-0000-00002F1A0000}"/>
    <cellStyle name="Comma 2 82" xfId="6712" hidden="1" xr:uid="{00000000-0005-0000-0000-00003B1A0000}"/>
    <cellStyle name="Comma 2 82" xfId="6733" hidden="1" xr:uid="{00000000-0005-0000-0000-0000501A0000}"/>
    <cellStyle name="Comma 2 82" xfId="2197" hidden="1" xr:uid="{00000000-0005-0000-0000-000098080000}"/>
    <cellStyle name="Comma 2 82" xfId="2446" hidden="1" xr:uid="{00000000-0005-0000-0000-000091090000}"/>
    <cellStyle name="Comma 2 82" xfId="4493" hidden="1" xr:uid="{00000000-0005-0000-0000-000090110000}"/>
    <cellStyle name="Comma 2 82" xfId="5154" hidden="1" xr:uid="{00000000-0005-0000-0000-000025140000}"/>
    <cellStyle name="Comma 2 82" xfId="1357" hidden="1" xr:uid="{00000000-0005-0000-0000-000050050000}"/>
    <cellStyle name="Comma 2 82" xfId="1907" hidden="1" xr:uid="{00000000-0005-0000-0000-000076070000}"/>
    <cellStyle name="Comma 2 82" xfId="702" hidden="1" xr:uid="{00000000-0005-0000-0000-0000C1020000}"/>
    <cellStyle name="Comma 2 83" xfId="45746" hidden="1" xr:uid="{F9A20DF0-E640-430B-AB55-F07A918BCBB0}"/>
    <cellStyle name="Comma 2 83" xfId="46067" hidden="1" xr:uid="{3AC265F3-0A69-49CA-B218-BA914DF07BAA}"/>
    <cellStyle name="Comma 2 83" xfId="46410" hidden="1" xr:uid="{8E6EA2A7-F5C9-4F19-B997-90110A104A45}"/>
    <cellStyle name="Comma 2 83" xfId="46965" hidden="1" xr:uid="{5858C7E6-586A-4ADC-A19B-1BC481405A29}"/>
    <cellStyle name="Comma 2 83" xfId="47254" hidden="1" xr:uid="{8BDAC622-A78E-4AAC-869C-6FEA0ED65809}"/>
    <cellStyle name="Comma 2 83" xfId="47502" hidden="1" xr:uid="{EB5128F8-E604-4F24-B960-B9B9E7D076EF}"/>
    <cellStyle name="Comma 2 83" xfId="47820" hidden="1" xr:uid="{7D342DB6-5C04-4E28-8F91-80F12465CD30}"/>
    <cellStyle name="Comma 2 83" xfId="48163" hidden="1" xr:uid="{FFF42B17-96A9-49F4-A2EF-03CB6CF99CD3}"/>
    <cellStyle name="Comma 2 83" xfId="48718" hidden="1" xr:uid="{F4C775C7-2D55-44F7-A504-66306ED72F95}"/>
    <cellStyle name="Comma 2 83" xfId="49007" hidden="1" xr:uid="{5920EFE7-8ED2-44AF-8A9F-3C5DDF98766E}"/>
    <cellStyle name="Comma 2 83" xfId="49255" hidden="1" xr:uid="{6530F227-1D24-42F9-9C7E-C01036D4B860}"/>
    <cellStyle name="Comma 2 83" xfId="49570" hidden="1" xr:uid="{D77F388F-C938-4444-9AD0-F249ADF4E377}"/>
    <cellStyle name="Comma 2 83" xfId="49913" hidden="1" xr:uid="{9A0F9E8F-8993-478C-A3CD-F89A6FDD4C1A}"/>
    <cellStyle name="Comma 2 83" xfId="50468" hidden="1" xr:uid="{126678CE-4F5B-4BEC-9D03-A03A632EAB47}"/>
    <cellStyle name="Comma 2 83" xfId="50757" hidden="1" xr:uid="{C6B94B2A-8211-4900-9C50-80E228CE757F}"/>
    <cellStyle name="Comma 2 83" xfId="51005" hidden="1" xr:uid="{CD37115F-FD95-4E78-A270-DAC5EFB0C643}"/>
    <cellStyle name="Comma 2 83" xfId="51316" hidden="1" xr:uid="{1D4D7989-C3BF-40CA-B3C6-5F95E8DEB430}"/>
    <cellStyle name="Comma 2 83" xfId="51657" hidden="1" xr:uid="{C1E14697-6900-4DFC-B324-07D1AA74B0C9}"/>
    <cellStyle name="Comma 2 83" xfId="52212" hidden="1" xr:uid="{5289D8FA-E60B-4AD8-A3C4-165E28206215}"/>
    <cellStyle name="Comma 2 83" xfId="52501" hidden="1" xr:uid="{BC623629-8B72-48EE-A356-649E167BEF6A}"/>
    <cellStyle name="Comma 2 83" xfId="52749" hidden="1" xr:uid="{236E291D-292D-48A0-BAF6-FAE7D9652C66}"/>
    <cellStyle name="Comma 2 83" xfId="53054" hidden="1" xr:uid="{D2AB8FA3-6DAC-4717-85FC-45BD8254D869}"/>
    <cellStyle name="Comma 2 83" xfId="53394" hidden="1" xr:uid="{56A2B0E9-9264-4334-BB3D-5AD77BEBC776}"/>
    <cellStyle name="Comma 2 83" xfId="53946" hidden="1" xr:uid="{18009A32-D4CB-49E4-9C30-63FD21439455}"/>
    <cellStyle name="Comma 2 83" xfId="54235" hidden="1" xr:uid="{3A1735E8-9949-4354-91D7-166063A673C3}"/>
    <cellStyle name="Comma 2 83" xfId="54483" hidden="1" xr:uid="{A48C4431-611D-4843-B05F-DDA8F199663A}"/>
    <cellStyle name="Comma 2 83" xfId="54782" hidden="1" xr:uid="{A932A6F2-0DAB-4DFB-A371-5BAE8D8B95F8}"/>
    <cellStyle name="Comma 2 83" xfId="55122" hidden="1" xr:uid="{7688ED45-7C00-43E8-9202-F698518EA2F8}"/>
    <cellStyle name="Comma 2 83" xfId="55670" hidden="1" xr:uid="{82C65B70-483D-4ADE-A323-3EB37F9CE615}"/>
    <cellStyle name="Comma 2 83" xfId="55959" hidden="1" xr:uid="{8DBA0F17-98C8-4EBC-BDBF-705A36644013}"/>
    <cellStyle name="Comma 2 83" xfId="56207" hidden="1" xr:uid="{D523BB2D-1A4D-4F60-85D8-1FAAAB40FAA9}"/>
    <cellStyle name="Comma 2 83" xfId="56835" hidden="1" xr:uid="{3B3CFAB8-2ADE-4CB6-9994-E192D8C71A70}"/>
    <cellStyle name="Comma 2 83" xfId="57377" hidden="1" xr:uid="{7DC88DCE-893D-459D-AC40-A07136EF2AC5}"/>
    <cellStyle name="Comma 2 83" xfId="57666" hidden="1" xr:uid="{4D5F6679-66BF-442F-9A00-5065F4D084ED}"/>
    <cellStyle name="Comma 2 83" xfId="57914" hidden="1" xr:uid="{F4423AA8-EE91-45BC-BAB5-D386199F0FFF}"/>
    <cellStyle name="Comma 2 83" xfId="58532" hidden="1" xr:uid="{E4531609-893F-49C8-AE01-8B7E92FC68FB}"/>
    <cellStyle name="Comma 2 83" xfId="59071" hidden="1" xr:uid="{2D280789-B517-4887-BB4D-E4E1DC282A28}"/>
    <cellStyle name="Comma 2 83" xfId="59360" hidden="1" xr:uid="{8D2789B1-6107-4725-93F9-937750197703}"/>
    <cellStyle name="Comma 2 83" xfId="59608" hidden="1" xr:uid="{042D7919-7841-4540-A96E-4C424E39BC29}"/>
    <cellStyle name="Comma 2 83" xfId="60205" hidden="1" xr:uid="{AE0E0BF8-031F-41F8-AE14-D3E3CE7F5861}"/>
    <cellStyle name="Comma 2 83" xfId="60732" hidden="1" xr:uid="{ED919B68-7378-430A-9552-905858E440BE}"/>
    <cellStyle name="Comma 2 83" xfId="61021" hidden="1" xr:uid="{6EBBF7BE-8209-4200-B707-46837BF8A968}"/>
    <cellStyle name="Comma 2 83" xfId="61269" hidden="1" xr:uid="{D11C8F9C-C25B-4744-8888-56E5CB015D8F}"/>
    <cellStyle name="Comma 2 83" xfId="61848" hidden="1" xr:uid="{F3A09FA8-3710-4BBB-BE50-396DC559BAE0}"/>
    <cellStyle name="Comma 2 83" xfId="62367" hidden="1" xr:uid="{395C782A-E67C-45F4-AD89-0BDCDE05B069}"/>
    <cellStyle name="Comma 2 83" xfId="62656" hidden="1" xr:uid="{3326B240-482D-41BC-BBD3-5954054B9C9E}"/>
    <cellStyle name="Comma 2 83" xfId="62904" hidden="1" xr:uid="{AECF8D9C-7D7C-4C40-BAEC-F1A78B3B8EDE}"/>
    <cellStyle name="Comma 2 83" xfId="63417" hidden="1" xr:uid="{7553C469-7604-4555-A685-0B04D6DF133D}"/>
    <cellStyle name="Comma 2 83" xfId="63878" hidden="1" xr:uid="{EEF1D938-3DF8-41C5-84E3-E0CB69EAB931}"/>
    <cellStyle name="Comma 2 83" xfId="22226" hidden="1" xr:uid="{00000000-0005-0000-0000-0000D5560000}"/>
    <cellStyle name="Comma 2 83" xfId="22474" hidden="1" xr:uid="{00000000-0005-0000-0000-0000CD570000}"/>
    <cellStyle name="Comma 2 83" xfId="22773" hidden="1" xr:uid="{00000000-0005-0000-0000-0000F8580000}"/>
    <cellStyle name="Comma 2 83" xfId="23113" hidden="1" xr:uid="{00000000-0005-0000-0000-00004C5A0000}"/>
    <cellStyle name="Comma 2 83" xfId="23661" hidden="1" xr:uid="{00000000-0005-0000-0000-0000705C0000}"/>
    <cellStyle name="Comma 2 83" xfId="23950" hidden="1" xr:uid="{00000000-0005-0000-0000-0000915D0000}"/>
    <cellStyle name="Comma 2 83" xfId="24198" hidden="1" xr:uid="{00000000-0005-0000-0000-0000895E0000}"/>
    <cellStyle name="Comma 2 83" xfId="24826" hidden="1" xr:uid="{00000000-0005-0000-0000-0000FD600000}"/>
    <cellStyle name="Comma 2 83" xfId="25368" hidden="1" xr:uid="{00000000-0005-0000-0000-00001B630000}"/>
    <cellStyle name="Comma 2 83" xfId="25657" hidden="1" xr:uid="{00000000-0005-0000-0000-00003C640000}"/>
    <cellStyle name="Comma 2 83" xfId="25905" hidden="1" xr:uid="{00000000-0005-0000-0000-000034650000}"/>
    <cellStyle name="Comma 2 83" xfId="26523" hidden="1" xr:uid="{00000000-0005-0000-0000-00009E670000}"/>
    <cellStyle name="Comma 2 83" xfId="27062" hidden="1" xr:uid="{00000000-0005-0000-0000-0000B9690000}"/>
    <cellStyle name="Comma 2 83" xfId="27351" hidden="1" xr:uid="{00000000-0005-0000-0000-0000DA6A0000}"/>
    <cellStyle name="Comma 2 83" xfId="27599" hidden="1" xr:uid="{00000000-0005-0000-0000-0000D26B0000}"/>
    <cellStyle name="Comma 2 83" xfId="28196" hidden="1" xr:uid="{00000000-0005-0000-0000-0000276E0000}"/>
    <cellStyle name="Comma 2 83" xfId="28723" hidden="1" xr:uid="{00000000-0005-0000-0000-000036700000}"/>
    <cellStyle name="Comma 2 83" xfId="29012" hidden="1" xr:uid="{00000000-0005-0000-0000-000057710000}"/>
    <cellStyle name="Comma 2 83" xfId="29260" hidden="1" xr:uid="{00000000-0005-0000-0000-00004F720000}"/>
    <cellStyle name="Comma 2 83" xfId="29839" hidden="1" xr:uid="{00000000-0005-0000-0000-000092740000}"/>
    <cellStyle name="Comma 2 83" xfId="30358" hidden="1" xr:uid="{00000000-0005-0000-0000-000099760000}"/>
    <cellStyle name="Comma 2 83" xfId="30647" hidden="1" xr:uid="{00000000-0005-0000-0000-0000BA770000}"/>
    <cellStyle name="Comma 2 83" xfId="30895" hidden="1" xr:uid="{00000000-0005-0000-0000-0000B2780000}"/>
    <cellStyle name="Comma 2 83" xfId="31408" hidden="1" xr:uid="{00000000-0005-0000-0000-0000B37A0000}"/>
    <cellStyle name="Comma 2 83" xfId="31869" hidden="1" xr:uid="{00000000-0005-0000-0000-0000807C0000}"/>
    <cellStyle name="Comma 2 83" xfId="32749" hidden="1" xr:uid="{C7F18673-CAF9-46F8-96F9-2397C9DA18C6}"/>
    <cellStyle name="Comma 2 83" xfId="33384" hidden="1" xr:uid="{B3777CEF-3097-4332-9B84-C586EA8BE646}"/>
    <cellStyle name="Comma 2 83" xfId="33931" hidden="1" xr:uid="{E40197EF-EAD1-495D-988C-2E71C28982D6}"/>
    <cellStyle name="Comma 2 83" xfId="34220" hidden="1" xr:uid="{6C9C8238-FDE2-4F23-BCCE-4584C58973B0}"/>
    <cellStyle name="Comma 2 83" xfId="34468" hidden="1" xr:uid="{6A800DFD-BBE9-44C8-ADCB-E8F2252A3E2F}"/>
    <cellStyle name="Comma 2 83" xfId="36063" hidden="1" xr:uid="{7E9B5284-E7A1-4334-9776-6965329418FE}"/>
    <cellStyle name="Comma 2 83" xfId="36506" hidden="1" xr:uid="{F9413F4A-AD96-45CC-965F-E6A441A0769E}"/>
    <cellStyle name="Comma 2 83" xfId="37167" hidden="1" xr:uid="{F4BDA42A-B720-4EC6-BE3D-27F8C530C29B}"/>
    <cellStyle name="Comma 2 83" xfId="37722" hidden="1" xr:uid="{7DC99F8F-9A26-41AD-8E30-356BCFAB16D6}"/>
    <cellStyle name="Comma 2 83" xfId="38011" hidden="1" xr:uid="{89C08D51-F225-49B7-9124-79D1072ECEBE}"/>
    <cellStyle name="Comma 2 83" xfId="38259" hidden="1" xr:uid="{BF441021-DB0F-45E5-9C53-DA74C8FD9E39}"/>
    <cellStyle name="Comma 2 83" xfId="38586" hidden="1" xr:uid="{D28A8626-7002-4736-931A-7DDCE951D6C3}"/>
    <cellStyle name="Comma 2 83" xfId="38697" hidden="1" xr:uid="{40959DEB-FD85-43B7-A8EA-B01F6CC9F047}"/>
    <cellStyle name="Comma 2 83" xfId="38725" hidden="1" xr:uid="{C9700367-61FC-4C52-B574-B86CEA5EB1C3}"/>
    <cellStyle name="Comma 2 83" xfId="38767" hidden="1" xr:uid="{534CEC5A-6B85-4152-8DFE-0ADCC814EF5C}"/>
    <cellStyle name="Comma 2 83" xfId="39043" hidden="1" xr:uid="{EC49BC11-AB48-4E45-B3F7-87DD16FB18C6}"/>
    <cellStyle name="Comma 2 83" xfId="39386" hidden="1" xr:uid="{B31FCA90-5C45-4607-A611-684EB5885B18}"/>
    <cellStyle name="Comma 2 83" xfId="39941" hidden="1" xr:uid="{61D1A7E2-F41F-43AD-A69D-E268A1EA4960}"/>
    <cellStyle name="Comma 2 83" xfId="40230" hidden="1" xr:uid="{42E34649-5B71-4ECF-A78A-154ABC98A6C2}"/>
    <cellStyle name="Comma 2 83" xfId="40478" hidden="1" xr:uid="{66BFEB44-56F8-4657-AF64-112834426936}"/>
    <cellStyle name="Comma 2 83" xfId="40799" hidden="1" xr:uid="{53C69332-48BC-432C-A016-B53DF2255990}"/>
    <cellStyle name="Comma 2 83" xfId="41142" hidden="1" xr:uid="{7B688949-26E7-4164-A612-D6C41A7D06C6}"/>
    <cellStyle name="Comma 2 83" xfId="41697" hidden="1" xr:uid="{E77FDFD1-2D4C-47EC-B97F-5C9D67F784B1}"/>
    <cellStyle name="Comma 2 83" xfId="41986" hidden="1" xr:uid="{45FECC5E-5388-480C-B56A-7F4B0CE325B9}"/>
    <cellStyle name="Comma 2 83" xfId="42234" hidden="1" xr:uid="{2F4FAA8E-24B2-42CD-96FA-D97E35393B73}"/>
    <cellStyle name="Comma 2 83" xfId="42555" hidden="1" xr:uid="{74CF2677-739E-491B-BD40-46F7F91E1289}"/>
    <cellStyle name="Comma 2 83" xfId="42898" hidden="1" xr:uid="{24315641-DBE9-41B3-829F-C809B121C62C}"/>
    <cellStyle name="Comma 2 83" xfId="43453" hidden="1" xr:uid="{3F826931-062B-4C94-9E7F-D00FB864B7FF}"/>
    <cellStyle name="Comma 2 83" xfId="43742" hidden="1" xr:uid="{159CDBD8-4751-4EB7-8E4B-6F8C42096CFF}"/>
    <cellStyle name="Comma 2 83" xfId="43990" hidden="1" xr:uid="{1D9BAD1B-8D20-44F5-944A-A4BBF4854EDE}"/>
    <cellStyle name="Comma 2 83" xfId="44311" hidden="1" xr:uid="{788E3093-631C-494C-AFC7-B8D466096FCF}"/>
    <cellStyle name="Comma 2 83" xfId="44654" hidden="1" xr:uid="{66A274B3-236E-4765-AF6E-4111115706E9}"/>
    <cellStyle name="Comma 2 83" xfId="45209" hidden="1" xr:uid="{B8EAC50A-5B86-44BE-908B-BF903C02E9A9}"/>
    <cellStyle name="Comma 2 83" xfId="45498" hidden="1" xr:uid="{CF528C0E-E763-40C2-B000-17C0D7CD5200}"/>
    <cellStyle name="Comma 2 83" xfId="11981" hidden="1" xr:uid="{00000000-0005-0000-0000-0000D02E0000}"/>
    <cellStyle name="Comma 2 83" xfId="12302" hidden="1" xr:uid="{00000000-0005-0000-0000-000011300000}"/>
    <cellStyle name="Comma 2 83" xfId="12645" hidden="1" xr:uid="{00000000-0005-0000-0000-000068310000}"/>
    <cellStyle name="Comma 2 83" xfId="13200" hidden="1" xr:uid="{00000000-0005-0000-0000-000093330000}"/>
    <cellStyle name="Comma 2 83" xfId="13489" hidden="1" xr:uid="{00000000-0005-0000-0000-0000B4340000}"/>
    <cellStyle name="Comma 2 83" xfId="13737" hidden="1" xr:uid="{00000000-0005-0000-0000-0000AC350000}"/>
    <cellStyle name="Comma 2 83" xfId="14058" hidden="1" xr:uid="{00000000-0005-0000-0000-0000ED360000}"/>
    <cellStyle name="Comma 2 83" xfId="14401" hidden="1" xr:uid="{00000000-0005-0000-0000-000044380000}"/>
    <cellStyle name="Comma 2 83" xfId="14956" hidden="1" xr:uid="{00000000-0005-0000-0000-00006F3A0000}"/>
    <cellStyle name="Comma 2 83" xfId="15245" hidden="1" xr:uid="{00000000-0005-0000-0000-0000903B0000}"/>
    <cellStyle name="Comma 2 83" xfId="15493" hidden="1" xr:uid="{00000000-0005-0000-0000-0000883C0000}"/>
    <cellStyle name="Comma 2 83" xfId="15811" hidden="1" xr:uid="{00000000-0005-0000-0000-0000C63D0000}"/>
    <cellStyle name="Comma 2 83" xfId="16154" hidden="1" xr:uid="{00000000-0005-0000-0000-00001D3F0000}"/>
    <cellStyle name="Comma 2 83" xfId="16709" hidden="1" xr:uid="{00000000-0005-0000-0000-000048410000}"/>
    <cellStyle name="Comma 2 83" xfId="16998" hidden="1" xr:uid="{00000000-0005-0000-0000-000069420000}"/>
    <cellStyle name="Comma 2 83" xfId="17246" hidden="1" xr:uid="{00000000-0005-0000-0000-000061430000}"/>
    <cellStyle name="Comma 2 83" xfId="17561" hidden="1" xr:uid="{00000000-0005-0000-0000-00009C440000}"/>
    <cellStyle name="Comma 2 83" xfId="17904" hidden="1" xr:uid="{00000000-0005-0000-0000-0000F3450000}"/>
    <cellStyle name="Comma 2 83" xfId="18459" hidden="1" xr:uid="{00000000-0005-0000-0000-00001E480000}"/>
    <cellStyle name="Comma 2 83" xfId="18748" hidden="1" xr:uid="{00000000-0005-0000-0000-00003F490000}"/>
    <cellStyle name="Comma 2 83" xfId="18996" hidden="1" xr:uid="{00000000-0005-0000-0000-0000374A0000}"/>
    <cellStyle name="Comma 2 83" xfId="19307" hidden="1" xr:uid="{00000000-0005-0000-0000-00006E4B0000}"/>
    <cellStyle name="Comma 2 83" xfId="19648" hidden="1" xr:uid="{00000000-0005-0000-0000-0000C34C0000}"/>
    <cellStyle name="Comma 2 83" xfId="20203" hidden="1" xr:uid="{00000000-0005-0000-0000-0000EE4E0000}"/>
    <cellStyle name="Comma 2 83" xfId="20492" hidden="1" xr:uid="{00000000-0005-0000-0000-00000F500000}"/>
    <cellStyle name="Comma 2 83" xfId="20740" hidden="1" xr:uid="{00000000-0005-0000-0000-000007510000}"/>
    <cellStyle name="Comma 2 83" xfId="21045" hidden="1" xr:uid="{00000000-0005-0000-0000-000038520000}"/>
    <cellStyle name="Comma 2 83" xfId="21385" hidden="1" xr:uid="{00000000-0005-0000-0000-00008C530000}"/>
    <cellStyle name="Comma 2 83" xfId="21937" hidden="1" xr:uid="{00000000-0005-0000-0000-0000B4550000}"/>
    <cellStyle name="Comma 2 83" xfId="6758" hidden="1" xr:uid="{00000000-0005-0000-0000-0000691A0000}"/>
    <cellStyle name="Comma 2 83" xfId="7034" hidden="1" xr:uid="{00000000-0005-0000-0000-00007D1B0000}"/>
    <cellStyle name="Comma 2 83" xfId="7377" hidden="1" xr:uid="{00000000-0005-0000-0000-0000D41C0000}"/>
    <cellStyle name="Comma 2 83" xfId="7932" hidden="1" xr:uid="{00000000-0005-0000-0000-0000FF1E0000}"/>
    <cellStyle name="Comma 2 83" xfId="8221" hidden="1" xr:uid="{00000000-0005-0000-0000-000020200000}"/>
    <cellStyle name="Comma 2 83" xfId="8469" hidden="1" xr:uid="{00000000-0005-0000-0000-000018210000}"/>
    <cellStyle name="Comma 2 83" xfId="8790" hidden="1" xr:uid="{00000000-0005-0000-0000-000059220000}"/>
    <cellStyle name="Comma 2 83" xfId="9133" hidden="1" xr:uid="{00000000-0005-0000-0000-0000B0230000}"/>
    <cellStyle name="Comma 2 83" xfId="9688" hidden="1" xr:uid="{00000000-0005-0000-0000-0000DB250000}"/>
    <cellStyle name="Comma 2 83" xfId="9977" hidden="1" xr:uid="{00000000-0005-0000-0000-0000FC260000}"/>
    <cellStyle name="Comma 2 83" xfId="10225" hidden="1" xr:uid="{00000000-0005-0000-0000-0000F4270000}"/>
    <cellStyle name="Comma 2 83" xfId="10546" hidden="1" xr:uid="{00000000-0005-0000-0000-000035290000}"/>
    <cellStyle name="Comma 2 83" xfId="10889" hidden="1" xr:uid="{00000000-0005-0000-0000-00008C2A0000}"/>
    <cellStyle name="Comma 2 83" xfId="11444" hidden="1" xr:uid="{00000000-0005-0000-0000-0000B72C0000}"/>
    <cellStyle name="Comma 2 83" xfId="11733" hidden="1" xr:uid="{00000000-0005-0000-0000-0000D82D0000}"/>
    <cellStyle name="Comma 2 83" xfId="5158" hidden="1" xr:uid="{00000000-0005-0000-0000-000029140000}"/>
    <cellStyle name="Comma 2 83" xfId="5713" hidden="1" xr:uid="{00000000-0005-0000-0000-000054160000}"/>
    <cellStyle name="Comma 2 83" xfId="6002" hidden="1" xr:uid="{00000000-0005-0000-0000-000075170000}"/>
    <cellStyle name="Comma 2 83" xfId="6250" hidden="1" xr:uid="{00000000-0005-0000-0000-00006D180000}"/>
    <cellStyle name="Comma 2 83" xfId="6577" hidden="1" xr:uid="{00000000-0005-0000-0000-0000B4190000}"/>
    <cellStyle name="Comma 2 83" xfId="6688" hidden="1" xr:uid="{00000000-0005-0000-0000-0000231A0000}"/>
    <cellStyle name="Comma 2 83" xfId="6716" hidden="1" xr:uid="{00000000-0005-0000-0000-00003F1A0000}"/>
    <cellStyle name="Comma 2 83" xfId="2200" hidden="1" xr:uid="{00000000-0005-0000-0000-00009B080000}"/>
    <cellStyle name="Comma 2 83" xfId="2448" hidden="1" xr:uid="{00000000-0005-0000-0000-000093090000}"/>
    <cellStyle name="Comma 2 83" xfId="4054" hidden="1" xr:uid="{00000000-0005-0000-0000-0000D90F0000}"/>
    <cellStyle name="Comma 2 83" xfId="4497" hidden="1" xr:uid="{00000000-0005-0000-0000-000094110000}"/>
    <cellStyle name="Comma 2 83" xfId="1361" hidden="1" xr:uid="{00000000-0005-0000-0000-000054050000}"/>
    <cellStyle name="Comma 2 83" xfId="1911" hidden="1" xr:uid="{00000000-0005-0000-0000-00007A070000}"/>
    <cellStyle name="Comma 2 83" xfId="706" hidden="1" xr:uid="{00000000-0005-0000-0000-0000C5020000}"/>
    <cellStyle name="Comma 2 84" xfId="45214" hidden="1" xr:uid="{D8540620-366D-4D98-A66A-49C0743952C0}"/>
    <cellStyle name="Comma 2 84" xfId="45503" hidden="1" xr:uid="{C2A6719E-69CA-4513-98C1-EBFD661455FB}"/>
    <cellStyle name="Comma 2 84" xfId="45749" hidden="1" xr:uid="{93C2B1F3-257A-4BAE-95A0-33317BD5697E}"/>
    <cellStyle name="Comma 2 84" xfId="45992" hidden="1" xr:uid="{EAF0C8BB-1FFF-48E6-8F16-24E0310B4960}"/>
    <cellStyle name="Comma 2 84" xfId="46415" hidden="1" xr:uid="{87686975-3E6F-44C4-B431-7158C93104B1}"/>
    <cellStyle name="Comma 2 84" xfId="46970" hidden="1" xr:uid="{5CD21380-41DE-4FC8-97C7-4FD8CE9BDB84}"/>
    <cellStyle name="Comma 2 84" xfId="47259" hidden="1" xr:uid="{7D8D3B74-D760-49EE-B455-2D135E49B8EB}"/>
    <cellStyle name="Comma 2 84" xfId="47505" hidden="1" xr:uid="{283848FB-F8E8-4101-AA00-18E351F0F6C9}"/>
    <cellStyle name="Comma 2 84" xfId="47748" hidden="1" xr:uid="{76A7DB1C-1C9B-42FE-9274-AB577C3F5597}"/>
    <cellStyle name="Comma 2 84" xfId="48168" hidden="1" xr:uid="{5A1F2A1C-5DE2-401D-8557-E06FDA9F59A8}"/>
    <cellStyle name="Comma 2 84" xfId="48723" hidden="1" xr:uid="{C7C5FBC0-2626-4C82-AD52-FE4510EE4673}"/>
    <cellStyle name="Comma 2 84" xfId="49012" hidden="1" xr:uid="{EAB7B441-89E6-446E-A586-4B61E8CBCFE7}"/>
    <cellStyle name="Comma 2 84" xfId="49258" hidden="1" xr:uid="{AA6D9A53-5B60-4899-AD79-24E1C09A0AF8}"/>
    <cellStyle name="Comma 2 84" xfId="49500" hidden="1" xr:uid="{19D0F7D4-EA34-4CA3-90DB-EA1FAA325F64}"/>
    <cellStyle name="Comma 2 84" xfId="49918" hidden="1" xr:uid="{A819B812-9E39-4FFA-B989-DB4FB05179A0}"/>
    <cellStyle name="Comma 2 84" xfId="50473" hidden="1" xr:uid="{15713DA0-2A1D-452C-B27B-CFCA9A96572F}"/>
    <cellStyle name="Comma 2 84" xfId="50762" hidden="1" xr:uid="{6C568DDC-12FD-4F1F-B089-648DDA86D49C}"/>
    <cellStyle name="Comma 2 84" xfId="51008" hidden="1" xr:uid="{9D8FBFB1-29C7-4EBD-9787-C506ED3E32E5}"/>
    <cellStyle name="Comma 2 84" xfId="51662" hidden="1" xr:uid="{08D909E9-5E5E-4FBD-B0E6-7F2C8759C3B9}"/>
    <cellStyle name="Comma 2 84" xfId="52217" hidden="1" xr:uid="{654D1DCC-2421-43B6-A633-4271DB95DC32}"/>
    <cellStyle name="Comma 2 84" xfId="52506" hidden="1" xr:uid="{E3D6360F-DFA7-4E4F-9B54-456CA6BD5786}"/>
    <cellStyle name="Comma 2 84" xfId="52752" hidden="1" xr:uid="{848187C8-5C20-4C78-801E-8615CFE99A7C}"/>
    <cellStyle name="Comma 2 84" xfId="53398" hidden="1" xr:uid="{A6D31115-8CBE-46B2-8702-F1ACA71F8111}"/>
    <cellStyle name="Comma 2 84" xfId="53951" hidden="1" xr:uid="{7A3016CD-B4FF-4D61-8FA0-3308B0580FAE}"/>
    <cellStyle name="Comma 2 84" xfId="54240" hidden="1" xr:uid="{9D957202-A1A3-423C-A16C-B7FC04791853}"/>
    <cellStyle name="Comma 2 84" xfId="54486" hidden="1" xr:uid="{47512205-BFD2-4977-BA45-C83FD5B26529}"/>
    <cellStyle name="Comma 2 84" xfId="55126" hidden="1" xr:uid="{081A8EC7-9A54-4CE1-81BE-00AD139E3734}"/>
    <cellStyle name="Comma 2 84" xfId="55675" hidden="1" xr:uid="{334993B2-910D-4491-BAA8-F6905DA56E56}"/>
    <cellStyle name="Comma 2 84" xfId="55964" hidden="1" xr:uid="{C0D48AA3-7AB2-4889-9066-4ABFC9D6BD5D}"/>
    <cellStyle name="Comma 2 84" xfId="56210" hidden="1" xr:uid="{DADC3EDB-4B7B-47C1-9A37-E6B53BF7032F}"/>
    <cellStyle name="Comma 2 84" xfId="56839" hidden="1" xr:uid="{74E39CA3-2A77-48CE-AF8B-8BA332CBAA34}"/>
    <cellStyle name="Comma 2 84" xfId="57382" hidden="1" xr:uid="{B3A06430-1EB8-4567-8E9A-E2E3FB8CC283}"/>
    <cellStyle name="Comma 2 84" xfId="57671" hidden="1" xr:uid="{298B4517-9E65-4B26-9167-EA5CBAF327E7}"/>
    <cellStyle name="Comma 2 84" xfId="57917" hidden="1" xr:uid="{A3FC7E1F-716D-4CD2-A9FE-F25FD4A0D1CD}"/>
    <cellStyle name="Comma 2 84" xfId="58536" hidden="1" xr:uid="{0C3453F7-EA46-4C13-89FF-515581B2EDA0}"/>
    <cellStyle name="Comma 2 84" xfId="59076" hidden="1" xr:uid="{4A11441D-E1F5-4666-B684-39103BDB1432}"/>
    <cellStyle name="Comma 2 84" xfId="59365" hidden="1" xr:uid="{EA27BC2F-8C0C-469D-8FF2-4DCAFC56667F}"/>
    <cellStyle name="Comma 2 84" xfId="59611" hidden="1" xr:uid="{1E5BF905-6218-439C-AF47-D691B2E9852C}"/>
    <cellStyle name="Comma 2 84" xfId="60209" hidden="1" xr:uid="{156C9BF6-D8C8-45D9-8458-D087E1E44039}"/>
    <cellStyle name="Comma 2 84" xfId="60737" hidden="1" xr:uid="{D27B3789-2E9E-40DF-9A92-4B3EC94CE6B9}"/>
    <cellStyle name="Comma 2 84" xfId="61026" hidden="1" xr:uid="{A6B3C05D-9FA2-4EB9-9C9C-DFDFD85849E9}"/>
    <cellStyle name="Comma 2 84" xfId="61272" hidden="1" xr:uid="{0FB744C5-2E84-44DD-902B-017A04A73667}"/>
    <cellStyle name="Comma 2 84" xfId="61851" hidden="1" xr:uid="{43D92168-82F7-41A4-AD89-6FC84531A008}"/>
    <cellStyle name="Comma 2 84" xfId="62372" hidden="1" xr:uid="{53F9AF01-638D-415F-9BC5-D7F08394C9E2}"/>
    <cellStyle name="Comma 2 84" xfId="62661" hidden="1" xr:uid="{9BDCA7A5-3D6F-4FC9-B3B8-8B1F46318251}"/>
    <cellStyle name="Comma 2 84" xfId="62907" hidden="1" xr:uid="{1459F135-A352-4621-9916-D988AB050133}"/>
    <cellStyle name="Comma 2 84" xfId="63420" hidden="1" xr:uid="{7240AD9B-F6AC-4574-BD76-1DAD33741F4C}"/>
    <cellStyle name="Comma 2 84" xfId="63883" hidden="1" xr:uid="{C23B37DF-93A7-45AE-9756-A66A96413498}"/>
    <cellStyle name="Comma 2 84" xfId="22231" hidden="1" xr:uid="{00000000-0005-0000-0000-0000DA560000}"/>
    <cellStyle name="Comma 2 84" xfId="22477" hidden="1" xr:uid="{00000000-0005-0000-0000-0000D0570000}"/>
    <cellStyle name="Comma 2 84" xfId="23117" hidden="1" xr:uid="{00000000-0005-0000-0000-0000505A0000}"/>
    <cellStyle name="Comma 2 84" xfId="23666" hidden="1" xr:uid="{00000000-0005-0000-0000-0000755C0000}"/>
    <cellStyle name="Comma 2 84" xfId="23955" hidden="1" xr:uid="{00000000-0005-0000-0000-0000965D0000}"/>
    <cellStyle name="Comma 2 84" xfId="24201" hidden="1" xr:uid="{00000000-0005-0000-0000-00008C5E0000}"/>
    <cellStyle name="Comma 2 84" xfId="24830" hidden="1" xr:uid="{00000000-0005-0000-0000-000001610000}"/>
    <cellStyle name="Comma 2 84" xfId="25373" hidden="1" xr:uid="{00000000-0005-0000-0000-000020630000}"/>
    <cellStyle name="Comma 2 84" xfId="25662" hidden="1" xr:uid="{00000000-0005-0000-0000-000041640000}"/>
    <cellStyle name="Comma 2 84" xfId="25908" hidden="1" xr:uid="{00000000-0005-0000-0000-000037650000}"/>
    <cellStyle name="Comma 2 84" xfId="26527" hidden="1" xr:uid="{00000000-0005-0000-0000-0000A2670000}"/>
    <cellStyle name="Comma 2 84" xfId="27067" hidden="1" xr:uid="{00000000-0005-0000-0000-0000BE690000}"/>
    <cellStyle name="Comma 2 84" xfId="27356" hidden="1" xr:uid="{00000000-0005-0000-0000-0000DF6A0000}"/>
    <cellStyle name="Comma 2 84" xfId="27602" hidden="1" xr:uid="{00000000-0005-0000-0000-0000D56B0000}"/>
    <cellStyle name="Comma 2 84" xfId="28200" hidden="1" xr:uid="{00000000-0005-0000-0000-00002B6E0000}"/>
    <cellStyle name="Comma 2 84" xfId="28728" hidden="1" xr:uid="{00000000-0005-0000-0000-00003B700000}"/>
    <cellStyle name="Comma 2 84" xfId="29017" hidden="1" xr:uid="{00000000-0005-0000-0000-00005C710000}"/>
    <cellStyle name="Comma 2 84" xfId="29263" hidden="1" xr:uid="{00000000-0005-0000-0000-000052720000}"/>
    <cellStyle name="Comma 2 84" xfId="29842" hidden="1" xr:uid="{00000000-0005-0000-0000-000095740000}"/>
    <cellStyle name="Comma 2 84" xfId="30363" hidden="1" xr:uid="{00000000-0005-0000-0000-00009E760000}"/>
    <cellStyle name="Comma 2 84" xfId="30652" hidden="1" xr:uid="{00000000-0005-0000-0000-0000BF770000}"/>
    <cellStyle name="Comma 2 84" xfId="30898" hidden="1" xr:uid="{00000000-0005-0000-0000-0000B5780000}"/>
    <cellStyle name="Comma 2 84" xfId="31411" hidden="1" xr:uid="{00000000-0005-0000-0000-0000B67A0000}"/>
    <cellStyle name="Comma 2 84" xfId="31874" hidden="1" xr:uid="{00000000-0005-0000-0000-0000857C0000}"/>
    <cellStyle name="Comma 2 84" xfId="32754" hidden="1" xr:uid="{4BD5C82F-B8CD-445E-9EFD-4E677358BE58}"/>
    <cellStyle name="Comma 2 84" xfId="33389" hidden="1" xr:uid="{A9933A15-8C68-433C-B95D-A1F410C86464}"/>
    <cellStyle name="Comma 2 84" xfId="33936" hidden="1" xr:uid="{C62D1292-AE60-4911-AA21-6D9A776886C5}"/>
    <cellStyle name="Comma 2 84" xfId="34225" hidden="1" xr:uid="{71CCEF99-7DFA-4D42-87D4-1D9BC30527E5}"/>
    <cellStyle name="Comma 2 84" xfId="34471" hidden="1" xr:uid="{3A8A4D16-D67C-4967-9B79-B87EAC1F7E37}"/>
    <cellStyle name="Comma 2 84" xfId="36073" hidden="1" xr:uid="{F855EB4A-BDCC-46AA-81AF-301E1660C728}"/>
    <cellStyle name="Comma 2 84" xfId="36074" hidden="1" xr:uid="{9B3FEAF6-036C-4D6A-8952-648EC310D680}"/>
    <cellStyle name="Comma 2 84" xfId="36171" hidden="1" xr:uid="{F771C5A7-0CE0-4000-B346-1E7BF5C6E7FF}"/>
    <cellStyle name="Comma 2 84" xfId="36511" hidden="1" xr:uid="{D24EE441-191A-4474-91D4-985302F69ED4}"/>
    <cellStyle name="Comma 2 84" xfId="37172" hidden="1" xr:uid="{FCC47FA3-31A4-4BC9-98BB-023F3CFDB166}"/>
    <cellStyle name="Comma 2 84" xfId="37727" hidden="1" xr:uid="{2220970B-7942-4C76-BB83-295A275C7E3D}"/>
    <cellStyle name="Comma 2 84" xfId="38016" hidden="1" xr:uid="{084C6395-E7CE-47C2-9F75-757076CCCA53}"/>
    <cellStyle name="Comma 2 84" xfId="38262" hidden="1" xr:uid="{0C8A07F3-99B8-4F81-A1A0-3932DE37DDA3}"/>
    <cellStyle name="Comma 2 84" xfId="38669" hidden="1" xr:uid="{AE2BF9D1-3FA9-4C0D-8EDB-5AE73EF33B8F}"/>
    <cellStyle name="Comma 2 84" xfId="38686" hidden="1" xr:uid="{92C5DD7D-FD2E-42D0-ABA3-8DBC6BD2E4C3}"/>
    <cellStyle name="Comma 2 84" xfId="38730" hidden="1" xr:uid="{EEEDEDFA-8600-4763-B592-2493209DA1A1}"/>
    <cellStyle name="Comma 2 84" xfId="38736" hidden="1" xr:uid="{45E52D80-2F5B-4277-8250-2CEB94F6F32B}"/>
    <cellStyle name="Comma 2 84" xfId="38843" hidden="1" xr:uid="{123631F3-0452-45CB-A17A-0B0FB0F727BF}"/>
    <cellStyle name="Comma 2 84" xfId="38968" hidden="1" xr:uid="{416A6558-24D2-4BE4-9B83-828BE13E9D21}"/>
    <cellStyle name="Comma 2 84" xfId="39391" hidden="1" xr:uid="{20FC90E6-4727-4DC0-A9B6-BDF29D73F8DE}"/>
    <cellStyle name="Comma 2 84" xfId="39946" hidden="1" xr:uid="{C6789230-E6E7-405F-BA52-BA958F33BA69}"/>
    <cellStyle name="Comma 2 84" xfId="40235" hidden="1" xr:uid="{68FE6A5E-245C-4981-8775-3F87B381BFA5}"/>
    <cellStyle name="Comma 2 84" xfId="40481" hidden="1" xr:uid="{EF8A6FF1-FB41-48DA-9C8D-89E61F13A7F4}"/>
    <cellStyle name="Comma 2 84" xfId="40724" hidden="1" xr:uid="{4226E395-5CE0-4390-A624-B43EC457D774}"/>
    <cellStyle name="Comma 2 84" xfId="41147" hidden="1" xr:uid="{44F9DB82-3114-4FF3-851B-B695E1E85648}"/>
    <cellStyle name="Comma 2 84" xfId="41702" hidden="1" xr:uid="{351422E7-B0C2-4E41-A511-481070073AC2}"/>
    <cellStyle name="Comma 2 84" xfId="41991" hidden="1" xr:uid="{4F691B9C-0A96-4B2C-9FDD-4811C66366D4}"/>
    <cellStyle name="Comma 2 84" xfId="42237" hidden="1" xr:uid="{4382909E-3067-43DB-9CD8-8D0615FEFCDF}"/>
    <cellStyle name="Comma 2 84" xfId="42480" hidden="1" xr:uid="{69D7A1EF-339A-4351-9F1A-7688FD693B49}"/>
    <cellStyle name="Comma 2 84" xfId="42903" hidden="1" xr:uid="{75CB32C1-1A3A-4636-96A5-8123BA3AFD3D}"/>
    <cellStyle name="Comma 2 84" xfId="43458" hidden="1" xr:uid="{92AE9952-3091-4CD7-B946-C112912E833B}"/>
    <cellStyle name="Comma 2 84" xfId="43747" hidden="1" xr:uid="{1A76D84B-8445-4BD2-825C-AE357DDA830A}"/>
    <cellStyle name="Comma 2 84" xfId="43993" hidden="1" xr:uid="{B7F65519-D850-4909-AB30-04D0F6E3FB9A}"/>
    <cellStyle name="Comma 2 84" xfId="44236" hidden="1" xr:uid="{77A9AB9B-CD8C-406E-8301-E4E97FC7374E}"/>
    <cellStyle name="Comma 2 84" xfId="44659" hidden="1" xr:uid="{99699E74-F588-4826-9194-1E18B684A18F}"/>
    <cellStyle name="Comma 2 84" xfId="10894" hidden="1" xr:uid="{00000000-0005-0000-0000-0000912A0000}"/>
    <cellStyle name="Comma 2 84" xfId="11449" hidden="1" xr:uid="{00000000-0005-0000-0000-0000BC2C0000}"/>
    <cellStyle name="Comma 2 84" xfId="11738" hidden="1" xr:uid="{00000000-0005-0000-0000-0000DD2D0000}"/>
    <cellStyle name="Comma 2 84" xfId="11984" hidden="1" xr:uid="{00000000-0005-0000-0000-0000D32E0000}"/>
    <cellStyle name="Comma 2 84" xfId="12227" hidden="1" xr:uid="{00000000-0005-0000-0000-0000C62F0000}"/>
    <cellStyle name="Comma 2 84" xfId="12650" hidden="1" xr:uid="{00000000-0005-0000-0000-00006D310000}"/>
    <cellStyle name="Comma 2 84" xfId="13205" hidden="1" xr:uid="{00000000-0005-0000-0000-000098330000}"/>
    <cellStyle name="Comma 2 84" xfId="13494" hidden="1" xr:uid="{00000000-0005-0000-0000-0000B9340000}"/>
    <cellStyle name="Comma 2 84" xfId="13740" hidden="1" xr:uid="{00000000-0005-0000-0000-0000AF350000}"/>
    <cellStyle name="Comma 2 84" xfId="13983" hidden="1" xr:uid="{00000000-0005-0000-0000-0000A2360000}"/>
    <cellStyle name="Comma 2 84" xfId="14406" hidden="1" xr:uid="{00000000-0005-0000-0000-000049380000}"/>
    <cellStyle name="Comma 2 84" xfId="14961" hidden="1" xr:uid="{00000000-0005-0000-0000-0000743A0000}"/>
    <cellStyle name="Comma 2 84" xfId="15250" hidden="1" xr:uid="{00000000-0005-0000-0000-0000953B0000}"/>
    <cellStyle name="Comma 2 84" xfId="15496" hidden="1" xr:uid="{00000000-0005-0000-0000-00008B3C0000}"/>
    <cellStyle name="Comma 2 84" xfId="15739" hidden="1" xr:uid="{00000000-0005-0000-0000-00007E3D0000}"/>
    <cellStyle name="Comma 2 84" xfId="16159" hidden="1" xr:uid="{00000000-0005-0000-0000-0000223F0000}"/>
    <cellStyle name="Comma 2 84" xfId="16714" hidden="1" xr:uid="{00000000-0005-0000-0000-00004D410000}"/>
    <cellStyle name="Comma 2 84" xfId="17003" hidden="1" xr:uid="{00000000-0005-0000-0000-00006E420000}"/>
    <cellStyle name="Comma 2 84" xfId="17249" hidden="1" xr:uid="{00000000-0005-0000-0000-000064430000}"/>
    <cellStyle name="Comma 2 84" xfId="17491" hidden="1" xr:uid="{00000000-0005-0000-0000-000056440000}"/>
    <cellStyle name="Comma 2 84" xfId="17909" hidden="1" xr:uid="{00000000-0005-0000-0000-0000F8450000}"/>
    <cellStyle name="Comma 2 84" xfId="18464" hidden="1" xr:uid="{00000000-0005-0000-0000-000023480000}"/>
    <cellStyle name="Comma 2 84" xfId="18753" hidden="1" xr:uid="{00000000-0005-0000-0000-000044490000}"/>
    <cellStyle name="Comma 2 84" xfId="18999" hidden="1" xr:uid="{00000000-0005-0000-0000-00003A4A0000}"/>
    <cellStyle name="Comma 2 84" xfId="19653" hidden="1" xr:uid="{00000000-0005-0000-0000-0000C84C0000}"/>
    <cellStyle name="Comma 2 84" xfId="20208" hidden="1" xr:uid="{00000000-0005-0000-0000-0000F34E0000}"/>
    <cellStyle name="Comma 2 84" xfId="20497" hidden="1" xr:uid="{00000000-0005-0000-0000-000014500000}"/>
    <cellStyle name="Comma 2 84" xfId="20743" hidden="1" xr:uid="{00000000-0005-0000-0000-00000A510000}"/>
    <cellStyle name="Comma 2 84" xfId="21389" hidden="1" xr:uid="{00000000-0005-0000-0000-000090530000}"/>
    <cellStyle name="Comma 2 84" xfId="21942" hidden="1" xr:uid="{00000000-0005-0000-0000-0000B9550000}"/>
    <cellStyle name="Comma 2 84" xfId="6677" hidden="1" xr:uid="{00000000-0005-0000-0000-0000181A0000}"/>
    <cellStyle name="Comma 2 84" xfId="6721" hidden="1" xr:uid="{00000000-0005-0000-0000-0000441A0000}"/>
    <cellStyle name="Comma 2 84" xfId="6727" hidden="1" xr:uid="{00000000-0005-0000-0000-00004A1A0000}"/>
    <cellStyle name="Comma 2 84" xfId="6834" hidden="1" xr:uid="{00000000-0005-0000-0000-0000B51A0000}"/>
    <cellStyle name="Comma 2 84" xfId="6959" hidden="1" xr:uid="{00000000-0005-0000-0000-0000321B0000}"/>
    <cellStyle name="Comma 2 84" xfId="7382" hidden="1" xr:uid="{00000000-0005-0000-0000-0000D91C0000}"/>
    <cellStyle name="Comma 2 84" xfId="7937" hidden="1" xr:uid="{00000000-0005-0000-0000-0000041F0000}"/>
    <cellStyle name="Comma 2 84" xfId="8226" hidden="1" xr:uid="{00000000-0005-0000-0000-000025200000}"/>
    <cellStyle name="Comma 2 84" xfId="8472" hidden="1" xr:uid="{00000000-0005-0000-0000-00001B210000}"/>
    <cellStyle name="Comma 2 84" xfId="8715" hidden="1" xr:uid="{00000000-0005-0000-0000-00000E220000}"/>
    <cellStyle name="Comma 2 84" xfId="9138" hidden="1" xr:uid="{00000000-0005-0000-0000-0000B5230000}"/>
    <cellStyle name="Comma 2 84" xfId="9693" hidden="1" xr:uid="{00000000-0005-0000-0000-0000E0250000}"/>
    <cellStyle name="Comma 2 84" xfId="9982" hidden="1" xr:uid="{00000000-0005-0000-0000-000001270000}"/>
    <cellStyle name="Comma 2 84" xfId="10228" hidden="1" xr:uid="{00000000-0005-0000-0000-0000F7270000}"/>
    <cellStyle name="Comma 2 84" xfId="10471" hidden="1" xr:uid="{00000000-0005-0000-0000-0000EA280000}"/>
    <cellStyle name="Comma 2 84" xfId="4162" hidden="1" xr:uid="{00000000-0005-0000-0000-000045100000}"/>
    <cellStyle name="Comma 2 84" xfId="4502" hidden="1" xr:uid="{00000000-0005-0000-0000-000099110000}"/>
    <cellStyle name="Comma 2 84" xfId="5163" hidden="1" xr:uid="{00000000-0005-0000-0000-00002E140000}"/>
    <cellStyle name="Comma 2 84" xfId="5718" hidden="1" xr:uid="{00000000-0005-0000-0000-000059160000}"/>
    <cellStyle name="Comma 2 84" xfId="6007" hidden="1" xr:uid="{00000000-0005-0000-0000-00007A170000}"/>
    <cellStyle name="Comma 2 84" xfId="6253" hidden="1" xr:uid="{00000000-0005-0000-0000-000070180000}"/>
    <cellStyle name="Comma 2 84" xfId="6660" hidden="1" xr:uid="{00000000-0005-0000-0000-0000071A0000}"/>
    <cellStyle name="Comma 2 84" xfId="2205" hidden="1" xr:uid="{00000000-0005-0000-0000-0000A0080000}"/>
    <cellStyle name="Comma 2 84" xfId="2451" hidden="1" xr:uid="{00000000-0005-0000-0000-000096090000}"/>
    <cellStyle name="Comma 2 84" xfId="4064" hidden="1" xr:uid="{00000000-0005-0000-0000-0000E30F0000}"/>
    <cellStyle name="Comma 2 84" xfId="4065" hidden="1" xr:uid="{00000000-0005-0000-0000-0000E40F0000}"/>
    <cellStyle name="Comma 2 84" xfId="1366" hidden="1" xr:uid="{00000000-0005-0000-0000-000059050000}"/>
    <cellStyle name="Comma 2 84" xfId="1916" hidden="1" xr:uid="{00000000-0005-0000-0000-00007F070000}"/>
    <cellStyle name="Comma 2 84" xfId="711" hidden="1" xr:uid="{00000000-0005-0000-0000-0000CA020000}"/>
    <cellStyle name="Comma 2 85" xfId="45505" hidden="1" xr:uid="{C1E4500E-F4AD-4955-A8E1-E794EA05544C}"/>
    <cellStyle name="Comma 2 85" xfId="45751" hidden="1" xr:uid="{D5A40FF4-47B1-4DED-A5EA-B15C048F4AAD}"/>
    <cellStyle name="Comma 2 85" xfId="46414" hidden="1" xr:uid="{ED09E2C3-C6F4-40C1-91F9-2F603D64EC17}"/>
    <cellStyle name="Comma 2 85" xfId="46417" hidden="1" xr:uid="{81F2090C-C53B-4027-8BD4-5D5DD9B32A94}"/>
    <cellStyle name="Comma 2 85" xfId="46972" hidden="1" xr:uid="{5F9D9274-2D58-44D5-AC7F-7D1B2C6A78EA}"/>
    <cellStyle name="Comma 2 85" xfId="47261" hidden="1" xr:uid="{7F508C2C-E590-4F06-9E96-4E62B255C3E0}"/>
    <cellStyle name="Comma 2 85" xfId="47507" hidden="1" xr:uid="{CB81E131-CA2F-499C-85F2-BBCA99139589}"/>
    <cellStyle name="Comma 2 85" xfId="48167" hidden="1" xr:uid="{13AB3371-2A5E-4157-A9B4-456B630AC773}"/>
    <cellStyle name="Comma 2 85" xfId="48170" hidden="1" xr:uid="{B4CD13B6-08D9-4D86-B097-B95100DA74CB}"/>
    <cellStyle name="Comma 2 85" xfId="48725" hidden="1" xr:uid="{4DB3BE5E-67AB-45BA-848F-01E92E99BAE0}"/>
    <cellStyle name="Comma 2 85" xfId="49014" hidden="1" xr:uid="{D797F017-8DFB-468A-A558-95BB6D7FFCC4}"/>
    <cellStyle name="Comma 2 85" xfId="49260" hidden="1" xr:uid="{FF106671-5255-49BB-A43F-3A4EEEEA5138}"/>
    <cellStyle name="Comma 2 85" xfId="49917" hidden="1" xr:uid="{763F6137-50F2-4043-8863-A21A93A55E9D}"/>
    <cellStyle name="Comma 2 85" xfId="49920" hidden="1" xr:uid="{0C470E0D-F2FC-4A84-857E-72B5533DAECC}"/>
    <cellStyle name="Comma 2 85" xfId="50475" hidden="1" xr:uid="{4D995DAC-1C65-4C4E-AFC3-C458F422B53F}"/>
    <cellStyle name="Comma 2 85" xfId="50764" hidden="1" xr:uid="{36600A2B-EEC4-45CA-90D5-58729912C60A}"/>
    <cellStyle name="Comma 2 85" xfId="51010" hidden="1" xr:uid="{44EE083A-7BEA-42A3-B199-A132B73875A3}"/>
    <cellStyle name="Comma 2 85" xfId="51661" hidden="1" xr:uid="{7E5E3184-6C1F-4103-AA6F-BA750B56DE56}"/>
    <cellStyle name="Comma 2 85" xfId="51664" hidden="1" xr:uid="{B4B31CDE-3E2E-4BE5-8C6D-1DF9308D2FA4}"/>
    <cellStyle name="Comma 2 85" xfId="52219" hidden="1" xr:uid="{5402FE12-54F9-44FA-A4FE-0638F65A6DD3}"/>
    <cellStyle name="Comma 2 85" xfId="52508" hidden="1" xr:uid="{3F22716B-D4BE-42B9-ADAF-3D622FEED828}"/>
    <cellStyle name="Comma 2 85" xfId="52754" hidden="1" xr:uid="{F2742C94-C398-41C1-B1ED-2D2AC3C28CED}"/>
    <cellStyle name="Comma 2 85" xfId="53400" hidden="1" xr:uid="{59918D24-B82E-43B0-8976-87159B65AA32}"/>
    <cellStyle name="Comma 2 85" xfId="53953" hidden="1" xr:uid="{DEBA6134-4A0E-4B2A-A663-80C032F615E9}"/>
    <cellStyle name="Comma 2 85" xfId="54242" hidden="1" xr:uid="{F5273666-88BE-49F2-AF1A-00243DB9D8B9}"/>
    <cellStyle name="Comma 2 85" xfId="54488" hidden="1" xr:uid="{9E0FBFCF-5139-4A0D-8ED8-6A39C5F1347B}"/>
    <cellStyle name="Comma 2 85" xfId="55128" hidden="1" xr:uid="{AA6290A1-3048-488B-BCA2-E90ADE32D2B3}"/>
    <cellStyle name="Comma 2 85" xfId="55677" hidden="1" xr:uid="{DE4A058F-90DE-44E3-A4C2-724BE5D1086B}"/>
    <cellStyle name="Comma 2 85" xfId="55966" hidden="1" xr:uid="{907D1972-83EA-434C-86E0-3E19A0A65F45}"/>
    <cellStyle name="Comma 2 85" xfId="56212" hidden="1" xr:uid="{09653BF2-E8F2-47AD-B329-34EC27C454AD}"/>
    <cellStyle name="Comma 2 85" xfId="56841" hidden="1" xr:uid="{BC3ED7DB-A9F1-42BE-BB5B-D82343E1A619}"/>
    <cellStyle name="Comma 2 85" xfId="57384" hidden="1" xr:uid="{ACA2EC0F-4533-47C9-A7BD-7AF05E248232}"/>
    <cellStyle name="Comma 2 85" xfId="57673" hidden="1" xr:uid="{AFA193DB-E10A-4379-A1E7-6562DBFA7950}"/>
    <cellStyle name="Comma 2 85" xfId="57919" hidden="1" xr:uid="{71C5155A-8304-4367-A070-A698E56593AB}"/>
    <cellStyle name="Comma 2 85" xfId="58538" hidden="1" xr:uid="{F0C862C5-1E38-44F9-9744-67BBFE4CE2B8}"/>
    <cellStyle name="Comma 2 85" xfId="59078" hidden="1" xr:uid="{419C90AE-07F8-481F-BD8C-6C6E03869F71}"/>
    <cellStyle name="Comma 2 85" xfId="59367" hidden="1" xr:uid="{AF8D123C-2CDD-4119-99DF-E1DD1AC028AC}"/>
    <cellStyle name="Comma 2 85" xfId="59613" hidden="1" xr:uid="{A3273457-C983-4BFB-BFD0-515E623F219C}"/>
    <cellStyle name="Comma 2 85" xfId="60211" hidden="1" xr:uid="{76443C5B-1243-43E9-A6DA-A1D381974D78}"/>
    <cellStyle name="Comma 2 85" xfId="60739" hidden="1" xr:uid="{DC92F31D-B0AB-4E6F-A96D-03B9FBC52AAA}"/>
    <cellStyle name="Comma 2 85" xfId="61028" hidden="1" xr:uid="{80424065-6FCB-4C19-968B-D153238EBD35}"/>
    <cellStyle name="Comma 2 85" xfId="61274" hidden="1" xr:uid="{B5FE4737-8635-4433-B112-1CBD7D809A10}"/>
    <cellStyle name="Comma 2 85" xfId="61853" hidden="1" xr:uid="{C594186D-49EB-4408-B8C5-01CC5F191705}"/>
    <cellStyle name="Comma 2 85" xfId="62374" hidden="1" xr:uid="{AE9E9EE9-2DD0-4ED0-BCDC-6B8A9B74518A}"/>
    <cellStyle name="Comma 2 85" xfId="62663" hidden="1" xr:uid="{AD0A938E-BD7B-40FC-804A-10D234AA1B1B}"/>
    <cellStyle name="Comma 2 85" xfId="62909" hidden="1" xr:uid="{64CA5F66-5A55-46F5-9651-EB3A0730F8E6}"/>
    <cellStyle name="Comma 2 85" xfId="63421" hidden="1" xr:uid="{A394E6C7-BEBD-4B29-B373-C93600E6EF22}"/>
    <cellStyle name="Comma 2 85" xfId="63885" hidden="1" xr:uid="{4D5D4B09-C79D-4140-878C-FEC7FE69077D}"/>
    <cellStyle name="Comma 2 85" xfId="22233" hidden="1" xr:uid="{00000000-0005-0000-0000-0000DC560000}"/>
    <cellStyle name="Comma 2 85" xfId="22479" hidden="1" xr:uid="{00000000-0005-0000-0000-0000D2570000}"/>
    <cellStyle name="Comma 2 85" xfId="23119" hidden="1" xr:uid="{00000000-0005-0000-0000-0000525A0000}"/>
    <cellStyle name="Comma 2 85" xfId="23668" hidden="1" xr:uid="{00000000-0005-0000-0000-0000775C0000}"/>
    <cellStyle name="Comma 2 85" xfId="23957" hidden="1" xr:uid="{00000000-0005-0000-0000-0000985D0000}"/>
    <cellStyle name="Comma 2 85" xfId="24203" hidden="1" xr:uid="{00000000-0005-0000-0000-00008E5E0000}"/>
    <cellStyle name="Comma 2 85" xfId="24832" hidden="1" xr:uid="{00000000-0005-0000-0000-000003610000}"/>
    <cellStyle name="Comma 2 85" xfId="25375" hidden="1" xr:uid="{00000000-0005-0000-0000-000022630000}"/>
    <cellStyle name="Comma 2 85" xfId="25664" hidden="1" xr:uid="{00000000-0005-0000-0000-000043640000}"/>
    <cellStyle name="Comma 2 85" xfId="25910" hidden="1" xr:uid="{00000000-0005-0000-0000-000039650000}"/>
    <cellStyle name="Comma 2 85" xfId="26529" hidden="1" xr:uid="{00000000-0005-0000-0000-0000A4670000}"/>
    <cellStyle name="Comma 2 85" xfId="27069" hidden="1" xr:uid="{00000000-0005-0000-0000-0000C0690000}"/>
    <cellStyle name="Comma 2 85" xfId="27358" hidden="1" xr:uid="{00000000-0005-0000-0000-0000E16A0000}"/>
    <cellStyle name="Comma 2 85" xfId="27604" hidden="1" xr:uid="{00000000-0005-0000-0000-0000D76B0000}"/>
    <cellStyle name="Comma 2 85" xfId="28202" hidden="1" xr:uid="{00000000-0005-0000-0000-00002D6E0000}"/>
    <cellStyle name="Comma 2 85" xfId="28730" hidden="1" xr:uid="{00000000-0005-0000-0000-00003D700000}"/>
    <cellStyle name="Comma 2 85" xfId="29019" hidden="1" xr:uid="{00000000-0005-0000-0000-00005E710000}"/>
    <cellStyle name="Comma 2 85" xfId="29265" hidden="1" xr:uid="{00000000-0005-0000-0000-000054720000}"/>
    <cellStyle name="Comma 2 85" xfId="29844" hidden="1" xr:uid="{00000000-0005-0000-0000-000097740000}"/>
    <cellStyle name="Comma 2 85" xfId="30365" hidden="1" xr:uid="{00000000-0005-0000-0000-0000A0760000}"/>
    <cellStyle name="Comma 2 85" xfId="30654" hidden="1" xr:uid="{00000000-0005-0000-0000-0000C1770000}"/>
    <cellStyle name="Comma 2 85" xfId="30900" hidden="1" xr:uid="{00000000-0005-0000-0000-0000B7780000}"/>
    <cellStyle name="Comma 2 85" xfId="31412" hidden="1" xr:uid="{00000000-0005-0000-0000-0000B77A0000}"/>
    <cellStyle name="Comma 2 85" xfId="31876" hidden="1" xr:uid="{00000000-0005-0000-0000-0000877C0000}"/>
    <cellStyle name="Comma 2 85" xfId="32756" hidden="1" xr:uid="{759B6E16-9892-40A1-93F8-D11D1C11DDB7}"/>
    <cellStyle name="Comma 2 85" xfId="33391" hidden="1" xr:uid="{383E6BBA-01F6-4CB5-B614-BACFC4F41AF1}"/>
    <cellStyle name="Comma 2 85" xfId="33938" hidden="1" xr:uid="{0B85A85B-E8B0-48F2-BF65-D65886B1CDF9}"/>
    <cellStyle name="Comma 2 85" xfId="34227" hidden="1" xr:uid="{9E514CCC-D8C8-4BEB-A9AE-3AB176A5AB84}"/>
    <cellStyle name="Comma 2 85" xfId="34473" hidden="1" xr:uid="{5338D1E6-A933-44FD-906F-F1E299E1F5ED}"/>
    <cellStyle name="Comma 2 85" xfId="36513" hidden="1" xr:uid="{8CB6B99B-350E-46D1-A641-BCB2008D31D0}"/>
    <cellStyle name="Comma 2 85" xfId="37174" hidden="1" xr:uid="{B9EB0AD1-B64D-4774-B214-BBA31983D744}"/>
    <cellStyle name="Comma 2 85" xfId="37729" hidden="1" xr:uid="{7580144C-AB73-4ADA-B670-919D8068020F}"/>
    <cellStyle name="Comma 2 85" xfId="38018" hidden="1" xr:uid="{CB43C6BE-C034-480C-AB74-406ED6ABB942}"/>
    <cellStyle name="Comma 2 85" xfId="38264" hidden="1" xr:uid="{C202EDD0-5814-4C82-A07A-93B1E1FCDE7E}"/>
    <cellStyle name="Comma 2 85" xfId="38429" hidden="1" xr:uid="{E6BA9819-FB3A-44C6-B407-CEA1C6585585}"/>
    <cellStyle name="Comma 2 85" xfId="38448" hidden="1" xr:uid="{3EA25454-44FB-4047-A713-2B70AFEBD4E4}"/>
    <cellStyle name="Comma 2 85" xfId="38606" hidden="1" xr:uid="{DEF78D1B-184D-4336-A320-6551135024AD}"/>
    <cellStyle name="Comma 2 85" xfId="38678" hidden="1" xr:uid="{3F29AD9C-AD8C-4E96-B622-E3CDC7BD6AB2}"/>
    <cellStyle name="Comma 2 85" xfId="38732" hidden="1" xr:uid="{CD67D11C-44ED-4A8B-A6DA-0A11FAFE3C06}"/>
    <cellStyle name="Comma 2 85" xfId="38759" hidden="1" xr:uid="{FE04A847-6614-4F66-A7BC-0DD3A31D643A}"/>
    <cellStyle name="Comma 2 85" xfId="38818" hidden="1" xr:uid="{4FB5E43A-B86F-4F6A-9792-0C66F5FE1DE9}"/>
    <cellStyle name="Comma 2 85" xfId="39390" hidden="1" xr:uid="{741AB75C-0D73-4C67-A164-F7F3558D024A}"/>
    <cellStyle name="Comma 2 85" xfId="39393" hidden="1" xr:uid="{279676F7-9D44-475C-8129-4BB2585A7630}"/>
    <cellStyle name="Comma 2 85" xfId="39948" hidden="1" xr:uid="{11C4E949-2A46-40EA-81E1-CCFFD76C0293}"/>
    <cellStyle name="Comma 2 85" xfId="40237" hidden="1" xr:uid="{533C3DEB-C46D-4DE4-8448-AB973C4D6719}"/>
    <cellStyle name="Comma 2 85" xfId="40483" hidden="1" xr:uid="{335289C7-B964-4C1C-8CCF-FD96B11512E5}"/>
    <cellStyle name="Comma 2 85" xfId="41146" hidden="1" xr:uid="{C5F42413-22B1-4624-A8EA-5EB70CDD1514}"/>
    <cellStyle name="Comma 2 85" xfId="41149" hidden="1" xr:uid="{317D31A0-AFDD-42ED-9064-BA3D60F333DA}"/>
    <cellStyle name="Comma 2 85" xfId="41704" hidden="1" xr:uid="{F03A6BBB-8865-4C9B-8688-5189D26D49D7}"/>
    <cellStyle name="Comma 2 85" xfId="41993" hidden="1" xr:uid="{33CC3DCC-98C3-4111-A0EF-81D102646AE0}"/>
    <cellStyle name="Comma 2 85" xfId="42239" hidden="1" xr:uid="{F4021186-E8D6-4518-BAC2-4746280ECA6D}"/>
    <cellStyle name="Comma 2 85" xfId="42902" hidden="1" xr:uid="{D832AACB-4963-48E0-B7CD-4344136179E8}"/>
    <cellStyle name="Comma 2 85" xfId="42905" hidden="1" xr:uid="{03075859-2204-48C1-B2E5-1F4ACAD6C58E}"/>
    <cellStyle name="Comma 2 85" xfId="43460" hidden="1" xr:uid="{24D9857B-CCD5-4548-8FF0-27990531A0E8}"/>
    <cellStyle name="Comma 2 85" xfId="43749" hidden="1" xr:uid="{1D75AB4F-A4AC-4953-950A-A9F1FF639719}"/>
    <cellStyle name="Comma 2 85" xfId="43995" hidden="1" xr:uid="{2D5D2740-9E8D-43F2-8420-81A0491F64F6}"/>
    <cellStyle name="Comma 2 85" xfId="44658" hidden="1" xr:uid="{D05AEF8A-BFEB-488B-A901-1C7EE8E7403B}"/>
    <cellStyle name="Comma 2 85" xfId="44661" hidden="1" xr:uid="{8784E5C5-3689-44CB-B921-83BF079A3364}"/>
    <cellStyle name="Comma 2 85" xfId="45216" hidden="1" xr:uid="{BA574A0A-8083-49C8-AA71-605187E99759}"/>
    <cellStyle name="Comma 2 85" xfId="11451" hidden="1" xr:uid="{00000000-0005-0000-0000-0000BE2C0000}"/>
    <cellStyle name="Comma 2 85" xfId="11740" hidden="1" xr:uid="{00000000-0005-0000-0000-0000DF2D0000}"/>
    <cellStyle name="Comma 2 85" xfId="11986" hidden="1" xr:uid="{00000000-0005-0000-0000-0000D52E0000}"/>
    <cellStyle name="Comma 2 85" xfId="12649" hidden="1" xr:uid="{00000000-0005-0000-0000-00006C310000}"/>
    <cellStyle name="Comma 2 85" xfId="12652" hidden="1" xr:uid="{00000000-0005-0000-0000-00006F310000}"/>
    <cellStyle name="Comma 2 85" xfId="13207" hidden="1" xr:uid="{00000000-0005-0000-0000-00009A330000}"/>
    <cellStyle name="Comma 2 85" xfId="13496" hidden="1" xr:uid="{00000000-0005-0000-0000-0000BB340000}"/>
    <cellStyle name="Comma 2 85" xfId="13742" hidden="1" xr:uid="{00000000-0005-0000-0000-0000B1350000}"/>
    <cellStyle name="Comma 2 85" xfId="14405" hidden="1" xr:uid="{00000000-0005-0000-0000-000048380000}"/>
    <cellStyle name="Comma 2 85" xfId="14408" hidden="1" xr:uid="{00000000-0005-0000-0000-00004B380000}"/>
    <cellStyle name="Comma 2 85" xfId="14963" hidden="1" xr:uid="{00000000-0005-0000-0000-0000763A0000}"/>
    <cellStyle name="Comma 2 85" xfId="15252" hidden="1" xr:uid="{00000000-0005-0000-0000-0000973B0000}"/>
    <cellStyle name="Comma 2 85" xfId="15498" hidden="1" xr:uid="{00000000-0005-0000-0000-00008D3C0000}"/>
    <cellStyle name="Comma 2 85" xfId="16158" hidden="1" xr:uid="{00000000-0005-0000-0000-0000213F0000}"/>
    <cellStyle name="Comma 2 85" xfId="16161" hidden="1" xr:uid="{00000000-0005-0000-0000-0000243F0000}"/>
    <cellStyle name="Comma 2 85" xfId="16716" hidden="1" xr:uid="{00000000-0005-0000-0000-00004F410000}"/>
    <cellStyle name="Comma 2 85" xfId="17005" hidden="1" xr:uid="{00000000-0005-0000-0000-000070420000}"/>
    <cellStyle name="Comma 2 85" xfId="17251" hidden="1" xr:uid="{00000000-0005-0000-0000-000066430000}"/>
    <cellStyle name="Comma 2 85" xfId="17908" hidden="1" xr:uid="{00000000-0005-0000-0000-0000F7450000}"/>
    <cellStyle name="Comma 2 85" xfId="17911" hidden="1" xr:uid="{00000000-0005-0000-0000-0000FA450000}"/>
    <cellStyle name="Comma 2 85" xfId="18466" hidden="1" xr:uid="{00000000-0005-0000-0000-000025480000}"/>
    <cellStyle name="Comma 2 85" xfId="18755" hidden="1" xr:uid="{00000000-0005-0000-0000-000046490000}"/>
    <cellStyle name="Comma 2 85" xfId="19001" hidden="1" xr:uid="{00000000-0005-0000-0000-00003C4A0000}"/>
    <cellStyle name="Comma 2 85" xfId="19652" hidden="1" xr:uid="{00000000-0005-0000-0000-0000C74C0000}"/>
    <cellStyle name="Comma 2 85" xfId="19655" hidden="1" xr:uid="{00000000-0005-0000-0000-0000CA4C0000}"/>
    <cellStyle name="Comma 2 85" xfId="20210" hidden="1" xr:uid="{00000000-0005-0000-0000-0000F54E0000}"/>
    <cellStyle name="Comma 2 85" xfId="20499" hidden="1" xr:uid="{00000000-0005-0000-0000-000016500000}"/>
    <cellStyle name="Comma 2 85" xfId="20745" hidden="1" xr:uid="{00000000-0005-0000-0000-00000C510000}"/>
    <cellStyle name="Comma 2 85" xfId="21391" hidden="1" xr:uid="{00000000-0005-0000-0000-000092530000}"/>
    <cellStyle name="Comma 2 85" xfId="21944" hidden="1" xr:uid="{00000000-0005-0000-0000-0000BB550000}"/>
    <cellStyle name="Comma 2 85" xfId="6723" hidden="1" xr:uid="{00000000-0005-0000-0000-0000461A0000}"/>
    <cellStyle name="Comma 2 85" xfId="6750" hidden="1" xr:uid="{00000000-0005-0000-0000-0000611A0000}"/>
    <cellStyle name="Comma 2 85" xfId="6809" hidden="1" xr:uid="{00000000-0005-0000-0000-00009C1A0000}"/>
    <cellStyle name="Comma 2 85" xfId="7381" hidden="1" xr:uid="{00000000-0005-0000-0000-0000D81C0000}"/>
    <cellStyle name="Comma 2 85" xfId="7384" hidden="1" xr:uid="{00000000-0005-0000-0000-0000DB1C0000}"/>
    <cellStyle name="Comma 2 85" xfId="7939" hidden="1" xr:uid="{00000000-0005-0000-0000-0000061F0000}"/>
    <cellStyle name="Comma 2 85" xfId="8228" hidden="1" xr:uid="{00000000-0005-0000-0000-000027200000}"/>
    <cellStyle name="Comma 2 85" xfId="8474" hidden="1" xr:uid="{00000000-0005-0000-0000-00001D210000}"/>
    <cellStyle name="Comma 2 85" xfId="9137" hidden="1" xr:uid="{00000000-0005-0000-0000-0000B4230000}"/>
    <cellStyle name="Comma 2 85" xfId="9140" hidden="1" xr:uid="{00000000-0005-0000-0000-0000B7230000}"/>
    <cellStyle name="Comma 2 85" xfId="9695" hidden="1" xr:uid="{00000000-0005-0000-0000-0000E2250000}"/>
    <cellStyle name="Comma 2 85" xfId="9984" hidden="1" xr:uid="{00000000-0005-0000-0000-000003270000}"/>
    <cellStyle name="Comma 2 85" xfId="10230" hidden="1" xr:uid="{00000000-0005-0000-0000-0000F9270000}"/>
    <cellStyle name="Comma 2 85" xfId="10893" hidden="1" xr:uid="{00000000-0005-0000-0000-0000902A0000}"/>
    <cellStyle name="Comma 2 85" xfId="10896" hidden="1" xr:uid="{00000000-0005-0000-0000-0000932A0000}"/>
    <cellStyle name="Comma 2 85" xfId="5720" hidden="1" xr:uid="{00000000-0005-0000-0000-00005B160000}"/>
    <cellStyle name="Comma 2 85" xfId="6009" hidden="1" xr:uid="{00000000-0005-0000-0000-00007C170000}"/>
    <cellStyle name="Comma 2 85" xfId="6255" hidden="1" xr:uid="{00000000-0005-0000-0000-000072180000}"/>
    <cellStyle name="Comma 2 85" xfId="6420" hidden="1" xr:uid="{00000000-0005-0000-0000-000017190000}"/>
    <cellStyle name="Comma 2 85" xfId="6439" hidden="1" xr:uid="{00000000-0005-0000-0000-00002A190000}"/>
    <cellStyle name="Comma 2 85" xfId="6597" hidden="1" xr:uid="{00000000-0005-0000-0000-0000C8190000}"/>
    <cellStyle name="Comma 2 85" xfId="6669" hidden="1" xr:uid="{00000000-0005-0000-0000-0000101A0000}"/>
    <cellStyle name="Comma 2 85" xfId="2207" hidden="1" xr:uid="{00000000-0005-0000-0000-0000A2080000}"/>
    <cellStyle name="Comma 2 85" xfId="2453" hidden="1" xr:uid="{00000000-0005-0000-0000-000098090000}"/>
    <cellStyle name="Comma 2 85" xfId="4504" hidden="1" xr:uid="{00000000-0005-0000-0000-00009B110000}"/>
    <cellStyle name="Comma 2 85" xfId="5165" hidden="1" xr:uid="{00000000-0005-0000-0000-000030140000}"/>
    <cellStyle name="Comma 2 85" xfId="1368" hidden="1" xr:uid="{00000000-0005-0000-0000-00005B050000}"/>
    <cellStyle name="Comma 2 85" xfId="1918" hidden="1" xr:uid="{00000000-0005-0000-0000-000081070000}"/>
    <cellStyle name="Comma 2 85" xfId="713" hidden="1" xr:uid="{00000000-0005-0000-0000-0000CC020000}"/>
    <cellStyle name="Comma 2 86" xfId="45220" hidden="1" xr:uid="{1585F1F8-025C-4362-8A2B-FBE373EF9175}"/>
    <cellStyle name="Comma 2 86" xfId="45507" hidden="1" xr:uid="{B2A039C9-6420-433E-9D5B-F8E83AC2E7EA}"/>
    <cellStyle name="Comma 2 86" xfId="45753" hidden="1" xr:uid="{A0B95D9A-F375-4F33-B3CE-6E73A699B12C}"/>
    <cellStyle name="Comma 2 86" xfId="45896" hidden="1" xr:uid="{57C245D2-DB6A-4118-BA96-98EA0B8E1A03}"/>
    <cellStyle name="Comma 2 86" xfId="46422" hidden="1" xr:uid="{B3252199-3856-4F32-A1A4-FE9E7A2551B1}"/>
    <cellStyle name="Comma 2 86" xfId="46976" hidden="1" xr:uid="{99286F5B-B7C2-427D-8876-D2EE092A032D}"/>
    <cellStyle name="Comma 2 86" xfId="47263" hidden="1" xr:uid="{4CE34200-861C-4B21-8EFA-8A92E284F28D}"/>
    <cellStyle name="Comma 2 86" xfId="47509" hidden="1" xr:uid="{C3353437-02D8-4CFF-A6C0-4E92CB9C67B4}"/>
    <cellStyle name="Comma 2 86" xfId="47652" hidden="1" xr:uid="{58636F8E-67AC-48A7-9D63-0154E563CE0E}"/>
    <cellStyle name="Comma 2 86" xfId="48175" hidden="1" xr:uid="{ABD00CDE-CD2B-4D6A-AB13-5D218E81CA8E}"/>
    <cellStyle name="Comma 2 86" xfId="48729" hidden="1" xr:uid="{BA43B4C1-B3BB-4E60-AA3F-879F478EE887}"/>
    <cellStyle name="Comma 2 86" xfId="49016" hidden="1" xr:uid="{BF91068D-CCD5-4109-9B2A-81BAD585142E}"/>
    <cellStyle name="Comma 2 86" xfId="49262" hidden="1" xr:uid="{9273E4CA-C39B-4A9E-A42D-6533BFF8965C}"/>
    <cellStyle name="Comma 2 86" xfId="49405" hidden="1" xr:uid="{A62F8136-742A-45D7-8433-37F311EE3FDC}"/>
    <cellStyle name="Comma 2 86" xfId="49925" hidden="1" xr:uid="{65A0C491-960F-4A7F-B0E8-B86ECC81AFF4}"/>
    <cellStyle name="Comma 2 86" xfId="50479" hidden="1" xr:uid="{EBE54CC6-7F65-4940-9430-3185EC715999}"/>
    <cellStyle name="Comma 2 86" xfId="50766" hidden="1" xr:uid="{B072DC18-25C1-4565-8880-4C5D3465E9CD}"/>
    <cellStyle name="Comma 2 86" xfId="51012" hidden="1" xr:uid="{FA7CC6AB-46DC-419A-82F2-A10CDF2E2A12}"/>
    <cellStyle name="Comma 2 86" xfId="51669" hidden="1" xr:uid="{64733D3F-E00A-4BF5-B820-5144BBBECF4C}"/>
    <cellStyle name="Comma 2 86" xfId="52223" hidden="1" xr:uid="{CAE87A47-4448-43EB-A1BE-20E5577012D7}"/>
    <cellStyle name="Comma 2 86" xfId="52510" hidden="1" xr:uid="{19D640C6-2F75-4757-AF76-73541F41E497}"/>
    <cellStyle name="Comma 2 86" xfId="52756" hidden="1" xr:uid="{A952C23F-1514-4F2D-AC71-54870355631B}"/>
    <cellStyle name="Comma 2 86" xfId="53405" hidden="1" xr:uid="{65D0D290-7BF4-4413-A597-7334201EDF16}"/>
    <cellStyle name="Comma 2 86" xfId="53957" hidden="1" xr:uid="{81BD6E91-CAB0-4A69-8CAB-5566BE70ED49}"/>
    <cellStyle name="Comma 2 86" xfId="54244" hidden="1" xr:uid="{E964368C-106C-4D48-BD98-A025F9F66267}"/>
    <cellStyle name="Comma 2 86" xfId="54490" hidden="1" xr:uid="{6D13FF0F-F0E1-4EB0-AF82-ADB1F0D7E3A6}"/>
    <cellStyle name="Comma 2 86" xfId="55133" hidden="1" xr:uid="{F6B49250-ED4A-445A-92AB-19778D26E465}"/>
    <cellStyle name="Comma 2 86" xfId="55681" hidden="1" xr:uid="{3314B449-701B-44D9-8064-076C12C3FF84}"/>
    <cellStyle name="Comma 2 86" xfId="55968" hidden="1" xr:uid="{88C3F841-AC19-4CC3-A191-A88B1930D726}"/>
    <cellStyle name="Comma 2 86" xfId="56214" hidden="1" xr:uid="{8C54313B-65F2-494A-A227-FFD341263EEA}"/>
    <cellStyle name="Comma 2 86" xfId="56846" hidden="1" xr:uid="{AAD79B31-73B5-445F-8D4F-1E28531B813E}"/>
    <cellStyle name="Comma 2 86" xfId="57388" hidden="1" xr:uid="{58CF5EEC-A316-4C4F-999C-BC46B6A8B25A}"/>
    <cellStyle name="Comma 2 86" xfId="57675" hidden="1" xr:uid="{67177D03-CDCA-4038-B1D1-1650A4690CFE}"/>
    <cellStyle name="Comma 2 86" xfId="57921" hidden="1" xr:uid="{4D61F1C1-0F1E-4C1A-995F-7A2DB66033F3}"/>
    <cellStyle name="Comma 2 86" xfId="58543" hidden="1" xr:uid="{08A8DC05-BE03-4030-8D9F-6C6ECDC9EB92}"/>
    <cellStyle name="Comma 2 86" xfId="59082" hidden="1" xr:uid="{4191FFB0-584B-473A-9136-B7BFCC38B484}"/>
    <cellStyle name="Comma 2 86" xfId="59369" hidden="1" xr:uid="{3B32C7E9-251F-4825-ADB6-D1FDDD1E6B7C}"/>
    <cellStyle name="Comma 2 86" xfId="59615" hidden="1" xr:uid="{39B65E19-9174-4DBA-806B-0D7547D3861D}"/>
    <cellStyle name="Comma 2 86" xfId="60216" hidden="1" xr:uid="{48B17D66-1466-4FA7-A633-C2F7744BE177}"/>
    <cellStyle name="Comma 2 86" xfId="60743" hidden="1" xr:uid="{E74D869D-A5F6-4D80-A26C-D6A8F728FFC1}"/>
    <cellStyle name="Comma 2 86" xfId="61030" hidden="1" xr:uid="{B5912675-6A64-4937-ACCB-9ABA1E2A44F4}"/>
    <cellStyle name="Comma 2 86" xfId="61276" hidden="1" xr:uid="{672EE18D-F68F-426F-A06F-E2940F413E33}"/>
    <cellStyle name="Comma 2 86" xfId="61858" hidden="1" xr:uid="{C3697763-7692-45BB-8B63-8BD764BB2AAF}"/>
    <cellStyle name="Comma 2 86" xfId="62378" hidden="1" xr:uid="{56E49C12-6778-4AE2-A104-F864B15CD123}"/>
    <cellStyle name="Comma 2 86" xfId="62665" hidden="1" xr:uid="{59404CFE-80E6-43A1-AACA-D110CDF258D5}"/>
    <cellStyle name="Comma 2 86" xfId="62911" hidden="1" xr:uid="{F1DC708E-4105-436A-AD8A-942420D1E31F}"/>
    <cellStyle name="Comma 2 86" xfId="63425" hidden="1" xr:uid="{B29FFB2B-2BEC-4992-B7A2-F0AD142B7392}"/>
    <cellStyle name="Comma 2 86" xfId="63889" hidden="1" xr:uid="{8C56B50B-D17A-4519-B652-10A3A299F7BA}"/>
    <cellStyle name="Comma 2 86" xfId="22235" hidden="1" xr:uid="{00000000-0005-0000-0000-0000DE560000}"/>
    <cellStyle name="Comma 2 86" xfId="22481" hidden="1" xr:uid="{00000000-0005-0000-0000-0000D4570000}"/>
    <cellStyle name="Comma 2 86" xfId="23124" hidden="1" xr:uid="{00000000-0005-0000-0000-0000575A0000}"/>
    <cellStyle name="Comma 2 86" xfId="23672" hidden="1" xr:uid="{00000000-0005-0000-0000-00007B5C0000}"/>
    <cellStyle name="Comma 2 86" xfId="23959" hidden="1" xr:uid="{00000000-0005-0000-0000-00009A5D0000}"/>
    <cellStyle name="Comma 2 86" xfId="24205" hidden="1" xr:uid="{00000000-0005-0000-0000-0000905E0000}"/>
    <cellStyle name="Comma 2 86" xfId="24837" hidden="1" xr:uid="{00000000-0005-0000-0000-000008610000}"/>
    <cellStyle name="Comma 2 86" xfId="25379" hidden="1" xr:uid="{00000000-0005-0000-0000-000026630000}"/>
    <cellStyle name="Comma 2 86" xfId="25666" hidden="1" xr:uid="{00000000-0005-0000-0000-000045640000}"/>
    <cellStyle name="Comma 2 86" xfId="25912" hidden="1" xr:uid="{00000000-0005-0000-0000-00003B650000}"/>
    <cellStyle name="Comma 2 86" xfId="26534" hidden="1" xr:uid="{00000000-0005-0000-0000-0000A9670000}"/>
    <cellStyle name="Comma 2 86" xfId="27073" hidden="1" xr:uid="{00000000-0005-0000-0000-0000C4690000}"/>
    <cellStyle name="Comma 2 86" xfId="27360" hidden="1" xr:uid="{00000000-0005-0000-0000-0000E36A0000}"/>
    <cellStyle name="Comma 2 86" xfId="27606" hidden="1" xr:uid="{00000000-0005-0000-0000-0000D96B0000}"/>
    <cellStyle name="Comma 2 86" xfId="28207" hidden="1" xr:uid="{00000000-0005-0000-0000-0000326E0000}"/>
    <cellStyle name="Comma 2 86" xfId="28734" hidden="1" xr:uid="{00000000-0005-0000-0000-000041700000}"/>
    <cellStyle name="Comma 2 86" xfId="29021" hidden="1" xr:uid="{00000000-0005-0000-0000-000060710000}"/>
    <cellStyle name="Comma 2 86" xfId="29267" hidden="1" xr:uid="{00000000-0005-0000-0000-000056720000}"/>
    <cellStyle name="Comma 2 86" xfId="29849" hidden="1" xr:uid="{00000000-0005-0000-0000-00009C740000}"/>
    <cellStyle name="Comma 2 86" xfId="30369" hidden="1" xr:uid="{00000000-0005-0000-0000-0000A4760000}"/>
    <cellStyle name="Comma 2 86" xfId="30656" hidden="1" xr:uid="{00000000-0005-0000-0000-0000C3770000}"/>
    <cellStyle name="Comma 2 86" xfId="30902" hidden="1" xr:uid="{00000000-0005-0000-0000-0000B9780000}"/>
    <cellStyle name="Comma 2 86" xfId="31416" hidden="1" xr:uid="{00000000-0005-0000-0000-0000BB7A0000}"/>
    <cellStyle name="Comma 2 86" xfId="31880" hidden="1" xr:uid="{00000000-0005-0000-0000-00008B7C0000}"/>
    <cellStyle name="Comma 2 86" xfId="32761" hidden="1" xr:uid="{E55F7CDE-9374-4E62-B8AC-D2BE2CD1051F}"/>
    <cellStyle name="Comma 2 86" xfId="33396" hidden="1" xr:uid="{C084C01A-2983-4A30-B4B0-5954EE41BB14}"/>
    <cellStyle name="Comma 2 86" xfId="33942" hidden="1" xr:uid="{369E51F6-BEEE-4065-8FA0-017B3BB96FF6}"/>
    <cellStyle name="Comma 2 86" xfId="34229" hidden="1" xr:uid="{F7B2DA3F-3709-4734-A441-E6839E718013}"/>
    <cellStyle name="Comma 2 86" xfId="34475" hidden="1" xr:uid="{F67D0A4A-A9DA-4222-8DE1-A5BB21F565A4}"/>
    <cellStyle name="Comma 2 86" xfId="36047" hidden="1" xr:uid="{47129084-4AAB-420A-AD72-B22BB89D6ED0}"/>
    <cellStyle name="Comma 2 86" xfId="36088" hidden="1" xr:uid="{25B917F2-A87A-4065-889A-977AF919BEC2}"/>
    <cellStyle name="Comma 2 86" xfId="36090" hidden="1" xr:uid="{90F434DB-EAE2-4FAD-8E5E-929505FB768A}"/>
    <cellStyle name="Comma 2 86" xfId="36101" hidden="1" xr:uid="{E1AA5CC1-77B7-431C-B841-9FE12E19A6DD}"/>
    <cellStyle name="Comma 2 86" xfId="36144" hidden="1" xr:uid="{6309A1DD-416E-4A07-8702-DA083667275C}"/>
    <cellStyle name="Comma 2 86" xfId="36518" hidden="1" xr:uid="{45C057EA-7957-478B-905B-BC2035BCD9D7}"/>
    <cellStyle name="Comma 2 86" xfId="37179" hidden="1" xr:uid="{CE9912FB-620F-4BC8-8B0A-B438CB9D213F}"/>
    <cellStyle name="Comma 2 86" xfId="37733" hidden="1" xr:uid="{07E98581-5404-4F0F-8CE3-CFC5970CE6E6}"/>
    <cellStyle name="Comma 2 86" xfId="38020" hidden="1" xr:uid="{ECF69711-994B-41F8-9BF2-088A00B2D06E}"/>
    <cellStyle name="Comma 2 86" xfId="38266" hidden="1" xr:uid="{F7965913-C02E-4405-8665-5239B6259FBF}"/>
    <cellStyle name="Comma 2 86" xfId="38409" hidden="1" xr:uid="{DA72127C-2073-49F6-AF84-92C3062F7E69}"/>
    <cellStyle name="Comma 2 86" xfId="38662" hidden="1" xr:uid="{9A3464A3-7C70-4387-9DB7-F980BD956FA7}"/>
    <cellStyle name="Comma 2 86" xfId="38737" hidden="1" xr:uid="{1770B280-EBA6-46B4-B22E-25885AA9001A}"/>
    <cellStyle name="Comma 2 86" xfId="38862" hidden="1" xr:uid="{72B029A7-3AF5-4606-BA7C-AF65195C3EBD}"/>
    <cellStyle name="Comma 2 86" xfId="39398" hidden="1" xr:uid="{3E425B54-66D6-4499-841F-A7FC0B40E3A4}"/>
    <cellStyle name="Comma 2 86" xfId="39952" hidden="1" xr:uid="{A1EECD2C-A6D5-4CC6-AA9A-25DBA2221012}"/>
    <cellStyle name="Comma 2 86" xfId="40239" hidden="1" xr:uid="{FDF4888E-8D73-46EB-9BDC-AE236D62558D}"/>
    <cellStyle name="Comma 2 86" xfId="40485" hidden="1" xr:uid="{557AE127-6409-4EEE-8DB1-E3829EA2F31D}"/>
    <cellStyle name="Comma 2 86" xfId="40628" hidden="1" xr:uid="{7268CFC5-7CAA-438D-8132-C72E5D34A31E}"/>
    <cellStyle name="Comma 2 86" xfId="41154" hidden="1" xr:uid="{A935123E-FE1A-4C3E-AA6A-6DF76338F5C8}"/>
    <cellStyle name="Comma 2 86" xfId="41708" hidden="1" xr:uid="{D82D57CE-81D9-4FD8-8A68-CA9B39D87DCD}"/>
    <cellStyle name="Comma 2 86" xfId="41995" hidden="1" xr:uid="{2551C590-D3CF-4276-8EE1-DA0A91A89173}"/>
    <cellStyle name="Comma 2 86" xfId="42241" hidden="1" xr:uid="{CEE210E9-3321-46B7-9EA7-D9897E28FFB1}"/>
    <cellStyle name="Comma 2 86" xfId="42384" hidden="1" xr:uid="{87A20DAB-1E57-466D-BA4E-3861B38BD2D3}"/>
    <cellStyle name="Comma 2 86" xfId="42910" hidden="1" xr:uid="{9168962B-D4E3-40A9-9A0A-C452BAFC0974}"/>
    <cellStyle name="Comma 2 86" xfId="43464" hidden="1" xr:uid="{55A47EE0-01A2-4E10-9AA7-39972A93FA9D}"/>
    <cellStyle name="Comma 2 86" xfId="43751" hidden="1" xr:uid="{3E96D4AB-3756-42FA-B2D9-46C3DE55B202}"/>
    <cellStyle name="Comma 2 86" xfId="43997" hidden="1" xr:uid="{FE91986B-1F67-42A3-ACBE-1ECF7525D513}"/>
    <cellStyle name="Comma 2 86" xfId="44140" hidden="1" xr:uid="{C65722A6-BAA1-4A79-82BA-AC1E69061EC6}"/>
    <cellStyle name="Comma 2 86" xfId="44666" hidden="1" xr:uid="{A0FCCD45-54F6-41D0-8957-82AEB90039BC}"/>
    <cellStyle name="Comma 2 86" xfId="10901" hidden="1" xr:uid="{00000000-0005-0000-0000-0000982A0000}"/>
    <cellStyle name="Comma 2 86" xfId="11455" hidden="1" xr:uid="{00000000-0005-0000-0000-0000C22C0000}"/>
    <cellStyle name="Comma 2 86" xfId="11742" hidden="1" xr:uid="{00000000-0005-0000-0000-0000E12D0000}"/>
    <cellStyle name="Comma 2 86" xfId="11988" hidden="1" xr:uid="{00000000-0005-0000-0000-0000D72E0000}"/>
    <cellStyle name="Comma 2 86" xfId="12131" hidden="1" xr:uid="{00000000-0005-0000-0000-0000662F0000}"/>
    <cellStyle name="Comma 2 86" xfId="12657" hidden="1" xr:uid="{00000000-0005-0000-0000-000074310000}"/>
    <cellStyle name="Comma 2 86" xfId="13211" hidden="1" xr:uid="{00000000-0005-0000-0000-00009E330000}"/>
    <cellStyle name="Comma 2 86" xfId="13498" hidden="1" xr:uid="{00000000-0005-0000-0000-0000BD340000}"/>
    <cellStyle name="Comma 2 86" xfId="13744" hidden="1" xr:uid="{00000000-0005-0000-0000-0000B3350000}"/>
    <cellStyle name="Comma 2 86" xfId="13887" hidden="1" xr:uid="{00000000-0005-0000-0000-000042360000}"/>
    <cellStyle name="Comma 2 86" xfId="14413" hidden="1" xr:uid="{00000000-0005-0000-0000-000050380000}"/>
    <cellStyle name="Comma 2 86" xfId="14967" hidden="1" xr:uid="{00000000-0005-0000-0000-00007A3A0000}"/>
    <cellStyle name="Comma 2 86" xfId="15254" hidden="1" xr:uid="{00000000-0005-0000-0000-0000993B0000}"/>
    <cellStyle name="Comma 2 86" xfId="15500" hidden="1" xr:uid="{00000000-0005-0000-0000-00008F3C0000}"/>
    <cellStyle name="Comma 2 86" xfId="15643" hidden="1" xr:uid="{00000000-0005-0000-0000-00001E3D0000}"/>
    <cellStyle name="Comma 2 86" xfId="16166" hidden="1" xr:uid="{00000000-0005-0000-0000-0000293F0000}"/>
    <cellStyle name="Comma 2 86" xfId="16720" hidden="1" xr:uid="{00000000-0005-0000-0000-000053410000}"/>
    <cellStyle name="Comma 2 86" xfId="17007" hidden="1" xr:uid="{00000000-0005-0000-0000-000072420000}"/>
    <cellStyle name="Comma 2 86" xfId="17253" hidden="1" xr:uid="{00000000-0005-0000-0000-000068430000}"/>
    <cellStyle name="Comma 2 86" xfId="17396" hidden="1" xr:uid="{00000000-0005-0000-0000-0000F7430000}"/>
    <cellStyle name="Comma 2 86" xfId="17916" hidden="1" xr:uid="{00000000-0005-0000-0000-0000FF450000}"/>
    <cellStyle name="Comma 2 86" xfId="18470" hidden="1" xr:uid="{00000000-0005-0000-0000-000029480000}"/>
    <cellStyle name="Comma 2 86" xfId="18757" hidden="1" xr:uid="{00000000-0005-0000-0000-000048490000}"/>
    <cellStyle name="Comma 2 86" xfId="19003" hidden="1" xr:uid="{00000000-0005-0000-0000-00003E4A0000}"/>
    <cellStyle name="Comma 2 86" xfId="19660" hidden="1" xr:uid="{00000000-0005-0000-0000-0000CF4C0000}"/>
    <cellStyle name="Comma 2 86" xfId="20214" hidden="1" xr:uid="{00000000-0005-0000-0000-0000F94E0000}"/>
    <cellStyle name="Comma 2 86" xfId="20501" hidden="1" xr:uid="{00000000-0005-0000-0000-000018500000}"/>
    <cellStyle name="Comma 2 86" xfId="20747" hidden="1" xr:uid="{00000000-0005-0000-0000-00000E510000}"/>
    <cellStyle name="Comma 2 86" xfId="21396" hidden="1" xr:uid="{00000000-0005-0000-0000-000097530000}"/>
    <cellStyle name="Comma 2 86" xfId="21948" hidden="1" xr:uid="{00000000-0005-0000-0000-0000BF550000}"/>
    <cellStyle name="Comma 2 86" xfId="6257" hidden="1" xr:uid="{00000000-0005-0000-0000-000074180000}"/>
    <cellStyle name="Comma 2 86" xfId="6400" hidden="1" xr:uid="{00000000-0005-0000-0000-000003190000}"/>
    <cellStyle name="Comma 2 86" xfId="6653" hidden="1" xr:uid="{00000000-0005-0000-0000-0000001A0000}"/>
    <cellStyle name="Comma 2 86" xfId="6728" hidden="1" xr:uid="{00000000-0005-0000-0000-00004B1A0000}"/>
    <cellStyle name="Comma 2 86" xfId="6853" hidden="1" xr:uid="{00000000-0005-0000-0000-0000C81A0000}"/>
    <cellStyle name="Comma 2 86" xfId="7389" hidden="1" xr:uid="{00000000-0005-0000-0000-0000E01C0000}"/>
    <cellStyle name="Comma 2 86" xfId="7943" hidden="1" xr:uid="{00000000-0005-0000-0000-00000A1F0000}"/>
    <cellStyle name="Comma 2 86" xfId="8230" hidden="1" xr:uid="{00000000-0005-0000-0000-000029200000}"/>
    <cellStyle name="Comma 2 86" xfId="8476" hidden="1" xr:uid="{00000000-0005-0000-0000-00001F210000}"/>
    <cellStyle name="Comma 2 86" xfId="8619" hidden="1" xr:uid="{00000000-0005-0000-0000-0000AE210000}"/>
    <cellStyle name="Comma 2 86" xfId="9145" hidden="1" xr:uid="{00000000-0005-0000-0000-0000BC230000}"/>
    <cellStyle name="Comma 2 86" xfId="9699" hidden="1" xr:uid="{00000000-0005-0000-0000-0000E6250000}"/>
    <cellStyle name="Comma 2 86" xfId="9986" hidden="1" xr:uid="{00000000-0005-0000-0000-000005270000}"/>
    <cellStyle name="Comma 2 86" xfId="10232" hidden="1" xr:uid="{00000000-0005-0000-0000-0000FB270000}"/>
    <cellStyle name="Comma 2 86" xfId="10375" hidden="1" xr:uid="{00000000-0005-0000-0000-00008A280000}"/>
    <cellStyle name="Comma 2 86" xfId="4081" hidden="1" xr:uid="{00000000-0005-0000-0000-0000F40F0000}"/>
    <cellStyle name="Comma 2 86" xfId="4092" hidden="1" xr:uid="{00000000-0005-0000-0000-0000FF0F0000}"/>
    <cellStyle name="Comma 2 86" xfId="4135" hidden="1" xr:uid="{00000000-0005-0000-0000-00002A100000}"/>
    <cellStyle name="Comma 2 86" xfId="4509" hidden="1" xr:uid="{00000000-0005-0000-0000-0000A0110000}"/>
    <cellStyle name="Comma 2 86" xfId="5170" hidden="1" xr:uid="{00000000-0005-0000-0000-000035140000}"/>
    <cellStyle name="Comma 2 86" xfId="5724" hidden="1" xr:uid="{00000000-0005-0000-0000-00005F160000}"/>
    <cellStyle name="Comma 2 86" xfId="6011" hidden="1" xr:uid="{00000000-0005-0000-0000-00007E170000}"/>
    <cellStyle name="Comma 2 86" xfId="2209" hidden="1" xr:uid="{00000000-0005-0000-0000-0000A4080000}"/>
    <cellStyle name="Comma 2 86" xfId="2455" hidden="1" xr:uid="{00000000-0005-0000-0000-00009A090000}"/>
    <cellStyle name="Comma 2 86" xfId="4038" hidden="1" xr:uid="{00000000-0005-0000-0000-0000C90F0000}"/>
    <cellStyle name="Comma 2 86" xfId="4079" hidden="1" xr:uid="{00000000-0005-0000-0000-0000F20F0000}"/>
    <cellStyle name="Comma 2 86" xfId="1373" hidden="1" xr:uid="{00000000-0005-0000-0000-000060050000}"/>
    <cellStyle name="Comma 2 86" xfId="1922" hidden="1" xr:uid="{00000000-0005-0000-0000-000085070000}"/>
    <cellStyle name="Comma 2 86" xfId="718" hidden="1" xr:uid="{00000000-0005-0000-0000-0000D1020000}"/>
    <cellStyle name="Comma 2 87" xfId="46002" hidden="1" xr:uid="{90F08A4B-78BC-4431-8D2D-36295A8A8116}"/>
    <cellStyle name="Comma 2 87" xfId="46426" hidden="1" xr:uid="{5B14FF37-6FAE-4D0B-91A9-2C0951E8076A}"/>
    <cellStyle name="Comma 2 87" xfId="46980" hidden="1" xr:uid="{A8AEC4F2-8C9B-47D4-8B40-5591C75EAFBB}"/>
    <cellStyle name="Comma 2 87" xfId="47267" hidden="1" xr:uid="{D6BB18F7-2DF5-4B70-9484-F453367BB99E}"/>
    <cellStyle name="Comma 2 87" xfId="47512" hidden="1" xr:uid="{97832695-BC2E-44D1-95DA-A8349B8C4589}"/>
    <cellStyle name="Comma 2 87" xfId="47758" hidden="1" xr:uid="{B19BC20E-3C60-4A8B-88DC-470DA32A448B}"/>
    <cellStyle name="Comma 2 87" xfId="48179" hidden="1" xr:uid="{B5026250-3EC9-4CC3-9325-461018875139}"/>
    <cellStyle name="Comma 2 87" xfId="48733" hidden="1" xr:uid="{790EF461-B23E-4E01-96FD-D010123E595A}"/>
    <cellStyle name="Comma 2 87" xfId="49020" hidden="1" xr:uid="{37666105-A871-4AAF-86FF-CC11E22DDA7A}"/>
    <cellStyle name="Comma 2 87" xfId="49265" hidden="1" xr:uid="{064506ED-DDB3-4AA1-8142-470A65D6DC9A}"/>
    <cellStyle name="Comma 2 87" xfId="49510" hidden="1" xr:uid="{D8104467-DCA6-4FCB-9D41-29EEF82E2EB6}"/>
    <cellStyle name="Comma 2 87" xfId="49929" hidden="1" xr:uid="{75B3C172-9C87-4EF2-A8CE-33508FE8C1C1}"/>
    <cellStyle name="Comma 2 87" xfId="50483" hidden="1" xr:uid="{BA12A6B2-B608-4D93-9086-3B88D8BA8D6D}"/>
    <cellStyle name="Comma 2 87" xfId="50770" hidden="1" xr:uid="{D7598599-301E-409C-B1DF-C896B1E73A3B}"/>
    <cellStyle name="Comma 2 87" xfId="51015" hidden="1" xr:uid="{7EAFC3FA-64FC-4392-8D62-FC2FC5A3919D}"/>
    <cellStyle name="Comma 2 87" xfId="51257" hidden="1" xr:uid="{ECCFB383-6FC5-4D1B-95E3-F43E49212DAF}"/>
    <cellStyle name="Comma 2 87" xfId="51673" hidden="1" xr:uid="{3F213E0F-1D8D-4EF5-B26E-DF500078F94F}"/>
    <cellStyle name="Comma 2 87" xfId="52227" hidden="1" xr:uid="{1EDD295E-B7F5-4D03-9B3A-D9E1F151A238}"/>
    <cellStyle name="Comma 2 87" xfId="52514" hidden="1" xr:uid="{8BB5C829-BDED-4AF0-A544-E5BB965D9523}"/>
    <cellStyle name="Comma 2 87" xfId="52759" hidden="1" xr:uid="{F4BC8FB3-65C5-4AC6-9309-BC6120CB2EB0}"/>
    <cellStyle name="Comma 2 87" xfId="52998" hidden="1" xr:uid="{4B05B1A2-BF8B-4276-A150-482791DD994A}"/>
    <cellStyle name="Comma 2 87" xfId="53409" hidden="1" xr:uid="{A36F7F0D-6C6D-4A92-AACC-35CBFF4AF68A}"/>
    <cellStyle name="Comma 2 87" xfId="53961" hidden="1" xr:uid="{0D3A58BA-A62C-40C3-95D3-2D9A6DE8487A}"/>
    <cellStyle name="Comma 2 87" xfId="54248" hidden="1" xr:uid="{86C30B8A-FF96-4CD3-B809-DAF403094093}"/>
    <cellStyle name="Comma 2 87" xfId="54493" hidden="1" xr:uid="{C7544C40-360E-4F90-B6D0-C3968F499A09}"/>
    <cellStyle name="Comma 2 87" xfId="55136" hidden="1" xr:uid="{4E88C774-D10A-4B79-9D8C-E0786A2645C1}"/>
    <cellStyle name="Comma 2 87" xfId="55685" hidden="1" xr:uid="{B4D73C57-D1E8-4185-B453-A33933B8C20A}"/>
    <cellStyle name="Comma 2 87" xfId="55972" hidden="1" xr:uid="{567ED30B-204E-4052-9D72-6E8A6369BA94}"/>
    <cellStyle name="Comma 2 87" xfId="56217" hidden="1" xr:uid="{E32AD1C9-3A2C-4A83-9EC7-B59713FC7B51}"/>
    <cellStyle name="Comma 2 87" xfId="56849" hidden="1" xr:uid="{A8B93890-F789-42D5-B0ED-F198C4E2C750}"/>
    <cellStyle name="Comma 2 87" xfId="57392" hidden="1" xr:uid="{C2C0F905-0B06-4686-87F0-28EBC4F86375}"/>
    <cellStyle name="Comma 2 87" xfId="57679" hidden="1" xr:uid="{615C7535-9F4E-4B7F-84DC-4D28851570D7}"/>
    <cellStyle name="Comma 2 87" xfId="57924" hidden="1" xr:uid="{D01D6879-734D-4E87-94F6-029E385D97B2}"/>
    <cellStyle name="Comma 2 87" xfId="58545" hidden="1" xr:uid="{1D3313DF-4CB4-4DBE-99C3-50454EC609C0}"/>
    <cellStyle name="Comma 2 87" xfId="59086" hidden="1" xr:uid="{A28B8ED8-4BF6-4E03-AFD5-8C154784BD23}"/>
    <cellStyle name="Comma 2 87" xfId="59373" hidden="1" xr:uid="{DA58EE0F-36B0-40A3-BEB7-87DE9550357B}"/>
    <cellStyle name="Comma 2 87" xfId="59618" hidden="1" xr:uid="{B0C4CE72-CC88-4129-928B-FBD935A03E40}"/>
    <cellStyle name="Comma 2 87" xfId="60218" hidden="1" xr:uid="{EF7EAEF1-AA11-4D3F-9498-8ADA35AD3A57}"/>
    <cellStyle name="Comma 2 87" xfId="60747" hidden="1" xr:uid="{A00E3FBE-3909-4205-9CC4-82C13DF7EF92}"/>
    <cellStyle name="Comma 2 87" xfId="61034" hidden="1" xr:uid="{BC89784B-8148-4CD4-A972-7A1FD0AF3A17}"/>
    <cellStyle name="Comma 2 87" xfId="61279" hidden="1" xr:uid="{EE0014DF-BC99-485E-875D-6293EE237FD3}"/>
    <cellStyle name="Comma 2 87" xfId="61860" hidden="1" xr:uid="{A173B62F-6329-4635-8143-60134D6C82E9}"/>
    <cellStyle name="Comma 2 87" xfId="62382" hidden="1" xr:uid="{7A657A02-C608-4893-863F-9E551AD99631}"/>
    <cellStyle name="Comma 2 87" xfId="62669" hidden="1" xr:uid="{6E1467B8-16D3-4AC3-BCC9-E4773D2B2B2A}"/>
    <cellStyle name="Comma 2 87" xfId="62914" hidden="1" xr:uid="{2106069D-FA6F-4076-AE7A-B461B91E23C8}"/>
    <cellStyle name="Comma 2 87" xfId="63427" hidden="1" xr:uid="{3533E3AB-1C18-41DC-BCF8-E2F0460C868E}"/>
    <cellStyle name="Comma 2 87" xfId="63893" hidden="1" xr:uid="{1D88803C-D05A-4AFF-A7AD-4C24393A3BCE}"/>
    <cellStyle name="Comma 2 87" xfId="22239" hidden="1" xr:uid="{00000000-0005-0000-0000-0000E2560000}"/>
    <cellStyle name="Comma 2 87" xfId="22484" hidden="1" xr:uid="{00000000-0005-0000-0000-0000D7570000}"/>
    <cellStyle name="Comma 2 87" xfId="23127" hidden="1" xr:uid="{00000000-0005-0000-0000-00005A5A0000}"/>
    <cellStyle name="Comma 2 87" xfId="23676" hidden="1" xr:uid="{00000000-0005-0000-0000-00007F5C0000}"/>
    <cellStyle name="Comma 2 87" xfId="23963" hidden="1" xr:uid="{00000000-0005-0000-0000-00009E5D0000}"/>
    <cellStyle name="Comma 2 87" xfId="24208" hidden="1" xr:uid="{00000000-0005-0000-0000-0000935E0000}"/>
    <cellStyle name="Comma 2 87" xfId="24840" hidden="1" xr:uid="{00000000-0005-0000-0000-00000B610000}"/>
    <cellStyle name="Comma 2 87" xfId="25383" hidden="1" xr:uid="{00000000-0005-0000-0000-00002A630000}"/>
    <cellStyle name="Comma 2 87" xfId="25670" hidden="1" xr:uid="{00000000-0005-0000-0000-000049640000}"/>
    <cellStyle name="Comma 2 87" xfId="25915" hidden="1" xr:uid="{00000000-0005-0000-0000-00003E650000}"/>
    <cellStyle name="Comma 2 87" xfId="26536" hidden="1" xr:uid="{00000000-0005-0000-0000-0000AB670000}"/>
    <cellStyle name="Comma 2 87" xfId="27077" hidden="1" xr:uid="{00000000-0005-0000-0000-0000C8690000}"/>
    <cellStyle name="Comma 2 87" xfId="27364" hidden="1" xr:uid="{00000000-0005-0000-0000-0000E76A0000}"/>
    <cellStyle name="Comma 2 87" xfId="27609" hidden="1" xr:uid="{00000000-0005-0000-0000-0000DC6B0000}"/>
    <cellStyle name="Comma 2 87" xfId="28209" hidden="1" xr:uid="{00000000-0005-0000-0000-0000346E0000}"/>
    <cellStyle name="Comma 2 87" xfId="28738" hidden="1" xr:uid="{00000000-0005-0000-0000-000045700000}"/>
    <cellStyle name="Comma 2 87" xfId="29025" hidden="1" xr:uid="{00000000-0005-0000-0000-000064710000}"/>
    <cellStyle name="Comma 2 87" xfId="29270" hidden="1" xr:uid="{00000000-0005-0000-0000-000059720000}"/>
    <cellStyle name="Comma 2 87" xfId="29851" hidden="1" xr:uid="{00000000-0005-0000-0000-00009E740000}"/>
    <cellStyle name="Comma 2 87" xfId="30373" hidden="1" xr:uid="{00000000-0005-0000-0000-0000A8760000}"/>
    <cellStyle name="Comma 2 87" xfId="30660" hidden="1" xr:uid="{00000000-0005-0000-0000-0000C7770000}"/>
    <cellStyle name="Comma 2 87" xfId="30905" hidden="1" xr:uid="{00000000-0005-0000-0000-0000BC780000}"/>
    <cellStyle name="Comma 2 87" xfId="31418" hidden="1" xr:uid="{00000000-0005-0000-0000-0000BD7A0000}"/>
    <cellStyle name="Comma 2 87" xfId="31884" hidden="1" xr:uid="{00000000-0005-0000-0000-00008F7C0000}"/>
    <cellStyle name="Comma 2 87" xfId="32765" hidden="1" xr:uid="{A7FA0E4C-19C0-4606-BBA5-42B9E763DA1E}"/>
    <cellStyle name="Comma 2 87" xfId="33400" hidden="1" xr:uid="{2A4B2760-107D-4D93-8B84-DC0E1D2A31BE}"/>
    <cellStyle name="Comma 2 87" xfId="33946" hidden="1" xr:uid="{8EEF7A7B-87FB-41F5-B601-6DEA3A51325F}"/>
    <cellStyle name="Comma 2 87" xfId="34233" hidden="1" xr:uid="{1F59D525-007F-4007-A136-7057198AB346}"/>
    <cellStyle name="Comma 2 87" xfId="34478" hidden="1" xr:uid="{89174A07-48C2-4B73-8BBD-AB133C825166}"/>
    <cellStyle name="Comma 2 87" xfId="36076" hidden="1" xr:uid="{CC9134C5-633D-40DD-AA74-7AB541C3CF57}"/>
    <cellStyle name="Comma 2 87" xfId="36137" hidden="1" xr:uid="{F3C922E9-7107-4F2E-8C3C-B29198C608F6}"/>
    <cellStyle name="Comma 2 87" xfId="36169" hidden="1" xr:uid="{FBF30907-52C4-4DBA-A332-64F2351178DF}"/>
    <cellStyle name="Comma 2 87" xfId="36522" hidden="1" xr:uid="{939F63B3-66F6-4B31-9BAD-852C00211EF6}"/>
    <cellStyle name="Comma 2 87" xfId="37183" hidden="1" xr:uid="{D58885E2-E8E3-41EB-8C18-094C2DEFFEF3}"/>
    <cellStyle name="Comma 2 87" xfId="37737" hidden="1" xr:uid="{AFC531B8-2151-4F4C-94C3-66B9BF2BD77D}"/>
    <cellStyle name="Comma 2 87" xfId="38024" hidden="1" xr:uid="{37A4FF9C-2CDC-4F11-9E74-A4BAE8440E3E}"/>
    <cellStyle name="Comma 2 87" xfId="38269" hidden="1" xr:uid="{50E10E0A-07FA-4829-87A5-D90BCD610783}"/>
    <cellStyle name="Comma 2 87" xfId="38657" hidden="1" xr:uid="{98E3E236-19BA-4908-A267-65F2577A4E39}"/>
    <cellStyle name="Comma 2 87" xfId="38741" hidden="1" xr:uid="{533A461C-6B67-4088-9071-A93784A8DD2B}"/>
    <cellStyle name="Comma 2 87" xfId="38876" hidden="1" xr:uid="{28DDE46C-B6D4-4892-8DFC-53988D8110EA}"/>
    <cellStyle name="Comma 2 87" xfId="38978" hidden="1" xr:uid="{B808B355-56A9-4B79-B7E8-4E958D9BE864}"/>
    <cellStyle name="Comma 2 87" xfId="39402" hidden="1" xr:uid="{6E46EA4D-102A-4D28-9F9F-46294CFE27CA}"/>
    <cellStyle name="Comma 2 87" xfId="39956" hidden="1" xr:uid="{9CACEDD3-2B05-4D63-9337-6E6FDF64AD6B}"/>
    <cellStyle name="Comma 2 87" xfId="40243" hidden="1" xr:uid="{8347120F-CD0D-47E5-8D8A-43A7F68088B7}"/>
    <cellStyle name="Comma 2 87" xfId="40488" hidden="1" xr:uid="{7042E544-B333-4975-B9DA-EAF13AA1DFC2}"/>
    <cellStyle name="Comma 2 87" xfId="40734" hidden="1" xr:uid="{6FA2B26B-AA96-4FE9-995F-ADEF47C35AD3}"/>
    <cellStyle name="Comma 2 87" xfId="41158" hidden="1" xr:uid="{A9FA2BA4-078C-4394-B9F2-D9174614135A}"/>
    <cellStyle name="Comma 2 87" xfId="41712" hidden="1" xr:uid="{3E63C339-1B0B-442A-AF80-9A2C9F9B928D}"/>
    <cellStyle name="Comma 2 87" xfId="41999" hidden="1" xr:uid="{577F0D0C-9548-4280-8E96-99765DF303D0}"/>
    <cellStyle name="Comma 2 87" xfId="42244" hidden="1" xr:uid="{9C784F3C-5C67-4FDF-8FAA-0E5997B268D7}"/>
    <cellStyle name="Comma 2 87" xfId="42490" hidden="1" xr:uid="{60C31F75-155B-49EC-997A-441A587006CB}"/>
    <cellStyle name="Comma 2 87" xfId="42914" hidden="1" xr:uid="{C355DB3B-C124-45A4-8D7F-D8CB0CC0BDFC}"/>
    <cellStyle name="Comma 2 87" xfId="43468" hidden="1" xr:uid="{971F9E15-8662-4D5F-B013-FEE43B26871B}"/>
    <cellStyle name="Comma 2 87" xfId="43755" hidden="1" xr:uid="{74282A4D-3136-471A-A0FD-9C5D1A7EF2AA}"/>
    <cellStyle name="Comma 2 87" xfId="44000" hidden="1" xr:uid="{87C86E09-04DA-4A48-B307-0614A4B884A8}"/>
    <cellStyle name="Comma 2 87" xfId="44246" hidden="1" xr:uid="{F673B483-3A51-474D-AA9B-5A788BDEC1A1}"/>
    <cellStyle name="Comma 2 87" xfId="44670" hidden="1" xr:uid="{741CF9FE-2BD9-4022-9B67-2DB5AF37D558}"/>
    <cellStyle name="Comma 2 87" xfId="45224" hidden="1" xr:uid="{0FD7AB26-D8CA-4A0F-8991-889DB4976B85}"/>
    <cellStyle name="Comma 2 87" xfId="45511" hidden="1" xr:uid="{66A1A36E-AD4A-440C-BCCB-1B1C97068701}"/>
    <cellStyle name="Comma 2 87" xfId="45756" hidden="1" xr:uid="{CD4A49C9-1AAC-4FA6-B3BC-F3BF0AFC9258}"/>
    <cellStyle name="Comma 2 87" xfId="11746" hidden="1" xr:uid="{00000000-0005-0000-0000-0000E52D0000}"/>
    <cellStyle name="Comma 2 87" xfId="11991" hidden="1" xr:uid="{00000000-0005-0000-0000-0000DA2E0000}"/>
    <cellStyle name="Comma 2 87" xfId="12237" hidden="1" xr:uid="{00000000-0005-0000-0000-0000D02F0000}"/>
    <cellStyle name="Comma 2 87" xfId="12661" hidden="1" xr:uid="{00000000-0005-0000-0000-000078310000}"/>
    <cellStyle name="Comma 2 87" xfId="13215" hidden="1" xr:uid="{00000000-0005-0000-0000-0000A2330000}"/>
    <cellStyle name="Comma 2 87" xfId="13502" hidden="1" xr:uid="{00000000-0005-0000-0000-0000C1340000}"/>
    <cellStyle name="Comma 2 87" xfId="13747" hidden="1" xr:uid="{00000000-0005-0000-0000-0000B6350000}"/>
    <cellStyle name="Comma 2 87" xfId="13993" hidden="1" xr:uid="{00000000-0005-0000-0000-0000AC360000}"/>
    <cellStyle name="Comma 2 87" xfId="14417" hidden="1" xr:uid="{00000000-0005-0000-0000-000054380000}"/>
    <cellStyle name="Comma 2 87" xfId="14971" hidden="1" xr:uid="{00000000-0005-0000-0000-00007E3A0000}"/>
    <cellStyle name="Comma 2 87" xfId="15258" hidden="1" xr:uid="{00000000-0005-0000-0000-00009D3B0000}"/>
    <cellStyle name="Comma 2 87" xfId="15503" hidden="1" xr:uid="{00000000-0005-0000-0000-0000923C0000}"/>
    <cellStyle name="Comma 2 87" xfId="15749" hidden="1" xr:uid="{00000000-0005-0000-0000-0000883D0000}"/>
    <cellStyle name="Comma 2 87" xfId="16170" hidden="1" xr:uid="{00000000-0005-0000-0000-00002D3F0000}"/>
    <cellStyle name="Comma 2 87" xfId="16724" hidden="1" xr:uid="{00000000-0005-0000-0000-000057410000}"/>
    <cellStyle name="Comma 2 87" xfId="17011" hidden="1" xr:uid="{00000000-0005-0000-0000-000076420000}"/>
    <cellStyle name="Comma 2 87" xfId="17256" hidden="1" xr:uid="{00000000-0005-0000-0000-00006B430000}"/>
    <cellStyle name="Comma 2 87" xfId="17501" hidden="1" xr:uid="{00000000-0005-0000-0000-000060440000}"/>
    <cellStyle name="Comma 2 87" xfId="17920" hidden="1" xr:uid="{00000000-0005-0000-0000-000003460000}"/>
    <cellStyle name="Comma 2 87" xfId="18474" hidden="1" xr:uid="{00000000-0005-0000-0000-00002D480000}"/>
    <cellStyle name="Comma 2 87" xfId="18761" hidden="1" xr:uid="{00000000-0005-0000-0000-00004C490000}"/>
    <cellStyle name="Comma 2 87" xfId="19006" hidden="1" xr:uid="{00000000-0005-0000-0000-0000414A0000}"/>
    <cellStyle name="Comma 2 87" xfId="19248" hidden="1" xr:uid="{00000000-0005-0000-0000-0000334B0000}"/>
    <cellStyle name="Comma 2 87" xfId="19664" hidden="1" xr:uid="{00000000-0005-0000-0000-0000D34C0000}"/>
    <cellStyle name="Comma 2 87" xfId="20218" hidden="1" xr:uid="{00000000-0005-0000-0000-0000FD4E0000}"/>
    <cellStyle name="Comma 2 87" xfId="20505" hidden="1" xr:uid="{00000000-0005-0000-0000-00001C500000}"/>
    <cellStyle name="Comma 2 87" xfId="20750" hidden="1" xr:uid="{00000000-0005-0000-0000-000011510000}"/>
    <cellStyle name="Comma 2 87" xfId="20989" hidden="1" xr:uid="{00000000-0005-0000-0000-000000520000}"/>
    <cellStyle name="Comma 2 87" xfId="21400" hidden="1" xr:uid="{00000000-0005-0000-0000-00009B530000}"/>
    <cellStyle name="Comma 2 87" xfId="21952" hidden="1" xr:uid="{00000000-0005-0000-0000-0000C3550000}"/>
    <cellStyle name="Comma 2 87" xfId="6732" hidden="1" xr:uid="{00000000-0005-0000-0000-00004F1A0000}"/>
    <cellStyle name="Comma 2 87" xfId="6867" hidden="1" xr:uid="{00000000-0005-0000-0000-0000D61A0000}"/>
    <cellStyle name="Comma 2 87" xfId="6969" hidden="1" xr:uid="{00000000-0005-0000-0000-00003C1B0000}"/>
    <cellStyle name="Comma 2 87" xfId="7393" hidden="1" xr:uid="{00000000-0005-0000-0000-0000E41C0000}"/>
    <cellStyle name="Comma 2 87" xfId="7947" hidden="1" xr:uid="{00000000-0005-0000-0000-00000E1F0000}"/>
    <cellStyle name="Comma 2 87" xfId="8234" hidden="1" xr:uid="{00000000-0005-0000-0000-00002D200000}"/>
    <cellStyle name="Comma 2 87" xfId="8479" hidden="1" xr:uid="{00000000-0005-0000-0000-000022210000}"/>
    <cellStyle name="Comma 2 87" xfId="8725" hidden="1" xr:uid="{00000000-0005-0000-0000-000018220000}"/>
    <cellStyle name="Comma 2 87" xfId="9149" hidden="1" xr:uid="{00000000-0005-0000-0000-0000C0230000}"/>
    <cellStyle name="Comma 2 87" xfId="9703" hidden="1" xr:uid="{00000000-0005-0000-0000-0000EA250000}"/>
    <cellStyle name="Comma 2 87" xfId="9990" hidden="1" xr:uid="{00000000-0005-0000-0000-000009270000}"/>
    <cellStyle name="Comma 2 87" xfId="10235" hidden="1" xr:uid="{00000000-0005-0000-0000-0000FE270000}"/>
    <cellStyle name="Comma 2 87" xfId="10481" hidden="1" xr:uid="{00000000-0005-0000-0000-0000F4280000}"/>
    <cellStyle name="Comma 2 87" xfId="10905" hidden="1" xr:uid="{00000000-0005-0000-0000-00009C2A0000}"/>
    <cellStyle name="Comma 2 87" xfId="11459" hidden="1" xr:uid="{00000000-0005-0000-0000-0000C62C0000}"/>
    <cellStyle name="Comma 2 87" xfId="4160" hidden="1" xr:uid="{00000000-0005-0000-0000-000043100000}"/>
    <cellStyle name="Comma 2 87" xfId="4513" hidden="1" xr:uid="{00000000-0005-0000-0000-0000A4110000}"/>
    <cellStyle name="Comma 2 87" xfId="5174" hidden="1" xr:uid="{00000000-0005-0000-0000-000039140000}"/>
    <cellStyle name="Comma 2 87" xfId="5728" hidden="1" xr:uid="{00000000-0005-0000-0000-000063160000}"/>
    <cellStyle name="Comma 2 87" xfId="6015" hidden="1" xr:uid="{00000000-0005-0000-0000-000082170000}"/>
    <cellStyle name="Comma 2 87" xfId="6260" hidden="1" xr:uid="{00000000-0005-0000-0000-000077180000}"/>
    <cellStyle name="Comma 2 87" xfId="6648" hidden="1" xr:uid="{00000000-0005-0000-0000-0000FB190000}"/>
    <cellStyle name="Comma 2 87" xfId="2213" hidden="1" xr:uid="{00000000-0005-0000-0000-0000A8080000}"/>
    <cellStyle name="Comma 2 87" xfId="2458" hidden="1" xr:uid="{00000000-0005-0000-0000-00009D090000}"/>
    <cellStyle name="Comma 2 87" xfId="4067" hidden="1" xr:uid="{00000000-0005-0000-0000-0000E60F0000}"/>
    <cellStyle name="Comma 2 87" xfId="4128" hidden="1" xr:uid="{00000000-0005-0000-0000-000023100000}"/>
    <cellStyle name="Comma 2 87" xfId="1377" hidden="1" xr:uid="{00000000-0005-0000-0000-000064050000}"/>
    <cellStyle name="Comma 2 87" xfId="1926" hidden="1" xr:uid="{00000000-0005-0000-0000-000089070000}"/>
    <cellStyle name="Comma 2 87" xfId="722" hidden="1" xr:uid="{00000000-0005-0000-0000-0000D5020000}"/>
    <cellStyle name="Comma 2 88" xfId="47514" hidden="1" xr:uid="{51EE889C-2932-414C-B128-2EAB4C9F62E1}"/>
    <cellStyle name="Comma 2 88" xfId="47695" hidden="1" xr:uid="{4460F758-8459-49E3-A578-A561FE9BDB1C}"/>
    <cellStyle name="Comma 2 88" xfId="48183" hidden="1" xr:uid="{42D805FF-4409-4E75-B6BD-A200C18E57BF}"/>
    <cellStyle name="Comma 2 88" xfId="48737" hidden="1" xr:uid="{30C530F0-5852-43ED-B874-71843BB9A37B}"/>
    <cellStyle name="Comma 2 88" xfId="49024" hidden="1" xr:uid="{EAB1F5D1-F9AE-4DA5-83FD-8750090397FA}"/>
    <cellStyle name="Comma 2 88" xfId="49267" hidden="1" xr:uid="{B720E1D5-D6BE-4157-9BE4-66E2AA0A9F45}"/>
    <cellStyle name="Comma 2 88" xfId="49447" hidden="1" xr:uid="{BE142130-A5DC-4D5F-85DE-B91E4F584C15}"/>
    <cellStyle name="Comma 2 88" xfId="49933" hidden="1" xr:uid="{2E63923F-5BF9-41AF-BFE7-6225E63BFCE6}"/>
    <cellStyle name="Comma 2 88" xfId="50487" hidden="1" xr:uid="{19AEAEAB-22BA-4A6D-93DD-B5E9379309EB}"/>
    <cellStyle name="Comma 2 88" xfId="50774" hidden="1" xr:uid="{88594031-4D17-4AE6-810E-3E92D0CC97BD}"/>
    <cellStyle name="Comma 2 88" xfId="51017" hidden="1" xr:uid="{28DE77F8-62B4-4B9E-9D1E-E2C57F0D13FF}"/>
    <cellStyle name="Comma 2 88" xfId="51196" hidden="1" xr:uid="{E35008BF-CC02-4EDE-A348-162CD4E8A788}"/>
    <cellStyle name="Comma 2 88" xfId="51677" hidden="1" xr:uid="{287DA64B-8A67-4F7C-8283-44C2D75C7312}"/>
    <cellStyle name="Comma 2 88" xfId="52231" hidden="1" xr:uid="{B3D91EC1-F728-4E28-82AA-608BA322AF8C}"/>
    <cellStyle name="Comma 2 88" xfId="52518" hidden="1" xr:uid="{B326425A-BFB0-467A-9ACB-14061B360DA1}"/>
    <cellStyle name="Comma 2 88" xfId="52761" hidden="1" xr:uid="{14D98D9F-A3C2-4937-A65C-8AB3DA34A24D}"/>
    <cellStyle name="Comma 2 88" xfId="52939" hidden="1" xr:uid="{1C8986CE-72A9-47AA-ACDD-972B31E91916}"/>
    <cellStyle name="Comma 2 88" xfId="53413" hidden="1" xr:uid="{6CCB4A4D-3C9B-4760-8862-6D7D8BEA1862}"/>
    <cellStyle name="Comma 2 88" xfId="53965" hidden="1" xr:uid="{24110B80-CA9E-4148-BB0B-C8E25F65B77B}"/>
    <cellStyle name="Comma 2 88" xfId="54252" hidden="1" xr:uid="{44F45F8B-D444-48EA-B112-5166E76DC44E}"/>
    <cellStyle name="Comma 2 88" xfId="54495" hidden="1" xr:uid="{85F79D21-D2FC-4FB7-A441-A199DA0EE7A2}"/>
    <cellStyle name="Comma 2 88" xfId="54669" hidden="1" xr:uid="{20E5D70D-2AAD-4247-AB8C-E2E5BA8DD144}"/>
    <cellStyle name="Comma 2 88" xfId="55140" hidden="1" xr:uid="{4B1DB5FE-C512-463E-AFEA-FB1224830938}"/>
    <cellStyle name="Comma 2 88" xfId="55689" hidden="1" xr:uid="{5902B835-DCAD-4552-B570-BF96DDE72692}"/>
    <cellStyle name="Comma 2 88" xfId="55976" hidden="1" xr:uid="{14BAEA47-B5F2-41B5-94CD-6D869B87A194}"/>
    <cellStyle name="Comma 2 88" xfId="56219" hidden="1" xr:uid="{731C3E7C-7D9B-489A-8B9D-055D74C6C5C4}"/>
    <cellStyle name="Comma 2 88" xfId="56392" hidden="1" xr:uid="{562C4062-C262-4432-A3B4-7CC4CB4773BC}"/>
    <cellStyle name="Comma 2 88" xfId="56853" hidden="1" xr:uid="{3763108D-49F5-488A-AEAC-0520CEF40BE3}"/>
    <cellStyle name="Comma 2 88" xfId="57396" hidden="1" xr:uid="{50579094-9B38-4A02-BC81-6A3A5F2CED4A}"/>
    <cellStyle name="Comma 2 88" xfId="57683" hidden="1" xr:uid="{AD52680B-E40A-4C4F-8726-AD08A8ED401A}"/>
    <cellStyle name="Comma 2 88" xfId="57926" hidden="1" xr:uid="{A8F0B918-29ED-4390-B17D-F37A3DD2EFFB}"/>
    <cellStyle name="Comma 2 88" xfId="58096" hidden="1" xr:uid="{895A1A4E-C8DD-4EB5-8306-34DB259C301A}"/>
    <cellStyle name="Comma 2 88" xfId="58549" hidden="1" xr:uid="{32835AD2-0BE2-4F83-90E9-67D8E26A254E}"/>
    <cellStyle name="Comma 2 88" xfId="59090" hidden="1" xr:uid="{25723232-8A2B-4D04-A0F0-A3842FC04277}"/>
    <cellStyle name="Comma 2 88" xfId="59377" hidden="1" xr:uid="{8CA43AD7-1960-4A29-9CFF-5FEDAD77C078}"/>
    <cellStyle name="Comma 2 88" xfId="59620" hidden="1" xr:uid="{2911117E-17A5-4ACE-9467-9161D62E68C3}"/>
    <cellStyle name="Comma 2 88" xfId="59785" hidden="1" xr:uid="{C762227B-AFC0-4D36-9F6E-D30D5692E212}"/>
    <cellStyle name="Comma 2 88" xfId="60222" hidden="1" xr:uid="{7EF59D05-0252-4DAB-879B-E422A3169A15}"/>
    <cellStyle name="Comma 2 88" xfId="60751" hidden="1" xr:uid="{8F97036A-359E-46BD-A72F-DF0ABB74C6C8}"/>
    <cellStyle name="Comma 2 88" xfId="61038" hidden="1" xr:uid="{BFE7FE13-337F-4D08-A07B-88E0B560EEAD}"/>
    <cellStyle name="Comma 2 88" xfId="61281" hidden="1" xr:uid="{0F7C8F9D-648D-4CDF-84D8-C2D097147F96}"/>
    <cellStyle name="Comma 2 88" xfId="61863" hidden="1" xr:uid="{A4CA1723-0A79-4DE3-AF6E-F74702E87F0D}"/>
    <cellStyle name="Comma 2 88" xfId="62386" hidden="1" xr:uid="{E2177580-6C37-4944-8A95-ABA095C6C8F6}"/>
    <cellStyle name="Comma 2 88" xfId="62673" hidden="1" xr:uid="{7BE6AEC6-94DA-4273-96C0-67AB21ADD840}"/>
    <cellStyle name="Comma 2 88" xfId="62916" hidden="1" xr:uid="{C343F3CB-7391-435D-BB84-C9C1EC042391}"/>
    <cellStyle name="Comma 2 88" xfId="63430" hidden="1" xr:uid="{382CCC6E-12D1-466C-B2F9-A1DE420862C1}"/>
    <cellStyle name="Comma 2 88" xfId="63897" hidden="1" xr:uid="{EE1921DB-2FE3-42C6-9151-4F382AA8804F}"/>
    <cellStyle name="Comma 2 88" xfId="23680" hidden="1" xr:uid="{00000000-0005-0000-0000-0000835C0000}"/>
    <cellStyle name="Comma 2 88" xfId="23967" hidden="1" xr:uid="{00000000-0005-0000-0000-0000A25D0000}"/>
    <cellStyle name="Comma 2 88" xfId="24210" hidden="1" xr:uid="{00000000-0005-0000-0000-0000955E0000}"/>
    <cellStyle name="Comma 2 88" xfId="24383" hidden="1" xr:uid="{00000000-0005-0000-0000-0000425F0000}"/>
    <cellStyle name="Comma 2 88" xfId="24844" hidden="1" xr:uid="{00000000-0005-0000-0000-00000F610000}"/>
    <cellStyle name="Comma 2 88" xfId="25387" hidden="1" xr:uid="{00000000-0005-0000-0000-00002E630000}"/>
    <cellStyle name="Comma 2 88" xfId="25674" hidden="1" xr:uid="{00000000-0005-0000-0000-00004D640000}"/>
    <cellStyle name="Comma 2 88" xfId="25917" hidden="1" xr:uid="{00000000-0005-0000-0000-000040650000}"/>
    <cellStyle name="Comma 2 88" xfId="26087" hidden="1" xr:uid="{00000000-0005-0000-0000-0000EA650000}"/>
    <cellStyle name="Comma 2 88" xfId="26540" hidden="1" xr:uid="{00000000-0005-0000-0000-0000AF670000}"/>
    <cellStyle name="Comma 2 88" xfId="27081" hidden="1" xr:uid="{00000000-0005-0000-0000-0000CC690000}"/>
    <cellStyle name="Comma 2 88" xfId="27368" hidden="1" xr:uid="{00000000-0005-0000-0000-0000EB6A0000}"/>
    <cellStyle name="Comma 2 88" xfId="27611" hidden="1" xr:uid="{00000000-0005-0000-0000-0000DE6B0000}"/>
    <cellStyle name="Comma 2 88" xfId="27776" hidden="1" xr:uid="{00000000-0005-0000-0000-0000836C0000}"/>
    <cellStyle name="Comma 2 88" xfId="28213" hidden="1" xr:uid="{00000000-0005-0000-0000-0000386E0000}"/>
    <cellStyle name="Comma 2 88" xfId="28742" hidden="1" xr:uid="{00000000-0005-0000-0000-000049700000}"/>
    <cellStyle name="Comma 2 88" xfId="29029" hidden="1" xr:uid="{00000000-0005-0000-0000-000068710000}"/>
    <cellStyle name="Comma 2 88" xfId="29272" hidden="1" xr:uid="{00000000-0005-0000-0000-00005B720000}"/>
    <cellStyle name="Comma 2 88" xfId="29854" hidden="1" xr:uid="{00000000-0005-0000-0000-0000A1740000}"/>
    <cellStyle name="Comma 2 88" xfId="30377" hidden="1" xr:uid="{00000000-0005-0000-0000-0000AC760000}"/>
    <cellStyle name="Comma 2 88" xfId="30664" hidden="1" xr:uid="{00000000-0005-0000-0000-0000CB770000}"/>
    <cellStyle name="Comma 2 88" xfId="30907" hidden="1" xr:uid="{00000000-0005-0000-0000-0000BE780000}"/>
    <cellStyle name="Comma 2 88" xfId="31421" hidden="1" xr:uid="{00000000-0005-0000-0000-0000C07A0000}"/>
    <cellStyle name="Comma 2 88" xfId="31888" hidden="1" xr:uid="{00000000-0005-0000-0000-0000937C0000}"/>
    <cellStyle name="Comma 2 88" xfId="32769" hidden="1" xr:uid="{58D31E2C-4842-410D-ACB8-706C63284EDA}"/>
    <cellStyle name="Comma 2 88" xfId="33404" hidden="1" xr:uid="{9F68D374-E2E9-4FAD-A7AA-BC0B1ED6A543}"/>
    <cellStyle name="Comma 2 88" xfId="33950" hidden="1" xr:uid="{89A5AC30-954C-40EE-8D81-9DBBE5B91979}"/>
    <cellStyle name="Comma 2 88" xfId="34237" hidden="1" xr:uid="{DC25424F-FC76-4123-B6C0-DFDC1E4E3D7B}"/>
    <cellStyle name="Comma 2 88" xfId="34480" hidden="1" xr:uid="{A4AB1A05-FFB5-4D10-88BA-7EDE8F3EABB6}"/>
    <cellStyle name="Comma 2 88" xfId="36526" hidden="1" xr:uid="{AA1FFD5E-D067-4379-AE1C-EFA3CDF3CFA2}"/>
    <cellStyle name="Comma 2 88" xfId="37187" hidden="1" xr:uid="{47317DCE-0F19-48B2-A27D-AF2B688A540B}"/>
    <cellStyle name="Comma 2 88" xfId="37741" hidden="1" xr:uid="{B7487E59-AA2A-4855-8459-EBF5ED08FEBC}"/>
    <cellStyle name="Comma 2 88" xfId="38028" hidden="1" xr:uid="{8324839C-CA44-4005-9BA0-FF2216E3F8E1}"/>
    <cellStyle name="Comma 2 88" xfId="38271" hidden="1" xr:uid="{7E4C2036-B00C-4C8F-B3BA-374ABBD42307}"/>
    <cellStyle name="Comma 2 88" xfId="38643" hidden="1" xr:uid="{C4D20BE0-2B79-442B-98D1-3E8B9B12F518}"/>
    <cellStyle name="Comma 2 88" xfId="38745" hidden="1" xr:uid="{5DD53556-C3F2-4340-8CEE-069BBE73ED3E}"/>
    <cellStyle name="Comma 2 88" xfId="38915" hidden="1" xr:uid="{0E0E55AE-D46D-462C-87FC-BCDFA2CADD9D}"/>
    <cellStyle name="Comma 2 88" xfId="39406" hidden="1" xr:uid="{669FF8B9-D279-4A6F-A7A7-64CAC9FDD5CC}"/>
    <cellStyle name="Comma 2 88" xfId="39960" hidden="1" xr:uid="{FAE7A7D7-5284-4DE2-82EC-1AA36D970F85}"/>
    <cellStyle name="Comma 2 88" xfId="40247" hidden="1" xr:uid="{C47B12CE-3512-4C01-9573-2C09CDA3E289}"/>
    <cellStyle name="Comma 2 88" xfId="40490" hidden="1" xr:uid="{9D6226BB-981C-4AB8-AA84-2E8C9673ED6C}"/>
    <cellStyle name="Comma 2 88" xfId="40671" hidden="1" xr:uid="{EFA0DA2C-0A6C-4B5C-AD2F-91853F471063}"/>
    <cellStyle name="Comma 2 88" xfId="41162" hidden="1" xr:uid="{B6EEBB13-6EBF-44E3-BEB0-D8745BB79A4A}"/>
    <cellStyle name="Comma 2 88" xfId="41716" hidden="1" xr:uid="{FDB5F298-B4C1-4030-8D2D-D649316CD9FA}"/>
    <cellStyle name="Comma 2 88" xfId="42003" hidden="1" xr:uid="{396432A4-616A-4F44-8B66-B62EBE5EA1AD}"/>
    <cellStyle name="Comma 2 88" xfId="42246" hidden="1" xr:uid="{E81F9B2A-15BB-4910-8649-A3BD9405D516}"/>
    <cellStyle name="Comma 2 88" xfId="42427" hidden="1" xr:uid="{9EB2028F-2C7D-4E8F-B00A-45067CE74955}"/>
    <cellStyle name="Comma 2 88" xfId="42918" hidden="1" xr:uid="{DA6F6315-A419-428D-9FE1-C9993C9D89A4}"/>
    <cellStyle name="Comma 2 88" xfId="43472" hidden="1" xr:uid="{54A2DE09-22D9-4750-BF5B-81D4CBE8C1B5}"/>
    <cellStyle name="Comma 2 88" xfId="43759" hidden="1" xr:uid="{CCCB75EF-A53D-4A55-8166-BC1CDEEA2B28}"/>
    <cellStyle name="Comma 2 88" xfId="44002" hidden="1" xr:uid="{028C04E9-0D11-47B5-9D87-9B1911A98C9D}"/>
    <cellStyle name="Comma 2 88" xfId="44183" hidden="1" xr:uid="{7F4550A8-DAB9-4850-8F6F-968D1DF1334A}"/>
    <cellStyle name="Comma 2 88" xfId="44674" hidden="1" xr:uid="{B945B0AC-3CBE-446B-8250-CB028207D50C}"/>
    <cellStyle name="Comma 2 88" xfId="45228" hidden="1" xr:uid="{6A8F9973-25E8-4D35-AD84-F9142889D5C2}"/>
    <cellStyle name="Comma 2 88" xfId="45515" hidden="1" xr:uid="{3EDB0580-40E9-4B70-A1F5-D34FCA88CCD2}"/>
    <cellStyle name="Comma 2 88" xfId="45758" hidden="1" xr:uid="{1CA5F8D9-FA4C-442D-BB12-71F88169192D}"/>
    <cellStyle name="Comma 2 88" xfId="45939" hidden="1" xr:uid="{1A11B25B-FE28-40F5-B60B-EDBE90F9DC2C}"/>
    <cellStyle name="Comma 2 88" xfId="46430" hidden="1" xr:uid="{6285E224-45D8-4D35-B07A-59EF5604DC08}"/>
    <cellStyle name="Comma 2 88" xfId="46984" hidden="1" xr:uid="{F30E8A5D-D499-410C-B6C9-39D434FBD039}"/>
    <cellStyle name="Comma 2 88" xfId="47271" hidden="1" xr:uid="{CAFD6112-25B4-4C42-86FD-7125595B1D61}"/>
    <cellStyle name="Comma 2 88" xfId="13219" hidden="1" xr:uid="{00000000-0005-0000-0000-0000A6330000}"/>
    <cellStyle name="Comma 2 88" xfId="13506" hidden="1" xr:uid="{00000000-0005-0000-0000-0000C5340000}"/>
    <cellStyle name="Comma 2 88" xfId="13749" hidden="1" xr:uid="{00000000-0005-0000-0000-0000B8350000}"/>
    <cellStyle name="Comma 2 88" xfId="13930" hidden="1" xr:uid="{00000000-0005-0000-0000-00006D360000}"/>
    <cellStyle name="Comma 2 88" xfId="14421" hidden="1" xr:uid="{00000000-0005-0000-0000-000058380000}"/>
    <cellStyle name="Comma 2 88" xfId="14975" hidden="1" xr:uid="{00000000-0005-0000-0000-0000823A0000}"/>
    <cellStyle name="Comma 2 88" xfId="15262" hidden="1" xr:uid="{00000000-0005-0000-0000-0000A13B0000}"/>
    <cellStyle name="Comma 2 88" xfId="15505" hidden="1" xr:uid="{00000000-0005-0000-0000-0000943C0000}"/>
    <cellStyle name="Comma 2 88" xfId="15686" hidden="1" xr:uid="{00000000-0005-0000-0000-0000493D0000}"/>
    <cellStyle name="Comma 2 88" xfId="16174" hidden="1" xr:uid="{00000000-0005-0000-0000-0000313F0000}"/>
    <cellStyle name="Comma 2 88" xfId="16728" hidden="1" xr:uid="{00000000-0005-0000-0000-00005B410000}"/>
    <cellStyle name="Comma 2 88" xfId="17015" hidden="1" xr:uid="{00000000-0005-0000-0000-00007A420000}"/>
    <cellStyle name="Comma 2 88" xfId="17258" hidden="1" xr:uid="{00000000-0005-0000-0000-00006D430000}"/>
    <cellStyle name="Comma 2 88" xfId="17438" hidden="1" xr:uid="{00000000-0005-0000-0000-000021440000}"/>
    <cellStyle name="Comma 2 88" xfId="17924" hidden="1" xr:uid="{00000000-0005-0000-0000-000007460000}"/>
    <cellStyle name="Comma 2 88" xfId="18478" hidden="1" xr:uid="{00000000-0005-0000-0000-000031480000}"/>
    <cellStyle name="Comma 2 88" xfId="18765" hidden="1" xr:uid="{00000000-0005-0000-0000-000050490000}"/>
    <cellStyle name="Comma 2 88" xfId="19008" hidden="1" xr:uid="{00000000-0005-0000-0000-0000434A0000}"/>
    <cellStyle name="Comma 2 88" xfId="19187" hidden="1" xr:uid="{00000000-0005-0000-0000-0000F64A0000}"/>
    <cellStyle name="Comma 2 88" xfId="19668" hidden="1" xr:uid="{00000000-0005-0000-0000-0000D74C0000}"/>
    <cellStyle name="Comma 2 88" xfId="20222" hidden="1" xr:uid="{00000000-0005-0000-0000-0000014F0000}"/>
    <cellStyle name="Comma 2 88" xfId="20509" hidden="1" xr:uid="{00000000-0005-0000-0000-000020500000}"/>
    <cellStyle name="Comma 2 88" xfId="20752" hidden="1" xr:uid="{00000000-0005-0000-0000-000013510000}"/>
    <cellStyle name="Comma 2 88" xfId="20930" hidden="1" xr:uid="{00000000-0005-0000-0000-0000C5510000}"/>
    <cellStyle name="Comma 2 88" xfId="21404" hidden="1" xr:uid="{00000000-0005-0000-0000-00009F530000}"/>
    <cellStyle name="Comma 2 88" xfId="21956" hidden="1" xr:uid="{00000000-0005-0000-0000-0000C7550000}"/>
    <cellStyle name="Comma 2 88" xfId="22243" hidden="1" xr:uid="{00000000-0005-0000-0000-0000E6560000}"/>
    <cellStyle name="Comma 2 88" xfId="22486" hidden="1" xr:uid="{00000000-0005-0000-0000-0000D9570000}"/>
    <cellStyle name="Comma 2 88" xfId="22660" hidden="1" xr:uid="{00000000-0005-0000-0000-000087580000}"/>
    <cellStyle name="Comma 2 88" xfId="23131" hidden="1" xr:uid="{00000000-0005-0000-0000-00005E5A0000}"/>
    <cellStyle name="Comma 2 88" xfId="7951" hidden="1" xr:uid="{00000000-0005-0000-0000-0000121F0000}"/>
    <cellStyle name="Comma 2 88" xfId="8238" hidden="1" xr:uid="{00000000-0005-0000-0000-000031200000}"/>
    <cellStyle name="Comma 2 88" xfId="8481" hidden="1" xr:uid="{00000000-0005-0000-0000-000024210000}"/>
    <cellStyle name="Comma 2 88" xfId="8662" hidden="1" xr:uid="{00000000-0005-0000-0000-0000D9210000}"/>
    <cellStyle name="Comma 2 88" xfId="9153" hidden="1" xr:uid="{00000000-0005-0000-0000-0000C4230000}"/>
    <cellStyle name="Comma 2 88" xfId="9707" hidden="1" xr:uid="{00000000-0005-0000-0000-0000EE250000}"/>
    <cellStyle name="Comma 2 88" xfId="9994" hidden="1" xr:uid="{00000000-0005-0000-0000-00000D270000}"/>
    <cellStyle name="Comma 2 88" xfId="10237" hidden="1" xr:uid="{00000000-0005-0000-0000-000000280000}"/>
    <cellStyle name="Comma 2 88" xfId="10418" hidden="1" xr:uid="{00000000-0005-0000-0000-0000B5280000}"/>
    <cellStyle name="Comma 2 88" xfId="10909" hidden="1" xr:uid="{00000000-0005-0000-0000-0000A02A0000}"/>
    <cellStyle name="Comma 2 88" xfId="11463" hidden="1" xr:uid="{00000000-0005-0000-0000-0000CA2C0000}"/>
    <cellStyle name="Comma 2 88" xfId="11750" hidden="1" xr:uid="{00000000-0005-0000-0000-0000E92D0000}"/>
    <cellStyle name="Comma 2 88" xfId="11993" hidden="1" xr:uid="{00000000-0005-0000-0000-0000DC2E0000}"/>
    <cellStyle name="Comma 2 88" xfId="12174" hidden="1" xr:uid="{00000000-0005-0000-0000-0000912F0000}"/>
    <cellStyle name="Comma 2 88" xfId="12665" hidden="1" xr:uid="{00000000-0005-0000-0000-00007C310000}"/>
    <cellStyle name="Comma 2 88" xfId="5732" hidden="1" xr:uid="{00000000-0005-0000-0000-000067160000}"/>
    <cellStyle name="Comma 2 88" xfId="6019" hidden="1" xr:uid="{00000000-0005-0000-0000-000086170000}"/>
    <cellStyle name="Comma 2 88" xfId="6262" hidden="1" xr:uid="{00000000-0005-0000-0000-000079180000}"/>
    <cellStyle name="Comma 2 88" xfId="6634" hidden="1" xr:uid="{00000000-0005-0000-0000-0000ED190000}"/>
    <cellStyle name="Comma 2 88" xfId="6736" hidden="1" xr:uid="{00000000-0005-0000-0000-0000531A0000}"/>
    <cellStyle name="Comma 2 88" xfId="6906" hidden="1" xr:uid="{00000000-0005-0000-0000-0000FD1A0000}"/>
    <cellStyle name="Comma 2 88" xfId="7397" hidden="1" xr:uid="{00000000-0005-0000-0000-0000E81C0000}"/>
    <cellStyle name="Comma 2 88" xfId="2217" hidden="1" xr:uid="{00000000-0005-0000-0000-0000AC080000}"/>
    <cellStyle name="Comma 2 88" xfId="2460" hidden="1" xr:uid="{00000000-0005-0000-0000-00009F090000}"/>
    <cellStyle name="Comma 2 88" xfId="4517" hidden="1" xr:uid="{00000000-0005-0000-0000-0000A8110000}"/>
    <cellStyle name="Comma 2 88" xfId="5178" hidden="1" xr:uid="{00000000-0005-0000-0000-00003D140000}"/>
    <cellStyle name="Comma 2 88" xfId="1381" hidden="1" xr:uid="{00000000-0005-0000-0000-000068050000}"/>
    <cellStyle name="Comma 2 88" xfId="1930" hidden="1" xr:uid="{00000000-0005-0000-0000-00008D070000}"/>
    <cellStyle name="Comma 2 88" xfId="726" hidden="1" xr:uid="{00000000-0005-0000-0000-0000D9020000}"/>
    <cellStyle name="Comma 2 89" xfId="47516" hidden="1" xr:uid="{E065DC17-5A94-48DA-AEF4-7ABEF0F1ABE4}"/>
    <cellStyle name="Comma 2 89" xfId="47684" hidden="1" xr:uid="{1565C378-A655-4CD0-B070-B28D92950EBD}"/>
    <cellStyle name="Comma 2 89" xfId="48186" hidden="1" xr:uid="{DC2EF814-8631-4E9C-A6AE-13937E6F0444}"/>
    <cellStyle name="Comma 2 89" xfId="48740" hidden="1" xr:uid="{35F20687-2BAD-4E89-A8D6-EAE215560DDB}"/>
    <cellStyle name="Comma 2 89" xfId="49026" hidden="1" xr:uid="{E92154E1-34A7-4E81-AD0F-9A217B641A7F}"/>
    <cellStyle name="Comma 2 89" xfId="49269" hidden="1" xr:uid="{55447650-2B6C-42BD-8DF9-83E60995F9A8}"/>
    <cellStyle name="Comma 2 89" xfId="49436" hidden="1" xr:uid="{51437519-122C-4E93-9A88-07C3D96C73E4}"/>
    <cellStyle name="Comma 2 89" xfId="49936" hidden="1" xr:uid="{739DE9D9-95BE-46C6-9320-6C5CDBD3BB89}"/>
    <cellStyle name="Comma 2 89" xfId="50490" hidden="1" xr:uid="{B1BA5865-90BA-4193-9E44-EB2B3F91FBE4}"/>
    <cellStyle name="Comma 2 89" xfId="50776" hidden="1" xr:uid="{50FA40AE-42A2-4FAA-BB9A-250553307E3F}"/>
    <cellStyle name="Comma 2 89" xfId="51019" hidden="1" xr:uid="{AB49622C-E6E8-4DE0-A776-949C44A300A3}"/>
    <cellStyle name="Comma 2 89" xfId="51185" hidden="1" xr:uid="{CFC0913F-9960-446A-800E-91737B8D7AB5}"/>
    <cellStyle name="Comma 2 89" xfId="51680" hidden="1" xr:uid="{A989C449-5D5B-4AFD-9A6D-6F80ACCCFF3D}"/>
    <cellStyle name="Comma 2 89" xfId="52234" hidden="1" xr:uid="{88A1E0B4-BD5D-4F39-9D6F-4AF9105EFF2B}"/>
    <cellStyle name="Comma 2 89" xfId="52520" hidden="1" xr:uid="{85210C11-3972-4F2F-8EE2-6A1F6EFC9DA3}"/>
    <cellStyle name="Comma 2 89" xfId="52763" hidden="1" xr:uid="{4A046253-D0F7-4F2F-A716-28BBD9945191}"/>
    <cellStyle name="Comma 2 89" xfId="52928" hidden="1" xr:uid="{499A62CC-94F2-4A37-8FA3-9728560D774F}"/>
    <cellStyle name="Comma 2 89" xfId="53416" hidden="1" xr:uid="{22B9B924-D108-44DB-A382-71F6B96F6926}"/>
    <cellStyle name="Comma 2 89" xfId="53968" hidden="1" xr:uid="{4AC987CD-3630-4DA5-9324-28B342B527D9}"/>
    <cellStyle name="Comma 2 89" xfId="54254" hidden="1" xr:uid="{DA517DCD-E351-4412-B5D9-8156B26CBBDA}"/>
    <cellStyle name="Comma 2 89" xfId="54497" hidden="1" xr:uid="{A8A57A05-0C2D-40D4-A505-A73DEEA4C467}"/>
    <cellStyle name="Comma 2 89" xfId="54658" hidden="1" xr:uid="{E9196589-F16E-40BA-9657-68BD98C2DB2C}"/>
    <cellStyle name="Comma 2 89" xfId="55143" hidden="1" xr:uid="{6EA905F9-3A14-4570-9C07-402F10FE98F3}"/>
    <cellStyle name="Comma 2 89" xfId="55692" hidden="1" xr:uid="{E0E76C32-3899-405A-AAED-018A04840D26}"/>
    <cellStyle name="Comma 2 89" xfId="55978" hidden="1" xr:uid="{9544B216-88D8-4A5C-B4BA-AD47869B7D3D}"/>
    <cellStyle name="Comma 2 89" xfId="56221" hidden="1" xr:uid="{56CDACC2-D860-4E08-BF78-42926419BCE6}"/>
    <cellStyle name="Comma 2 89" xfId="56381" hidden="1" xr:uid="{BEC69F57-F3EC-43EA-93C1-D5DF2501B1C9}"/>
    <cellStyle name="Comma 2 89" xfId="56855" hidden="1" xr:uid="{EC8120BF-97C0-4B80-85EB-A9C38C8664BE}"/>
    <cellStyle name="Comma 2 89" xfId="57399" hidden="1" xr:uid="{F28C3310-168B-432C-974A-6D9523D3813B}"/>
    <cellStyle name="Comma 2 89" xfId="57685" hidden="1" xr:uid="{6EA8AB74-A4EE-4466-8AF4-6EDD094602DC}"/>
    <cellStyle name="Comma 2 89" xfId="57928" hidden="1" xr:uid="{A8C15209-F348-42C8-AC46-9C01D693067B}"/>
    <cellStyle name="Comma 2 89" xfId="58085" hidden="1" xr:uid="{E1979E76-59C0-4CF9-B9C8-D5431DE47F07}"/>
    <cellStyle name="Comma 2 89" xfId="58551" hidden="1" xr:uid="{AA3AAFC5-A91E-430D-9655-5170CD206108}"/>
    <cellStyle name="Comma 2 89" xfId="59093" hidden="1" xr:uid="{03A1B0BE-1A22-4BC1-983F-BDB399AE1409}"/>
    <cellStyle name="Comma 2 89" xfId="59379" hidden="1" xr:uid="{C7DE054B-219E-4329-835A-37E68BE410AA}"/>
    <cellStyle name="Comma 2 89" xfId="59622" hidden="1" xr:uid="{66B5D1E1-A8C4-47E0-8B09-74595882C7E6}"/>
    <cellStyle name="Comma 2 89" xfId="59775" hidden="1" xr:uid="{9DA4C0F2-7DD7-43D4-8106-F8089A956C64}"/>
    <cellStyle name="Comma 2 89" xfId="60224" hidden="1" xr:uid="{894A7A1D-5151-45D3-9ABF-64B0514012A0}"/>
    <cellStyle name="Comma 2 89" xfId="60754" hidden="1" xr:uid="{98234036-2608-42F6-A4FD-6A0F2D3D2A39}"/>
    <cellStyle name="Comma 2 89" xfId="61040" hidden="1" xr:uid="{E09FDFF7-E821-46A6-A642-070DDADBE5B7}"/>
    <cellStyle name="Comma 2 89" xfId="61283" hidden="1" xr:uid="{349DB65A-4205-45AC-AB6C-8A7F654D220A}"/>
    <cellStyle name="Comma 2 89" xfId="61865" hidden="1" xr:uid="{389A0083-E560-4F33-A065-A51BCBFF6B93}"/>
    <cellStyle name="Comma 2 89" xfId="62389" hidden="1" xr:uid="{25C79674-CFED-433C-A074-DFC28B355235}"/>
    <cellStyle name="Comma 2 89" xfId="62675" hidden="1" xr:uid="{A168A3F1-93A6-4F90-9B55-A2463114AC6D}"/>
    <cellStyle name="Comma 2 89" xfId="62918" hidden="1" xr:uid="{AD11FADC-3430-4312-949A-FA5B451AAD9E}"/>
    <cellStyle name="Comma 2 89" xfId="63432" hidden="1" xr:uid="{821C1E18-BBFF-44F7-8B8A-76FFAEA6E536}"/>
    <cellStyle name="Comma 2 89" xfId="63900" hidden="1" xr:uid="{054EF5E3-CE73-4040-AA9F-F2B492171857}"/>
    <cellStyle name="Comma 2 89" xfId="23683" hidden="1" xr:uid="{00000000-0005-0000-0000-0000865C0000}"/>
    <cellStyle name="Comma 2 89" xfId="23969" hidden="1" xr:uid="{00000000-0005-0000-0000-0000A45D0000}"/>
    <cellStyle name="Comma 2 89" xfId="24212" hidden="1" xr:uid="{00000000-0005-0000-0000-0000975E0000}"/>
    <cellStyle name="Comma 2 89" xfId="24372" hidden="1" xr:uid="{00000000-0005-0000-0000-0000375F0000}"/>
    <cellStyle name="Comma 2 89" xfId="24846" hidden="1" xr:uid="{00000000-0005-0000-0000-000011610000}"/>
    <cellStyle name="Comma 2 89" xfId="25390" hidden="1" xr:uid="{00000000-0005-0000-0000-000031630000}"/>
    <cellStyle name="Comma 2 89" xfId="25676" hidden="1" xr:uid="{00000000-0005-0000-0000-00004F640000}"/>
    <cellStyle name="Comma 2 89" xfId="25919" hidden="1" xr:uid="{00000000-0005-0000-0000-000042650000}"/>
    <cellStyle name="Comma 2 89" xfId="26076" hidden="1" xr:uid="{00000000-0005-0000-0000-0000DF650000}"/>
    <cellStyle name="Comma 2 89" xfId="26542" hidden="1" xr:uid="{00000000-0005-0000-0000-0000B1670000}"/>
    <cellStyle name="Comma 2 89" xfId="27084" hidden="1" xr:uid="{00000000-0005-0000-0000-0000CF690000}"/>
    <cellStyle name="Comma 2 89" xfId="27370" hidden="1" xr:uid="{00000000-0005-0000-0000-0000ED6A0000}"/>
    <cellStyle name="Comma 2 89" xfId="27613" hidden="1" xr:uid="{00000000-0005-0000-0000-0000E06B0000}"/>
    <cellStyle name="Comma 2 89" xfId="27766" hidden="1" xr:uid="{00000000-0005-0000-0000-0000796C0000}"/>
    <cellStyle name="Comma 2 89" xfId="28215" hidden="1" xr:uid="{00000000-0005-0000-0000-00003A6E0000}"/>
    <cellStyle name="Comma 2 89" xfId="28745" hidden="1" xr:uid="{00000000-0005-0000-0000-00004C700000}"/>
    <cellStyle name="Comma 2 89" xfId="29031" hidden="1" xr:uid="{00000000-0005-0000-0000-00006A710000}"/>
    <cellStyle name="Comma 2 89" xfId="29274" hidden="1" xr:uid="{00000000-0005-0000-0000-00005D720000}"/>
    <cellStyle name="Comma 2 89" xfId="29856" hidden="1" xr:uid="{00000000-0005-0000-0000-0000A3740000}"/>
    <cellStyle name="Comma 2 89" xfId="30380" hidden="1" xr:uid="{00000000-0005-0000-0000-0000AF760000}"/>
    <cellStyle name="Comma 2 89" xfId="30666" hidden="1" xr:uid="{00000000-0005-0000-0000-0000CD770000}"/>
    <cellStyle name="Comma 2 89" xfId="30909" hidden="1" xr:uid="{00000000-0005-0000-0000-0000C0780000}"/>
    <cellStyle name="Comma 2 89" xfId="31423" hidden="1" xr:uid="{00000000-0005-0000-0000-0000C27A0000}"/>
    <cellStyle name="Comma 2 89" xfId="31891" hidden="1" xr:uid="{00000000-0005-0000-0000-0000967C0000}"/>
    <cellStyle name="Comma 2 89" xfId="32772" hidden="1" xr:uid="{A74FF014-BDC3-4932-8D28-AD32B4E84324}"/>
    <cellStyle name="Comma 2 89" xfId="33407" hidden="1" xr:uid="{D3D3E0AB-8DF1-4123-B4C1-82908B337DDB}"/>
    <cellStyle name="Comma 2 89" xfId="33953" hidden="1" xr:uid="{4AF151A6-7F85-4E18-A1A4-C312A46F116F}"/>
    <cellStyle name="Comma 2 89" xfId="34239" hidden="1" xr:uid="{F8C8EA28-A9B8-4D4D-A2DF-C9EEB2E42574}"/>
    <cellStyle name="Comma 2 89" xfId="34482" hidden="1" xr:uid="{E5A7235A-3D52-4402-A458-0AF8CA25C4B6}"/>
    <cellStyle name="Comma 2 89" xfId="36529" hidden="1" xr:uid="{B67A6AB6-729E-4532-A56C-6C4536C4DB78}"/>
    <cellStyle name="Comma 2 89" xfId="37190" hidden="1" xr:uid="{8902EC8F-E907-41DB-98EF-30C96B480851}"/>
    <cellStyle name="Comma 2 89" xfId="37744" hidden="1" xr:uid="{6AF2BEBA-3C87-4B6C-ACF7-B1A13BF7588B}"/>
    <cellStyle name="Comma 2 89" xfId="38030" hidden="1" xr:uid="{3E6FD639-536B-4887-A417-79CB25E0241B}"/>
    <cellStyle name="Comma 2 89" xfId="38273" hidden="1" xr:uid="{779E18BE-056C-4E5F-B3BA-89A415373205}"/>
    <cellStyle name="Comma 2 89" xfId="38638" hidden="1" xr:uid="{89EF5CA3-D4A7-44B4-85BB-E5818D2675A7}"/>
    <cellStyle name="Comma 2 89" xfId="38748" hidden="1" xr:uid="{9D3D4D58-E977-4DED-9EB1-9F74124B7CAB}"/>
    <cellStyle name="Comma 2 89" xfId="38904" hidden="1" xr:uid="{C7FB3C23-D619-4488-BB7E-88061050E9B1}"/>
    <cellStyle name="Comma 2 89" xfId="39409" hidden="1" xr:uid="{9B25AC16-B28D-485A-A849-DC99762E8092}"/>
    <cellStyle name="Comma 2 89" xfId="39963" hidden="1" xr:uid="{BFFC4D11-C621-4241-BA79-1084FF993836}"/>
    <cellStyle name="Comma 2 89" xfId="40249" hidden="1" xr:uid="{B72959AE-EAC0-4D18-BEB0-2CD95E0875C9}"/>
    <cellStyle name="Comma 2 89" xfId="40492" hidden="1" xr:uid="{1C496025-8FF9-41DA-8B35-4A966FD3EC2E}"/>
    <cellStyle name="Comma 2 89" xfId="40660" hidden="1" xr:uid="{179B65A0-957E-4336-AD55-8992A977F35D}"/>
    <cellStyle name="Comma 2 89" xfId="41165" hidden="1" xr:uid="{CEADE698-E41D-4927-ADF8-E2F8AF0D884F}"/>
    <cellStyle name="Comma 2 89" xfId="41719" hidden="1" xr:uid="{0E174BBC-820D-467D-B512-236BC10133E2}"/>
    <cellStyle name="Comma 2 89" xfId="42005" hidden="1" xr:uid="{35DC4319-58B2-4302-8561-1BDFE663962D}"/>
    <cellStyle name="Comma 2 89" xfId="42248" hidden="1" xr:uid="{6CDB5B31-CC3E-4239-A326-FCB2CC39B2E6}"/>
    <cellStyle name="Comma 2 89" xfId="42416" hidden="1" xr:uid="{79309E13-8BCF-490A-B4D0-03F54BDB5978}"/>
    <cellStyle name="Comma 2 89" xfId="42921" hidden="1" xr:uid="{D377C4F6-E6D3-482B-A1C6-26EE90A66F9B}"/>
    <cellStyle name="Comma 2 89" xfId="43475" hidden="1" xr:uid="{7C3EA37D-EB3E-469D-AF47-21A14563C566}"/>
    <cellStyle name="Comma 2 89" xfId="43761" hidden="1" xr:uid="{85ECB71A-B623-47ED-9B90-6B3B545A2440}"/>
    <cellStyle name="Comma 2 89" xfId="44004" hidden="1" xr:uid="{DF7E2A7E-4E0A-4CF0-ABA9-4030CF5CDB09}"/>
    <cellStyle name="Comma 2 89" xfId="44172" hidden="1" xr:uid="{BFC396F0-F673-4D43-A46C-59997DAC9FB7}"/>
    <cellStyle name="Comma 2 89" xfId="44677" hidden="1" xr:uid="{3E527CE6-43CE-4D4B-BB7C-B923E463E42D}"/>
    <cellStyle name="Comma 2 89" xfId="45231" hidden="1" xr:uid="{526187D9-DC81-450A-BDAE-2EAB34F2722B}"/>
    <cellStyle name="Comma 2 89" xfId="45517" hidden="1" xr:uid="{DE358422-EF75-4A6B-B034-7843EA15AE1D}"/>
    <cellStyle name="Comma 2 89" xfId="45760" hidden="1" xr:uid="{4497AFDB-E01A-42D1-A1E0-2B4DF045A07C}"/>
    <cellStyle name="Comma 2 89" xfId="45928" hidden="1" xr:uid="{E2EF7A02-0EFE-43A9-80CE-4856DE23120A}"/>
    <cellStyle name="Comma 2 89" xfId="46433" hidden="1" xr:uid="{AAB6683B-7E30-418B-8102-76918B9161B7}"/>
    <cellStyle name="Comma 2 89" xfId="46987" hidden="1" xr:uid="{567DA872-AE65-4766-B79A-126471E22779}"/>
    <cellStyle name="Comma 2 89" xfId="47273" hidden="1" xr:uid="{75CF19C4-EDA3-4510-A16A-4B02DBBBA47A}"/>
    <cellStyle name="Comma 2 89" xfId="13222" hidden="1" xr:uid="{00000000-0005-0000-0000-0000A9330000}"/>
    <cellStyle name="Comma 2 89" xfId="13508" hidden="1" xr:uid="{00000000-0005-0000-0000-0000C7340000}"/>
    <cellStyle name="Comma 2 89" xfId="13751" hidden="1" xr:uid="{00000000-0005-0000-0000-0000BA350000}"/>
    <cellStyle name="Comma 2 89" xfId="13919" hidden="1" xr:uid="{00000000-0005-0000-0000-000062360000}"/>
    <cellStyle name="Comma 2 89" xfId="14424" hidden="1" xr:uid="{00000000-0005-0000-0000-00005B380000}"/>
    <cellStyle name="Comma 2 89" xfId="14978" hidden="1" xr:uid="{00000000-0005-0000-0000-0000853A0000}"/>
    <cellStyle name="Comma 2 89" xfId="15264" hidden="1" xr:uid="{00000000-0005-0000-0000-0000A33B0000}"/>
    <cellStyle name="Comma 2 89" xfId="15507" hidden="1" xr:uid="{00000000-0005-0000-0000-0000963C0000}"/>
    <cellStyle name="Comma 2 89" xfId="15675" hidden="1" xr:uid="{00000000-0005-0000-0000-00003E3D0000}"/>
    <cellStyle name="Comma 2 89" xfId="16177" hidden="1" xr:uid="{00000000-0005-0000-0000-0000343F0000}"/>
    <cellStyle name="Comma 2 89" xfId="16731" hidden="1" xr:uid="{00000000-0005-0000-0000-00005E410000}"/>
    <cellStyle name="Comma 2 89" xfId="17017" hidden="1" xr:uid="{00000000-0005-0000-0000-00007C420000}"/>
    <cellStyle name="Comma 2 89" xfId="17260" hidden="1" xr:uid="{00000000-0005-0000-0000-00006F430000}"/>
    <cellStyle name="Comma 2 89" xfId="17427" hidden="1" xr:uid="{00000000-0005-0000-0000-000016440000}"/>
    <cellStyle name="Comma 2 89" xfId="17927" hidden="1" xr:uid="{00000000-0005-0000-0000-00000A460000}"/>
    <cellStyle name="Comma 2 89" xfId="18481" hidden="1" xr:uid="{00000000-0005-0000-0000-000034480000}"/>
    <cellStyle name="Comma 2 89" xfId="18767" hidden="1" xr:uid="{00000000-0005-0000-0000-000052490000}"/>
    <cellStyle name="Comma 2 89" xfId="19010" hidden="1" xr:uid="{00000000-0005-0000-0000-0000454A0000}"/>
    <cellStyle name="Comma 2 89" xfId="19176" hidden="1" xr:uid="{00000000-0005-0000-0000-0000EB4A0000}"/>
    <cellStyle name="Comma 2 89" xfId="19671" hidden="1" xr:uid="{00000000-0005-0000-0000-0000DA4C0000}"/>
    <cellStyle name="Comma 2 89" xfId="20225" hidden="1" xr:uid="{00000000-0005-0000-0000-0000044F0000}"/>
    <cellStyle name="Comma 2 89" xfId="20511" hidden="1" xr:uid="{00000000-0005-0000-0000-000022500000}"/>
    <cellStyle name="Comma 2 89" xfId="20754" hidden="1" xr:uid="{00000000-0005-0000-0000-000015510000}"/>
    <cellStyle name="Comma 2 89" xfId="20919" hidden="1" xr:uid="{00000000-0005-0000-0000-0000BA510000}"/>
    <cellStyle name="Comma 2 89" xfId="21407" hidden="1" xr:uid="{00000000-0005-0000-0000-0000A2530000}"/>
    <cellStyle name="Comma 2 89" xfId="21959" hidden="1" xr:uid="{00000000-0005-0000-0000-0000CA550000}"/>
    <cellStyle name="Comma 2 89" xfId="22245" hidden="1" xr:uid="{00000000-0005-0000-0000-0000E8560000}"/>
    <cellStyle name="Comma 2 89" xfId="22488" hidden="1" xr:uid="{00000000-0005-0000-0000-0000DB570000}"/>
    <cellStyle name="Comma 2 89" xfId="22649" hidden="1" xr:uid="{00000000-0005-0000-0000-00007C580000}"/>
    <cellStyle name="Comma 2 89" xfId="23134" hidden="1" xr:uid="{00000000-0005-0000-0000-0000615A0000}"/>
    <cellStyle name="Comma 2 89" xfId="7954" hidden="1" xr:uid="{00000000-0005-0000-0000-0000151F0000}"/>
    <cellStyle name="Comma 2 89" xfId="8240" hidden="1" xr:uid="{00000000-0005-0000-0000-000033200000}"/>
    <cellStyle name="Comma 2 89" xfId="8483" hidden="1" xr:uid="{00000000-0005-0000-0000-000026210000}"/>
    <cellStyle name="Comma 2 89" xfId="8651" hidden="1" xr:uid="{00000000-0005-0000-0000-0000CE210000}"/>
    <cellStyle name="Comma 2 89" xfId="9156" hidden="1" xr:uid="{00000000-0005-0000-0000-0000C7230000}"/>
    <cellStyle name="Comma 2 89" xfId="9710" hidden="1" xr:uid="{00000000-0005-0000-0000-0000F1250000}"/>
    <cellStyle name="Comma 2 89" xfId="9996" hidden="1" xr:uid="{00000000-0005-0000-0000-00000F270000}"/>
    <cellStyle name="Comma 2 89" xfId="10239" hidden="1" xr:uid="{00000000-0005-0000-0000-000002280000}"/>
    <cellStyle name="Comma 2 89" xfId="10407" hidden="1" xr:uid="{00000000-0005-0000-0000-0000AA280000}"/>
    <cellStyle name="Comma 2 89" xfId="10912" hidden="1" xr:uid="{00000000-0005-0000-0000-0000A32A0000}"/>
    <cellStyle name="Comma 2 89" xfId="11466" hidden="1" xr:uid="{00000000-0005-0000-0000-0000CD2C0000}"/>
    <cellStyle name="Comma 2 89" xfId="11752" hidden="1" xr:uid="{00000000-0005-0000-0000-0000EB2D0000}"/>
    <cellStyle name="Comma 2 89" xfId="11995" hidden="1" xr:uid="{00000000-0005-0000-0000-0000DE2E0000}"/>
    <cellStyle name="Comma 2 89" xfId="12163" hidden="1" xr:uid="{00000000-0005-0000-0000-0000862F0000}"/>
    <cellStyle name="Comma 2 89" xfId="12668" hidden="1" xr:uid="{00000000-0005-0000-0000-00007F310000}"/>
    <cellStyle name="Comma 2 89" xfId="5735" hidden="1" xr:uid="{00000000-0005-0000-0000-00006A160000}"/>
    <cellStyle name="Comma 2 89" xfId="6021" hidden="1" xr:uid="{00000000-0005-0000-0000-000088170000}"/>
    <cellStyle name="Comma 2 89" xfId="6264" hidden="1" xr:uid="{00000000-0005-0000-0000-00007B180000}"/>
    <cellStyle name="Comma 2 89" xfId="6629" hidden="1" xr:uid="{00000000-0005-0000-0000-0000E8190000}"/>
    <cellStyle name="Comma 2 89" xfId="6739" hidden="1" xr:uid="{00000000-0005-0000-0000-0000561A0000}"/>
    <cellStyle name="Comma 2 89" xfId="6895" hidden="1" xr:uid="{00000000-0005-0000-0000-0000F21A0000}"/>
    <cellStyle name="Comma 2 89" xfId="7400" hidden="1" xr:uid="{00000000-0005-0000-0000-0000EB1C0000}"/>
    <cellStyle name="Comma 2 89" xfId="2219" hidden="1" xr:uid="{00000000-0005-0000-0000-0000AE080000}"/>
    <cellStyle name="Comma 2 89" xfId="2462" hidden="1" xr:uid="{00000000-0005-0000-0000-0000A1090000}"/>
    <cellStyle name="Comma 2 89" xfId="4520" hidden="1" xr:uid="{00000000-0005-0000-0000-0000AB110000}"/>
    <cellStyle name="Comma 2 89" xfId="5181" hidden="1" xr:uid="{00000000-0005-0000-0000-000040140000}"/>
    <cellStyle name="Comma 2 89" xfId="1384" hidden="1" xr:uid="{00000000-0005-0000-0000-00006B050000}"/>
    <cellStyle name="Comma 2 89" xfId="1933" hidden="1" xr:uid="{00000000-0005-0000-0000-000090070000}"/>
    <cellStyle name="Comma 2 89" xfId="729" hidden="1" xr:uid="{00000000-0005-0000-0000-0000DC020000}"/>
    <cellStyle name="Comma 2 9" xfId="45609" hidden="1" xr:uid="{7E1913C2-0046-4CD9-B0BC-BA9B95A6BB2D}"/>
    <cellStyle name="Comma 2 9" xfId="46016" hidden="1" xr:uid="{1708C7B8-C903-451D-B498-70F5C50DF5F9}"/>
    <cellStyle name="Comma 2 9" xfId="46101" hidden="1" xr:uid="{37DE6C76-3EAC-4E2C-97ED-A9E33A3000B1}"/>
    <cellStyle name="Comma 2 9" xfId="46673" hidden="1" xr:uid="{776525A9-9B0E-47F7-BB6A-BA4784DC3F13}"/>
    <cellStyle name="Comma 2 9" xfId="47088" hidden="1" xr:uid="{EE0AC1DB-4BDA-4FF8-AC3B-71CE1A286E67}"/>
    <cellStyle name="Comma 2 9" xfId="47365" hidden="1" xr:uid="{FCA1BCA0-CEBD-4795-9F28-9618DD9F7E5F}"/>
    <cellStyle name="Comma 2 9" xfId="47770" hidden="1" xr:uid="{44980C81-E283-4C17-82F1-CD6574D37AED}"/>
    <cellStyle name="Comma 2 9" xfId="47854" hidden="1" xr:uid="{A4799C49-DACE-4FCF-AFB1-7516ABDA8780}"/>
    <cellStyle name="Comma 2 9" xfId="48426" hidden="1" xr:uid="{2FA7B9F4-AD9A-4572-BB35-9115511A10A0}"/>
    <cellStyle name="Comma 2 9" xfId="48841" hidden="1" xr:uid="{D13F6502-A8BB-421C-81A1-217D643EFF13}"/>
    <cellStyle name="Comma 2 9" xfId="49118" hidden="1" xr:uid="{E490CF40-29B2-4269-A20C-7174E2AB71BD}"/>
    <cellStyle name="Comma 2 9" xfId="49521" hidden="1" xr:uid="{A816AE5D-CFD4-4AD6-B937-84D952A8FD9F}"/>
    <cellStyle name="Comma 2 9" xfId="49604" hidden="1" xr:uid="{0297825E-13B4-4B1D-BDD0-4884E6D208BF}"/>
    <cellStyle name="Comma 2 9" xfId="50176" hidden="1" xr:uid="{FE9A2742-2E87-44F3-96FF-D2EAF5A03900}"/>
    <cellStyle name="Comma 2 9" xfId="50591" hidden="1" xr:uid="{300EECD9-FAD0-4F8E-9222-2DA4FBBB5EB5}"/>
    <cellStyle name="Comma 2 9" xfId="50868" hidden="1" xr:uid="{DEECA9C5-2969-444B-B677-9751BAA0EE11}"/>
    <cellStyle name="Comma 2 9" xfId="51267" hidden="1" xr:uid="{3599E250-0358-4B72-B3D8-DE5BB6025BEF}"/>
    <cellStyle name="Comma 2 9" xfId="51350" hidden="1" xr:uid="{98CE7ECB-9ED6-4338-BF3C-97822B8C2CA0}"/>
    <cellStyle name="Comma 2 9" xfId="51920" hidden="1" xr:uid="{752C44CB-4C13-4810-906D-DB76510CB51C}"/>
    <cellStyle name="Comma 2 9" xfId="52335" hidden="1" xr:uid="{174FD2FA-6507-4604-BD1F-AC0E957F8810}"/>
    <cellStyle name="Comma 2 9" xfId="52612" hidden="1" xr:uid="{CA84A9BC-8C7B-4244-9E6C-38633391C3D9}"/>
    <cellStyle name="Comma 2 9" xfId="53088" hidden="1" xr:uid="{14A3A84B-BC5F-4CD9-81FC-AD9E34A34F9A}"/>
    <cellStyle name="Comma 2 9" xfId="53654" hidden="1" xr:uid="{52DA91CC-DDDF-46A0-89CC-5C6644BC164F}"/>
    <cellStyle name="Comma 2 9" xfId="54069" hidden="1" xr:uid="{1A2463AF-60FE-4E9D-869B-6331B5C3AC4F}"/>
    <cellStyle name="Comma 2 9" xfId="54346" hidden="1" xr:uid="{2B3ACA83-180B-4A4B-8388-2D8AC0FDCDE0}"/>
    <cellStyle name="Comma 2 9" xfId="54816" hidden="1" xr:uid="{1367B5BE-17DE-4FFB-9DBC-9CC3E151BDC9}"/>
    <cellStyle name="Comma 2 9" xfId="55378" hidden="1" xr:uid="{EFB38B5A-F4FB-406A-BA7C-48AFCBF32811}"/>
    <cellStyle name="Comma 2 9" xfId="55793" hidden="1" xr:uid="{4432F414-2D2F-4E3E-B328-20FDAF0D82A5}"/>
    <cellStyle name="Comma 2 9" xfId="56070" hidden="1" xr:uid="{1D6A3B15-FAB5-4855-9F8E-40B55E05DF51}"/>
    <cellStyle name="Comma 2 9" xfId="56529" hidden="1" xr:uid="{FC4C0B3C-34A0-4216-A4CC-4E04435C22E1}"/>
    <cellStyle name="Comma 2 9" xfId="57085" hidden="1" xr:uid="{FF23EFF5-1F75-4117-ADE8-CDD3293BD3CE}"/>
    <cellStyle name="Comma 2 9" xfId="57500" hidden="1" xr:uid="{EA6CAD20-08BB-4E6D-B993-86CC51125898}"/>
    <cellStyle name="Comma 2 9" xfId="57777" hidden="1" xr:uid="{03F360BA-8AD5-474F-BBEC-0CC80AA0B45C}"/>
    <cellStyle name="Comma 2 9" xfId="58226" hidden="1" xr:uid="{D3586791-A5AF-49CE-B2B7-E2925BB3A3BD}"/>
    <cellStyle name="Comma 2 9" xfId="58779" hidden="1" xr:uid="{E103D5F3-D222-4CDA-972B-D43E79BD6B4E}"/>
    <cellStyle name="Comma 2 9" xfId="59194" hidden="1" xr:uid="{06FBB373-ED6C-47CD-A4A1-4D690A230FD4}"/>
    <cellStyle name="Comma 2 9" xfId="59471" hidden="1" xr:uid="{D2187ACB-4607-46F5-B730-896D6FC98D9A}"/>
    <cellStyle name="Comma 2 9" xfId="59905" hidden="1" xr:uid="{51EF19A3-9650-41E3-964E-1CFB23E38518}"/>
    <cellStyle name="Comma 2 9" xfId="60440" hidden="1" xr:uid="{958F85E4-9099-481E-A057-435E26FBCC36}"/>
    <cellStyle name="Comma 2 9" xfId="60855" hidden="1" xr:uid="{CABD408E-0DB7-4752-811B-9B15FF77409E}"/>
    <cellStyle name="Comma 2 9" xfId="61132" hidden="1" xr:uid="{3E7DDA23-3CA6-448E-819F-CCBD27BF506B}"/>
    <cellStyle name="Comma 2 9" xfId="61552" hidden="1" xr:uid="{614F8D6D-3F9A-4665-AA23-97834B0A57E4}"/>
    <cellStyle name="Comma 2 9" xfId="62075" hidden="1" xr:uid="{50B092D3-306E-4992-9A12-E046C861B7C2}"/>
    <cellStyle name="Comma 2 9" xfId="62490" hidden="1" xr:uid="{196AF509-B851-4BE6-8C80-8B14C160B4E8}"/>
    <cellStyle name="Comma 2 9" xfId="62767" hidden="1" xr:uid="{C7C5D770-C0E0-4149-928A-81E64C386793}"/>
    <cellStyle name="Comma 2 9" xfId="63140" hidden="1" xr:uid="{497E55C4-E448-4CC6-8567-7EE3973190DB}"/>
    <cellStyle name="Comma 2 9" xfId="63597" hidden="1" xr:uid="{18274D1A-CAA2-44D7-91F9-044C22FEC8E8}"/>
    <cellStyle name="Comma 2 9" xfId="64001" hidden="1" xr:uid="{9B531F8A-1DA1-4C91-A9C2-5532E1B3B225}"/>
    <cellStyle name="Comma 2 9" xfId="22060" hidden="1" xr:uid="{00000000-0005-0000-0000-00002F560000}"/>
    <cellStyle name="Comma 2 9" xfId="22337" hidden="1" xr:uid="{00000000-0005-0000-0000-000044570000}"/>
    <cellStyle name="Comma 2 9" xfId="22807" hidden="1" xr:uid="{00000000-0005-0000-0000-00001A590000}"/>
    <cellStyle name="Comma 2 9" xfId="23369" hidden="1" xr:uid="{00000000-0005-0000-0000-00004C5B0000}"/>
    <cellStyle name="Comma 2 9" xfId="23784" hidden="1" xr:uid="{00000000-0005-0000-0000-0000EB5C0000}"/>
    <cellStyle name="Comma 2 9" xfId="24061" hidden="1" xr:uid="{00000000-0005-0000-0000-0000005E0000}"/>
    <cellStyle name="Comma 2 9" xfId="24520" hidden="1" xr:uid="{00000000-0005-0000-0000-0000CB5F0000}"/>
    <cellStyle name="Comma 2 9" xfId="25076" hidden="1" xr:uid="{00000000-0005-0000-0000-0000F7610000}"/>
    <cellStyle name="Comma 2 9" xfId="25491" hidden="1" xr:uid="{00000000-0005-0000-0000-000096630000}"/>
    <cellStyle name="Comma 2 9" xfId="25768" hidden="1" xr:uid="{00000000-0005-0000-0000-0000AB640000}"/>
    <cellStyle name="Comma 2 9" xfId="26217" hidden="1" xr:uid="{00000000-0005-0000-0000-00006C660000}"/>
    <cellStyle name="Comma 2 9" xfId="26770" hidden="1" xr:uid="{00000000-0005-0000-0000-000095680000}"/>
    <cellStyle name="Comma 2 9" xfId="27185" hidden="1" xr:uid="{00000000-0005-0000-0000-0000346A0000}"/>
    <cellStyle name="Comma 2 9" xfId="27896" hidden="1" xr:uid="{00000000-0005-0000-0000-0000FB6C0000}"/>
    <cellStyle name="Comma 2 9" xfId="28431" hidden="1" xr:uid="{00000000-0005-0000-0000-0000126F0000}"/>
    <cellStyle name="Comma 2 9" xfId="28846" hidden="1" xr:uid="{00000000-0005-0000-0000-0000B1700000}"/>
    <cellStyle name="Comma 2 9" xfId="29123" hidden="1" xr:uid="{00000000-0005-0000-0000-0000C6710000}"/>
    <cellStyle name="Comma 2 9" xfId="29543" hidden="1" xr:uid="{00000000-0005-0000-0000-00006A730000}"/>
    <cellStyle name="Comma 2 9" xfId="30066" hidden="1" xr:uid="{00000000-0005-0000-0000-000075750000}"/>
    <cellStyle name="Comma 2 9" xfId="30481" hidden="1" xr:uid="{00000000-0005-0000-0000-000014770000}"/>
    <cellStyle name="Comma 2 9" xfId="30758" hidden="1" xr:uid="{00000000-0005-0000-0000-000029780000}"/>
    <cellStyle name="Comma 2 9" xfId="31131" hidden="1" xr:uid="{00000000-0005-0000-0000-00009E790000}"/>
    <cellStyle name="Comma 2 9" xfId="31588" hidden="1" xr:uid="{00000000-0005-0000-0000-0000677B0000}"/>
    <cellStyle name="Comma 2 9" xfId="31992" hidden="1" xr:uid="{00000000-0005-0000-0000-0000FB7C0000}"/>
    <cellStyle name="Comma 2 9" xfId="32440" hidden="1" xr:uid="{9FE2167A-5EE3-4719-8C12-9CD8A8A2427E}"/>
    <cellStyle name="Comma 2 9" xfId="33082" hidden="1" xr:uid="{724CD2E9-7FB8-4EDB-85E0-22259BB64A42}"/>
    <cellStyle name="Comma 2 9" xfId="33647" hidden="1" xr:uid="{A6744F8B-1A55-4E92-87B3-A7A98D3E58FA}"/>
    <cellStyle name="Comma 2 9" xfId="34054" hidden="1" xr:uid="{642B4AFE-2F97-410B-A0F2-502CF11CDDF6}"/>
    <cellStyle name="Comma 2 9" xfId="34331" hidden="1" xr:uid="{81395235-F37A-4E02-871F-364D069DAE4D}"/>
    <cellStyle name="Comma 2 9" xfId="36066" hidden="1" xr:uid="{DDD59BA8-1A4C-4E7D-A001-E2CA2779B7B3}"/>
    <cellStyle name="Comma 2 9" xfId="36197" hidden="1" xr:uid="{A698F42A-C5EC-4120-8476-1027921F40F7}"/>
    <cellStyle name="Comma 2 9" xfId="36745" hidden="1" xr:uid="{53FE8CBD-90A3-4751-8720-B1F1D6A820CB}"/>
    <cellStyle name="Comma 2 9" xfId="36858" hidden="1" xr:uid="{E6785E8D-E235-45F3-9FC2-FCDEE35C352B}"/>
    <cellStyle name="Comma 2 9" xfId="37430" hidden="1" xr:uid="{B34CEB40-F7DD-4C2E-894E-55E1CB39C203}"/>
    <cellStyle name="Comma 2 9" xfId="37845" hidden="1" xr:uid="{975382B8-D785-49DB-AE3A-6A5428A4F896}"/>
    <cellStyle name="Comma 2 9" xfId="38122" hidden="1" xr:uid="{3EAD3139-5E9B-4BF8-B573-20700B9BA41C}"/>
    <cellStyle name="Comma 2 9" xfId="38671" hidden="1" xr:uid="{266EE813-A3E2-431C-845C-D70A9537ED53}"/>
    <cellStyle name="Comma 2 9" xfId="38710" hidden="1" xr:uid="{C13A303E-28C2-4EC7-80E5-5BB5CD443C96}"/>
    <cellStyle name="Comma 2 9" xfId="38720" hidden="1" xr:uid="{4020F143-1762-4536-8362-D6BA1F8EC01A}"/>
    <cellStyle name="Comma 2 9" xfId="38735" hidden="1" xr:uid="{B6689D86-499C-44C1-8B6C-1A2D851F1A67}"/>
    <cellStyle name="Comma 2 9" xfId="38838" hidden="1" xr:uid="{614FA8B8-8936-4C67-903D-10E3DC5B34D3}"/>
    <cellStyle name="Comma 2 9" xfId="38992" hidden="1" xr:uid="{7DEC74C8-D436-4352-B6C0-0D1928FD274A}"/>
    <cellStyle name="Comma 2 9" xfId="39077" hidden="1" xr:uid="{92C8CD4A-FF21-4F11-B04C-36C376E5E9BA}"/>
    <cellStyle name="Comma 2 9" xfId="39649" hidden="1" xr:uid="{131B6505-7111-4BC5-BAF5-77A2F6CFA592}"/>
    <cellStyle name="Comma 2 9" xfId="40064" hidden="1" xr:uid="{E66680A2-920B-499C-A158-4F69D4F8F03F}"/>
    <cellStyle name="Comma 2 9" xfId="40341" hidden="1" xr:uid="{22941521-B19A-404B-8F56-976B90DB767A}"/>
    <cellStyle name="Comma 2 9" xfId="40748" hidden="1" xr:uid="{0B61DE49-F003-46FA-B73D-BB656F8D7306}"/>
    <cellStyle name="Comma 2 9" xfId="40833" hidden="1" xr:uid="{94092248-FF24-4709-A265-F92B8A84BA66}"/>
    <cellStyle name="Comma 2 9" xfId="41405" hidden="1" xr:uid="{C8F03861-FBCC-4669-9DAC-D72660A4A22F}"/>
    <cellStyle name="Comma 2 9" xfId="41820" hidden="1" xr:uid="{B2690EC2-F6A1-4265-BB62-D768C3281808}"/>
    <cellStyle name="Comma 2 9" xfId="42097" hidden="1" xr:uid="{A6346222-D7A0-47DD-B110-9CE237F0F641}"/>
    <cellStyle name="Comma 2 9" xfId="42504" hidden="1" xr:uid="{E05E753C-CCA2-4A08-8C04-B61BBD750CF3}"/>
    <cellStyle name="Comma 2 9" xfId="42589" hidden="1" xr:uid="{AA98962E-6224-4977-BCE7-0B2ADCBBCFFF}"/>
    <cellStyle name="Comma 2 9" xfId="43161" hidden="1" xr:uid="{AFDA1862-4317-456A-AE01-73EA9E1FDCC6}"/>
    <cellStyle name="Comma 2 9" xfId="43576" hidden="1" xr:uid="{034EA73C-805E-4C69-80B5-533509B70554}"/>
    <cellStyle name="Comma 2 9" xfId="43853" hidden="1" xr:uid="{93096499-DF47-436A-BE1B-190DCCF168C3}"/>
    <cellStyle name="Comma 2 9" xfId="44260" hidden="1" xr:uid="{73A4F2D2-1FDE-4178-959C-1FB133E2F499}"/>
    <cellStyle name="Comma 2 9" xfId="44345" hidden="1" xr:uid="{65D35BE0-4458-4507-AF72-66A65B3765DD}"/>
    <cellStyle name="Comma 2 9" xfId="44917" hidden="1" xr:uid="{6AE64CE6-276D-47CD-BD29-9E8125BC1FBF}"/>
    <cellStyle name="Comma 2 9" xfId="45332" hidden="1" xr:uid="{F5EBAAFF-EF4D-49DE-BC48-36117B62D4BE}"/>
    <cellStyle name="Comma 2 9" xfId="27462" hidden="1" xr:uid="{00000000-0005-0000-0000-0000496B0000}"/>
    <cellStyle name="Comma 2 9" xfId="11152" hidden="1" xr:uid="{00000000-0005-0000-0000-0000932B0000}"/>
    <cellStyle name="Comma 2 9" xfId="11567" hidden="1" xr:uid="{00000000-0005-0000-0000-0000322D0000}"/>
    <cellStyle name="Comma 2 9" xfId="11844" hidden="1" xr:uid="{00000000-0005-0000-0000-0000472E0000}"/>
    <cellStyle name="Comma 2 9" xfId="12251" hidden="1" xr:uid="{00000000-0005-0000-0000-0000DE2F0000}"/>
    <cellStyle name="Comma 2 9" xfId="12336" hidden="1" xr:uid="{00000000-0005-0000-0000-000033300000}"/>
    <cellStyle name="Comma 2 9" xfId="12908" hidden="1" xr:uid="{00000000-0005-0000-0000-00006F320000}"/>
    <cellStyle name="Comma 2 9" xfId="13323" hidden="1" xr:uid="{00000000-0005-0000-0000-00000E340000}"/>
    <cellStyle name="Comma 2 9" xfId="13600" hidden="1" xr:uid="{00000000-0005-0000-0000-000023350000}"/>
    <cellStyle name="Comma 2 9" xfId="14007" hidden="1" xr:uid="{00000000-0005-0000-0000-0000BA360000}"/>
    <cellStyle name="Comma 2 9" xfId="14092" hidden="1" xr:uid="{00000000-0005-0000-0000-00000F370000}"/>
    <cellStyle name="Comma 2 9" xfId="14664" hidden="1" xr:uid="{00000000-0005-0000-0000-00004B390000}"/>
    <cellStyle name="Comma 2 9" xfId="15079" hidden="1" xr:uid="{00000000-0005-0000-0000-0000EA3A0000}"/>
    <cellStyle name="Comma 2 9" xfId="15356" hidden="1" xr:uid="{00000000-0005-0000-0000-0000FF3B0000}"/>
    <cellStyle name="Comma 2 9" xfId="15761" hidden="1" xr:uid="{00000000-0005-0000-0000-0000943D0000}"/>
    <cellStyle name="Comma 2 9" xfId="15845" hidden="1" xr:uid="{00000000-0005-0000-0000-0000E83D0000}"/>
    <cellStyle name="Comma 2 9" xfId="16417" hidden="1" xr:uid="{00000000-0005-0000-0000-000024400000}"/>
    <cellStyle name="Comma 2 9" xfId="16832" hidden="1" xr:uid="{00000000-0005-0000-0000-0000C3410000}"/>
    <cellStyle name="Comma 2 9" xfId="17109" hidden="1" xr:uid="{00000000-0005-0000-0000-0000D8420000}"/>
    <cellStyle name="Comma 2 9" xfId="17512" hidden="1" xr:uid="{00000000-0005-0000-0000-00006B440000}"/>
    <cellStyle name="Comma 2 9" xfId="17595" hidden="1" xr:uid="{00000000-0005-0000-0000-0000BE440000}"/>
    <cellStyle name="Comma 2 9" xfId="18167" hidden="1" xr:uid="{00000000-0005-0000-0000-0000FA460000}"/>
    <cellStyle name="Comma 2 9" xfId="18582" hidden="1" xr:uid="{00000000-0005-0000-0000-000099480000}"/>
    <cellStyle name="Comma 2 9" xfId="18859" hidden="1" xr:uid="{00000000-0005-0000-0000-0000AE490000}"/>
    <cellStyle name="Comma 2 9" xfId="19258" hidden="1" xr:uid="{00000000-0005-0000-0000-00003D4B0000}"/>
    <cellStyle name="Comma 2 9" xfId="19341" hidden="1" xr:uid="{00000000-0005-0000-0000-0000904B0000}"/>
    <cellStyle name="Comma 2 9" xfId="19911" hidden="1" xr:uid="{00000000-0005-0000-0000-0000CA4D0000}"/>
    <cellStyle name="Comma 2 9" xfId="20326" hidden="1" xr:uid="{00000000-0005-0000-0000-0000694F0000}"/>
    <cellStyle name="Comma 2 9" xfId="20603" hidden="1" xr:uid="{00000000-0005-0000-0000-00007E500000}"/>
    <cellStyle name="Comma 2 9" xfId="21079" hidden="1" xr:uid="{00000000-0005-0000-0000-00005A520000}"/>
    <cellStyle name="Comma 2 9" xfId="21645" hidden="1" xr:uid="{00000000-0005-0000-0000-000090540000}"/>
    <cellStyle name="Comma 2 9" xfId="6711" hidden="1" xr:uid="{00000000-0005-0000-0000-00003A1A0000}"/>
    <cellStyle name="Comma 2 9" xfId="6726" hidden="1" xr:uid="{00000000-0005-0000-0000-0000491A0000}"/>
    <cellStyle name="Comma 2 9" xfId="6829" hidden="1" xr:uid="{00000000-0005-0000-0000-0000B01A0000}"/>
    <cellStyle name="Comma 2 9" xfId="6983" hidden="1" xr:uid="{00000000-0005-0000-0000-00004A1B0000}"/>
    <cellStyle name="Comma 2 9" xfId="7068" hidden="1" xr:uid="{00000000-0005-0000-0000-00009F1B0000}"/>
    <cellStyle name="Comma 2 9" xfId="7640" hidden="1" xr:uid="{00000000-0005-0000-0000-0000DB1D0000}"/>
    <cellStyle name="Comma 2 9" xfId="8055" hidden="1" xr:uid="{00000000-0005-0000-0000-00007A1F0000}"/>
    <cellStyle name="Comma 2 9" xfId="8332" hidden="1" xr:uid="{00000000-0005-0000-0000-00008F200000}"/>
    <cellStyle name="Comma 2 9" xfId="8739" hidden="1" xr:uid="{00000000-0005-0000-0000-000026220000}"/>
    <cellStyle name="Comma 2 9" xfId="8824" hidden="1" xr:uid="{00000000-0005-0000-0000-00007B220000}"/>
    <cellStyle name="Comma 2 9" xfId="9396" hidden="1" xr:uid="{00000000-0005-0000-0000-0000B7240000}"/>
    <cellStyle name="Comma 2 9" xfId="9811" hidden="1" xr:uid="{00000000-0005-0000-0000-000056260000}"/>
    <cellStyle name="Comma 2 9" xfId="10088" hidden="1" xr:uid="{00000000-0005-0000-0000-00006B270000}"/>
    <cellStyle name="Comma 2 9" xfId="10495" hidden="1" xr:uid="{00000000-0005-0000-0000-000002290000}"/>
    <cellStyle name="Comma 2 9" xfId="10580" hidden="1" xr:uid="{00000000-0005-0000-0000-000057290000}"/>
    <cellStyle name="Comma 2 9" xfId="4736" hidden="1" xr:uid="{00000000-0005-0000-0000-000083120000}"/>
    <cellStyle name="Comma 2 9" xfId="4849" hidden="1" xr:uid="{00000000-0005-0000-0000-0000F4120000}"/>
    <cellStyle name="Comma 2 9" xfId="5421" hidden="1" xr:uid="{00000000-0005-0000-0000-000030150000}"/>
    <cellStyle name="Comma 2 9" xfId="5836" hidden="1" xr:uid="{00000000-0005-0000-0000-0000CF160000}"/>
    <cellStyle name="Comma 2 9" xfId="6113" hidden="1" xr:uid="{00000000-0005-0000-0000-0000E4170000}"/>
    <cellStyle name="Comma 2 9" xfId="6662" hidden="1" xr:uid="{00000000-0005-0000-0000-0000091A0000}"/>
    <cellStyle name="Comma 2 9" xfId="6701" hidden="1" xr:uid="{00000000-0005-0000-0000-0000301A0000}"/>
    <cellStyle name="Comma 2 9" xfId="2034" hidden="1" xr:uid="{00000000-0005-0000-0000-0000F5070000}"/>
    <cellStyle name="Comma 2 9" xfId="2311" hidden="1" xr:uid="{00000000-0005-0000-0000-00000A090000}"/>
    <cellStyle name="Comma 2 9" xfId="4057" hidden="1" xr:uid="{00000000-0005-0000-0000-0000DC0F0000}"/>
    <cellStyle name="Comma 2 9" xfId="4188" hidden="1" xr:uid="{00000000-0005-0000-0000-00005F100000}"/>
    <cellStyle name="Comma 2 9" xfId="1056" hidden="1" xr:uid="{00000000-0005-0000-0000-000023040000}"/>
    <cellStyle name="Comma 2 9" xfId="1624" hidden="1" xr:uid="{00000000-0005-0000-0000-00005B060000}"/>
    <cellStyle name="Comma 2 9" xfId="397" hidden="1" xr:uid="{00000000-0005-0000-0000-000090010000}"/>
    <cellStyle name="Comma 2 90" xfId="47734" hidden="1" xr:uid="{A4312F55-C58C-427D-A7B9-8A51C46FA228}"/>
    <cellStyle name="Comma 2 90" xfId="48190" hidden="1" xr:uid="{B3E92067-1838-4271-BA79-FA9B37873C25}"/>
    <cellStyle name="Comma 2 90" xfId="48744" hidden="1" xr:uid="{BAAD86A9-3ED2-4B90-994F-ACA378093817}"/>
    <cellStyle name="Comma 2 90" xfId="49029" hidden="1" xr:uid="{B7613834-8B81-4D91-9DA2-4081783F26BC}"/>
    <cellStyle name="Comma 2 90" xfId="49271" hidden="1" xr:uid="{F5167032-C74A-486C-85C3-8487F45743B2}"/>
    <cellStyle name="Comma 2 90" xfId="49486" hidden="1" xr:uid="{C8CFDB55-78B4-4C95-8281-C480A14F174B}"/>
    <cellStyle name="Comma 2 90" xfId="49940" hidden="1" xr:uid="{CEF5CB96-D73B-4A3C-95CB-20714DAD4B5F}"/>
    <cellStyle name="Comma 2 90" xfId="50494" hidden="1" xr:uid="{6994D75F-5A06-42A6-AD72-B81AFB893C1E}"/>
    <cellStyle name="Comma 2 90" xfId="50779" hidden="1" xr:uid="{4342BE82-437F-4BE1-B275-B1410D7BB584}"/>
    <cellStyle name="Comma 2 90" xfId="51021" hidden="1" xr:uid="{5E6FC1F5-F5A3-4CC6-8192-EFEE38D1944E}"/>
    <cellStyle name="Comma 2 90" xfId="51235" hidden="1" xr:uid="{B1544DAD-3FAD-49A6-8E74-A1EEAD2A57F4}"/>
    <cellStyle name="Comma 2 90" xfId="51684" hidden="1" xr:uid="{DECF082A-FC08-4F75-BD2F-08852E26EEC9}"/>
    <cellStyle name="Comma 2 90" xfId="52238" hidden="1" xr:uid="{9ED30E41-988C-4DB9-B400-6FC19674946D}"/>
    <cellStyle name="Comma 2 90" xfId="52523" hidden="1" xr:uid="{895A6AB0-79BA-4152-BD0F-C351E9BC4DF7}"/>
    <cellStyle name="Comma 2 90" xfId="52765" hidden="1" xr:uid="{9B923456-81DF-4F75-ABF4-0E688C2F5F03}"/>
    <cellStyle name="Comma 2 90" xfId="52978" hidden="1" xr:uid="{A1617FCD-0469-410C-87D7-AFAB99C54C6D}"/>
    <cellStyle name="Comma 2 90" xfId="53420" hidden="1" xr:uid="{A1FFF96B-AA66-4FFC-87B3-40A3229A0141}"/>
    <cellStyle name="Comma 2 90" xfId="53972" hidden="1" xr:uid="{7D5E7C45-62EE-449A-A05D-9366D672B4B4}"/>
    <cellStyle name="Comma 2 90" xfId="54257" hidden="1" xr:uid="{1056B909-63BD-4F25-A708-F913536A21BE}"/>
    <cellStyle name="Comma 2 90" xfId="54499" hidden="1" xr:uid="{BE6BFF05-F501-42F4-ABA1-214A7BBF40FD}"/>
    <cellStyle name="Comma 2 90" xfId="54708" hidden="1" xr:uid="{9812BB62-7BD2-42C3-B84A-6D1D8CBC8989}"/>
    <cellStyle name="Comma 2 90" xfId="55147" hidden="1" xr:uid="{9572C221-A387-4D61-9209-CA76DB56EADF}"/>
    <cellStyle name="Comma 2 90" xfId="55696" hidden="1" xr:uid="{8499F06B-7D75-4859-A9D7-EBC728E136A1}"/>
    <cellStyle name="Comma 2 90" xfId="55981" hidden="1" xr:uid="{3301CF63-4176-46C5-ADA3-3861857A77F0}"/>
    <cellStyle name="Comma 2 90" xfId="56223" hidden="1" xr:uid="{55D1F63A-EC4D-4263-9D13-856EA5BEE476}"/>
    <cellStyle name="Comma 2 90" xfId="56431" hidden="1" xr:uid="{22E0D7C9-AC39-4519-B96E-96B5F58982C0}"/>
    <cellStyle name="Comma 2 90" xfId="56859" hidden="1" xr:uid="{F9025892-1927-474D-AC08-D62C42632710}"/>
    <cellStyle name="Comma 2 90" xfId="57403" hidden="1" xr:uid="{7F0858B7-2DC5-484C-BED3-606ED1691AE6}"/>
    <cellStyle name="Comma 2 90" xfId="57688" hidden="1" xr:uid="{BD7D14F6-BB65-454A-B524-AC9A5876FA39}"/>
    <cellStyle name="Comma 2 90" xfId="57930" hidden="1" xr:uid="{004543C0-B520-4ABF-9FAB-3B9726FF122A}"/>
    <cellStyle name="Comma 2 90" xfId="58133" hidden="1" xr:uid="{57D2E116-1657-41FE-9547-B9C19D20D379}"/>
    <cellStyle name="Comma 2 90" xfId="58555" hidden="1" xr:uid="{6F978C05-CEAC-462D-BF2D-D4DE9EEFB51B}"/>
    <cellStyle name="Comma 2 90" xfId="59097" hidden="1" xr:uid="{0234CED5-7C7E-4E7C-B559-C5FE48948235}"/>
    <cellStyle name="Comma 2 90" xfId="59382" hidden="1" xr:uid="{A76D44DE-8FDE-40E3-9AF5-2C72A95E9355}"/>
    <cellStyle name="Comma 2 90" xfId="59624" hidden="1" xr:uid="{57712D3D-D53D-4488-9A6D-9EC992DF5081}"/>
    <cellStyle name="Comma 2 90" xfId="59818" hidden="1" xr:uid="{8FFB0831-FA80-4092-868B-63694276474C}"/>
    <cellStyle name="Comma 2 90" xfId="60228" hidden="1" xr:uid="{32ECCFB7-7FD8-4388-9381-ADA26363603A}"/>
    <cellStyle name="Comma 2 90" xfId="60758" hidden="1" xr:uid="{7B0D39F6-67CA-4B0A-B982-69AA513A07A6}"/>
    <cellStyle name="Comma 2 90" xfId="61043" hidden="1" xr:uid="{5151199F-1EF9-445D-9CA8-17CAC0140D97}"/>
    <cellStyle name="Comma 2 90" xfId="61285" hidden="1" xr:uid="{2F7DCB2D-FA6F-4EEA-BFF5-061FE7D61772}"/>
    <cellStyle name="Comma 2 90" xfId="61868" hidden="1" xr:uid="{DED9CA1B-2C39-4701-AA13-A5BC3DE7A907}"/>
    <cellStyle name="Comma 2 90" xfId="62393" hidden="1" xr:uid="{0AB7D5CA-D668-4028-BE5A-C29502D0A2C1}"/>
    <cellStyle name="Comma 2 90" xfId="62678" hidden="1" xr:uid="{AA53877A-D036-43EA-A118-EE9535FC57CA}"/>
    <cellStyle name="Comma 2 90" xfId="62920" hidden="1" xr:uid="{DBFE9D2F-A63C-42B2-A508-99A2791FBD46}"/>
    <cellStyle name="Comma 2 90" xfId="63435" hidden="1" xr:uid="{E47670D4-7186-46C2-A1ED-20B6669D94E7}"/>
    <cellStyle name="Comma 2 90" xfId="63904" hidden="1" xr:uid="{573D2D56-D99C-49AC-8CEF-11E0C3833B53}"/>
    <cellStyle name="Comma 2 90" xfId="23972" hidden="1" xr:uid="{00000000-0005-0000-0000-0000A75D0000}"/>
    <cellStyle name="Comma 2 90" xfId="24214" hidden="1" xr:uid="{00000000-0005-0000-0000-0000995E0000}"/>
    <cellStyle name="Comma 2 90" xfId="24422" hidden="1" xr:uid="{00000000-0005-0000-0000-0000695F0000}"/>
    <cellStyle name="Comma 2 90" xfId="24850" hidden="1" xr:uid="{00000000-0005-0000-0000-000015610000}"/>
    <cellStyle name="Comma 2 90" xfId="25394" hidden="1" xr:uid="{00000000-0005-0000-0000-000035630000}"/>
    <cellStyle name="Comma 2 90" xfId="25679" hidden="1" xr:uid="{00000000-0005-0000-0000-000052640000}"/>
    <cellStyle name="Comma 2 90" xfId="25921" hidden="1" xr:uid="{00000000-0005-0000-0000-000044650000}"/>
    <cellStyle name="Comma 2 90" xfId="26124" hidden="1" xr:uid="{00000000-0005-0000-0000-00000F660000}"/>
    <cellStyle name="Comma 2 90" xfId="26546" hidden="1" xr:uid="{00000000-0005-0000-0000-0000B5670000}"/>
    <cellStyle name="Comma 2 90" xfId="27088" hidden="1" xr:uid="{00000000-0005-0000-0000-0000D3690000}"/>
    <cellStyle name="Comma 2 90" xfId="27373" hidden="1" xr:uid="{00000000-0005-0000-0000-0000F06A0000}"/>
    <cellStyle name="Comma 2 90" xfId="27615" hidden="1" xr:uid="{00000000-0005-0000-0000-0000E26B0000}"/>
    <cellStyle name="Comma 2 90" xfId="27809" hidden="1" xr:uid="{00000000-0005-0000-0000-0000A46C0000}"/>
    <cellStyle name="Comma 2 90" xfId="28219" hidden="1" xr:uid="{00000000-0005-0000-0000-00003E6E0000}"/>
    <cellStyle name="Comma 2 90" xfId="28749" hidden="1" xr:uid="{00000000-0005-0000-0000-000050700000}"/>
    <cellStyle name="Comma 2 90" xfId="29034" hidden="1" xr:uid="{00000000-0005-0000-0000-00006D710000}"/>
    <cellStyle name="Comma 2 90" xfId="29276" hidden="1" xr:uid="{00000000-0005-0000-0000-00005F720000}"/>
    <cellStyle name="Comma 2 90" xfId="29859" hidden="1" xr:uid="{00000000-0005-0000-0000-0000A6740000}"/>
    <cellStyle name="Comma 2 90" xfId="30384" hidden="1" xr:uid="{00000000-0005-0000-0000-0000B3760000}"/>
    <cellStyle name="Comma 2 90" xfId="30669" hidden="1" xr:uid="{00000000-0005-0000-0000-0000D0770000}"/>
    <cellStyle name="Comma 2 90" xfId="30911" hidden="1" xr:uid="{00000000-0005-0000-0000-0000C2780000}"/>
    <cellStyle name="Comma 2 90" xfId="31426" hidden="1" xr:uid="{00000000-0005-0000-0000-0000C57A0000}"/>
    <cellStyle name="Comma 2 90" xfId="31895" hidden="1" xr:uid="{00000000-0005-0000-0000-00009A7C0000}"/>
    <cellStyle name="Comma 2 90" xfId="32776" hidden="1" xr:uid="{1BE2314F-955C-4D7C-A6BB-479ADA4B26DD}"/>
    <cellStyle name="Comma 2 90" xfId="33411" hidden="1" xr:uid="{D7FD02AC-B999-4C65-B09C-7B924D8BAD1C}"/>
    <cellStyle name="Comma 2 90" xfId="33957" hidden="1" xr:uid="{72EBC347-2257-4051-9F72-9BE8A0140852}"/>
    <cellStyle name="Comma 2 90" xfId="34242" hidden="1" xr:uid="{D28943EA-1B25-4ED2-BE7E-814082A4E4D0}"/>
    <cellStyle name="Comma 2 90" xfId="34484" hidden="1" xr:uid="{37DDB815-AEDB-47E8-80E2-5E20851F2E69}"/>
    <cellStyle name="Comma 2 90" xfId="36533" hidden="1" xr:uid="{F34D79EE-9F17-476F-B488-3C4B0F5DCCD0}"/>
    <cellStyle name="Comma 2 90" xfId="37194" hidden="1" xr:uid="{88005A5F-19E5-4330-836C-E3B0D561B3D6}"/>
    <cellStyle name="Comma 2 90" xfId="37748" hidden="1" xr:uid="{4FF8AE76-3EB2-4A6C-A7AA-D0F4BDD7DEA4}"/>
    <cellStyle name="Comma 2 90" xfId="38033" hidden="1" xr:uid="{1680C126-5829-4689-A676-B87CBF19B941}"/>
    <cellStyle name="Comma 2 90" xfId="38275" hidden="1" xr:uid="{35DB1BEC-3F34-454C-B89F-C91C78F62437}"/>
    <cellStyle name="Comma 2 90" xfId="38627" hidden="1" xr:uid="{13E80A43-41BD-431A-8B19-96184BB13777}"/>
    <cellStyle name="Comma 2 90" xfId="38752" hidden="1" xr:uid="{99F65A83-E181-4B39-A2D3-E0A721ABEFDE}"/>
    <cellStyle name="Comma 2 90" xfId="38954" hidden="1" xr:uid="{89F42936-968D-4131-B4C7-592EB842580D}"/>
    <cellStyle name="Comma 2 90" xfId="39413" hidden="1" xr:uid="{1A73691F-FDC4-4DFF-A316-96DCB7D34249}"/>
    <cellStyle name="Comma 2 90" xfId="39967" hidden="1" xr:uid="{E96C45BA-A8E8-43F9-B568-A2D9D0965E2A}"/>
    <cellStyle name="Comma 2 90" xfId="40252" hidden="1" xr:uid="{20E906E1-AEDD-47F1-BF3F-504590AC5962}"/>
    <cellStyle name="Comma 2 90" xfId="40494" hidden="1" xr:uid="{6963E653-8983-4A31-A6E8-3EE0472CE48D}"/>
    <cellStyle name="Comma 2 90" xfId="40710" hidden="1" xr:uid="{1076DA19-4CDF-4254-AFB0-422B6119A6C7}"/>
    <cellStyle name="Comma 2 90" xfId="41169" hidden="1" xr:uid="{EB3E15B1-03F6-4DA4-B76D-4148C7F15F45}"/>
    <cellStyle name="Comma 2 90" xfId="41723" hidden="1" xr:uid="{7BFC1EAB-60E7-421A-923A-A1F049F0FB6F}"/>
    <cellStyle name="Comma 2 90" xfId="42008" hidden="1" xr:uid="{EDDCBCAE-CC22-4DCA-873B-1C4128D2B43A}"/>
    <cellStyle name="Comma 2 90" xfId="42250" hidden="1" xr:uid="{3DA8F799-9B87-40F8-9810-4E4F5557228D}"/>
    <cellStyle name="Comma 2 90" xfId="42466" hidden="1" xr:uid="{E58DD294-FD12-464F-A534-5229D771B758}"/>
    <cellStyle name="Comma 2 90" xfId="42925" hidden="1" xr:uid="{724382F1-90CF-4263-993A-DD7C3976D881}"/>
    <cellStyle name="Comma 2 90" xfId="43479" hidden="1" xr:uid="{30874F4C-081B-40EC-AEEF-29C38C4E4A18}"/>
    <cellStyle name="Comma 2 90" xfId="43764" hidden="1" xr:uid="{42A99615-29B6-428B-B21C-224B1487599F}"/>
    <cellStyle name="Comma 2 90" xfId="44006" hidden="1" xr:uid="{99F12D72-04EB-49F8-89C1-557BDA5E12F2}"/>
    <cellStyle name="Comma 2 90" xfId="44222" hidden="1" xr:uid="{D2E9D426-37F6-453F-879F-073EA7306B60}"/>
    <cellStyle name="Comma 2 90" xfId="44681" hidden="1" xr:uid="{B37ADEEF-7271-46C4-8868-60ADAD514442}"/>
    <cellStyle name="Comma 2 90" xfId="45235" hidden="1" xr:uid="{0B618A15-1E9D-45F2-A244-4B95633247BB}"/>
    <cellStyle name="Comma 2 90" xfId="45520" hidden="1" xr:uid="{CDCD203D-0728-4948-BC63-5A3874A5434E}"/>
    <cellStyle name="Comma 2 90" xfId="45762" hidden="1" xr:uid="{EBBB5F39-7831-4DFE-8832-0F06219EA1E4}"/>
    <cellStyle name="Comma 2 90" xfId="45978" hidden="1" xr:uid="{D8C553C8-1475-4CAA-A987-61D78DA494CE}"/>
    <cellStyle name="Comma 2 90" xfId="46437" hidden="1" xr:uid="{5BEB4672-FD2D-4148-A286-36AC80CA65C7}"/>
    <cellStyle name="Comma 2 90" xfId="46991" hidden="1" xr:uid="{C01F7AE7-8021-4A4C-BBA3-81C9148B8D1F}"/>
    <cellStyle name="Comma 2 90" xfId="47276" hidden="1" xr:uid="{0A1E5D1B-1571-4F1C-9283-6F941C4B7075}"/>
    <cellStyle name="Comma 2 90" xfId="47518" hidden="1" xr:uid="{45DC2674-5A35-4150-BCC8-98D6EACC6C14}"/>
    <cellStyle name="Comma 2 90" xfId="13511" hidden="1" xr:uid="{00000000-0005-0000-0000-0000CA340000}"/>
    <cellStyle name="Comma 2 90" xfId="13753" hidden="1" xr:uid="{00000000-0005-0000-0000-0000BC350000}"/>
    <cellStyle name="Comma 2 90" xfId="13969" hidden="1" xr:uid="{00000000-0005-0000-0000-000094360000}"/>
    <cellStyle name="Comma 2 90" xfId="14428" hidden="1" xr:uid="{00000000-0005-0000-0000-00005F380000}"/>
    <cellStyle name="Comma 2 90" xfId="14982" hidden="1" xr:uid="{00000000-0005-0000-0000-0000893A0000}"/>
    <cellStyle name="Comma 2 90" xfId="15267" hidden="1" xr:uid="{00000000-0005-0000-0000-0000A63B0000}"/>
    <cellStyle name="Comma 2 90" xfId="15509" hidden="1" xr:uid="{00000000-0005-0000-0000-0000983C0000}"/>
    <cellStyle name="Comma 2 90" xfId="15725" hidden="1" xr:uid="{00000000-0005-0000-0000-0000703D0000}"/>
    <cellStyle name="Comma 2 90" xfId="16181" hidden="1" xr:uid="{00000000-0005-0000-0000-0000383F0000}"/>
    <cellStyle name="Comma 2 90" xfId="16735" hidden="1" xr:uid="{00000000-0005-0000-0000-000062410000}"/>
    <cellStyle name="Comma 2 90" xfId="17020" hidden="1" xr:uid="{00000000-0005-0000-0000-00007F420000}"/>
    <cellStyle name="Comma 2 90" xfId="17262" hidden="1" xr:uid="{00000000-0005-0000-0000-000071430000}"/>
    <cellStyle name="Comma 2 90" xfId="17477" hidden="1" xr:uid="{00000000-0005-0000-0000-000048440000}"/>
    <cellStyle name="Comma 2 90" xfId="17931" hidden="1" xr:uid="{00000000-0005-0000-0000-00000E460000}"/>
    <cellStyle name="Comma 2 90" xfId="18485" hidden="1" xr:uid="{00000000-0005-0000-0000-000038480000}"/>
    <cellStyle name="Comma 2 90" xfId="18770" hidden="1" xr:uid="{00000000-0005-0000-0000-000055490000}"/>
    <cellStyle name="Comma 2 90" xfId="19012" hidden="1" xr:uid="{00000000-0005-0000-0000-0000474A0000}"/>
    <cellStyle name="Comma 2 90" xfId="19226" hidden="1" xr:uid="{00000000-0005-0000-0000-00001D4B0000}"/>
    <cellStyle name="Comma 2 90" xfId="19675" hidden="1" xr:uid="{00000000-0005-0000-0000-0000DE4C0000}"/>
    <cellStyle name="Comma 2 90" xfId="20229" hidden="1" xr:uid="{00000000-0005-0000-0000-0000084F0000}"/>
    <cellStyle name="Comma 2 90" xfId="20514" hidden="1" xr:uid="{00000000-0005-0000-0000-000025500000}"/>
    <cellStyle name="Comma 2 90" xfId="20756" hidden="1" xr:uid="{00000000-0005-0000-0000-000017510000}"/>
    <cellStyle name="Comma 2 90" xfId="20969" hidden="1" xr:uid="{00000000-0005-0000-0000-0000EC510000}"/>
    <cellStyle name="Comma 2 90" xfId="21411" hidden="1" xr:uid="{00000000-0005-0000-0000-0000A6530000}"/>
    <cellStyle name="Comma 2 90" xfId="21963" hidden="1" xr:uid="{00000000-0005-0000-0000-0000CE550000}"/>
    <cellStyle name="Comma 2 90" xfId="22248" hidden="1" xr:uid="{00000000-0005-0000-0000-0000EB560000}"/>
    <cellStyle name="Comma 2 90" xfId="22490" hidden="1" xr:uid="{00000000-0005-0000-0000-0000DD570000}"/>
    <cellStyle name="Comma 2 90" xfId="22699" hidden="1" xr:uid="{00000000-0005-0000-0000-0000AE580000}"/>
    <cellStyle name="Comma 2 90" xfId="23138" hidden="1" xr:uid="{00000000-0005-0000-0000-0000655A0000}"/>
    <cellStyle name="Comma 2 90" xfId="23687" hidden="1" xr:uid="{00000000-0005-0000-0000-00008A5C0000}"/>
    <cellStyle name="Comma 2 90" xfId="8243" hidden="1" xr:uid="{00000000-0005-0000-0000-000036200000}"/>
    <cellStyle name="Comma 2 90" xfId="8485" hidden="1" xr:uid="{00000000-0005-0000-0000-000028210000}"/>
    <cellStyle name="Comma 2 90" xfId="8701" hidden="1" xr:uid="{00000000-0005-0000-0000-000000220000}"/>
    <cellStyle name="Comma 2 90" xfId="9160" hidden="1" xr:uid="{00000000-0005-0000-0000-0000CB230000}"/>
    <cellStyle name="Comma 2 90" xfId="9714" hidden="1" xr:uid="{00000000-0005-0000-0000-0000F5250000}"/>
    <cellStyle name="Comma 2 90" xfId="9999" hidden="1" xr:uid="{00000000-0005-0000-0000-000012270000}"/>
    <cellStyle name="Comma 2 90" xfId="10241" hidden="1" xr:uid="{00000000-0005-0000-0000-000004280000}"/>
    <cellStyle name="Comma 2 90" xfId="10457" hidden="1" xr:uid="{00000000-0005-0000-0000-0000DC280000}"/>
    <cellStyle name="Comma 2 90" xfId="10916" hidden="1" xr:uid="{00000000-0005-0000-0000-0000A72A0000}"/>
    <cellStyle name="Comma 2 90" xfId="11470" hidden="1" xr:uid="{00000000-0005-0000-0000-0000D12C0000}"/>
    <cellStyle name="Comma 2 90" xfId="11755" hidden="1" xr:uid="{00000000-0005-0000-0000-0000EE2D0000}"/>
    <cellStyle name="Comma 2 90" xfId="11997" hidden="1" xr:uid="{00000000-0005-0000-0000-0000E02E0000}"/>
    <cellStyle name="Comma 2 90" xfId="12213" hidden="1" xr:uid="{00000000-0005-0000-0000-0000B82F0000}"/>
    <cellStyle name="Comma 2 90" xfId="12672" hidden="1" xr:uid="{00000000-0005-0000-0000-000083310000}"/>
    <cellStyle name="Comma 2 90" xfId="13226" hidden="1" xr:uid="{00000000-0005-0000-0000-0000AD330000}"/>
    <cellStyle name="Comma 2 90" xfId="5739" hidden="1" xr:uid="{00000000-0005-0000-0000-00006E160000}"/>
    <cellStyle name="Comma 2 90" xfId="6024" hidden="1" xr:uid="{00000000-0005-0000-0000-00008B170000}"/>
    <cellStyle name="Comma 2 90" xfId="6266" hidden="1" xr:uid="{00000000-0005-0000-0000-00007D180000}"/>
    <cellStyle name="Comma 2 90" xfId="6618" hidden="1" xr:uid="{00000000-0005-0000-0000-0000DD190000}"/>
    <cellStyle name="Comma 2 90" xfId="6743" hidden="1" xr:uid="{00000000-0005-0000-0000-00005A1A0000}"/>
    <cellStyle name="Comma 2 90" xfId="6945" hidden="1" xr:uid="{00000000-0005-0000-0000-0000241B0000}"/>
    <cellStyle name="Comma 2 90" xfId="7404" hidden="1" xr:uid="{00000000-0005-0000-0000-0000EF1C0000}"/>
    <cellStyle name="Comma 2 90" xfId="7958" hidden="1" xr:uid="{00000000-0005-0000-0000-0000191F0000}"/>
    <cellStyle name="Comma 2 90" xfId="2222" hidden="1" xr:uid="{00000000-0005-0000-0000-0000B1080000}"/>
    <cellStyle name="Comma 2 90" xfId="2464" hidden="1" xr:uid="{00000000-0005-0000-0000-0000A3090000}"/>
    <cellStyle name="Comma 2 90" xfId="4524" hidden="1" xr:uid="{00000000-0005-0000-0000-0000AF110000}"/>
    <cellStyle name="Comma 2 90" xfId="5185" hidden="1" xr:uid="{00000000-0005-0000-0000-000044140000}"/>
    <cellStyle name="Comma 2 90" xfId="1388" hidden="1" xr:uid="{00000000-0005-0000-0000-00006F050000}"/>
    <cellStyle name="Comma 2 90" xfId="1937" hidden="1" xr:uid="{00000000-0005-0000-0000-000094070000}"/>
    <cellStyle name="Comma 2 90" xfId="733" hidden="1" xr:uid="{00000000-0005-0000-0000-0000E0020000}"/>
    <cellStyle name="Comma 2 91" xfId="47882" hidden="1" xr:uid="{5508F3CE-02F2-4F2E-85F4-B83A0180E75B}"/>
    <cellStyle name="Comma 2 91" xfId="48195" hidden="1" xr:uid="{E108EA92-FFD9-4697-A6EB-06EFEAA1390F}"/>
    <cellStyle name="Comma 2 91" xfId="48749" hidden="1" xr:uid="{26B634F4-F477-4707-AEE2-3915C841AA26}"/>
    <cellStyle name="Comma 2 91" xfId="49034" hidden="1" xr:uid="{D102A024-893F-4520-BFC2-62124C057C63}"/>
    <cellStyle name="Comma 2 91" xfId="49274" hidden="1" xr:uid="{D746B3AF-FF8B-44CE-85E4-10F5EFA8EC20}"/>
    <cellStyle name="Comma 2 91" xfId="49632" hidden="1" xr:uid="{96B9193C-6575-4A6A-805A-91F59A300DE3}"/>
    <cellStyle name="Comma 2 91" xfId="49945" hidden="1" xr:uid="{73945BB6-A7A2-4B37-84AE-9662B4D585DD}"/>
    <cellStyle name="Comma 2 91" xfId="50499" hidden="1" xr:uid="{F23CE994-A3A7-4A43-9434-5752FA190D3C}"/>
    <cellStyle name="Comma 2 91" xfId="50784" hidden="1" xr:uid="{41B19E3C-FFE9-4A51-87C7-EC9FCA108358}"/>
    <cellStyle name="Comma 2 91" xfId="51024" hidden="1" xr:uid="{7C8A8FC4-C1FE-4AC8-B759-70DB9241FE5F}"/>
    <cellStyle name="Comma 2 91" xfId="51377" hidden="1" xr:uid="{4BFF02F6-C67A-441E-8BAC-2D73352BC87B}"/>
    <cellStyle name="Comma 2 91" xfId="51689" hidden="1" xr:uid="{7A07E8B2-1B0F-4B56-97AD-6DDD4F35178B}"/>
    <cellStyle name="Comma 2 91" xfId="52243" hidden="1" xr:uid="{0D1F8B8A-95A4-45BB-A90D-8EF14EBDA482}"/>
    <cellStyle name="Comma 2 91" xfId="52528" hidden="1" xr:uid="{1EC23F3D-2579-4FAC-8F56-BD7A036F9802}"/>
    <cellStyle name="Comma 2 91" xfId="52768" hidden="1" xr:uid="{2A6F9F53-E6E7-4E1D-B58C-CCB8BCCA35E4}"/>
    <cellStyle name="Comma 2 91" xfId="53115" hidden="1" xr:uid="{67CD9566-0AEF-45C2-9EC0-1C6DB02DF7AB}"/>
    <cellStyle name="Comma 2 91" xfId="53425" hidden="1" xr:uid="{2ED2E933-37E3-4A5B-809D-F2394F6C3029}"/>
    <cellStyle name="Comma 2 91" xfId="53977" hidden="1" xr:uid="{7794C70A-FA14-462A-B775-0A7A3A810864}"/>
    <cellStyle name="Comma 2 91" xfId="54262" hidden="1" xr:uid="{ED69C725-0D75-46E5-BE34-BB2F11EF0C77}"/>
    <cellStyle name="Comma 2 91" xfId="54502" hidden="1" xr:uid="{62B9BB64-4BB9-4823-A0F9-45B2410427EF}"/>
    <cellStyle name="Comma 2 91" xfId="54843" hidden="1" xr:uid="{E001E932-1EF1-4A43-B42A-644847A60996}"/>
    <cellStyle name="Comma 2 91" xfId="55152" hidden="1" xr:uid="{B326AB2B-1A62-4D79-BD2B-DF140573685C}"/>
    <cellStyle name="Comma 2 91" xfId="55701" hidden="1" xr:uid="{F020A386-014C-4C13-9CE6-D8ABF649AB2A}"/>
    <cellStyle name="Comma 2 91" xfId="55986" hidden="1" xr:uid="{930FCD07-3723-488E-8874-FE4C01764A85}"/>
    <cellStyle name="Comma 2 91" xfId="56226" hidden="1" xr:uid="{B9F170A9-9127-4A48-896E-93D85A41EA59}"/>
    <cellStyle name="Comma 2 91" xfId="56556" hidden="1" xr:uid="{95E0FD62-E0D5-49CC-B20D-F54E9755E99B}"/>
    <cellStyle name="Comma 2 91" xfId="56863" hidden="1" xr:uid="{5D9BD16B-A7DD-48BD-AEAD-7C851D8173AF}"/>
    <cellStyle name="Comma 2 91" xfId="57408" hidden="1" xr:uid="{CF208B8A-B209-4689-A7EE-50375F9CDFE6}"/>
    <cellStyle name="Comma 2 91" xfId="57693" hidden="1" xr:uid="{9185F84C-9EA1-4638-853C-527E84949874}"/>
    <cellStyle name="Comma 2 91" xfId="57933" hidden="1" xr:uid="{80C317FB-CFBF-49E1-903D-B0B926C0BF1B}"/>
    <cellStyle name="Comma 2 91" xfId="58253" hidden="1" xr:uid="{C90C9B78-E150-4AEB-81AC-374AE5A7A31B}"/>
    <cellStyle name="Comma 2 91" xfId="58559" hidden="1" xr:uid="{58A1ADF3-57DB-4B53-9EBB-5598E3CB7587}"/>
    <cellStyle name="Comma 2 91" xfId="59102" hidden="1" xr:uid="{6964E78C-0AD2-43F3-9268-4447A96276B1}"/>
    <cellStyle name="Comma 2 91" xfId="59387" hidden="1" xr:uid="{1F2FFA88-C44B-46DB-A473-8333620A2499}"/>
    <cellStyle name="Comma 2 91" xfId="59627" hidden="1" xr:uid="{27C22741-0B1F-479F-8A7B-6CAB8559ED36}"/>
    <cellStyle name="Comma 2 91" xfId="59928" hidden="1" xr:uid="{E402B69D-0C69-4BB8-98B8-EEED3E0C01A3}"/>
    <cellStyle name="Comma 2 91" xfId="60231" hidden="1" xr:uid="{A0CE6FEF-992C-46A6-A0D3-A0B95A5B2590}"/>
    <cellStyle name="Comma 2 91" xfId="60763" hidden="1" xr:uid="{373BE873-1703-4B41-8BF9-48C15BAFF831}"/>
    <cellStyle name="Comma 2 91" xfId="61048" hidden="1" xr:uid="{7D61FEAC-77EC-46B5-B7E5-865DE7BA9E59}"/>
    <cellStyle name="Comma 2 91" xfId="61288" hidden="1" xr:uid="{4F84735A-4925-4327-8A11-5B7BEF2EEFF8}"/>
    <cellStyle name="Comma 2 91" xfId="61871" hidden="1" xr:uid="{91440AA4-613F-4F70-A22F-2965B53E8721}"/>
    <cellStyle name="Comma 2 91" xfId="62398" hidden="1" xr:uid="{3061A426-1B6F-42F1-A335-B26EE1781D05}"/>
    <cellStyle name="Comma 2 91" xfId="62683" hidden="1" xr:uid="{82E17BCE-9390-4442-889A-3089FE7B5B71}"/>
    <cellStyle name="Comma 2 91" xfId="62923" hidden="1" xr:uid="{E06F6E83-9140-48B0-AEDB-3E465AD794F0}"/>
    <cellStyle name="Comma 2 91" xfId="63438" hidden="1" xr:uid="{F716007B-70F1-42BC-96BA-20E2D5F47B97}"/>
    <cellStyle name="Comma 2 91" xfId="63909" hidden="1" xr:uid="{B437307F-3119-45CA-AEE2-441E7515104C}"/>
    <cellStyle name="Comma 2 91" xfId="23977" hidden="1" xr:uid="{00000000-0005-0000-0000-0000AC5D0000}"/>
    <cellStyle name="Comma 2 91" xfId="24217" hidden="1" xr:uid="{00000000-0005-0000-0000-00009C5E0000}"/>
    <cellStyle name="Comma 2 91" xfId="24547" hidden="1" xr:uid="{00000000-0005-0000-0000-0000E65F0000}"/>
    <cellStyle name="Comma 2 91" xfId="24854" hidden="1" xr:uid="{00000000-0005-0000-0000-000019610000}"/>
    <cellStyle name="Comma 2 91" xfId="25399" hidden="1" xr:uid="{00000000-0005-0000-0000-00003A630000}"/>
    <cellStyle name="Comma 2 91" xfId="25684" hidden="1" xr:uid="{00000000-0005-0000-0000-000057640000}"/>
    <cellStyle name="Comma 2 91" xfId="25924" hidden="1" xr:uid="{00000000-0005-0000-0000-000047650000}"/>
    <cellStyle name="Comma 2 91" xfId="26244" hidden="1" xr:uid="{00000000-0005-0000-0000-000087660000}"/>
    <cellStyle name="Comma 2 91" xfId="26550" hidden="1" xr:uid="{00000000-0005-0000-0000-0000B9670000}"/>
    <cellStyle name="Comma 2 91" xfId="27093" hidden="1" xr:uid="{00000000-0005-0000-0000-0000D8690000}"/>
    <cellStyle name="Comma 2 91" xfId="27378" hidden="1" xr:uid="{00000000-0005-0000-0000-0000F56A0000}"/>
    <cellStyle name="Comma 2 91" xfId="27618" hidden="1" xr:uid="{00000000-0005-0000-0000-0000E56B0000}"/>
    <cellStyle name="Comma 2 91" xfId="27919" hidden="1" xr:uid="{00000000-0005-0000-0000-0000126D0000}"/>
    <cellStyle name="Comma 2 91" xfId="28222" hidden="1" xr:uid="{00000000-0005-0000-0000-0000416E0000}"/>
    <cellStyle name="Comma 2 91" xfId="28754" hidden="1" xr:uid="{00000000-0005-0000-0000-000055700000}"/>
    <cellStyle name="Comma 2 91" xfId="29039" hidden="1" xr:uid="{00000000-0005-0000-0000-000072710000}"/>
    <cellStyle name="Comma 2 91" xfId="29279" hidden="1" xr:uid="{00000000-0005-0000-0000-000062720000}"/>
    <cellStyle name="Comma 2 91" xfId="29862" hidden="1" xr:uid="{00000000-0005-0000-0000-0000A9740000}"/>
    <cellStyle name="Comma 2 91" xfId="30389" hidden="1" xr:uid="{00000000-0005-0000-0000-0000B8760000}"/>
    <cellStyle name="Comma 2 91" xfId="30674" hidden="1" xr:uid="{00000000-0005-0000-0000-0000D5770000}"/>
    <cellStyle name="Comma 2 91" xfId="30914" hidden="1" xr:uid="{00000000-0005-0000-0000-0000C5780000}"/>
    <cellStyle name="Comma 2 91" xfId="31429" hidden="1" xr:uid="{00000000-0005-0000-0000-0000C87A0000}"/>
    <cellStyle name="Comma 2 91" xfId="31900" hidden="1" xr:uid="{00000000-0005-0000-0000-00009F7C0000}"/>
    <cellStyle name="Comma 2 91" xfId="32781" hidden="1" xr:uid="{9A74311A-F8BD-4D1B-A4AB-098EA0053E1D}"/>
    <cellStyle name="Comma 2 91" xfId="33416" hidden="1" xr:uid="{64798A7C-7A3F-41B8-8376-AEF06333ADD0}"/>
    <cellStyle name="Comma 2 91" xfId="33962" hidden="1" xr:uid="{BD99B28A-CC53-4732-9E60-A8119AC3F85B}"/>
    <cellStyle name="Comma 2 91" xfId="34247" hidden="1" xr:uid="{5D309C1D-2C6B-4212-95F6-27B9291AA5B3}"/>
    <cellStyle name="Comma 2 91" xfId="34487" hidden="1" xr:uid="{5796A1D0-645D-4384-80C9-BF4B9B2BE206}"/>
    <cellStyle name="Comma 2 91" xfId="36538" hidden="1" xr:uid="{AB145254-288D-4B0B-81B2-2ECB098D6F5F}"/>
    <cellStyle name="Comma 2 91" xfId="37199" hidden="1" xr:uid="{C4854AD9-3033-40E1-821B-F569B192EB85}"/>
    <cellStyle name="Comma 2 91" xfId="37753" hidden="1" xr:uid="{3351C071-BEAC-4088-B79D-2E57128D2D5B}"/>
    <cellStyle name="Comma 2 91" xfId="38038" hidden="1" xr:uid="{BD308546-148C-457D-81B1-A9C92985161D}"/>
    <cellStyle name="Comma 2 91" xfId="38278" hidden="1" xr:uid="{65F9BBFA-04F3-4B14-825A-BBF97E914CCB}"/>
    <cellStyle name="Comma 2 91" xfId="38613" hidden="1" xr:uid="{BAA861DB-E594-4930-8708-21BE5283F90B}"/>
    <cellStyle name="Comma 2 91" xfId="38757" hidden="1" xr:uid="{0A08CCCE-725B-48A2-8C65-E741D2829C07}"/>
    <cellStyle name="Comma 2 91" xfId="39105" hidden="1" xr:uid="{5B1EDFAB-23CE-4873-B8BF-97798A685DE0}"/>
    <cellStyle name="Comma 2 91" xfId="39418" hidden="1" xr:uid="{24146FC9-5F6D-45D1-B7D9-A468D34CE4A5}"/>
    <cellStyle name="Comma 2 91" xfId="39972" hidden="1" xr:uid="{2FC77019-C166-4549-AB5B-6D06868E9B10}"/>
    <cellStyle name="Comma 2 91" xfId="40257" hidden="1" xr:uid="{4215A095-AC59-4489-8D14-05C0BB7BE4EA}"/>
    <cellStyle name="Comma 2 91" xfId="40497" hidden="1" xr:uid="{88113507-A94C-48DA-90D3-DB49188C6F38}"/>
    <cellStyle name="Comma 2 91" xfId="40861" hidden="1" xr:uid="{0ED9A061-4E64-451D-A0B1-E54A6F425442}"/>
    <cellStyle name="Comma 2 91" xfId="41174" hidden="1" xr:uid="{3921E130-7E49-4BD1-8F32-DD899A299D04}"/>
    <cellStyle name="Comma 2 91" xfId="41728" hidden="1" xr:uid="{50FA6A32-2F94-4A28-A901-F9587BC7C071}"/>
    <cellStyle name="Comma 2 91" xfId="42013" hidden="1" xr:uid="{0C1BA790-A53F-4ACA-957F-1165E7871A4B}"/>
    <cellStyle name="Comma 2 91" xfId="42253" hidden="1" xr:uid="{DC9DE470-6540-462E-816E-D40314743D04}"/>
    <cellStyle name="Comma 2 91" xfId="42617" hidden="1" xr:uid="{C0CB9021-3C9B-4A89-8890-165BF134C63D}"/>
    <cellStyle name="Comma 2 91" xfId="42930" hidden="1" xr:uid="{37779ED2-9D0C-4A9C-BE20-6CD000749076}"/>
    <cellStyle name="Comma 2 91" xfId="43484" hidden="1" xr:uid="{FCA1C358-C55C-4F18-A3C7-580A9C8ECAC3}"/>
    <cellStyle name="Comma 2 91" xfId="43769" hidden="1" xr:uid="{3515149D-64DA-4202-A427-60D8347893AC}"/>
    <cellStyle name="Comma 2 91" xfId="44009" hidden="1" xr:uid="{B26D95DC-24A0-48CC-AC55-8105DD01394A}"/>
    <cellStyle name="Comma 2 91" xfId="44373" hidden="1" xr:uid="{B3F0AA2A-3ACC-486E-BA24-6C2DC5E2613B}"/>
    <cellStyle name="Comma 2 91" xfId="44686" hidden="1" xr:uid="{11FDE5F4-3227-4642-9360-08C5AEB447CB}"/>
    <cellStyle name="Comma 2 91" xfId="45240" hidden="1" xr:uid="{E584BC0E-E6B7-4569-B72F-DDFCBEFAEA93}"/>
    <cellStyle name="Comma 2 91" xfId="45525" hidden="1" xr:uid="{C954459A-8710-4E95-9A57-1B6A204B3F7C}"/>
    <cellStyle name="Comma 2 91" xfId="45765" hidden="1" xr:uid="{E42668D4-2F1D-4E78-8E65-8DCA22A54E52}"/>
    <cellStyle name="Comma 2 91" xfId="46129" hidden="1" xr:uid="{00FD9ED8-DB2A-4D66-A6CA-BB6BE4F62DBE}"/>
    <cellStyle name="Comma 2 91" xfId="46442" hidden="1" xr:uid="{303E6BE8-D4A2-4C06-A21A-54F89AB5F934}"/>
    <cellStyle name="Comma 2 91" xfId="46996" hidden="1" xr:uid="{CDD2DEC6-A363-416E-B7CF-893BA9DCEB63}"/>
    <cellStyle name="Comma 2 91" xfId="47281" hidden="1" xr:uid="{CB058F6C-F105-4855-B6D2-FC494378F453}"/>
    <cellStyle name="Comma 2 91" xfId="47521" hidden="1" xr:uid="{47C04C63-704D-4049-913D-5376EA515583}"/>
    <cellStyle name="Comma 2 91" xfId="13516" hidden="1" xr:uid="{00000000-0005-0000-0000-0000CF340000}"/>
    <cellStyle name="Comma 2 91" xfId="13756" hidden="1" xr:uid="{00000000-0005-0000-0000-0000BF350000}"/>
    <cellStyle name="Comma 2 91" xfId="14120" hidden="1" xr:uid="{00000000-0005-0000-0000-00002B370000}"/>
    <cellStyle name="Comma 2 91" xfId="14433" hidden="1" xr:uid="{00000000-0005-0000-0000-000064380000}"/>
    <cellStyle name="Comma 2 91" xfId="14987" hidden="1" xr:uid="{00000000-0005-0000-0000-00008E3A0000}"/>
    <cellStyle name="Comma 2 91" xfId="15272" hidden="1" xr:uid="{00000000-0005-0000-0000-0000AB3B0000}"/>
    <cellStyle name="Comma 2 91" xfId="15512" hidden="1" xr:uid="{00000000-0005-0000-0000-00009B3C0000}"/>
    <cellStyle name="Comma 2 91" xfId="15873" hidden="1" xr:uid="{00000000-0005-0000-0000-0000043E0000}"/>
    <cellStyle name="Comma 2 91" xfId="16186" hidden="1" xr:uid="{00000000-0005-0000-0000-00003D3F0000}"/>
    <cellStyle name="Comma 2 91" xfId="16740" hidden="1" xr:uid="{00000000-0005-0000-0000-000067410000}"/>
    <cellStyle name="Comma 2 91" xfId="17025" hidden="1" xr:uid="{00000000-0005-0000-0000-000084420000}"/>
    <cellStyle name="Comma 2 91" xfId="17265" hidden="1" xr:uid="{00000000-0005-0000-0000-000074430000}"/>
    <cellStyle name="Comma 2 91" xfId="17623" hidden="1" xr:uid="{00000000-0005-0000-0000-0000DA440000}"/>
    <cellStyle name="Comma 2 91" xfId="17936" hidden="1" xr:uid="{00000000-0005-0000-0000-000013460000}"/>
    <cellStyle name="Comma 2 91" xfId="18490" hidden="1" xr:uid="{00000000-0005-0000-0000-00003D480000}"/>
    <cellStyle name="Comma 2 91" xfId="18775" hidden="1" xr:uid="{00000000-0005-0000-0000-00005A490000}"/>
    <cellStyle name="Comma 2 91" xfId="19015" hidden="1" xr:uid="{00000000-0005-0000-0000-00004A4A0000}"/>
    <cellStyle name="Comma 2 91" xfId="19368" hidden="1" xr:uid="{00000000-0005-0000-0000-0000AB4B0000}"/>
    <cellStyle name="Comma 2 91" xfId="19680" hidden="1" xr:uid="{00000000-0005-0000-0000-0000E34C0000}"/>
    <cellStyle name="Comma 2 91" xfId="20234" hidden="1" xr:uid="{00000000-0005-0000-0000-00000D4F0000}"/>
    <cellStyle name="Comma 2 91" xfId="20519" hidden="1" xr:uid="{00000000-0005-0000-0000-00002A500000}"/>
    <cellStyle name="Comma 2 91" xfId="20759" hidden="1" xr:uid="{00000000-0005-0000-0000-00001A510000}"/>
    <cellStyle name="Comma 2 91" xfId="21106" hidden="1" xr:uid="{00000000-0005-0000-0000-000075520000}"/>
    <cellStyle name="Comma 2 91" xfId="21416" hidden="1" xr:uid="{00000000-0005-0000-0000-0000AB530000}"/>
    <cellStyle name="Comma 2 91" xfId="21968" hidden="1" xr:uid="{00000000-0005-0000-0000-0000D3550000}"/>
    <cellStyle name="Comma 2 91" xfId="22253" hidden="1" xr:uid="{00000000-0005-0000-0000-0000F0560000}"/>
    <cellStyle name="Comma 2 91" xfId="22493" hidden="1" xr:uid="{00000000-0005-0000-0000-0000E0570000}"/>
    <cellStyle name="Comma 2 91" xfId="22834" hidden="1" xr:uid="{00000000-0005-0000-0000-000035590000}"/>
    <cellStyle name="Comma 2 91" xfId="23143" hidden="1" xr:uid="{00000000-0005-0000-0000-00006A5A0000}"/>
    <cellStyle name="Comma 2 91" xfId="23692" hidden="1" xr:uid="{00000000-0005-0000-0000-00008F5C0000}"/>
    <cellStyle name="Comma 2 91" xfId="8248" hidden="1" xr:uid="{00000000-0005-0000-0000-00003B200000}"/>
    <cellStyle name="Comma 2 91" xfId="8488" hidden="1" xr:uid="{00000000-0005-0000-0000-00002B210000}"/>
    <cellStyle name="Comma 2 91" xfId="8852" hidden="1" xr:uid="{00000000-0005-0000-0000-000097220000}"/>
    <cellStyle name="Comma 2 91" xfId="9165" hidden="1" xr:uid="{00000000-0005-0000-0000-0000D0230000}"/>
    <cellStyle name="Comma 2 91" xfId="9719" hidden="1" xr:uid="{00000000-0005-0000-0000-0000FA250000}"/>
    <cellStyle name="Comma 2 91" xfId="10004" hidden="1" xr:uid="{00000000-0005-0000-0000-000017270000}"/>
    <cellStyle name="Comma 2 91" xfId="10244" hidden="1" xr:uid="{00000000-0005-0000-0000-000007280000}"/>
    <cellStyle name="Comma 2 91" xfId="10608" hidden="1" xr:uid="{00000000-0005-0000-0000-000073290000}"/>
    <cellStyle name="Comma 2 91" xfId="10921" hidden="1" xr:uid="{00000000-0005-0000-0000-0000AC2A0000}"/>
    <cellStyle name="Comma 2 91" xfId="11475" hidden="1" xr:uid="{00000000-0005-0000-0000-0000D62C0000}"/>
    <cellStyle name="Comma 2 91" xfId="11760" hidden="1" xr:uid="{00000000-0005-0000-0000-0000F32D0000}"/>
    <cellStyle name="Comma 2 91" xfId="12000" hidden="1" xr:uid="{00000000-0005-0000-0000-0000E32E0000}"/>
    <cellStyle name="Comma 2 91" xfId="12364" hidden="1" xr:uid="{00000000-0005-0000-0000-00004F300000}"/>
    <cellStyle name="Comma 2 91" xfId="12677" hidden="1" xr:uid="{00000000-0005-0000-0000-000088310000}"/>
    <cellStyle name="Comma 2 91" xfId="13231" hidden="1" xr:uid="{00000000-0005-0000-0000-0000B2330000}"/>
    <cellStyle name="Comma 2 91" xfId="5744" hidden="1" xr:uid="{00000000-0005-0000-0000-000073160000}"/>
    <cellStyle name="Comma 2 91" xfId="6029" hidden="1" xr:uid="{00000000-0005-0000-0000-000090170000}"/>
    <cellStyle name="Comma 2 91" xfId="6269" hidden="1" xr:uid="{00000000-0005-0000-0000-000080180000}"/>
    <cellStyle name="Comma 2 91" xfId="6604" hidden="1" xr:uid="{00000000-0005-0000-0000-0000CF190000}"/>
    <cellStyle name="Comma 2 91" xfId="6748" hidden="1" xr:uid="{00000000-0005-0000-0000-00005F1A0000}"/>
    <cellStyle name="Comma 2 91" xfId="7096" hidden="1" xr:uid="{00000000-0005-0000-0000-0000BB1B0000}"/>
    <cellStyle name="Comma 2 91" xfId="7409" hidden="1" xr:uid="{00000000-0005-0000-0000-0000F41C0000}"/>
    <cellStyle name="Comma 2 91" xfId="7963" hidden="1" xr:uid="{00000000-0005-0000-0000-00001E1F0000}"/>
    <cellStyle name="Comma 2 91" xfId="2227" hidden="1" xr:uid="{00000000-0005-0000-0000-0000B6080000}"/>
    <cellStyle name="Comma 2 91" xfId="2467" hidden="1" xr:uid="{00000000-0005-0000-0000-0000A6090000}"/>
    <cellStyle name="Comma 2 91" xfId="4529" hidden="1" xr:uid="{00000000-0005-0000-0000-0000B4110000}"/>
    <cellStyle name="Comma 2 91" xfId="5190" hidden="1" xr:uid="{00000000-0005-0000-0000-000049140000}"/>
    <cellStyle name="Comma 2 91" xfId="1393" hidden="1" xr:uid="{00000000-0005-0000-0000-000074050000}"/>
    <cellStyle name="Comma 2 91" xfId="1942" hidden="1" xr:uid="{00000000-0005-0000-0000-000099070000}"/>
    <cellStyle name="Comma 2 91" xfId="738" hidden="1" xr:uid="{00000000-0005-0000-0000-0000E5020000}"/>
    <cellStyle name="Comma 2 92" xfId="48346" hidden="1" xr:uid="{5E55A469-7912-420D-910C-C721707950AD}"/>
    <cellStyle name="Comma 2 92" xfId="48756" hidden="1" xr:uid="{7F048B14-1652-43C9-B7CA-C47455569B01}"/>
    <cellStyle name="Comma 2 92" xfId="49040" hidden="1" xr:uid="{1FA4ACEC-7524-4403-99EB-6300EEEA8AC1}"/>
    <cellStyle name="Comma 2 92" xfId="49278" hidden="1" xr:uid="{425BF603-3EBF-45F9-AAEC-E4FE3AF877A2}"/>
    <cellStyle name="Comma 2 92" xfId="49952" hidden="1" xr:uid="{D9B4437E-EAD3-4B01-854A-D9A1D86A2D65}"/>
    <cellStyle name="Comma 2 92" xfId="50096" hidden="1" xr:uid="{60CB30A9-7476-4A83-B88D-5EFF040FD104}"/>
    <cellStyle name="Comma 2 92" xfId="50506" hidden="1" xr:uid="{086CA637-C3FF-4A93-86CA-06C37ECC1D50}"/>
    <cellStyle name="Comma 2 92" xfId="50790" hidden="1" xr:uid="{43843101-E228-41BD-91E9-308F7DF1E7F1}"/>
    <cellStyle name="Comma 2 92" xfId="51028" hidden="1" xr:uid="{F9F569CE-DCA4-4616-8F25-ADFCE21FEB39}"/>
    <cellStyle name="Comma 2 92" xfId="51696" hidden="1" xr:uid="{4A625D11-5347-452C-A8F0-449AA5D62121}"/>
    <cellStyle name="Comma 2 92" xfId="51840" hidden="1" xr:uid="{204A1E18-F588-4A7E-B631-E6E9A38C41ED}"/>
    <cellStyle name="Comma 2 92" xfId="52250" hidden="1" xr:uid="{DD3C60B9-3ED7-485D-A39F-E561E822DA26}"/>
    <cellStyle name="Comma 2 92" xfId="52534" hidden="1" xr:uid="{80358982-0328-4E98-9887-BAFBAF6A13D6}"/>
    <cellStyle name="Comma 2 92" xfId="52772" hidden="1" xr:uid="{7004738C-D945-470F-A954-39394A86B5DB}"/>
    <cellStyle name="Comma 2 92" xfId="53432" hidden="1" xr:uid="{34DD2D17-2B66-4A6C-B65B-0DFD8C126D0C}"/>
    <cellStyle name="Comma 2 92" xfId="53574" hidden="1" xr:uid="{E7A2BCAD-9E67-4733-B4A6-95F5D8BA21F6}"/>
    <cellStyle name="Comma 2 92" xfId="53984" hidden="1" xr:uid="{1E317176-B3ED-4318-8C86-657589561756}"/>
    <cellStyle name="Comma 2 92" xfId="54268" hidden="1" xr:uid="{3236B3C5-FA76-4F3C-853F-CCF223B3C0F8}"/>
    <cellStyle name="Comma 2 92" xfId="54506" hidden="1" xr:uid="{9F2EBC05-929A-48E6-B1EB-CC0CF7BBE06B}"/>
    <cellStyle name="Comma 2 92" xfId="55159" hidden="1" xr:uid="{7B986AE8-E729-4114-B36D-7C97A6C87D3E}"/>
    <cellStyle name="Comma 2 92" xfId="55300" hidden="1" xr:uid="{F05E4347-4CA1-4924-BE19-39070046441F}"/>
    <cellStyle name="Comma 2 92" xfId="55708" hidden="1" xr:uid="{648ED635-EE6B-4979-AE12-2AF70C4EB3FD}"/>
    <cellStyle name="Comma 2 92" xfId="55992" hidden="1" xr:uid="{ECBC7ECA-2A8F-498B-B4F7-C99F744BA93B}"/>
    <cellStyle name="Comma 2 92" xfId="56230" hidden="1" xr:uid="{E1808171-FA58-47E3-AEF8-E0DDED3F3962}"/>
    <cellStyle name="Comma 2 92" xfId="56870" hidden="1" xr:uid="{4BDFB7C1-FF84-4123-82EE-E5E7CA895BB2}"/>
    <cellStyle name="Comma 2 92" xfId="57008" hidden="1" xr:uid="{B1BEA3A4-81E6-4F9B-86A6-301BB4035E38}"/>
    <cellStyle name="Comma 2 92" xfId="57415" hidden="1" xr:uid="{BB0318E0-D306-4D72-ABEF-6ECEBA9E712B}"/>
    <cellStyle name="Comma 2 92" xfId="57699" hidden="1" xr:uid="{A2CFF00D-D530-49B3-9FD3-CFE5FE15BF29}"/>
    <cellStyle name="Comma 2 92" xfId="57937" hidden="1" xr:uid="{A3FFE733-3A1C-4A25-8332-B76C0305FB8D}"/>
    <cellStyle name="Comma 2 92" xfId="58566" hidden="1" xr:uid="{7B3D17AB-B77D-4644-8BE1-C5411714BEC4}"/>
    <cellStyle name="Comma 2 92" xfId="58703" hidden="1" xr:uid="{A620B5EC-D3F9-4D0E-A05F-0E63ED182DEB}"/>
    <cellStyle name="Comma 2 92" xfId="59109" hidden="1" xr:uid="{B218C544-5355-4F5E-893D-B630F8ACEFF0}"/>
    <cellStyle name="Comma 2 92" xfId="59393" hidden="1" xr:uid="{F66DF8B2-3A1E-474F-9B46-FDC1173DC404}"/>
    <cellStyle name="Comma 2 92" xfId="59631" hidden="1" xr:uid="{EA650236-9F37-44FB-82BB-EEB749508A21}"/>
    <cellStyle name="Comma 2 92" xfId="60238" hidden="1" xr:uid="{3EE83F43-7289-4B31-958B-68F66ADD4342}"/>
    <cellStyle name="Comma 2 92" xfId="60367" hidden="1" xr:uid="{9331C1BF-AE46-495D-AE43-39420DACEC7C}"/>
    <cellStyle name="Comma 2 92" xfId="60770" hidden="1" xr:uid="{E3AAC37C-B651-4745-BBCE-29B859F76053}"/>
    <cellStyle name="Comma 2 92" xfId="61054" hidden="1" xr:uid="{C9CB4ECD-B5CD-47FD-B48D-857CCBC8BA99}"/>
    <cellStyle name="Comma 2 92" xfId="61292" hidden="1" xr:uid="{03DA7E1B-5537-4D1E-90B8-9A28A7C96EC9}"/>
    <cellStyle name="Comma 2 92" xfId="61877" hidden="1" xr:uid="{0007DB3C-DFD3-4EEC-9D83-413F4873DEE4}"/>
    <cellStyle name="Comma 2 92" xfId="62405" hidden="1" xr:uid="{3806805E-C14F-49FF-9EE6-65C92F72924F}"/>
    <cellStyle name="Comma 2 92" xfId="62689" hidden="1" xr:uid="{ADBC961E-2DA3-40CD-AB51-7D5E5FB47AF1}"/>
    <cellStyle name="Comma 2 92" xfId="62927" hidden="1" xr:uid="{6698156A-35CB-46D6-B30B-B03B69D9F5B0}"/>
    <cellStyle name="Comma 2 92" xfId="63442" hidden="1" xr:uid="{C5A31FA0-47C7-4815-92CF-2FBFD5B39622}"/>
    <cellStyle name="Comma 2 92" xfId="63916" hidden="1" xr:uid="{E2C16E98-A07D-4E16-9B9C-F0FC8FBC1047}"/>
    <cellStyle name="Comma 2 92" xfId="23983" hidden="1" xr:uid="{00000000-0005-0000-0000-0000B25D0000}"/>
    <cellStyle name="Comma 2 92" xfId="24221" hidden="1" xr:uid="{00000000-0005-0000-0000-0000A05E0000}"/>
    <cellStyle name="Comma 2 92" xfId="24861" hidden="1" xr:uid="{00000000-0005-0000-0000-000020610000}"/>
    <cellStyle name="Comma 2 92" xfId="24999" hidden="1" xr:uid="{00000000-0005-0000-0000-0000AA610000}"/>
    <cellStyle name="Comma 2 92" xfId="25406" hidden="1" xr:uid="{00000000-0005-0000-0000-000041630000}"/>
    <cellStyle name="Comma 2 92" xfId="25690" hidden="1" xr:uid="{00000000-0005-0000-0000-00005D640000}"/>
    <cellStyle name="Comma 2 92" xfId="25928" hidden="1" xr:uid="{00000000-0005-0000-0000-00004B650000}"/>
    <cellStyle name="Comma 2 92" xfId="26557" hidden="1" xr:uid="{00000000-0005-0000-0000-0000C0670000}"/>
    <cellStyle name="Comma 2 92" xfId="26694" hidden="1" xr:uid="{00000000-0005-0000-0000-000049680000}"/>
    <cellStyle name="Comma 2 92" xfId="27100" hidden="1" xr:uid="{00000000-0005-0000-0000-0000DF690000}"/>
    <cellStyle name="Comma 2 92" xfId="27384" hidden="1" xr:uid="{00000000-0005-0000-0000-0000FB6A0000}"/>
    <cellStyle name="Comma 2 92" xfId="27622" hidden="1" xr:uid="{00000000-0005-0000-0000-0000E96B0000}"/>
    <cellStyle name="Comma 2 92" xfId="28229" hidden="1" xr:uid="{00000000-0005-0000-0000-0000486E0000}"/>
    <cellStyle name="Comma 2 92" xfId="28358" hidden="1" xr:uid="{00000000-0005-0000-0000-0000C96E0000}"/>
    <cellStyle name="Comma 2 92" xfId="28761" hidden="1" xr:uid="{00000000-0005-0000-0000-00005C700000}"/>
    <cellStyle name="Comma 2 92" xfId="29045" hidden="1" xr:uid="{00000000-0005-0000-0000-000078710000}"/>
    <cellStyle name="Comma 2 92" xfId="29283" hidden="1" xr:uid="{00000000-0005-0000-0000-000066720000}"/>
    <cellStyle name="Comma 2 92" xfId="29868" hidden="1" xr:uid="{00000000-0005-0000-0000-0000AF740000}"/>
    <cellStyle name="Comma 2 92" xfId="30396" hidden="1" xr:uid="{00000000-0005-0000-0000-0000BF760000}"/>
    <cellStyle name="Comma 2 92" xfId="30680" hidden="1" xr:uid="{00000000-0005-0000-0000-0000DB770000}"/>
    <cellStyle name="Comma 2 92" xfId="30918" hidden="1" xr:uid="{00000000-0005-0000-0000-0000C9780000}"/>
    <cellStyle name="Comma 2 92" xfId="31433" hidden="1" xr:uid="{00000000-0005-0000-0000-0000CC7A0000}"/>
    <cellStyle name="Comma 2 92" xfId="31907" hidden="1" xr:uid="{00000000-0005-0000-0000-0000A67C0000}"/>
    <cellStyle name="Comma 2 92" xfId="32788" hidden="1" xr:uid="{6687EF63-0B2B-4280-90E1-2FF9D8AFC11A}"/>
    <cellStyle name="Comma 2 92" xfId="33423" hidden="1" xr:uid="{FD8FA434-473D-4ADC-8E9F-6E2AB931918F}"/>
    <cellStyle name="Comma 2 92" xfId="33969" hidden="1" xr:uid="{B46C1EA8-83AC-4F14-BC38-7C8870A308DA}"/>
    <cellStyle name="Comma 2 92" xfId="34253" hidden="1" xr:uid="{382560B5-F2F1-4296-8AC0-5C32B933A0DE}"/>
    <cellStyle name="Comma 2 92" xfId="34491" hidden="1" xr:uid="{CFE41939-EE7F-42EF-A75C-EDB254DD15A5}"/>
    <cellStyle name="Comma 2 92" xfId="36545" hidden="1" xr:uid="{556EAD74-6E5D-4A54-AF48-53FB807FAD1A}"/>
    <cellStyle name="Comma 2 92" xfId="37206" hidden="1" xr:uid="{A320E6B7-8C59-42D4-B9B2-E223EB797654}"/>
    <cellStyle name="Comma 2 92" xfId="37760" hidden="1" xr:uid="{45D4A78C-1868-448C-A2D2-37296D225987}"/>
    <cellStyle name="Comma 2 92" xfId="38044" hidden="1" xr:uid="{80F80097-01B5-4259-998B-4310343E8130}"/>
    <cellStyle name="Comma 2 92" xfId="38282" hidden="1" xr:uid="{D2A64F2A-CA44-41A5-ABD6-3CD6ECEE4CF8}"/>
    <cellStyle name="Comma 2 92" xfId="38593" hidden="1" xr:uid="{8D293781-FEA4-4A4C-B461-DB4E4B40007C}"/>
    <cellStyle name="Comma 2 92" xfId="38764" hidden="1" xr:uid="{0BEBBB74-03EE-48DF-8325-2200E431446E}"/>
    <cellStyle name="Comma 2 92" xfId="39425" hidden="1" xr:uid="{31082FA4-361A-4CBB-BFC3-1B7CB296A4D2}"/>
    <cellStyle name="Comma 2 92" xfId="39569" hidden="1" xr:uid="{DABDC0E4-9738-4663-8628-F9736F60B707}"/>
    <cellStyle name="Comma 2 92" xfId="39979" hidden="1" xr:uid="{E9BB6C2B-4B97-4707-B126-D30D1B68DEF3}"/>
    <cellStyle name="Comma 2 92" xfId="40263" hidden="1" xr:uid="{E6BAD2E5-C8B8-41C0-94C4-2646EB39A02F}"/>
    <cellStyle name="Comma 2 92" xfId="40501" hidden="1" xr:uid="{B8E24E49-AC94-47DB-8E8E-ECAB1BB28AEB}"/>
    <cellStyle name="Comma 2 92" xfId="41181" hidden="1" xr:uid="{AE6CB68F-83B7-4928-960C-D87882B38277}"/>
    <cellStyle name="Comma 2 92" xfId="41325" hidden="1" xr:uid="{7A190E98-3AC6-4AC7-AC2C-452CC79A6C4A}"/>
    <cellStyle name="Comma 2 92" xfId="41735" hidden="1" xr:uid="{55B1D1F9-9782-4D64-A5B5-C0D58EDEF92C}"/>
    <cellStyle name="Comma 2 92" xfId="42019" hidden="1" xr:uid="{162B3E8E-314B-457E-8C40-3CEFEAD1A40B}"/>
    <cellStyle name="Comma 2 92" xfId="42257" hidden="1" xr:uid="{F7888F06-E731-4549-BA18-85F3CA137179}"/>
    <cellStyle name="Comma 2 92" xfId="42937" hidden="1" xr:uid="{2EBD705D-9699-41BD-BDEB-FA526501CA9B}"/>
    <cellStyle name="Comma 2 92" xfId="43081" hidden="1" xr:uid="{5304D675-F08D-4D5F-A04B-C6E7DB160EA4}"/>
    <cellStyle name="Comma 2 92" xfId="43491" hidden="1" xr:uid="{6501A7E5-170C-47AE-AA2B-969291FD34A7}"/>
    <cellStyle name="Comma 2 92" xfId="43775" hidden="1" xr:uid="{079B2E7C-B75F-4980-BE1B-4016530405B8}"/>
    <cellStyle name="Comma 2 92" xfId="44013" hidden="1" xr:uid="{6F95C064-C7EE-4F41-B845-EE4630601A1A}"/>
    <cellStyle name="Comma 2 92" xfId="44693" hidden="1" xr:uid="{A041300B-27D9-4EB7-A854-3E8D63707017}"/>
    <cellStyle name="Comma 2 92" xfId="44837" hidden="1" xr:uid="{CF0CE17B-AE72-4AA5-B1B8-01AC958D087A}"/>
    <cellStyle name="Comma 2 92" xfId="45247" hidden="1" xr:uid="{6E199275-48C6-493B-99E3-6D00638096B4}"/>
    <cellStyle name="Comma 2 92" xfId="45531" hidden="1" xr:uid="{04214F02-BAD3-470B-96E7-7E606B9F633D}"/>
    <cellStyle name="Comma 2 92" xfId="45769" hidden="1" xr:uid="{BB5E255D-4954-4B1E-8CF5-4459391506F4}"/>
    <cellStyle name="Comma 2 92" xfId="46449" hidden="1" xr:uid="{E1FA16BF-28AE-45DA-B696-95954DEE63AC}"/>
    <cellStyle name="Comma 2 92" xfId="46593" hidden="1" xr:uid="{AF0FD03A-3571-4E7F-BEAE-EE3E25662CFE}"/>
    <cellStyle name="Comma 2 92" xfId="47003" hidden="1" xr:uid="{5A6CDFB3-66E9-4CC0-B964-7E1848DC553A}"/>
    <cellStyle name="Comma 2 92" xfId="47287" hidden="1" xr:uid="{E5BD738D-8844-45EF-B730-1A4D78E586A3}"/>
    <cellStyle name="Comma 2 92" xfId="47525" hidden="1" xr:uid="{855F1A66-7539-4E8F-AD44-D2F31C51042C}"/>
    <cellStyle name="Comma 2 92" xfId="48202" hidden="1" xr:uid="{A1F97B77-48D4-4644-8E48-CF91801A5282}"/>
    <cellStyle name="Comma 2 92" xfId="13522" hidden="1" xr:uid="{00000000-0005-0000-0000-0000D5340000}"/>
    <cellStyle name="Comma 2 92" xfId="13760" hidden="1" xr:uid="{00000000-0005-0000-0000-0000C3350000}"/>
    <cellStyle name="Comma 2 92" xfId="14440" hidden="1" xr:uid="{00000000-0005-0000-0000-00006B380000}"/>
    <cellStyle name="Comma 2 92" xfId="14584" hidden="1" xr:uid="{00000000-0005-0000-0000-0000FB380000}"/>
    <cellStyle name="Comma 2 92" xfId="14994" hidden="1" xr:uid="{00000000-0005-0000-0000-0000953A0000}"/>
    <cellStyle name="Comma 2 92" xfId="15278" hidden="1" xr:uid="{00000000-0005-0000-0000-0000B13B0000}"/>
    <cellStyle name="Comma 2 92" xfId="15516" hidden="1" xr:uid="{00000000-0005-0000-0000-00009F3C0000}"/>
    <cellStyle name="Comma 2 92" xfId="16193" hidden="1" xr:uid="{00000000-0005-0000-0000-0000443F0000}"/>
    <cellStyle name="Comma 2 92" xfId="16337" hidden="1" xr:uid="{00000000-0005-0000-0000-0000D43F0000}"/>
    <cellStyle name="Comma 2 92" xfId="16747" hidden="1" xr:uid="{00000000-0005-0000-0000-00006E410000}"/>
    <cellStyle name="Comma 2 92" xfId="17031" hidden="1" xr:uid="{00000000-0005-0000-0000-00008A420000}"/>
    <cellStyle name="Comma 2 92" xfId="17269" hidden="1" xr:uid="{00000000-0005-0000-0000-000078430000}"/>
    <cellStyle name="Comma 2 92" xfId="17943" hidden="1" xr:uid="{00000000-0005-0000-0000-00001A460000}"/>
    <cellStyle name="Comma 2 92" xfId="18087" hidden="1" xr:uid="{00000000-0005-0000-0000-0000AA460000}"/>
    <cellStyle name="Comma 2 92" xfId="18497" hidden="1" xr:uid="{00000000-0005-0000-0000-000044480000}"/>
    <cellStyle name="Comma 2 92" xfId="18781" hidden="1" xr:uid="{00000000-0005-0000-0000-000060490000}"/>
    <cellStyle name="Comma 2 92" xfId="19019" hidden="1" xr:uid="{00000000-0005-0000-0000-00004E4A0000}"/>
    <cellStyle name="Comma 2 92" xfId="19687" hidden="1" xr:uid="{00000000-0005-0000-0000-0000EA4C0000}"/>
    <cellStyle name="Comma 2 92" xfId="19831" hidden="1" xr:uid="{00000000-0005-0000-0000-00007A4D0000}"/>
    <cellStyle name="Comma 2 92" xfId="20241" hidden="1" xr:uid="{00000000-0005-0000-0000-0000144F0000}"/>
    <cellStyle name="Comma 2 92" xfId="20525" hidden="1" xr:uid="{00000000-0005-0000-0000-000030500000}"/>
    <cellStyle name="Comma 2 92" xfId="20763" hidden="1" xr:uid="{00000000-0005-0000-0000-00001E510000}"/>
    <cellStyle name="Comma 2 92" xfId="21423" hidden="1" xr:uid="{00000000-0005-0000-0000-0000B2530000}"/>
    <cellStyle name="Comma 2 92" xfId="21565" hidden="1" xr:uid="{00000000-0005-0000-0000-000040540000}"/>
    <cellStyle name="Comma 2 92" xfId="21975" hidden="1" xr:uid="{00000000-0005-0000-0000-0000DA550000}"/>
    <cellStyle name="Comma 2 92" xfId="22259" hidden="1" xr:uid="{00000000-0005-0000-0000-0000F6560000}"/>
    <cellStyle name="Comma 2 92" xfId="22497" hidden="1" xr:uid="{00000000-0005-0000-0000-0000E4570000}"/>
    <cellStyle name="Comma 2 92" xfId="23150" hidden="1" xr:uid="{00000000-0005-0000-0000-0000715A0000}"/>
    <cellStyle name="Comma 2 92" xfId="23291" hidden="1" xr:uid="{00000000-0005-0000-0000-0000FE5A0000}"/>
    <cellStyle name="Comma 2 92" xfId="23699" hidden="1" xr:uid="{00000000-0005-0000-0000-0000965C0000}"/>
    <cellStyle name="Comma 2 92" xfId="8254" hidden="1" xr:uid="{00000000-0005-0000-0000-000041200000}"/>
    <cellStyle name="Comma 2 92" xfId="8492" hidden="1" xr:uid="{00000000-0005-0000-0000-00002F210000}"/>
    <cellStyle name="Comma 2 92" xfId="9172" hidden="1" xr:uid="{00000000-0005-0000-0000-0000D7230000}"/>
    <cellStyle name="Comma 2 92" xfId="9316" hidden="1" xr:uid="{00000000-0005-0000-0000-000067240000}"/>
    <cellStyle name="Comma 2 92" xfId="9726" hidden="1" xr:uid="{00000000-0005-0000-0000-000001260000}"/>
    <cellStyle name="Comma 2 92" xfId="10010" hidden="1" xr:uid="{00000000-0005-0000-0000-00001D270000}"/>
    <cellStyle name="Comma 2 92" xfId="10248" hidden="1" xr:uid="{00000000-0005-0000-0000-00000B280000}"/>
    <cellStyle name="Comma 2 92" xfId="10928" hidden="1" xr:uid="{00000000-0005-0000-0000-0000B32A0000}"/>
    <cellStyle name="Comma 2 92" xfId="11072" hidden="1" xr:uid="{00000000-0005-0000-0000-0000432B0000}"/>
    <cellStyle name="Comma 2 92" xfId="11482" hidden="1" xr:uid="{00000000-0005-0000-0000-0000DD2C0000}"/>
    <cellStyle name="Comma 2 92" xfId="11766" hidden="1" xr:uid="{00000000-0005-0000-0000-0000F92D0000}"/>
    <cellStyle name="Comma 2 92" xfId="12004" hidden="1" xr:uid="{00000000-0005-0000-0000-0000E72E0000}"/>
    <cellStyle name="Comma 2 92" xfId="12684" hidden="1" xr:uid="{00000000-0005-0000-0000-00008F310000}"/>
    <cellStyle name="Comma 2 92" xfId="12828" hidden="1" xr:uid="{00000000-0005-0000-0000-00001F320000}"/>
    <cellStyle name="Comma 2 92" xfId="13238" hidden="1" xr:uid="{00000000-0005-0000-0000-0000B9330000}"/>
    <cellStyle name="Comma 2 92" xfId="5751" hidden="1" xr:uid="{00000000-0005-0000-0000-00007A160000}"/>
    <cellStyle name="Comma 2 92" xfId="6035" hidden="1" xr:uid="{00000000-0005-0000-0000-000096170000}"/>
    <cellStyle name="Comma 2 92" xfId="6273" hidden="1" xr:uid="{00000000-0005-0000-0000-000084180000}"/>
    <cellStyle name="Comma 2 92" xfId="6584" hidden="1" xr:uid="{00000000-0005-0000-0000-0000BB190000}"/>
    <cellStyle name="Comma 2 92" xfId="6755" hidden="1" xr:uid="{00000000-0005-0000-0000-0000661A0000}"/>
    <cellStyle name="Comma 2 92" xfId="7416" hidden="1" xr:uid="{00000000-0005-0000-0000-0000FB1C0000}"/>
    <cellStyle name="Comma 2 92" xfId="7560" hidden="1" xr:uid="{00000000-0005-0000-0000-00008B1D0000}"/>
    <cellStyle name="Comma 2 92" xfId="7970" hidden="1" xr:uid="{00000000-0005-0000-0000-0000251F0000}"/>
    <cellStyle name="Comma 2 92" xfId="2233" hidden="1" xr:uid="{00000000-0005-0000-0000-0000BC080000}"/>
    <cellStyle name="Comma 2 92" xfId="2471" hidden="1" xr:uid="{00000000-0005-0000-0000-0000AA090000}"/>
    <cellStyle name="Comma 2 92" xfId="4536" hidden="1" xr:uid="{00000000-0005-0000-0000-0000BB110000}"/>
    <cellStyle name="Comma 2 92" xfId="5197" hidden="1" xr:uid="{00000000-0005-0000-0000-000050140000}"/>
    <cellStyle name="Comma 2 92" xfId="1400" hidden="1" xr:uid="{00000000-0005-0000-0000-00007B050000}"/>
    <cellStyle name="Comma 2 92" xfId="1949" hidden="1" xr:uid="{00000000-0005-0000-0000-0000A0070000}"/>
    <cellStyle name="Comma 2 92" xfId="745" hidden="1" xr:uid="{00000000-0005-0000-0000-0000EC020000}"/>
    <cellStyle name="Comma 2 93" xfId="48206" hidden="1" xr:uid="{E7C95D4F-A908-44E5-A36D-81313EC0C126}"/>
    <cellStyle name="Comma 2 93" xfId="48400" hidden="1" xr:uid="{D22D712A-CC22-4D0E-ADBB-15F70880D068}"/>
    <cellStyle name="Comma 2 93" xfId="48760" hidden="1" xr:uid="{0603D762-8495-426D-858A-03C894FACAAC}"/>
    <cellStyle name="Comma 2 93" xfId="49044" hidden="1" xr:uid="{FCADE982-8E76-4E0E-A8F0-28E998A9D734}"/>
    <cellStyle name="Comma 2 93" xfId="49281" hidden="1" xr:uid="{522CC112-EC11-433C-91AD-BD6575D1F192}"/>
    <cellStyle name="Comma 2 93" xfId="49956" hidden="1" xr:uid="{D1DADD83-CF85-4035-BA1F-689BDB8300B7}"/>
    <cellStyle name="Comma 2 93" xfId="50150" hidden="1" xr:uid="{53E67385-8F15-4640-A31E-207ADD79A164}"/>
    <cellStyle name="Comma 2 93" xfId="50510" hidden="1" xr:uid="{D956052C-A7D7-4A7E-B527-DEC717DDB06F}"/>
    <cellStyle name="Comma 2 93" xfId="50794" hidden="1" xr:uid="{BDE5E653-251A-4C6E-BBD1-66541274547F}"/>
    <cellStyle name="Comma 2 93" xfId="51031" hidden="1" xr:uid="{D62E2141-91A6-48F4-ACDD-244E4827C14E}"/>
    <cellStyle name="Comma 2 93" xfId="51700" hidden="1" xr:uid="{4B0DCB93-D5C6-48D4-9961-101715CF077B}"/>
    <cellStyle name="Comma 2 93" xfId="51894" hidden="1" xr:uid="{3ADEE452-344B-4369-9286-EC235EC797B3}"/>
    <cellStyle name="Comma 2 93" xfId="52254" hidden="1" xr:uid="{8B84849C-165D-43D5-BC6A-F563A4E5C3A8}"/>
    <cellStyle name="Comma 2 93" xfId="52538" hidden="1" xr:uid="{23684B39-E760-48C6-A22B-E957DD86BCAE}"/>
    <cellStyle name="Comma 2 93" xfId="52775" hidden="1" xr:uid="{CB162B9F-A2C4-461F-8062-185D9FE5BFCA}"/>
    <cellStyle name="Comma 2 93" xfId="53436" hidden="1" xr:uid="{6748B102-038D-4D61-94DC-5DDB7CFB27FE}"/>
    <cellStyle name="Comma 2 93" xfId="53628" hidden="1" xr:uid="{5598BB99-7B21-4F1C-9C67-8486D7D6D173}"/>
    <cellStyle name="Comma 2 93" xfId="53988" hidden="1" xr:uid="{926CAC1D-C002-4807-AD08-B05AC5A675B4}"/>
    <cellStyle name="Comma 2 93" xfId="54272" hidden="1" xr:uid="{6F7369AA-5A0F-4A2E-8670-311568DCC004}"/>
    <cellStyle name="Comma 2 93" xfId="54509" hidden="1" xr:uid="{9A4AC7F5-39E7-46AE-B04C-B8F047F1092B}"/>
    <cellStyle name="Comma 2 93" xfId="55163" hidden="1" xr:uid="{2A86D5DE-4C49-410C-BB6E-D10DBCB56FB3}"/>
    <cellStyle name="Comma 2 93" xfId="55352" hidden="1" xr:uid="{11B2FFA8-DA90-4A9B-8B03-450D5C55E2DA}"/>
    <cellStyle name="Comma 2 93" xfId="55712" hidden="1" xr:uid="{638743B4-1DF6-4974-B293-F38ABCE4FA5B}"/>
    <cellStyle name="Comma 2 93" xfId="55996" hidden="1" xr:uid="{7E174D9E-8949-4B85-8F7A-F7654CE2FEA4}"/>
    <cellStyle name="Comma 2 93" xfId="56233" hidden="1" xr:uid="{F254C474-405D-4523-8DF3-DA5FB058F075}"/>
    <cellStyle name="Comma 2 93" xfId="56873" hidden="1" xr:uid="{58221706-8EC7-4866-AF3F-EDD85DC7157D}"/>
    <cellStyle name="Comma 2 93" xfId="57060" hidden="1" xr:uid="{C60FDE91-BA6B-4A20-8977-06F73DB84389}"/>
    <cellStyle name="Comma 2 93" xfId="57419" hidden="1" xr:uid="{B3AD8B48-0DBD-419D-948C-8A795FC89C25}"/>
    <cellStyle name="Comma 2 93" xfId="57703" hidden="1" xr:uid="{07D15228-A677-42F3-9691-43F2BD6FF2A8}"/>
    <cellStyle name="Comma 2 93" xfId="57940" hidden="1" xr:uid="{DCDCCC25-6B87-4A2C-B9B9-176B754345EF}"/>
    <cellStyle name="Comma 2 93" xfId="58569" hidden="1" xr:uid="{3565F761-078A-4BDB-9B3C-420071B7BB74}"/>
    <cellStyle name="Comma 2 93" xfId="58754" hidden="1" xr:uid="{720B7E80-04B9-4BA7-9AA4-94A432E145F9}"/>
    <cellStyle name="Comma 2 93" xfId="59113" hidden="1" xr:uid="{B5FBCA40-802C-475B-BA17-4AB4B7F9E6CC}"/>
    <cellStyle name="Comma 2 93" xfId="59397" hidden="1" xr:uid="{833C7ED1-C613-4E53-BC7D-77A305F09296}"/>
    <cellStyle name="Comma 2 93" xfId="59634" hidden="1" xr:uid="{72AB5D55-893E-429D-996E-1456D494B107}"/>
    <cellStyle name="Comma 2 93" xfId="60240" hidden="1" xr:uid="{61DD29B0-7DAA-47CA-B903-E453E3F0E5B4}"/>
    <cellStyle name="Comma 2 93" xfId="60774" hidden="1" xr:uid="{1A552118-86EA-4338-ABDA-D23883D54E70}"/>
    <cellStyle name="Comma 2 93" xfId="61058" hidden="1" xr:uid="{024C34AD-4A7A-4B2B-BD4E-3137FAE730D7}"/>
    <cellStyle name="Comma 2 93" xfId="61295" hidden="1" xr:uid="{1AD6047F-C767-479D-8297-C0A4D1F92411}"/>
    <cellStyle name="Comma 2 93" xfId="61879" hidden="1" xr:uid="{1AC0C30B-7876-4F2B-93DA-2CEBDF6D2F88}"/>
    <cellStyle name="Comma 2 93" xfId="62409" hidden="1" xr:uid="{3C2CDEE4-1BAF-463F-874C-70E7B427DBB9}"/>
    <cellStyle name="Comma 2 93" xfId="62693" hidden="1" xr:uid="{65D741D1-714A-4977-81F3-1F739BE32754}"/>
    <cellStyle name="Comma 2 93" xfId="62930" hidden="1" xr:uid="{6CC3B2C5-0950-4039-BB4B-41E6CBB51311}"/>
    <cellStyle name="Comma 2 93" xfId="63444" hidden="1" xr:uid="{0D7FFC7D-CBD8-492D-8DD8-1FEC294F7396}"/>
    <cellStyle name="Comma 2 93" xfId="63920" hidden="1" xr:uid="{3832164B-D431-4189-BF6E-82334669B92C}"/>
    <cellStyle name="Comma 2 93" xfId="23703" hidden="1" xr:uid="{00000000-0005-0000-0000-00009A5C0000}"/>
    <cellStyle name="Comma 2 93" xfId="23987" hidden="1" xr:uid="{00000000-0005-0000-0000-0000B65D0000}"/>
    <cellStyle name="Comma 2 93" xfId="24224" hidden="1" xr:uid="{00000000-0005-0000-0000-0000A35E0000}"/>
    <cellStyle name="Comma 2 93" xfId="24864" hidden="1" xr:uid="{00000000-0005-0000-0000-000023610000}"/>
    <cellStyle name="Comma 2 93" xfId="25051" hidden="1" xr:uid="{00000000-0005-0000-0000-0000DE610000}"/>
    <cellStyle name="Comma 2 93" xfId="25410" hidden="1" xr:uid="{00000000-0005-0000-0000-000045630000}"/>
    <cellStyle name="Comma 2 93" xfId="25694" hidden="1" xr:uid="{00000000-0005-0000-0000-000061640000}"/>
    <cellStyle name="Comma 2 93" xfId="25931" hidden="1" xr:uid="{00000000-0005-0000-0000-00004E650000}"/>
    <cellStyle name="Comma 2 93" xfId="26560" hidden="1" xr:uid="{00000000-0005-0000-0000-0000C3670000}"/>
    <cellStyle name="Comma 2 93" xfId="26745" hidden="1" xr:uid="{00000000-0005-0000-0000-00007C680000}"/>
    <cellStyle name="Comma 2 93" xfId="27104" hidden="1" xr:uid="{00000000-0005-0000-0000-0000E3690000}"/>
    <cellStyle name="Comma 2 93" xfId="27388" hidden="1" xr:uid="{00000000-0005-0000-0000-0000FF6A0000}"/>
    <cellStyle name="Comma 2 93" xfId="27625" hidden="1" xr:uid="{00000000-0005-0000-0000-0000EC6B0000}"/>
    <cellStyle name="Comma 2 93" xfId="28231" hidden="1" xr:uid="{00000000-0005-0000-0000-00004A6E0000}"/>
    <cellStyle name="Comma 2 93" xfId="28765" hidden="1" xr:uid="{00000000-0005-0000-0000-000060700000}"/>
    <cellStyle name="Comma 2 93" xfId="29049" hidden="1" xr:uid="{00000000-0005-0000-0000-00007C710000}"/>
    <cellStyle name="Comma 2 93" xfId="29286" hidden="1" xr:uid="{00000000-0005-0000-0000-000069720000}"/>
    <cellStyle name="Comma 2 93" xfId="29870" hidden="1" xr:uid="{00000000-0005-0000-0000-0000B1740000}"/>
    <cellStyle name="Comma 2 93" xfId="30400" hidden="1" xr:uid="{00000000-0005-0000-0000-0000C3760000}"/>
    <cellStyle name="Comma 2 93" xfId="30684" hidden="1" xr:uid="{00000000-0005-0000-0000-0000DF770000}"/>
    <cellStyle name="Comma 2 93" xfId="30921" hidden="1" xr:uid="{00000000-0005-0000-0000-0000CC780000}"/>
    <cellStyle name="Comma 2 93" xfId="31435" hidden="1" xr:uid="{00000000-0005-0000-0000-0000CE7A0000}"/>
    <cellStyle name="Comma 2 93" xfId="31911" hidden="1" xr:uid="{00000000-0005-0000-0000-0000AA7C0000}"/>
    <cellStyle name="Comma 2 93" xfId="32792" hidden="1" xr:uid="{EA2C7EF1-0E08-4550-8E50-5A3A96060AF8}"/>
    <cellStyle name="Comma 2 93" xfId="33427" hidden="1" xr:uid="{D8EFDE8C-4C9A-46AE-9549-00D84ABB4491}"/>
    <cellStyle name="Comma 2 93" xfId="33973" hidden="1" xr:uid="{7A9CFBC3-4FF3-4DCE-B500-A0A130EC3F85}"/>
    <cellStyle name="Comma 2 93" xfId="34257" hidden="1" xr:uid="{7FFE492E-9890-48D7-A066-E1776A85F14A}"/>
    <cellStyle name="Comma 2 93" xfId="34494" hidden="1" xr:uid="{29DE4D14-1AA0-408C-A6F3-EAF69668B7AC}"/>
    <cellStyle name="Comma 2 93" xfId="36065" hidden="1" xr:uid="{009EB208-11CA-4FA5-8D5F-BFAF5FABBBF5}"/>
    <cellStyle name="Comma 2 93" xfId="36549" hidden="1" xr:uid="{5D202CD9-E7F8-44AB-95C1-57B1E748E946}"/>
    <cellStyle name="Comma 2 93" xfId="37210" hidden="1" xr:uid="{6A466FCD-FF94-488B-9314-B22680B946DD}"/>
    <cellStyle name="Comma 2 93" xfId="37764" hidden="1" xr:uid="{394AABDA-2A08-490E-A660-69ADBD1B2D18}"/>
    <cellStyle name="Comma 2 93" xfId="38048" hidden="1" xr:uid="{D9DCBDD1-7871-4733-8BA2-8015367B9593}"/>
    <cellStyle name="Comma 2 93" xfId="38285" hidden="1" xr:uid="{E772D688-6C5A-4053-A25D-EA8DC1DF91B3}"/>
    <cellStyle name="Comma 2 93" xfId="38584" hidden="1" xr:uid="{42ABEA56-866F-4CDB-92FF-5C0C4686A975}"/>
    <cellStyle name="Comma 2 93" xfId="38768" hidden="1" xr:uid="{B8EDFD33-4E5A-4067-8208-B8F336896017}"/>
    <cellStyle name="Comma 2 93" xfId="39429" hidden="1" xr:uid="{8D15CAC5-CE7D-427C-8E54-A3053DB25E93}"/>
    <cellStyle name="Comma 2 93" xfId="39623" hidden="1" xr:uid="{D22294CD-164B-41C3-812F-0E38BD7941D1}"/>
    <cellStyle name="Comma 2 93" xfId="39983" hidden="1" xr:uid="{564B8E72-4CE9-4337-960F-438953DB2400}"/>
    <cellStyle name="Comma 2 93" xfId="40267" hidden="1" xr:uid="{F10019DA-6AA2-4D7B-B901-164F951A2ED9}"/>
    <cellStyle name="Comma 2 93" xfId="40504" hidden="1" xr:uid="{EDA22ACC-F020-4CA6-825C-BD5669EBB3C7}"/>
    <cellStyle name="Comma 2 93" xfId="41185" hidden="1" xr:uid="{EC7AFEF1-8425-4C25-8BE4-E8115D08A2EF}"/>
    <cellStyle name="Comma 2 93" xfId="41379" hidden="1" xr:uid="{764FB564-6DBE-4F4A-8793-7306B394D6B0}"/>
    <cellStyle name="Comma 2 93" xfId="41739" hidden="1" xr:uid="{2753E2E8-FF14-4199-9DE0-D9796264B505}"/>
    <cellStyle name="Comma 2 93" xfId="42023" hidden="1" xr:uid="{A4895E37-4E90-45CD-B669-5235CBE61D53}"/>
    <cellStyle name="Comma 2 93" xfId="42260" hidden="1" xr:uid="{E814FE72-D0DD-4CB0-BB3A-212C925FEC82}"/>
    <cellStyle name="Comma 2 93" xfId="42941" hidden="1" xr:uid="{CC2739B0-4084-4E2C-9CB8-DC9F073EE6B7}"/>
    <cellStyle name="Comma 2 93" xfId="43135" hidden="1" xr:uid="{A85CFFB0-936A-46CD-AA5D-F12BB63021D2}"/>
    <cellStyle name="Comma 2 93" xfId="43495" hidden="1" xr:uid="{877D8074-FB40-4103-B805-2D73635EDB00}"/>
    <cellStyle name="Comma 2 93" xfId="43779" hidden="1" xr:uid="{41265E18-0151-40F8-A5BF-37BCD34DBC8E}"/>
    <cellStyle name="Comma 2 93" xfId="44016" hidden="1" xr:uid="{E930A79C-2A62-4EDD-80E5-F9F0B599C9BE}"/>
    <cellStyle name="Comma 2 93" xfId="44697" hidden="1" xr:uid="{46A6D134-48CF-4434-A134-132FF5B88262}"/>
    <cellStyle name="Comma 2 93" xfId="44891" hidden="1" xr:uid="{33790824-15B0-4A6A-8698-B5D4A563E513}"/>
    <cellStyle name="Comma 2 93" xfId="45251" hidden="1" xr:uid="{2B45398E-55BC-499A-B3BF-85C8E95C95A8}"/>
    <cellStyle name="Comma 2 93" xfId="45535" hidden="1" xr:uid="{B071D31C-C971-4B0D-869C-E5DFB50F9EF6}"/>
    <cellStyle name="Comma 2 93" xfId="45772" hidden="1" xr:uid="{D69EE41C-D0E3-4736-BF7E-1C3C1F895E84}"/>
    <cellStyle name="Comma 2 93" xfId="46453" hidden="1" xr:uid="{7FB696FD-0771-41D8-A537-176201E92D51}"/>
    <cellStyle name="Comma 2 93" xfId="46647" hidden="1" xr:uid="{670B71F6-149E-4EB0-86A0-54E8B46053A7}"/>
    <cellStyle name="Comma 2 93" xfId="47007" hidden="1" xr:uid="{83CC6FA8-9285-456D-A3A0-FF4B80A0FCE2}"/>
    <cellStyle name="Comma 2 93" xfId="47291" hidden="1" xr:uid="{2DD40680-D36B-465A-BE24-FDFC35B28D6F}"/>
    <cellStyle name="Comma 2 93" xfId="47528" hidden="1" xr:uid="{F92D2CC3-DDA1-4439-A26C-5BDDDF03240E}"/>
    <cellStyle name="Comma 2 93" xfId="13242" hidden="1" xr:uid="{00000000-0005-0000-0000-0000BD330000}"/>
    <cellStyle name="Comma 2 93" xfId="13526" hidden="1" xr:uid="{00000000-0005-0000-0000-0000D9340000}"/>
    <cellStyle name="Comma 2 93" xfId="13763" hidden="1" xr:uid="{00000000-0005-0000-0000-0000C6350000}"/>
    <cellStyle name="Comma 2 93" xfId="14444" hidden="1" xr:uid="{00000000-0005-0000-0000-00006F380000}"/>
    <cellStyle name="Comma 2 93" xfId="14638" hidden="1" xr:uid="{00000000-0005-0000-0000-000031390000}"/>
    <cellStyle name="Comma 2 93" xfId="14998" hidden="1" xr:uid="{00000000-0005-0000-0000-0000993A0000}"/>
    <cellStyle name="Comma 2 93" xfId="15282" hidden="1" xr:uid="{00000000-0005-0000-0000-0000B53B0000}"/>
    <cellStyle name="Comma 2 93" xfId="15519" hidden="1" xr:uid="{00000000-0005-0000-0000-0000A23C0000}"/>
    <cellStyle name="Comma 2 93" xfId="16197" hidden="1" xr:uid="{00000000-0005-0000-0000-0000483F0000}"/>
    <cellStyle name="Comma 2 93" xfId="16391" hidden="1" xr:uid="{00000000-0005-0000-0000-00000A400000}"/>
    <cellStyle name="Comma 2 93" xfId="16751" hidden="1" xr:uid="{00000000-0005-0000-0000-000072410000}"/>
    <cellStyle name="Comma 2 93" xfId="17035" hidden="1" xr:uid="{00000000-0005-0000-0000-00008E420000}"/>
    <cellStyle name="Comma 2 93" xfId="17272" hidden="1" xr:uid="{00000000-0005-0000-0000-00007B430000}"/>
    <cellStyle name="Comma 2 93" xfId="17947" hidden="1" xr:uid="{00000000-0005-0000-0000-00001E460000}"/>
    <cellStyle name="Comma 2 93" xfId="18141" hidden="1" xr:uid="{00000000-0005-0000-0000-0000E0460000}"/>
    <cellStyle name="Comma 2 93" xfId="18501" hidden="1" xr:uid="{00000000-0005-0000-0000-000048480000}"/>
    <cellStyle name="Comma 2 93" xfId="18785" hidden="1" xr:uid="{00000000-0005-0000-0000-000064490000}"/>
    <cellStyle name="Comma 2 93" xfId="19022" hidden="1" xr:uid="{00000000-0005-0000-0000-0000514A0000}"/>
    <cellStyle name="Comma 2 93" xfId="19691" hidden="1" xr:uid="{00000000-0005-0000-0000-0000EE4C0000}"/>
    <cellStyle name="Comma 2 93" xfId="19885" hidden="1" xr:uid="{00000000-0005-0000-0000-0000B04D0000}"/>
    <cellStyle name="Comma 2 93" xfId="20245" hidden="1" xr:uid="{00000000-0005-0000-0000-0000184F0000}"/>
    <cellStyle name="Comma 2 93" xfId="20529" hidden="1" xr:uid="{00000000-0005-0000-0000-000034500000}"/>
    <cellStyle name="Comma 2 93" xfId="20766" hidden="1" xr:uid="{00000000-0005-0000-0000-000021510000}"/>
    <cellStyle name="Comma 2 93" xfId="21427" hidden="1" xr:uid="{00000000-0005-0000-0000-0000B6530000}"/>
    <cellStyle name="Comma 2 93" xfId="21619" hidden="1" xr:uid="{00000000-0005-0000-0000-000076540000}"/>
    <cellStyle name="Comma 2 93" xfId="21979" hidden="1" xr:uid="{00000000-0005-0000-0000-0000DE550000}"/>
    <cellStyle name="Comma 2 93" xfId="22263" hidden="1" xr:uid="{00000000-0005-0000-0000-0000FA560000}"/>
    <cellStyle name="Comma 2 93" xfId="22500" hidden="1" xr:uid="{00000000-0005-0000-0000-0000E7570000}"/>
    <cellStyle name="Comma 2 93" xfId="23154" hidden="1" xr:uid="{00000000-0005-0000-0000-0000755A0000}"/>
    <cellStyle name="Comma 2 93" xfId="23343" hidden="1" xr:uid="{00000000-0005-0000-0000-0000325B0000}"/>
    <cellStyle name="Comma 2 93" xfId="7974" hidden="1" xr:uid="{00000000-0005-0000-0000-0000291F0000}"/>
    <cellStyle name="Comma 2 93" xfId="8258" hidden="1" xr:uid="{00000000-0005-0000-0000-000045200000}"/>
    <cellStyle name="Comma 2 93" xfId="8495" hidden="1" xr:uid="{00000000-0005-0000-0000-000032210000}"/>
    <cellStyle name="Comma 2 93" xfId="9176" hidden="1" xr:uid="{00000000-0005-0000-0000-0000DB230000}"/>
    <cellStyle name="Comma 2 93" xfId="9370" hidden="1" xr:uid="{00000000-0005-0000-0000-00009D240000}"/>
    <cellStyle name="Comma 2 93" xfId="9730" hidden="1" xr:uid="{00000000-0005-0000-0000-000005260000}"/>
    <cellStyle name="Comma 2 93" xfId="10014" hidden="1" xr:uid="{00000000-0005-0000-0000-000021270000}"/>
    <cellStyle name="Comma 2 93" xfId="10251" hidden="1" xr:uid="{00000000-0005-0000-0000-00000E280000}"/>
    <cellStyle name="Comma 2 93" xfId="10932" hidden="1" xr:uid="{00000000-0005-0000-0000-0000B72A0000}"/>
    <cellStyle name="Comma 2 93" xfId="11126" hidden="1" xr:uid="{00000000-0005-0000-0000-0000792B0000}"/>
    <cellStyle name="Comma 2 93" xfId="11486" hidden="1" xr:uid="{00000000-0005-0000-0000-0000E12C0000}"/>
    <cellStyle name="Comma 2 93" xfId="11770" hidden="1" xr:uid="{00000000-0005-0000-0000-0000FD2D0000}"/>
    <cellStyle name="Comma 2 93" xfId="12007" hidden="1" xr:uid="{00000000-0005-0000-0000-0000EA2E0000}"/>
    <cellStyle name="Comma 2 93" xfId="12688" hidden="1" xr:uid="{00000000-0005-0000-0000-000093310000}"/>
    <cellStyle name="Comma 2 93" xfId="12882" hidden="1" xr:uid="{00000000-0005-0000-0000-000055320000}"/>
    <cellStyle name="Comma 2 93" xfId="5201" hidden="1" xr:uid="{00000000-0005-0000-0000-000054140000}"/>
    <cellStyle name="Comma 2 93" xfId="5755" hidden="1" xr:uid="{00000000-0005-0000-0000-00007E160000}"/>
    <cellStyle name="Comma 2 93" xfId="6039" hidden="1" xr:uid="{00000000-0005-0000-0000-00009A170000}"/>
    <cellStyle name="Comma 2 93" xfId="6276" hidden="1" xr:uid="{00000000-0005-0000-0000-000087180000}"/>
    <cellStyle name="Comma 2 93" xfId="6575" hidden="1" xr:uid="{00000000-0005-0000-0000-0000B2190000}"/>
    <cellStyle name="Comma 2 93" xfId="6759" hidden="1" xr:uid="{00000000-0005-0000-0000-00006A1A0000}"/>
    <cellStyle name="Comma 2 93" xfId="7420" hidden="1" xr:uid="{00000000-0005-0000-0000-0000FF1C0000}"/>
    <cellStyle name="Comma 2 93" xfId="7614" hidden="1" xr:uid="{00000000-0005-0000-0000-0000C11D0000}"/>
    <cellStyle name="Comma 2 93" xfId="2237" hidden="1" xr:uid="{00000000-0005-0000-0000-0000C0080000}"/>
    <cellStyle name="Comma 2 93" xfId="2474" hidden="1" xr:uid="{00000000-0005-0000-0000-0000AD090000}"/>
    <cellStyle name="Comma 2 93" xfId="4056" hidden="1" xr:uid="{00000000-0005-0000-0000-0000DB0F0000}"/>
    <cellStyle name="Comma 2 93" xfId="4540" hidden="1" xr:uid="{00000000-0005-0000-0000-0000BF110000}"/>
    <cellStyle name="Comma 2 93" xfId="1404" hidden="1" xr:uid="{00000000-0005-0000-0000-00007F050000}"/>
    <cellStyle name="Comma 2 93" xfId="1953" hidden="1" xr:uid="{00000000-0005-0000-0000-0000A4070000}"/>
    <cellStyle name="Comma 2 93" xfId="749" hidden="1" xr:uid="{00000000-0005-0000-0000-0000F0020000}"/>
    <cellStyle name="Comma 2 94" xfId="48210" hidden="1" xr:uid="{EDE9410A-BD2D-41CE-B156-56B51782C4A0}"/>
    <cellStyle name="Comma 2 94" xfId="48763" hidden="1" xr:uid="{02968654-A027-48D6-8C8C-0FC43DBC388D}"/>
    <cellStyle name="Comma 2 94" xfId="49047" hidden="1" xr:uid="{24FF15DD-FBAF-4A19-9871-95CDD82EF06F}"/>
    <cellStyle name="Comma 2 94" xfId="49283" hidden="1" xr:uid="{0E1605AA-D8EB-4179-93E1-5E04EE9EB19D}"/>
    <cellStyle name="Comma 2 94" xfId="49443" hidden="1" xr:uid="{3DE202EE-4469-4525-AB06-428C06DCF08E}"/>
    <cellStyle name="Comma 2 94" xfId="49960" hidden="1" xr:uid="{ABF9A89B-EEF7-49B3-92A5-B6D287C85A33}"/>
    <cellStyle name="Comma 2 94" xfId="50513" hidden="1" xr:uid="{A012BB24-22E5-485A-9ED2-043D2FCA1064}"/>
    <cellStyle name="Comma 2 94" xfId="50797" hidden="1" xr:uid="{A35323F1-6241-44AB-99E9-436EAE9455CE}"/>
    <cellStyle name="Comma 2 94" xfId="51033" hidden="1" xr:uid="{2EBF8426-D650-49BE-9C03-D2EB30A67E0E}"/>
    <cellStyle name="Comma 2 94" xfId="51192" hidden="1" xr:uid="{080EF626-780C-47EA-89F5-22B7E96165E4}"/>
    <cellStyle name="Comma 2 94" xfId="51704" hidden="1" xr:uid="{6620DC33-BB07-4AB0-8DA5-57170B1C1689}"/>
    <cellStyle name="Comma 2 94" xfId="52257" hidden="1" xr:uid="{64921D35-527F-445A-ABDC-1D5DDADF1C42}"/>
    <cellStyle name="Comma 2 94" xfId="52541" hidden="1" xr:uid="{58DF407E-F16B-43A1-8052-F82E8C7EEB30}"/>
    <cellStyle name="Comma 2 94" xfId="52777" hidden="1" xr:uid="{2A613138-66E3-4BC4-A0C1-F717976ED0D7}"/>
    <cellStyle name="Comma 2 94" xfId="52935" hidden="1" xr:uid="{B29E8155-CA56-4660-8B4B-E7473A3490CD}"/>
    <cellStyle name="Comma 2 94" xfId="53440" hidden="1" xr:uid="{4D2B59CB-7D77-41E8-BC18-11534B45E411}"/>
    <cellStyle name="Comma 2 94" xfId="53991" hidden="1" xr:uid="{9F78BB52-4B74-4168-9832-33D6B36A4DC0}"/>
    <cellStyle name="Comma 2 94" xfId="54275" hidden="1" xr:uid="{78510CE2-3D66-485F-8363-53E447669E89}"/>
    <cellStyle name="Comma 2 94" xfId="54511" hidden="1" xr:uid="{75A45209-DC08-42E5-8400-DD5DF6B3D94C}"/>
    <cellStyle name="Comma 2 94" xfId="54665" hidden="1" xr:uid="{25A63AAA-2F36-4CC9-9C24-10938F7D5C7A}"/>
    <cellStyle name="Comma 2 94" xfId="55167" hidden="1" xr:uid="{0CC7E555-F6A1-4E12-A209-25DC75C94A9A}"/>
    <cellStyle name="Comma 2 94" xfId="55715" hidden="1" xr:uid="{F5D6D798-02BD-4204-A71A-A15BBEA71DFB}"/>
    <cellStyle name="Comma 2 94" xfId="55999" hidden="1" xr:uid="{C17232D7-2AE8-4FFC-8C08-593AA2F7962D}"/>
    <cellStyle name="Comma 2 94" xfId="56235" hidden="1" xr:uid="{621767BB-9981-474B-87E9-AF8B6909E2A9}"/>
    <cellStyle name="Comma 2 94" xfId="56388" hidden="1" xr:uid="{F2DA3F3F-1A5E-4404-91DF-5CA202164954}"/>
    <cellStyle name="Comma 2 94" xfId="56877" hidden="1" xr:uid="{E1519071-8BD5-466C-8F90-586D22A53A8A}"/>
    <cellStyle name="Comma 2 94" xfId="57422" hidden="1" xr:uid="{604017A4-EE6C-4646-BF54-88E22AADA164}"/>
    <cellStyle name="Comma 2 94" xfId="57706" hidden="1" xr:uid="{67020954-C771-4875-A344-D72F00EFD055}"/>
    <cellStyle name="Comma 2 94" xfId="57942" hidden="1" xr:uid="{496BF4DD-4662-4C46-A0D9-EC0FB376F0D6}"/>
    <cellStyle name="Comma 2 94" xfId="58092" hidden="1" xr:uid="{1E6E2A7B-108B-4194-977D-E0C6499AFA28}"/>
    <cellStyle name="Comma 2 94" xfId="58573" hidden="1" xr:uid="{BCEEA4D1-DEDC-4BD4-89B5-5298688AF3B3}"/>
    <cellStyle name="Comma 2 94" xfId="59116" hidden="1" xr:uid="{E24CD648-9220-4A26-BE3C-595BB5AAD61E}"/>
    <cellStyle name="Comma 2 94" xfId="59400" hidden="1" xr:uid="{5C6CEA44-FDB9-4F3C-B64F-BB7254B65BBE}"/>
    <cellStyle name="Comma 2 94" xfId="59636" hidden="1" xr:uid="{6AA50524-0E02-49F6-96E4-56949B0E7F07}"/>
    <cellStyle name="Comma 2 94" xfId="59781" hidden="1" xr:uid="{11068580-3194-4DBE-AA8B-00F2931FF970}"/>
    <cellStyle name="Comma 2 94" xfId="60244" hidden="1" xr:uid="{71803604-1C32-450B-A956-5B548DE1303A}"/>
    <cellStyle name="Comma 2 94" xfId="60777" hidden="1" xr:uid="{054EE0A8-9F00-4253-A2D6-9C627E07C8A8}"/>
    <cellStyle name="Comma 2 94" xfId="61061" hidden="1" xr:uid="{FF977A5A-A166-4EF3-9360-5DF1A9919D54}"/>
    <cellStyle name="Comma 2 94" xfId="61297" hidden="1" xr:uid="{D9134599-EEEA-4047-8287-EBA85FBBEC94}"/>
    <cellStyle name="Comma 2 94" xfId="61883" hidden="1" xr:uid="{617CFE0F-2488-49E2-97FD-45BD2DBDEEB8}"/>
    <cellStyle name="Comma 2 94" xfId="62412" hidden="1" xr:uid="{5723F7B5-7321-4910-9829-1DDAEE63785B}"/>
    <cellStyle name="Comma 2 94" xfId="62696" hidden="1" xr:uid="{76DBB1D7-BC27-4F6A-B152-D902B233F383}"/>
    <cellStyle name="Comma 2 94" xfId="62932" hidden="1" xr:uid="{82F71818-650A-4100-8026-A37F3446B9F1}"/>
    <cellStyle name="Comma 2 94" xfId="63447" hidden="1" xr:uid="{CEFF71BA-73EC-4568-B03C-46099FCFA0D1}"/>
    <cellStyle name="Comma 2 94" xfId="63923" hidden="1" xr:uid="{2997F4B7-A7A4-4407-AE13-BA80B7252DF1}"/>
    <cellStyle name="Comma 2 94" xfId="23990" hidden="1" xr:uid="{00000000-0005-0000-0000-0000B95D0000}"/>
    <cellStyle name="Comma 2 94" xfId="24226" hidden="1" xr:uid="{00000000-0005-0000-0000-0000A55E0000}"/>
    <cellStyle name="Comma 2 94" xfId="24379" hidden="1" xr:uid="{00000000-0005-0000-0000-00003E5F0000}"/>
    <cellStyle name="Comma 2 94" xfId="24868" hidden="1" xr:uid="{00000000-0005-0000-0000-000027610000}"/>
    <cellStyle name="Comma 2 94" xfId="25413" hidden="1" xr:uid="{00000000-0005-0000-0000-000048630000}"/>
    <cellStyle name="Comma 2 94" xfId="25697" hidden="1" xr:uid="{00000000-0005-0000-0000-000064640000}"/>
    <cellStyle name="Comma 2 94" xfId="25933" hidden="1" xr:uid="{00000000-0005-0000-0000-000050650000}"/>
    <cellStyle name="Comma 2 94" xfId="26083" hidden="1" xr:uid="{00000000-0005-0000-0000-0000E6650000}"/>
    <cellStyle name="Comma 2 94" xfId="26564" hidden="1" xr:uid="{00000000-0005-0000-0000-0000C7670000}"/>
    <cellStyle name="Comma 2 94" xfId="27107" hidden="1" xr:uid="{00000000-0005-0000-0000-0000E6690000}"/>
    <cellStyle name="Comma 2 94" xfId="27391" hidden="1" xr:uid="{00000000-0005-0000-0000-0000026B0000}"/>
    <cellStyle name="Comma 2 94" xfId="27627" hidden="1" xr:uid="{00000000-0005-0000-0000-0000EE6B0000}"/>
    <cellStyle name="Comma 2 94" xfId="27772" hidden="1" xr:uid="{00000000-0005-0000-0000-00007F6C0000}"/>
    <cellStyle name="Comma 2 94" xfId="28235" hidden="1" xr:uid="{00000000-0005-0000-0000-00004E6E0000}"/>
    <cellStyle name="Comma 2 94" xfId="28768" hidden="1" xr:uid="{00000000-0005-0000-0000-000063700000}"/>
    <cellStyle name="Comma 2 94" xfId="29052" hidden="1" xr:uid="{00000000-0005-0000-0000-00007F710000}"/>
    <cellStyle name="Comma 2 94" xfId="29288" hidden="1" xr:uid="{00000000-0005-0000-0000-00006B720000}"/>
    <cellStyle name="Comma 2 94" xfId="29874" hidden="1" xr:uid="{00000000-0005-0000-0000-0000B5740000}"/>
    <cellStyle name="Comma 2 94" xfId="30403" hidden="1" xr:uid="{00000000-0005-0000-0000-0000C6760000}"/>
    <cellStyle name="Comma 2 94" xfId="30687" hidden="1" xr:uid="{00000000-0005-0000-0000-0000E2770000}"/>
    <cellStyle name="Comma 2 94" xfId="30923" hidden="1" xr:uid="{00000000-0005-0000-0000-0000CE780000}"/>
    <cellStyle name="Comma 2 94" xfId="31438" hidden="1" xr:uid="{00000000-0005-0000-0000-0000D17A0000}"/>
    <cellStyle name="Comma 2 94" xfId="31914" hidden="1" xr:uid="{00000000-0005-0000-0000-0000AD7C0000}"/>
    <cellStyle name="Comma 2 94" xfId="32796" hidden="1" xr:uid="{2B9EA014-AE6E-4F66-9963-46B53A7155CA}"/>
    <cellStyle name="Comma 2 94" xfId="33431" hidden="1" xr:uid="{2AFB6252-2D83-4A8F-8E16-5E78AB500125}"/>
    <cellStyle name="Comma 2 94" xfId="33976" hidden="1" xr:uid="{6BF008D5-E398-4F27-9191-4EF619E1031C}"/>
    <cellStyle name="Comma 2 94" xfId="34260" hidden="1" xr:uid="{5D20BB6F-9386-4676-96BC-13842B5FA912}"/>
    <cellStyle name="Comma 2 94" xfId="34496" hidden="1" xr:uid="{8CCD4D0E-16DF-48B5-BD40-139401CB8058}"/>
    <cellStyle name="Comma 2 94" xfId="36553" hidden="1" xr:uid="{FAC92B25-328B-4A4E-AFF7-CB55BB16DC1D}"/>
    <cellStyle name="Comma 2 94" xfId="37214" hidden="1" xr:uid="{08893627-8291-4F48-A3C2-DDF75117D984}"/>
    <cellStyle name="Comma 2 94" xfId="37767" hidden="1" xr:uid="{B8AD71BE-D9FC-4868-9D83-9253E1299BA9}"/>
    <cellStyle name="Comma 2 94" xfId="38051" hidden="1" xr:uid="{167AA57E-EEB4-4154-A5C6-A54427BD0EE7}"/>
    <cellStyle name="Comma 2 94" xfId="38287" hidden="1" xr:uid="{182BB78E-AB26-4619-BA5E-13FAD70233A9}"/>
    <cellStyle name="Comma 2 94" xfId="38574" hidden="1" xr:uid="{50DF9980-2847-4E6C-A2FB-50C2506FAF40}"/>
    <cellStyle name="Comma 2 94" xfId="38772" hidden="1" xr:uid="{9B26B47E-9BFD-437A-A113-9A899051DBD7}"/>
    <cellStyle name="Comma 2 94" xfId="38911" hidden="1" xr:uid="{4418369B-26EA-4658-8B4B-C109BA279A8F}"/>
    <cellStyle name="Comma 2 94" xfId="39433" hidden="1" xr:uid="{2190C857-C25E-4E5C-97A9-BC908E1E1E9D}"/>
    <cellStyle name="Comma 2 94" xfId="39986" hidden="1" xr:uid="{83B8D20C-8A27-438C-9964-882942491F8F}"/>
    <cellStyle name="Comma 2 94" xfId="40270" hidden="1" xr:uid="{9413C2BD-7F59-4245-B711-BBE368C0B1BE}"/>
    <cellStyle name="Comma 2 94" xfId="40506" hidden="1" xr:uid="{9D3F8CCF-6C26-4B1B-9550-BB8A57D9ACB7}"/>
    <cellStyle name="Comma 2 94" xfId="40667" hidden="1" xr:uid="{0B1FED55-9DCE-412B-A2E3-1D146CD95AB5}"/>
    <cellStyle name="Comma 2 94" xfId="41189" hidden="1" xr:uid="{D288DB89-1D1D-400E-9BCE-875246AA0B5D}"/>
    <cellStyle name="Comma 2 94" xfId="41742" hidden="1" xr:uid="{544A00FB-3756-48A0-9B59-912BD4D323E5}"/>
    <cellStyle name="Comma 2 94" xfId="42026" hidden="1" xr:uid="{D243D2AC-9AFD-44C0-8425-8DC4070DB233}"/>
    <cellStyle name="Comma 2 94" xfId="42262" hidden="1" xr:uid="{CB269262-863E-41BB-AB78-0341068E99B9}"/>
    <cellStyle name="Comma 2 94" xfId="42423" hidden="1" xr:uid="{55AD1740-2FD2-4E34-8E2F-11B052F75660}"/>
    <cellStyle name="Comma 2 94" xfId="42945" hidden="1" xr:uid="{15575950-35DE-46CC-A840-78339AB18FD3}"/>
    <cellStyle name="Comma 2 94" xfId="43498" hidden="1" xr:uid="{4AB39319-99B8-4F3D-8761-9FCD45B5FEA6}"/>
    <cellStyle name="Comma 2 94" xfId="43782" hidden="1" xr:uid="{67801C87-CA11-4C32-8E87-640994A3A2F3}"/>
    <cellStyle name="Comma 2 94" xfId="44018" hidden="1" xr:uid="{46687A7F-483C-4483-AB1A-A9072BB56ADA}"/>
    <cellStyle name="Comma 2 94" xfId="44179" hidden="1" xr:uid="{54BF0341-8CAC-4AE8-96CD-3739A9EF0067}"/>
    <cellStyle name="Comma 2 94" xfId="44701" hidden="1" xr:uid="{E3565A26-4519-44A4-B541-96157101EFE3}"/>
    <cellStyle name="Comma 2 94" xfId="45254" hidden="1" xr:uid="{4B9EB9FF-4EF1-4AA7-8663-BC15D6DCE100}"/>
    <cellStyle name="Comma 2 94" xfId="45538" hidden="1" xr:uid="{33DFD7D8-B502-4D41-9CA2-A6C2EBB7AB3C}"/>
    <cellStyle name="Comma 2 94" xfId="45774" hidden="1" xr:uid="{A57AB21A-585B-4044-96BC-8CF167953712}"/>
    <cellStyle name="Comma 2 94" xfId="45935" hidden="1" xr:uid="{E406F891-093E-4475-A384-06E7E90ECE61}"/>
    <cellStyle name="Comma 2 94" xfId="46457" hidden="1" xr:uid="{51FD6EED-9CB6-4F1A-9D81-7A49C9F94E84}"/>
    <cellStyle name="Comma 2 94" xfId="47010" hidden="1" xr:uid="{5E28C32E-3668-44C6-85A7-326950AC62E6}"/>
    <cellStyle name="Comma 2 94" xfId="47294" hidden="1" xr:uid="{8BFCBFEE-E728-47FB-B90B-A44969A51AF6}"/>
    <cellStyle name="Comma 2 94" xfId="47530" hidden="1" xr:uid="{2BA50B98-8054-413B-87AA-D50A438DDA53}"/>
    <cellStyle name="Comma 2 94" xfId="47691" hidden="1" xr:uid="{5C48BB32-9017-41AF-8EED-C71D44097711}"/>
    <cellStyle name="Comma 2 94" xfId="13529" hidden="1" xr:uid="{00000000-0005-0000-0000-0000DC340000}"/>
    <cellStyle name="Comma 2 94" xfId="13765" hidden="1" xr:uid="{00000000-0005-0000-0000-0000C8350000}"/>
    <cellStyle name="Comma 2 94" xfId="13926" hidden="1" xr:uid="{00000000-0005-0000-0000-000069360000}"/>
    <cellStyle name="Comma 2 94" xfId="14448" hidden="1" xr:uid="{00000000-0005-0000-0000-000073380000}"/>
    <cellStyle name="Comma 2 94" xfId="15001" hidden="1" xr:uid="{00000000-0005-0000-0000-00009C3A0000}"/>
    <cellStyle name="Comma 2 94" xfId="15285" hidden="1" xr:uid="{00000000-0005-0000-0000-0000B83B0000}"/>
    <cellStyle name="Comma 2 94" xfId="15521" hidden="1" xr:uid="{00000000-0005-0000-0000-0000A43C0000}"/>
    <cellStyle name="Comma 2 94" xfId="15682" hidden="1" xr:uid="{00000000-0005-0000-0000-0000453D0000}"/>
    <cellStyle name="Comma 2 94" xfId="16201" hidden="1" xr:uid="{00000000-0005-0000-0000-00004C3F0000}"/>
    <cellStyle name="Comma 2 94" xfId="16754" hidden="1" xr:uid="{00000000-0005-0000-0000-000075410000}"/>
    <cellStyle name="Comma 2 94" xfId="17038" hidden="1" xr:uid="{00000000-0005-0000-0000-000091420000}"/>
    <cellStyle name="Comma 2 94" xfId="17274" hidden="1" xr:uid="{00000000-0005-0000-0000-00007D430000}"/>
    <cellStyle name="Comma 2 94" xfId="17434" hidden="1" xr:uid="{00000000-0005-0000-0000-00001D440000}"/>
    <cellStyle name="Comma 2 94" xfId="17951" hidden="1" xr:uid="{00000000-0005-0000-0000-000022460000}"/>
    <cellStyle name="Comma 2 94" xfId="18504" hidden="1" xr:uid="{00000000-0005-0000-0000-00004B480000}"/>
    <cellStyle name="Comma 2 94" xfId="18788" hidden="1" xr:uid="{00000000-0005-0000-0000-000067490000}"/>
    <cellStyle name="Comma 2 94" xfId="19024" hidden="1" xr:uid="{00000000-0005-0000-0000-0000534A0000}"/>
    <cellStyle name="Comma 2 94" xfId="19183" hidden="1" xr:uid="{00000000-0005-0000-0000-0000F24A0000}"/>
    <cellStyle name="Comma 2 94" xfId="19695" hidden="1" xr:uid="{00000000-0005-0000-0000-0000F24C0000}"/>
    <cellStyle name="Comma 2 94" xfId="20248" hidden="1" xr:uid="{00000000-0005-0000-0000-00001B4F0000}"/>
    <cellStyle name="Comma 2 94" xfId="20532" hidden="1" xr:uid="{00000000-0005-0000-0000-000037500000}"/>
    <cellStyle name="Comma 2 94" xfId="20768" hidden="1" xr:uid="{00000000-0005-0000-0000-000023510000}"/>
    <cellStyle name="Comma 2 94" xfId="20926" hidden="1" xr:uid="{00000000-0005-0000-0000-0000C1510000}"/>
    <cellStyle name="Comma 2 94" xfId="21431" hidden="1" xr:uid="{00000000-0005-0000-0000-0000BA530000}"/>
    <cellStyle name="Comma 2 94" xfId="21982" hidden="1" xr:uid="{00000000-0005-0000-0000-0000E1550000}"/>
    <cellStyle name="Comma 2 94" xfId="22266" hidden="1" xr:uid="{00000000-0005-0000-0000-0000FD560000}"/>
    <cellStyle name="Comma 2 94" xfId="22502" hidden="1" xr:uid="{00000000-0005-0000-0000-0000E9570000}"/>
    <cellStyle name="Comma 2 94" xfId="22656" hidden="1" xr:uid="{00000000-0005-0000-0000-000083580000}"/>
    <cellStyle name="Comma 2 94" xfId="23158" hidden="1" xr:uid="{00000000-0005-0000-0000-0000795A0000}"/>
    <cellStyle name="Comma 2 94" xfId="23706" hidden="1" xr:uid="{00000000-0005-0000-0000-00009D5C0000}"/>
    <cellStyle name="Comma 2 94" xfId="8261" hidden="1" xr:uid="{00000000-0005-0000-0000-000048200000}"/>
    <cellStyle name="Comma 2 94" xfId="8497" hidden="1" xr:uid="{00000000-0005-0000-0000-000034210000}"/>
    <cellStyle name="Comma 2 94" xfId="8658" hidden="1" xr:uid="{00000000-0005-0000-0000-0000D5210000}"/>
    <cellStyle name="Comma 2 94" xfId="9180" hidden="1" xr:uid="{00000000-0005-0000-0000-0000DF230000}"/>
    <cellStyle name="Comma 2 94" xfId="9733" hidden="1" xr:uid="{00000000-0005-0000-0000-000008260000}"/>
    <cellStyle name="Comma 2 94" xfId="10017" hidden="1" xr:uid="{00000000-0005-0000-0000-000024270000}"/>
    <cellStyle name="Comma 2 94" xfId="10253" hidden="1" xr:uid="{00000000-0005-0000-0000-000010280000}"/>
    <cellStyle name="Comma 2 94" xfId="10414" hidden="1" xr:uid="{00000000-0005-0000-0000-0000B1280000}"/>
    <cellStyle name="Comma 2 94" xfId="10936" hidden="1" xr:uid="{00000000-0005-0000-0000-0000BB2A0000}"/>
    <cellStyle name="Comma 2 94" xfId="11489" hidden="1" xr:uid="{00000000-0005-0000-0000-0000E42C0000}"/>
    <cellStyle name="Comma 2 94" xfId="11773" hidden="1" xr:uid="{00000000-0005-0000-0000-0000002E0000}"/>
    <cellStyle name="Comma 2 94" xfId="12009" hidden="1" xr:uid="{00000000-0005-0000-0000-0000EC2E0000}"/>
    <cellStyle name="Comma 2 94" xfId="12170" hidden="1" xr:uid="{00000000-0005-0000-0000-00008D2F0000}"/>
    <cellStyle name="Comma 2 94" xfId="12692" hidden="1" xr:uid="{00000000-0005-0000-0000-000097310000}"/>
    <cellStyle name="Comma 2 94" xfId="13245" hidden="1" xr:uid="{00000000-0005-0000-0000-0000C0330000}"/>
    <cellStyle name="Comma 2 94" xfId="5758" hidden="1" xr:uid="{00000000-0005-0000-0000-000081160000}"/>
    <cellStyle name="Comma 2 94" xfId="6042" hidden="1" xr:uid="{00000000-0005-0000-0000-00009D170000}"/>
    <cellStyle name="Comma 2 94" xfId="6278" hidden="1" xr:uid="{00000000-0005-0000-0000-000089180000}"/>
    <cellStyle name="Comma 2 94" xfId="6565" hidden="1" xr:uid="{00000000-0005-0000-0000-0000A8190000}"/>
    <cellStyle name="Comma 2 94" xfId="6763" hidden="1" xr:uid="{00000000-0005-0000-0000-00006E1A0000}"/>
    <cellStyle name="Comma 2 94" xfId="6902" hidden="1" xr:uid="{00000000-0005-0000-0000-0000F91A0000}"/>
    <cellStyle name="Comma 2 94" xfId="7424" hidden="1" xr:uid="{00000000-0005-0000-0000-0000031D0000}"/>
    <cellStyle name="Comma 2 94" xfId="7977" hidden="1" xr:uid="{00000000-0005-0000-0000-00002C1F0000}"/>
    <cellStyle name="Comma 2 94" xfId="2240" hidden="1" xr:uid="{00000000-0005-0000-0000-0000C3080000}"/>
    <cellStyle name="Comma 2 94" xfId="2476" hidden="1" xr:uid="{00000000-0005-0000-0000-0000AF090000}"/>
    <cellStyle name="Comma 2 94" xfId="4544" hidden="1" xr:uid="{00000000-0005-0000-0000-0000C3110000}"/>
    <cellStyle name="Comma 2 94" xfId="5205" hidden="1" xr:uid="{00000000-0005-0000-0000-000058140000}"/>
    <cellStyle name="Comma 2 94" xfId="1408" hidden="1" xr:uid="{00000000-0005-0000-0000-000083050000}"/>
    <cellStyle name="Comma 2 94" xfId="1956" hidden="1" xr:uid="{00000000-0005-0000-0000-0000A7070000}"/>
    <cellStyle name="Comma 2 94" xfId="753" hidden="1" xr:uid="{00000000-0005-0000-0000-0000F4020000}"/>
    <cellStyle name="Comma 2 95" xfId="48767" hidden="1" xr:uid="{ECD1D903-8A61-4B6A-95C3-89834F3CA79E}"/>
    <cellStyle name="Comma 2 95" xfId="49051" hidden="1" xr:uid="{55B359D7-5907-4409-B86C-D9BFA7434662}"/>
    <cellStyle name="Comma 2 95" xfId="49286" hidden="1" xr:uid="{127BD433-6E2B-4F34-BDF8-1DC14562FBC0}"/>
    <cellStyle name="Comma 2 95" xfId="49418" hidden="1" xr:uid="{4FB400CE-2FEF-45EC-9336-C798AA7DC26D}"/>
    <cellStyle name="Comma 2 95" xfId="49965" hidden="1" xr:uid="{C2707BD7-57F1-4F4E-AE52-67D4320F60DF}"/>
    <cellStyle name="Comma 2 95" xfId="50517" hidden="1" xr:uid="{5C12A671-F400-47A7-AB9A-BAC9594124E7}"/>
    <cellStyle name="Comma 2 95" xfId="50801" hidden="1" xr:uid="{B2B4D14F-7355-4279-8B78-513096213483}"/>
    <cellStyle name="Comma 2 95" xfId="51036" hidden="1" xr:uid="{F50DE467-F4C8-4D07-B63A-B795064FB1BC}"/>
    <cellStyle name="Comma 2 95" xfId="51167" hidden="1" xr:uid="{CD4841C6-7958-4D33-982F-BFCCB90745BC}"/>
    <cellStyle name="Comma 2 95" xfId="51709" hidden="1" xr:uid="{5017985E-916A-414D-B952-00928989881D}"/>
    <cellStyle name="Comma 2 95" xfId="52261" hidden="1" xr:uid="{6A9B2F46-A0B8-4922-9814-AD493EEC72E8}"/>
    <cellStyle name="Comma 2 95" xfId="52545" hidden="1" xr:uid="{3DC7BB69-D8CA-47BD-ABC3-29DD8B5F806C}"/>
    <cellStyle name="Comma 2 95" xfId="52780" hidden="1" xr:uid="{39A13D8E-6BED-45BD-8D2D-523888808666}"/>
    <cellStyle name="Comma 2 95" xfId="52910" hidden="1" xr:uid="{0AA1AAD6-1C9D-4C4B-8193-1925AD30A3B9}"/>
    <cellStyle name="Comma 2 95" xfId="53445" hidden="1" xr:uid="{05974732-7B6D-4EB7-B11C-C8B89F57DE97}"/>
    <cellStyle name="Comma 2 95" xfId="53995" hidden="1" xr:uid="{AA771C55-3105-4F5E-BDF0-5CA2F93D4BC2}"/>
    <cellStyle name="Comma 2 95" xfId="54279" hidden="1" xr:uid="{5A00A151-F0F9-46B8-9562-CE48E7F1B756}"/>
    <cellStyle name="Comma 2 95" xfId="54514" hidden="1" xr:uid="{4644C1E7-D77C-4AD2-B6B0-E53A39914600}"/>
    <cellStyle name="Comma 2 95" xfId="54642" hidden="1" xr:uid="{63B9CF80-342B-49E6-BEDA-2446CC7CB5B0}"/>
    <cellStyle name="Comma 2 95" xfId="55172" hidden="1" xr:uid="{56AC0598-DAF8-4C27-B36A-F4BC0C2A78DC}"/>
    <cellStyle name="Comma 2 95" xfId="55719" hidden="1" xr:uid="{EEEE56BE-EB3E-4227-A5B9-CABAF03F1324}"/>
    <cellStyle name="Comma 2 95" xfId="56003" hidden="1" xr:uid="{8430D611-078A-4CC7-BBCE-E5E19701DE10}"/>
    <cellStyle name="Comma 2 95" xfId="56238" hidden="1" xr:uid="{58E08AD1-536E-4AC0-902C-C28D6E5F9AA8}"/>
    <cellStyle name="Comma 2 95" xfId="56366" hidden="1" xr:uid="{3F840C70-2DC7-458D-A8C5-E4DB05B3B1C3}"/>
    <cellStyle name="Comma 2 95" xfId="56882" hidden="1" xr:uid="{F81AD895-F14C-4FAB-A591-0BB539F0BC4C}"/>
    <cellStyle name="Comma 2 95" xfId="57426" hidden="1" xr:uid="{F3B2BC77-1A85-4CBD-AAAD-068EDE75362D}"/>
    <cellStyle name="Comma 2 95" xfId="57710" hidden="1" xr:uid="{46A270F0-F76E-41B0-996E-C7115A612AD8}"/>
    <cellStyle name="Comma 2 95" xfId="57945" hidden="1" xr:uid="{49582037-750C-4B96-B0C2-82AB78B829F4}"/>
    <cellStyle name="Comma 2 95" xfId="58071" hidden="1" xr:uid="{3DA2720E-BD75-41EA-890D-9795ACF1BF5A}"/>
    <cellStyle name="Comma 2 95" xfId="58578" hidden="1" xr:uid="{F2D3CE7D-F7C1-47DA-9A2C-6FB9F8A8D02A}"/>
    <cellStyle name="Comma 2 95" xfId="59120" hidden="1" xr:uid="{39DB32B5-26B1-4CDF-B795-CC9E837B4406}"/>
    <cellStyle name="Comma 2 95" xfId="59404" hidden="1" xr:uid="{028A4045-CC95-49B0-9A03-6710DF2170AC}"/>
    <cellStyle name="Comma 2 95" xfId="59639" hidden="1" xr:uid="{9297F119-BC11-4916-9E1F-C60D75C6BD3D}"/>
    <cellStyle name="Comma 2 95" xfId="59763" hidden="1" xr:uid="{86D5F1B9-13FD-4E52-A610-0F20D1E10BD5}"/>
    <cellStyle name="Comma 2 95" xfId="60248" hidden="1" xr:uid="{A9D2A20A-3D65-49B6-A38C-1A746F0B2BD3}"/>
    <cellStyle name="Comma 2 95" xfId="60781" hidden="1" xr:uid="{3AEE2892-7E10-4FEC-B5AE-80A9062C5673}"/>
    <cellStyle name="Comma 2 95" xfId="61065" hidden="1" xr:uid="{865DB9C2-3A78-4FC4-9636-5B7EE28F5CC8}"/>
    <cellStyle name="Comma 2 95" xfId="61300" hidden="1" xr:uid="{2F715031-6086-4872-ACBD-8811C91A5045}"/>
    <cellStyle name="Comma 2 95" xfId="61886" hidden="1" xr:uid="{C03E7F17-F1D2-45F6-BE40-E8867EC4CEDF}"/>
    <cellStyle name="Comma 2 95" xfId="62416" hidden="1" xr:uid="{AD6E4278-0A95-4188-A921-E51179782D8F}"/>
    <cellStyle name="Comma 2 95" xfId="62700" hidden="1" xr:uid="{52A792B1-1F7C-4EA7-8571-1A36A50B91D6}"/>
    <cellStyle name="Comma 2 95" xfId="62935" hidden="1" xr:uid="{F8A3F735-06D1-441E-8941-A1B54ECA794A}"/>
    <cellStyle name="Comma 2 95" xfId="63450" hidden="1" xr:uid="{0C7118CC-F4BA-47E1-AF7A-35AEC86B1A89}"/>
    <cellStyle name="Comma 2 95" xfId="63927" hidden="1" xr:uid="{DFB28CC8-7A97-4FB6-8712-3753E32CFD56}"/>
    <cellStyle name="Comma 2 95" xfId="23994" hidden="1" xr:uid="{00000000-0005-0000-0000-0000BD5D0000}"/>
    <cellStyle name="Comma 2 95" xfId="24229" hidden="1" xr:uid="{00000000-0005-0000-0000-0000A85E0000}"/>
    <cellStyle name="Comma 2 95" xfId="24357" hidden="1" xr:uid="{00000000-0005-0000-0000-0000285F0000}"/>
    <cellStyle name="Comma 2 95" xfId="24873" hidden="1" xr:uid="{00000000-0005-0000-0000-00002C610000}"/>
    <cellStyle name="Comma 2 95" xfId="25417" hidden="1" xr:uid="{00000000-0005-0000-0000-00004C630000}"/>
    <cellStyle name="Comma 2 95" xfId="25701" hidden="1" xr:uid="{00000000-0005-0000-0000-000068640000}"/>
    <cellStyle name="Comma 2 95" xfId="25936" hidden="1" xr:uid="{00000000-0005-0000-0000-000053650000}"/>
    <cellStyle name="Comma 2 95" xfId="26062" hidden="1" xr:uid="{00000000-0005-0000-0000-0000D1650000}"/>
    <cellStyle name="Comma 2 95" xfId="26569" hidden="1" xr:uid="{00000000-0005-0000-0000-0000CC670000}"/>
    <cellStyle name="Comma 2 95" xfId="27111" hidden="1" xr:uid="{00000000-0005-0000-0000-0000EA690000}"/>
    <cellStyle name="Comma 2 95" xfId="27395" hidden="1" xr:uid="{00000000-0005-0000-0000-0000066B0000}"/>
    <cellStyle name="Comma 2 95" xfId="27630" hidden="1" xr:uid="{00000000-0005-0000-0000-0000F16B0000}"/>
    <cellStyle name="Comma 2 95" xfId="27754" hidden="1" xr:uid="{00000000-0005-0000-0000-00006D6C0000}"/>
    <cellStyle name="Comma 2 95" xfId="28239" hidden="1" xr:uid="{00000000-0005-0000-0000-0000526E0000}"/>
    <cellStyle name="Comma 2 95" xfId="28772" hidden="1" xr:uid="{00000000-0005-0000-0000-000067700000}"/>
    <cellStyle name="Comma 2 95" xfId="29056" hidden="1" xr:uid="{00000000-0005-0000-0000-000083710000}"/>
    <cellStyle name="Comma 2 95" xfId="29291" hidden="1" xr:uid="{00000000-0005-0000-0000-00006E720000}"/>
    <cellStyle name="Comma 2 95" xfId="29877" hidden="1" xr:uid="{00000000-0005-0000-0000-0000B8740000}"/>
    <cellStyle name="Comma 2 95" xfId="30407" hidden="1" xr:uid="{00000000-0005-0000-0000-0000CA760000}"/>
    <cellStyle name="Comma 2 95" xfId="30691" hidden="1" xr:uid="{00000000-0005-0000-0000-0000E6770000}"/>
    <cellStyle name="Comma 2 95" xfId="30926" hidden="1" xr:uid="{00000000-0005-0000-0000-0000D1780000}"/>
    <cellStyle name="Comma 2 95" xfId="31441" hidden="1" xr:uid="{00000000-0005-0000-0000-0000D47A0000}"/>
    <cellStyle name="Comma 2 95" xfId="31918" hidden="1" xr:uid="{00000000-0005-0000-0000-0000B17C0000}"/>
    <cellStyle name="Comma 2 95" xfId="32801" hidden="1" xr:uid="{1C4DB50C-77A8-49B0-B757-80E2499629C1}"/>
    <cellStyle name="Comma 2 95" xfId="33436" hidden="1" xr:uid="{6AD39DD3-D9DF-487E-A964-F0B741E10D04}"/>
    <cellStyle name="Comma 2 95" xfId="33980" hidden="1" xr:uid="{C0322BD8-9390-475A-9FBD-9C11F140DBE3}"/>
    <cellStyle name="Comma 2 95" xfId="34264" hidden="1" xr:uid="{C797871D-6390-4B90-9AD0-1D5667819645}"/>
    <cellStyle name="Comma 2 95" xfId="34499" hidden="1" xr:uid="{1F9B02A8-FC1C-4F51-9EBF-2861A41C4EC3}"/>
    <cellStyle name="Comma 2 95" xfId="36558" hidden="1" xr:uid="{9DC18A31-E07D-4D3C-B275-F017EB1F62AA}"/>
    <cellStyle name="Comma 2 95" xfId="37219" hidden="1" xr:uid="{4E0DD2D0-C062-45DA-A412-C936275CA841}"/>
    <cellStyle name="Comma 2 95" xfId="37771" hidden="1" xr:uid="{400F23F2-B943-4019-8E4D-838A7218CF00}"/>
    <cellStyle name="Comma 2 95" xfId="38055" hidden="1" xr:uid="{7DA2EE91-24DD-41FD-908F-8A07A35CBEC5}"/>
    <cellStyle name="Comma 2 95" xfId="38290" hidden="1" xr:uid="{2EA37B69-8BCA-41A4-9762-762BF400993A}"/>
    <cellStyle name="Comma 2 95" xfId="38558" hidden="1" xr:uid="{D7319D23-19EB-4FB4-82E8-B78050DCFC11}"/>
    <cellStyle name="Comma 2 95" xfId="38777" hidden="1" xr:uid="{FC71B920-DCAD-4452-8E9B-5D9E94B2887B}"/>
    <cellStyle name="Comma 2 95" xfId="38886" hidden="1" xr:uid="{119DA7EF-5A3C-44CC-9EE3-CDD5535579B1}"/>
    <cellStyle name="Comma 2 95" xfId="39438" hidden="1" xr:uid="{6001DCE0-1465-4CF6-A0C4-675242128CBF}"/>
    <cellStyle name="Comma 2 95" xfId="39990" hidden="1" xr:uid="{AE026691-3736-4CFA-AF66-E27458AF88CD}"/>
    <cellStyle name="Comma 2 95" xfId="40509" hidden="1" xr:uid="{206691BB-251A-446B-8FC9-84849A0F5CC1}"/>
    <cellStyle name="Comma 2 95" xfId="40642" hidden="1" xr:uid="{9CDC9D00-6C9A-4FEF-9B35-9D265D98DDD5}"/>
    <cellStyle name="Comma 2 95" xfId="41194" hidden="1" xr:uid="{A73F3590-41DB-436B-95C2-54969DBEB0C1}"/>
    <cellStyle name="Comma 2 95" xfId="41746" hidden="1" xr:uid="{2E43DF7B-E17D-4AD6-9E15-002103F39074}"/>
    <cellStyle name="Comma 2 95" xfId="42030" hidden="1" xr:uid="{5FE8FA4D-CE06-48BC-9625-55A2E16203B6}"/>
    <cellStyle name="Comma 2 95" xfId="42265" hidden="1" xr:uid="{D5A8CFF3-E976-404E-B953-E6AB1DD47FD9}"/>
    <cellStyle name="Comma 2 95" xfId="42398" hidden="1" xr:uid="{39467B8B-2D6F-4BBE-8F1D-E9F7F57DD04A}"/>
    <cellStyle name="Comma 2 95" xfId="42950" hidden="1" xr:uid="{DE8BD8A1-5DCE-466C-A698-88448B338B4C}"/>
    <cellStyle name="Comma 2 95" xfId="43502" hidden="1" xr:uid="{90ED03AF-77CF-47DD-BF40-38231D440FE9}"/>
    <cellStyle name="Comma 2 95" xfId="43786" hidden="1" xr:uid="{74281643-81F2-4DD0-A629-6A5A6B2BD382}"/>
    <cellStyle name="Comma 2 95" xfId="44021" hidden="1" xr:uid="{353503A3-B0A2-4B77-A896-07C6363C3E4E}"/>
    <cellStyle name="Comma 2 95" xfId="44154" hidden="1" xr:uid="{6DEB9E48-3810-4D09-AEC5-0B7365CF291F}"/>
    <cellStyle name="Comma 2 95" xfId="44706" hidden="1" xr:uid="{6A020F6A-6D61-43E6-AC02-1E8ABFAC21FE}"/>
    <cellStyle name="Comma 2 95" xfId="45258" hidden="1" xr:uid="{602D3BDB-14E8-4840-9A41-6975B9CB8492}"/>
    <cellStyle name="Comma 2 95" xfId="45542" hidden="1" xr:uid="{CFC7BC38-C607-4381-9501-A15A2E1528D4}"/>
    <cellStyle name="Comma 2 95" xfId="45777" hidden="1" xr:uid="{D31AB59C-9D4F-48A3-8FE1-521C79DDEC84}"/>
    <cellStyle name="Comma 2 95" xfId="45910" hidden="1" xr:uid="{AD926849-318D-4611-B0F5-A33CA2454E37}"/>
    <cellStyle name="Comma 2 95" xfId="46462" hidden="1" xr:uid="{E35C41B8-C0E8-4594-9A8D-F368FB2D2172}"/>
    <cellStyle name="Comma 2 95" xfId="47014" hidden="1" xr:uid="{C3FB28E5-2F41-4E55-BA4D-FEE2781ACFC5}"/>
    <cellStyle name="Comma 2 95" xfId="47298" hidden="1" xr:uid="{A0C0F7A3-8374-4573-A7FC-E2626D097ECE}"/>
    <cellStyle name="Comma 2 95" xfId="47533" hidden="1" xr:uid="{DC2047CA-2311-4F78-9847-BEE142B84797}"/>
    <cellStyle name="Comma 2 95" xfId="47666" hidden="1" xr:uid="{434AC1FF-4B2D-420C-88BF-6CBE0E1185C4}"/>
    <cellStyle name="Comma 2 95" xfId="48215" hidden="1" xr:uid="{EC371B29-7399-49EA-AC0B-9D490388183F}"/>
    <cellStyle name="Comma 2 95" xfId="40274" hidden="1" xr:uid="{6300694F-DD19-4F36-B742-8DFDEF59EB64}"/>
    <cellStyle name="Comma 2 95" xfId="13533" hidden="1" xr:uid="{00000000-0005-0000-0000-0000E0340000}"/>
    <cellStyle name="Comma 2 95" xfId="13768" hidden="1" xr:uid="{00000000-0005-0000-0000-0000CB350000}"/>
    <cellStyle name="Comma 2 95" xfId="13901" hidden="1" xr:uid="{00000000-0005-0000-0000-000050360000}"/>
    <cellStyle name="Comma 2 95" xfId="14453" hidden="1" xr:uid="{00000000-0005-0000-0000-000078380000}"/>
    <cellStyle name="Comma 2 95" xfId="15005" hidden="1" xr:uid="{00000000-0005-0000-0000-0000A03A0000}"/>
    <cellStyle name="Comma 2 95" xfId="15289" hidden="1" xr:uid="{00000000-0005-0000-0000-0000BC3B0000}"/>
    <cellStyle name="Comma 2 95" xfId="15524" hidden="1" xr:uid="{00000000-0005-0000-0000-0000A73C0000}"/>
    <cellStyle name="Comma 2 95" xfId="15657" hidden="1" xr:uid="{00000000-0005-0000-0000-00002C3D0000}"/>
    <cellStyle name="Comma 2 95" xfId="16206" hidden="1" xr:uid="{00000000-0005-0000-0000-0000513F0000}"/>
    <cellStyle name="Comma 2 95" xfId="16758" hidden="1" xr:uid="{00000000-0005-0000-0000-000079410000}"/>
    <cellStyle name="Comma 2 95" xfId="17042" hidden="1" xr:uid="{00000000-0005-0000-0000-000095420000}"/>
    <cellStyle name="Comma 2 95" xfId="17277" hidden="1" xr:uid="{00000000-0005-0000-0000-000080430000}"/>
    <cellStyle name="Comma 2 95" xfId="17409" hidden="1" xr:uid="{00000000-0005-0000-0000-000004440000}"/>
    <cellStyle name="Comma 2 95" xfId="17956" hidden="1" xr:uid="{00000000-0005-0000-0000-000027460000}"/>
    <cellStyle name="Comma 2 95" xfId="18508" hidden="1" xr:uid="{00000000-0005-0000-0000-00004F480000}"/>
    <cellStyle name="Comma 2 95" xfId="18792" hidden="1" xr:uid="{00000000-0005-0000-0000-00006B490000}"/>
    <cellStyle name="Comma 2 95" xfId="19027" hidden="1" xr:uid="{00000000-0005-0000-0000-0000564A0000}"/>
    <cellStyle name="Comma 2 95" xfId="19158" hidden="1" xr:uid="{00000000-0005-0000-0000-0000D94A0000}"/>
    <cellStyle name="Comma 2 95" xfId="19700" hidden="1" xr:uid="{00000000-0005-0000-0000-0000F74C0000}"/>
    <cellStyle name="Comma 2 95" xfId="20252" hidden="1" xr:uid="{00000000-0005-0000-0000-00001F4F0000}"/>
    <cellStyle name="Comma 2 95" xfId="20536" hidden="1" xr:uid="{00000000-0005-0000-0000-00003B500000}"/>
    <cellStyle name="Comma 2 95" xfId="20771" hidden="1" xr:uid="{00000000-0005-0000-0000-000026510000}"/>
    <cellStyle name="Comma 2 95" xfId="20901" hidden="1" xr:uid="{00000000-0005-0000-0000-0000A8510000}"/>
    <cellStyle name="Comma 2 95" xfId="21436" hidden="1" xr:uid="{00000000-0005-0000-0000-0000BF530000}"/>
    <cellStyle name="Comma 2 95" xfId="21986" hidden="1" xr:uid="{00000000-0005-0000-0000-0000E5550000}"/>
    <cellStyle name="Comma 2 95" xfId="22270" hidden="1" xr:uid="{00000000-0005-0000-0000-000001570000}"/>
    <cellStyle name="Comma 2 95" xfId="22505" hidden="1" xr:uid="{00000000-0005-0000-0000-0000EC570000}"/>
    <cellStyle name="Comma 2 95" xfId="22633" hidden="1" xr:uid="{00000000-0005-0000-0000-00006C580000}"/>
    <cellStyle name="Comma 2 95" xfId="23163" hidden="1" xr:uid="{00000000-0005-0000-0000-00007E5A0000}"/>
    <cellStyle name="Comma 2 95" xfId="23710" hidden="1" xr:uid="{00000000-0005-0000-0000-0000A15C0000}"/>
    <cellStyle name="Comma 2 95" xfId="8265" hidden="1" xr:uid="{00000000-0005-0000-0000-00004C200000}"/>
    <cellStyle name="Comma 2 95" xfId="8500" hidden="1" xr:uid="{00000000-0005-0000-0000-000037210000}"/>
    <cellStyle name="Comma 2 95" xfId="8633" hidden="1" xr:uid="{00000000-0005-0000-0000-0000BC210000}"/>
    <cellStyle name="Comma 2 95" xfId="9185" hidden="1" xr:uid="{00000000-0005-0000-0000-0000E4230000}"/>
    <cellStyle name="Comma 2 95" xfId="9737" hidden="1" xr:uid="{00000000-0005-0000-0000-00000C260000}"/>
    <cellStyle name="Comma 2 95" xfId="10021" hidden="1" xr:uid="{00000000-0005-0000-0000-000028270000}"/>
    <cellStyle name="Comma 2 95" xfId="10256" hidden="1" xr:uid="{00000000-0005-0000-0000-000013280000}"/>
    <cellStyle name="Comma 2 95" xfId="10389" hidden="1" xr:uid="{00000000-0005-0000-0000-000098280000}"/>
    <cellStyle name="Comma 2 95" xfId="10941" hidden="1" xr:uid="{00000000-0005-0000-0000-0000C02A0000}"/>
    <cellStyle name="Comma 2 95" xfId="11493" hidden="1" xr:uid="{00000000-0005-0000-0000-0000E82C0000}"/>
    <cellStyle name="Comma 2 95" xfId="11777" hidden="1" xr:uid="{00000000-0005-0000-0000-0000042E0000}"/>
    <cellStyle name="Comma 2 95" xfId="12012" hidden="1" xr:uid="{00000000-0005-0000-0000-0000EF2E0000}"/>
    <cellStyle name="Comma 2 95" xfId="12145" hidden="1" xr:uid="{00000000-0005-0000-0000-0000742F0000}"/>
    <cellStyle name="Comma 2 95" xfId="12697" hidden="1" xr:uid="{00000000-0005-0000-0000-00009C310000}"/>
    <cellStyle name="Comma 2 95" xfId="13249" hidden="1" xr:uid="{00000000-0005-0000-0000-0000C4330000}"/>
    <cellStyle name="Comma 2 95" xfId="5762" hidden="1" xr:uid="{00000000-0005-0000-0000-000085160000}"/>
    <cellStyle name="Comma 2 95" xfId="6046" hidden="1" xr:uid="{00000000-0005-0000-0000-0000A1170000}"/>
    <cellStyle name="Comma 2 95" xfId="6281" hidden="1" xr:uid="{00000000-0005-0000-0000-00008C180000}"/>
    <cellStyle name="Comma 2 95" xfId="6549" hidden="1" xr:uid="{00000000-0005-0000-0000-000098190000}"/>
    <cellStyle name="Comma 2 95" xfId="6768" hidden="1" xr:uid="{00000000-0005-0000-0000-0000731A0000}"/>
    <cellStyle name="Comma 2 95" xfId="6877" hidden="1" xr:uid="{00000000-0005-0000-0000-0000E01A0000}"/>
    <cellStyle name="Comma 2 95" xfId="7429" hidden="1" xr:uid="{00000000-0005-0000-0000-0000081D0000}"/>
    <cellStyle name="Comma 2 95" xfId="7981" hidden="1" xr:uid="{00000000-0005-0000-0000-0000301F0000}"/>
    <cellStyle name="Comma 2 95" xfId="2244" hidden="1" xr:uid="{00000000-0005-0000-0000-0000C7080000}"/>
    <cellStyle name="Comma 2 95" xfId="2479" hidden="1" xr:uid="{00000000-0005-0000-0000-0000B2090000}"/>
    <cellStyle name="Comma 2 95" xfId="4549" hidden="1" xr:uid="{00000000-0005-0000-0000-0000C8110000}"/>
    <cellStyle name="Comma 2 95" xfId="5210" hidden="1" xr:uid="{00000000-0005-0000-0000-00005D140000}"/>
    <cellStyle name="Comma 2 95" xfId="1413" hidden="1" xr:uid="{00000000-0005-0000-0000-000088050000}"/>
    <cellStyle name="Comma 2 95" xfId="1960" hidden="1" xr:uid="{00000000-0005-0000-0000-0000AB070000}"/>
    <cellStyle name="Comma 2 95" xfId="758" hidden="1" xr:uid="{00000000-0005-0000-0000-0000F9020000}"/>
    <cellStyle name="Comma 2 96" xfId="48770" hidden="1" xr:uid="{87586613-D2D3-4CF9-AF15-17E659992F2C}"/>
    <cellStyle name="Comma 2 96" xfId="49054" hidden="1" xr:uid="{AE674343-2F1A-4DE3-956F-35318FFB3F85}"/>
    <cellStyle name="Comma 2 96" xfId="49289" hidden="1" xr:uid="{B14BB7A3-3669-44F2-B802-C7B0374A2237}"/>
    <cellStyle name="Comma 2 96" xfId="49414" hidden="1" xr:uid="{4AFB7927-C01D-4431-9B7B-13A596FAA667}"/>
    <cellStyle name="Comma 2 96" xfId="49968" hidden="1" xr:uid="{4B9295BD-1F2F-4170-977E-ECFA84C83344}"/>
    <cellStyle name="Comma 2 96" xfId="50520" hidden="1" xr:uid="{633D337A-ACDE-42BB-B109-3C4098BB8C1E}"/>
    <cellStyle name="Comma 2 96" xfId="50804" hidden="1" xr:uid="{36DFABED-1A19-4A95-A993-5CDB3E000783}"/>
    <cellStyle name="Comma 2 96" xfId="51039" hidden="1" xr:uid="{F457F11E-6E6F-4841-8238-CE9A4D702920}"/>
    <cellStyle name="Comma 2 96" xfId="51163" hidden="1" xr:uid="{E9BBCF28-4C57-4E6C-BEF7-9E25EE0E3093}"/>
    <cellStyle name="Comma 2 96" xfId="51712" hidden="1" xr:uid="{9D8FA2A0-E900-48E7-A868-91B5B7CD1833}"/>
    <cellStyle name="Comma 2 96" xfId="52264" hidden="1" xr:uid="{EDDF601D-6EAF-4C3C-9780-3FEF18CA439B}"/>
    <cellStyle name="Comma 2 96" xfId="52548" hidden="1" xr:uid="{1CE64D1D-9845-4678-882F-B56A1D016227}"/>
    <cellStyle name="Comma 2 96" xfId="52783" hidden="1" xr:uid="{BF5CBE8D-2416-4689-80F1-C9ED30F55D58}"/>
    <cellStyle name="Comma 2 96" xfId="52906" hidden="1" xr:uid="{4073A54E-A737-4D8A-8948-661BF57D950A}"/>
    <cellStyle name="Comma 2 96" xfId="53448" hidden="1" xr:uid="{837794D4-1509-4B0B-9FC4-4879ED85D1FB}"/>
    <cellStyle name="Comma 2 96" xfId="53998" hidden="1" xr:uid="{5B4D71F9-A00D-4257-A515-5E3A53909CDD}"/>
    <cellStyle name="Comma 2 96" xfId="54282" hidden="1" xr:uid="{833AE836-238F-44B0-B472-B96424FF67A3}"/>
    <cellStyle name="Comma 2 96" xfId="54517" hidden="1" xr:uid="{41C79C8F-CDED-4BEA-ADA7-2DD436045ED1}"/>
    <cellStyle name="Comma 2 96" xfId="54638" hidden="1" xr:uid="{6B8D564C-A1B2-4E02-8215-27B62D0200E0}"/>
    <cellStyle name="Comma 2 96" xfId="55175" hidden="1" xr:uid="{E2F4F37D-C040-452C-89DA-380ACE9FED9D}"/>
    <cellStyle name="Comma 2 96" xfId="55722" hidden="1" xr:uid="{919CE7FD-D8D5-47AB-81AA-C50DEF46B7B5}"/>
    <cellStyle name="Comma 2 96" xfId="56006" hidden="1" xr:uid="{51E5C6B0-5764-4562-8583-0397353B06A6}"/>
    <cellStyle name="Comma 2 96" xfId="56241" hidden="1" xr:uid="{299E37BE-D499-4AD1-91FE-6FCEA786E1BB}"/>
    <cellStyle name="Comma 2 96" xfId="56362" hidden="1" xr:uid="{F8C9721C-A6C1-487A-87B1-1F0B2B6B311E}"/>
    <cellStyle name="Comma 2 96" xfId="56885" hidden="1" xr:uid="{A8A8B78E-ACE4-4D38-A2E7-44CB3805887B}"/>
    <cellStyle name="Comma 2 96" xfId="57429" hidden="1" xr:uid="{AD2EB3C8-CD3E-48EA-AE63-BAA8C27EF5F7}"/>
    <cellStyle name="Comma 2 96" xfId="57713" hidden="1" xr:uid="{6081C92E-96C9-4780-B092-A922C585959E}"/>
    <cellStyle name="Comma 2 96" xfId="57948" hidden="1" xr:uid="{32094A57-C176-46F6-8DFD-0B8BC177C0CB}"/>
    <cellStyle name="Comma 2 96" xfId="58067" hidden="1" xr:uid="{51DF085C-8B04-4817-AD79-358AFBAF1181}"/>
    <cellStyle name="Comma 2 96" xfId="58581" hidden="1" xr:uid="{278DDEBC-878C-4BF9-B41D-DA898CBB8886}"/>
    <cellStyle name="Comma 2 96" xfId="59123" hidden="1" xr:uid="{062E4017-8C78-431B-9A64-E5944E64C0EC}"/>
    <cellStyle name="Comma 2 96" xfId="59407" hidden="1" xr:uid="{9BD72BED-C496-4889-8405-1D12ADDE154B}"/>
    <cellStyle name="Comma 2 96" xfId="59642" hidden="1" xr:uid="{F9968920-0398-4CDE-A921-5F2BC3CAAE4A}"/>
    <cellStyle name="Comma 2 96" xfId="59759" hidden="1" xr:uid="{AF29E5DB-FCE6-4EE6-9EF9-93C44AD860C4}"/>
    <cellStyle name="Comma 2 96" xfId="60251" hidden="1" xr:uid="{9D78494A-C61E-47CA-ACBD-0024BA90A05E}"/>
    <cellStyle name="Comma 2 96" xfId="60784" hidden="1" xr:uid="{A155A2FA-847D-486F-AC0C-0C07838B78E3}"/>
    <cellStyle name="Comma 2 96" xfId="61068" hidden="1" xr:uid="{97EBB487-74F3-449C-988C-084E9529170F}"/>
    <cellStyle name="Comma 2 96" xfId="61303" hidden="1" xr:uid="{9061119C-9805-47AB-81E0-463DA820EBAA}"/>
    <cellStyle name="Comma 2 96" xfId="61889" hidden="1" xr:uid="{B6CD0CAB-0B9A-4403-B2C1-1FD6118EC76A}"/>
    <cellStyle name="Comma 2 96" xfId="62419" hidden="1" xr:uid="{6429D4DF-958E-4074-A6CE-4EA766005EA4}"/>
    <cellStyle name="Comma 2 96" xfId="62703" hidden="1" xr:uid="{4BD25892-77D5-41B4-B28C-47B364B5D969}"/>
    <cellStyle name="Comma 2 96" xfId="62938" hidden="1" xr:uid="{017AAF1A-2FBF-4DD5-BDF4-6A14B3F0AD49}"/>
    <cellStyle name="Comma 2 96" xfId="63451" hidden="1" xr:uid="{3CB3E74E-8D7E-436D-89C4-74DDE46043B9}"/>
    <cellStyle name="Comma 2 96" xfId="63930" hidden="1" xr:uid="{F3E82360-D85D-4C15-B27E-4A7B5D7EC0E0}"/>
    <cellStyle name="Comma 2 96" xfId="24232" hidden="1" xr:uid="{00000000-0005-0000-0000-0000AB5E0000}"/>
    <cellStyle name="Comma 2 96" xfId="24353" hidden="1" xr:uid="{00000000-0005-0000-0000-0000245F0000}"/>
    <cellStyle name="Comma 2 96" xfId="24876" hidden="1" xr:uid="{00000000-0005-0000-0000-00002F610000}"/>
    <cellStyle name="Comma 2 96" xfId="25420" hidden="1" xr:uid="{00000000-0005-0000-0000-00004F630000}"/>
    <cellStyle name="Comma 2 96" xfId="25704" hidden="1" xr:uid="{00000000-0005-0000-0000-00006B640000}"/>
    <cellStyle name="Comma 2 96" xfId="25939" hidden="1" xr:uid="{00000000-0005-0000-0000-000056650000}"/>
    <cellStyle name="Comma 2 96" xfId="26058" hidden="1" xr:uid="{00000000-0005-0000-0000-0000CD650000}"/>
    <cellStyle name="Comma 2 96" xfId="26572" hidden="1" xr:uid="{00000000-0005-0000-0000-0000CF670000}"/>
    <cellStyle name="Comma 2 96" xfId="27114" hidden="1" xr:uid="{00000000-0005-0000-0000-0000ED690000}"/>
    <cellStyle name="Comma 2 96" xfId="27398" hidden="1" xr:uid="{00000000-0005-0000-0000-0000096B0000}"/>
    <cellStyle name="Comma 2 96" xfId="27633" hidden="1" xr:uid="{00000000-0005-0000-0000-0000F46B0000}"/>
    <cellStyle name="Comma 2 96" xfId="27750" hidden="1" xr:uid="{00000000-0005-0000-0000-0000696C0000}"/>
    <cellStyle name="Comma 2 96" xfId="28242" hidden="1" xr:uid="{00000000-0005-0000-0000-0000556E0000}"/>
    <cellStyle name="Comma 2 96" xfId="28775" hidden="1" xr:uid="{00000000-0005-0000-0000-00006A700000}"/>
    <cellStyle name="Comma 2 96" xfId="29059" hidden="1" xr:uid="{00000000-0005-0000-0000-000086710000}"/>
    <cellStyle name="Comma 2 96" xfId="29294" hidden="1" xr:uid="{00000000-0005-0000-0000-000071720000}"/>
    <cellStyle name="Comma 2 96" xfId="29880" hidden="1" xr:uid="{00000000-0005-0000-0000-0000BB740000}"/>
    <cellStyle name="Comma 2 96" xfId="30410" hidden="1" xr:uid="{00000000-0005-0000-0000-0000CD760000}"/>
    <cellStyle name="Comma 2 96" xfId="30694" hidden="1" xr:uid="{00000000-0005-0000-0000-0000E9770000}"/>
    <cellStyle name="Comma 2 96" xfId="30929" hidden="1" xr:uid="{00000000-0005-0000-0000-0000D4780000}"/>
    <cellStyle name="Comma 2 96" xfId="31442" hidden="1" xr:uid="{00000000-0005-0000-0000-0000D57A0000}"/>
    <cellStyle name="Comma 2 96" xfId="31921" hidden="1" xr:uid="{00000000-0005-0000-0000-0000B47C0000}"/>
    <cellStyle name="Comma 2 96" xfId="32804" hidden="1" xr:uid="{21A53A83-A59E-4ACA-9BF2-33BC927A6407}"/>
    <cellStyle name="Comma 2 96" xfId="33439" hidden="1" xr:uid="{1820184C-DCEF-4F69-B226-B38C1D6CB59F}"/>
    <cellStyle name="Comma 2 96" xfId="33983" hidden="1" xr:uid="{9C3E04C6-D0BD-44E7-9DDF-481E79556987}"/>
    <cellStyle name="Comma 2 96" xfId="34267" hidden="1" xr:uid="{E298856E-33A1-49AF-B930-B8F49E3E580D}"/>
    <cellStyle name="Comma 2 96" xfId="34502" hidden="1" xr:uid="{80D6061D-2148-43E7-9584-349DE69FFFB3}"/>
    <cellStyle name="Comma 2 96" xfId="36561" hidden="1" xr:uid="{87961041-D6E9-4855-AE54-DEB69B2E69A6}"/>
    <cellStyle name="Comma 2 96" xfId="37222" hidden="1" xr:uid="{B5F92EF0-796C-4400-B3D3-911E248CBE09}"/>
    <cellStyle name="Comma 2 96" xfId="37774" hidden="1" xr:uid="{72A81006-27DD-4853-8073-5FF1D5050C46}"/>
    <cellStyle name="Comma 2 96" xfId="38058" hidden="1" xr:uid="{EE7884D1-9BBC-4978-9857-23442A414AFF}"/>
    <cellStyle name="Comma 2 96" xfId="38293" hidden="1" xr:uid="{4580FCC4-42E1-43F9-9270-CD348C80F180}"/>
    <cellStyle name="Comma 2 96" xfId="38554" hidden="1" xr:uid="{8B47EF93-CCA1-4CDC-8914-29C72FD9AC29}"/>
    <cellStyle name="Comma 2 96" xfId="38780" hidden="1" xr:uid="{861DCB12-EF6B-4B4D-8FEE-146BC44E2287}"/>
    <cellStyle name="Comma 2 96" xfId="38882" hidden="1" xr:uid="{7A8DC084-1BF4-4838-B261-165042A7348F}"/>
    <cellStyle name="Comma 2 96" xfId="39441" hidden="1" xr:uid="{9F9B3B7D-BB7C-41CC-B870-6EC4D43D4773}"/>
    <cellStyle name="Comma 2 96" xfId="39993" hidden="1" xr:uid="{61DB72BF-7396-4183-9F76-F9A243A64E3C}"/>
    <cellStyle name="Comma 2 96" xfId="40277" hidden="1" xr:uid="{57E2852B-1E86-4B0E-9CF3-C96E5FD838F8}"/>
    <cellStyle name="Comma 2 96" xfId="40512" hidden="1" xr:uid="{488EC01A-4A1B-418C-A541-2624D0310591}"/>
    <cellStyle name="Comma 2 96" xfId="40638" hidden="1" xr:uid="{1F3ACE34-0CB3-4768-BD2F-0693F946FF17}"/>
    <cellStyle name="Comma 2 96" xfId="41197" hidden="1" xr:uid="{FEBED954-C46D-4853-81DD-43A5C5C812CF}"/>
    <cellStyle name="Comma 2 96" xfId="41749" hidden="1" xr:uid="{862F96D0-709A-44AB-85C8-A4CD2EC92C1C}"/>
    <cellStyle name="Comma 2 96" xfId="42033" hidden="1" xr:uid="{574C1CB5-D419-4DCB-81A7-52F0DBCE2E29}"/>
    <cellStyle name="Comma 2 96" xfId="42268" hidden="1" xr:uid="{42418644-D2B6-4B57-8D49-0E614F9904F3}"/>
    <cellStyle name="Comma 2 96" xfId="42394" hidden="1" xr:uid="{14927A4A-4767-4E58-8A0C-B336BBA63AFE}"/>
    <cellStyle name="Comma 2 96" xfId="42953" hidden="1" xr:uid="{FAAD672A-2ED9-492C-99F0-9B5FE607875A}"/>
    <cellStyle name="Comma 2 96" xfId="43505" hidden="1" xr:uid="{31C07C5E-3306-475E-B529-5FA07C211D74}"/>
    <cellStyle name="Comma 2 96" xfId="43789" hidden="1" xr:uid="{86ADA2E4-0EFE-4687-933E-7E54C589E2FB}"/>
    <cellStyle name="Comma 2 96" xfId="44024" hidden="1" xr:uid="{68C8E7B1-5864-41A5-967C-7433D7BC230A}"/>
    <cellStyle name="Comma 2 96" xfId="44150" hidden="1" xr:uid="{8474273B-8326-4C67-A0F6-A336B73030A3}"/>
    <cellStyle name="Comma 2 96" xfId="44709" hidden="1" xr:uid="{74296316-78B9-4777-A133-2BB2C605B5A1}"/>
    <cellStyle name="Comma 2 96" xfId="45261" hidden="1" xr:uid="{801D14B8-02E0-47F8-8179-7896C7828748}"/>
    <cellStyle name="Comma 2 96" xfId="45545" hidden="1" xr:uid="{F7370667-4B4F-4701-8AEE-DD2120168072}"/>
    <cellStyle name="Comma 2 96" xfId="45780" hidden="1" xr:uid="{DF17E06B-B419-437D-8B35-F24E6AC2042A}"/>
    <cellStyle name="Comma 2 96" xfId="45906" hidden="1" xr:uid="{F9126B1E-FDE0-4A54-9ADC-591C8B7C1F5D}"/>
    <cellStyle name="Comma 2 96" xfId="46465" hidden="1" xr:uid="{A1881291-E908-4A7E-BE5A-9ABB539101E5}"/>
    <cellStyle name="Comma 2 96" xfId="47017" hidden="1" xr:uid="{0A178E91-6076-4253-9552-BF6439BF2904}"/>
    <cellStyle name="Comma 2 96" xfId="47301" hidden="1" xr:uid="{C86D2071-98AE-4055-9A05-85E291B897C0}"/>
    <cellStyle name="Comma 2 96" xfId="47536" hidden="1" xr:uid="{C40EA38F-5D4E-4081-8B60-561812262673}"/>
    <cellStyle name="Comma 2 96" xfId="47662" hidden="1" xr:uid="{2685E0D8-9B82-4F59-B913-56A921EEF27C}"/>
    <cellStyle name="Comma 2 96" xfId="48218" hidden="1" xr:uid="{DB763ABB-8F4E-4E24-853D-FD240E180063}"/>
    <cellStyle name="Comma 2 96" xfId="13536" hidden="1" xr:uid="{00000000-0005-0000-0000-0000E3340000}"/>
    <cellStyle name="Comma 2 96" xfId="13771" hidden="1" xr:uid="{00000000-0005-0000-0000-0000CE350000}"/>
    <cellStyle name="Comma 2 96" xfId="13897" hidden="1" xr:uid="{00000000-0005-0000-0000-00004C360000}"/>
    <cellStyle name="Comma 2 96" xfId="14456" hidden="1" xr:uid="{00000000-0005-0000-0000-00007B380000}"/>
    <cellStyle name="Comma 2 96" xfId="15008" hidden="1" xr:uid="{00000000-0005-0000-0000-0000A33A0000}"/>
    <cellStyle name="Comma 2 96" xfId="15292" hidden="1" xr:uid="{00000000-0005-0000-0000-0000BF3B0000}"/>
    <cellStyle name="Comma 2 96" xfId="15527" hidden="1" xr:uid="{00000000-0005-0000-0000-0000AA3C0000}"/>
    <cellStyle name="Comma 2 96" xfId="15653" hidden="1" xr:uid="{00000000-0005-0000-0000-0000283D0000}"/>
    <cellStyle name="Comma 2 96" xfId="16209" hidden="1" xr:uid="{00000000-0005-0000-0000-0000543F0000}"/>
    <cellStyle name="Comma 2 96" xfId="16761" hidden="1" xr:uid="{00000000-0005-0000-0000-00007C410000}"/>
    <cellStyle name="Comma 2 96" xfId="17045" hidden="1" xr:uid="{00000000-0005-0000-0000-000098420000}"/>
    <cellStyle name="Comma 2 96" xfId="17280" hidden="1" xr:uid="{00000000-0005-0000-0000-000083430000}"/>
    <cellStyle name="Comma 2 96" xfId="17405" hidden="1" xr:uid="{00000000-0005-0000-0000-000000440000}"/>
    <cellStyle name="Comma 2 96" xfId="17959" hidden="1" xr:uid="{00000000-0005-0000-0000-00002A460000}"/>
    <cellStyle name="Comma 2 96" xfId="18511" hidden="1" xr:uid="{00000000-0005-0000-0000-000052480000}"/>
    <cellStyle name="Comma 2 96" xfId="18795" hidden="1" xr:uid="{00000000-0005-0000-0000-00006E490000}"/>
    <cellStyle name="Comma 2 96" xfId="19030" hidden="1" xr:uid="{00000000-0005-0000-0000-0000594A0000}"/>
    <cellStyle name="Comma 2 96" xfId="19154" hidden="1" xr:uid="{00000000-0005-0000-0000-0000D54A0000}"/>
    <cellStyle name="Comma 2 96" xfId="19703" hidden="1" xr:uid="{00000000-0005-0000-0000-0000FA4C0000}"/>
    <cellStyle name="Comma 2 96" xfId="20255" hidden="1" xr:uid="{00000000-0005-0000-0000-0000224F0000}"/>
    <cellStyle name="Comma 2 96" xfId="20539" hidden="1" xr:uid="{00000000-0005-0000-0000-00003E500000}"/>
    <cellStyle name="Comma 2 96" xfId="20774" hidden="1" xr:uid="{00000000-0005-0000-0000-000029510000}"/>
    <cellStyle name="Comma 2 96" xfId="20897" hidden="1" xr:uid="{00000000-0005-0000-0000-0000A4510000}"/>
    <cellStyle name="Comma 2 96" xfId="21439" hidden="1" xr:uid="{00000000-0005-0000-0000-0000C2530000}"/>
    <cellStyle name="Comma 2 96" xfId="21989" hidden="1" xr:uid="{00000000-0005-0000-0000-0000E8550000}"/>
    <cellStyle name="Comma 2 96" xfId="22273" hidden="1" xr:uid="{00000000-0005-0000-0000-000004570000}"/>
    <cellStyle name="Comma 2 96" xfId="22508" hidden="1" xr:uid="{00000000-0005-0000-0000-0000EF570000}"/>
    <cellStyle name="Comma 2 96" xfId="22629" hidden="1" xr:uid="{00000000-0005-0000-0000-000068580000}"/>
    <cellStyle name="Comma 2 96" xfId="23166" hidden="1" xr:uid="{00000000-0005-0000-0000-0000815A0000}"/>
    <cellStyle name="Comma 2 96" xfId="23713" hidden="1" xr:uid="{00000000-0005-0000-0000-0000A45C0000}"/>
    <cellStyle name="Comma 2 96" xfId="23997" hidden="1" xr:uid="{00000000-0005-0000-0000-0000C05D0000}"/>
    <cellStyle name="Comma 2 96" xfId="8268" hidden="1" xr:uid="{00000000-0005-0000-0000-00004F200000}"/>
    <cellStyle name="Comma 2 96" xfId="8503" hidden="1" xr:uid="{00000000-0005-0000-0000-00003A210000}"/>
    <cellStyle name="Comma 2 96" xfId="8629" hidden="1" xr:uid="{00000000-0005-0000-0000-0000B8210000}"/>
    <cellStyle name="Comma 2 96" xfId="9188" hidden="1" xr:uid="{00000000-0005-0000-0000-0000E7230000}"/>
    <cellStyle name="Comma 2 96" xfId="9740" hidden="1" xr:uid="{00000000-0005-0000-0000-00000F260000}"/>
    <cellStyle name="Comma 2 96" xfId="10024" hidden="1" xr:uid="{00000000-0005-0000-0000-00002B270000}"/>
    <cellStyle name="Comma 2 96" xfId="10259" hidden="1" xr:uid="{00000000-0005-0000-0000-000016280000}"/>
    <cellStyle name="Comma 2 96" xfId="10385" hidden="1" xr:uid="{00000000-0005-0000-0000-000094280000}"/>
    <cellStyle name="Comma 2 96" xfId="10944" hidden="1" xr:uid="{00000000-0005-0000-0000-0000C32A0000}"/>
    <cellStyle name="Comma 2 96" xfId="11496" hidden="1" xr:uid="{00000000-0005-0000-0000-0000EB2C0000}"/>
    <cellStyle name="Comma 2 96" xfId="11780" hidden="1" xr:uid="{00000000-0005-0000-0000-0000072E0000}"/>
    <cellStyle name="Comma 2 96" xfId="12015" hidden="1" xr:uid="{00000000-0005-0000-0000-0000F22E0000}"/>
    <cellStyle name="Comma 2 96" xfId="12141" hidden="1" xr:uid="{00000000-0005-0000-0000-0000702F0000}"/>
    <cellStyle name="Comma 2 96" xfId="12700" hidden="1" xr:uid="{00000000-0005-0000-0000-00009F310000}"/>
    <cellStyle name="Comma 2 96" xfId="13252" hidden="1" xr:uid="{00000000-0005-0000-0000-0000C7330000}"/>
    <cellStyle name="Comma 2 96" xfId="5765" hidden="1" xr:uid="{00000000-0005-0000-0000-000088160000}"/>
    <cellStyle name="Comma 2 96" xfId="6049" hidden="1" xr:uid="{00000000-0005-0000-0000-0000A4170000}"/>
    <cellStyle name="Comma 2 96" xfId="6284" hidden="1" xr:uid="{00000000-0005-0000-0000-00008F180000}"/>
    <cellStyle name="Comma 2 96" xfId="6545" hidden="1" xr:uid="{00000000-0005-0000-0000-000094190000}"/>
    <cellStyle name="Comma 2 96" xfId="6771" hidden="1" xr:uid="{00000000-0005-0000-0000-0000761A0000}"/>
    <cellStyle name="Comma 2 96" xfId="6873" hidden="1" xr:uid="{00000000-0005-0000-0000-0000DC1A0000}"/>
    <cellStyle name="Comma 2 96" xfId="7432" hidden="1" xr:uid="{00000000-0005-0000-0000-00000B1D0000}"/>
    <cellStyle name="Comma 2 96" xfId="7984" hidden="1" xr:uid="{00000000-0005-0000-0000-0000331F0000}"/>
    <cellStyle name="Comma 2 96" xfId="2247" hidden="1" xr:uid="{00000000-0005-0000-0000-0000CA080000}"/>
    <cellStyle name="Comma 2 96" xfId="2482" hidden="1" xr:uid="{00000000-0005-0000-0000-0000B5090000}"/>
    <cellStyle name="Comma 2 96" xfId="4552" hidden="1" xr:uid="{00000000-0005-0000-0000-0000CB110000}"/>
    <cellStyle name="Comma 2 96" xfId="5213" hidden="1" xr:uid="{00000000-0005-0000-0000-000060140000}"/>
    <cellStyle name="Comma 2 96" xfId="1416" hidden="1" xr:uid="{00000000-0005-0000-0000-00008B050000}"/>
    <cellStyle name="Comma 2 96" xfId="1963" hidden="1" xr:uid="{00000000-0005-0000-0000-0000AE070000}"/>
    <cellStyle name="Comma 2 96" xfId="761" hidden="1" xr:uid="{00000000-0005-0000-0000-0000FC020000}"/>
    <cellStyle name="Comma 2 97" xfId="47538" hidden="1" xr:uid="{C2E8F5D8-BC05-42BC-9B54-D3BD96FD7AB9}"/>
    <cellStyle name="Comma 2 97" xfId="47749" hidden="1" xr:uid="{D84C1EA3-D562-4181-BE23-87ECF16A978E}"/>
    <cellStyle name="Comma 2 97" xfId="48222" hidden="1" xr:uid="{191814A6-8BAB-4C6D-8F1E-D189C4A7AB12}"/>
    <cellStyle name="Comma 2 97" xfId="48774" hidden="1" xr:uid="{974365AA-138D-40CC-9CB8-177473F89464}"/>
    <cellStyle name="Comma 2 97" xfId="49057" hidden="1" xr:uid="{4E7A3BC0-FFAF-491B-A81F-F1152A03DE8E}"/>
    <cellStyle name="Comma 2 97" xfId="49291" hidden="1" xr:uid="{43B96C9A-EECE-4FC2-9F8E-23BC0BC1D908}"/>
    <cellStyle name="Comma 2 97" xfId="49501" hidden="1" xr:uid="{21EF0E27-2837-4B40-BACF-C31AC11B2F84}"/>
    <cellStyle name="Comma 2 97" xfId="49972" hidden="1" xr:uid="{805FE030-A39A-4E31-BECB-7CB7D529C007}"/>
    <cellStyle name="Comma 2 97" xfId="50524" hidden="1" xr:uid="{23B26310-352D-457B-9B70-AAFB65A7E84E}"/>
    <cellStyle name="Comma 2 97" xfId="50807" hidden="1" xr:uid="{499893E1-7FC8-4337-B2C9-E5933B6172DE}"/>
    <cellStyle name="Comma 2 97" xfId="51041" hidden="1" xr:uid="{7DFC49A7-A7D9-40FF-87C5-7A1217349467}"/>
    <cellStyle name="Comma 2 97" xfId="51249" hidden="1" xr:uid="{55165D99-A64C-4C09-B358-C4BD245AE1B5}"/>
    <cellStyle name="Comma 2 97" xfId="51716" hidden="1" xr:uid="{DC0E3313-05AE-4F65-A28F-C75ED1D3CE0E}"/>
    <cellStyle name="Comma 2 97" xfId="52268" hidden="1" xr:uid="{74A1F80E-23B8-4331-B241-FFA9E7E378B4}"/>
    <cellStyle name="Comma 2 97" xfId="52551" hidden="1" xr:uid="{8E53CAFC-1A96-4ED1-B617-365D5F807615}"/>
    <cellStyle name="Comma 2 97" xfId="52785" hidden="1" xr:uid="{2D2C6046-D1F0-4E86-BEEB-A6D4A467F53D}"/>
    <cellStyle name="Comma 2 97" xfId="52991" hidden="1" xr:uid="{FA290BE5-0CCB-47DF-B932-025930B1A942}"/>
    <cellStyle name="Comma 2 97" xfId="53452" hidden="1" xr:uid="{1254077D-8D0C-42CB-8E2A-928A66F9038C}"/>
    <cellStyle name="Comma 2 97" xfId="54002" hidden="1" xr:uid="{EA6CC9D3-BAE4-40DD-ADEE-04684ED71F12}"/>
    <cellStyle name="Comma 2 97" xfId="54285" hidden="1" xr:uid="{E118C8CB-8FAF-4F2A-B1D0-A7114A781F40}"/>
    <cellStyle name="Comma 2 97" xfId="54519" hidden="1" xr:uid="{040301A7-A261-4155-80D9-09A95C5AB558}"/>
    <cellStyle name="Comma 2 97" xfId="54721" hidden="1" xr:uid="{4B3EAE4C-2AF5-4AAB-8F12-AAC6E275FDF4}"/>
    <cellStyle name="Comma 2 97" xfId="55179" hidden="1" xr:uid="{BC35BA69-1719-42EA-9222-7F42C22AECA1}"/>
    <cellStyle name="Comma 2 97" xfId="55726" hidden="1" xr:uid="{ECDDE36E-11AB-4EA1-8651-57A4C6491CEA}"/>
    <cellStyle name="Comma 2 97" xfId="56009" hidden="1" xr:uid="{AC0C75EA-8BBE-441C-AD1D-0BE70F573B71}"/>
    <cellStyle name="Comma 2 97" xfId="56243" hidden="1" xr:uid="{92A7BF09-E132-40B5-8221-501DDEF0438C}"/>
    <cellStyle name="Comma 2 97" xfId="56889" hidden="1" xr:uid="{2D2C4DA4-5D2C-4188-8E16-E43B36E37CB4}"/>
    <cellStyle name="Comma 2 97" xfId="57433" hidden="1" xr:uid="{92DDA047-8B1F-49EB-907E-23F5273DB05A}"/>
    <cellStyle name="Comma 2 97" xfId="57716" hidden="1" xr:uid="{9965005C-4F32-4265-8C03-14EDC1DD3618}"/>
    <cellStyle name="Comma 2 97" xfId="57950" hidden="1" xr:uid="{95CBE1D2-1067-448F-BB7D-6686B455A051}"/>
    <cellStyle name="Comma 2 97" xfId="58585" hidden="1" xr:uid="{5A1BF698-F315-435D-AC78-40EF9BE2C06B}"/>
    <cellStyle name="Comma 2 97" xfId="59127" hidden="1" xr:uid="{0D59CDD1-EC44-4210-9EFB-0680401087B4}"/>
    <cellStyle name="Comma 2 97" xfId="59410" hidden="1" xr:uid="{E0E26555-5E95-447E-A0EF-5E1DC6662175}"/>
    <cellStyle name="Comma 2 97" xfId="59644" hidden="1" xr:uid="{1F2E0E0B-E23E-49B5-B71B-E08568CB9616}"/>
    <cellStyle name="Comma 2 97" xfId="60255" hidden="1" xr:uid="{9B3E2269-CDE2-4BBF-A408-12F858A452A5}"/>
    <cellStyle name="Comma 2 97" xfId="60788" hidden="1" xr:uid="{6BE98A80-B08F-4851-85CC-AB140219F977}"/>
    <cellStyle name="Comma 2 97" xfId="61071" hidden="1" xr:uid="{F392F7DC-2731-4A9F-A86F-6B7D25344A62}"/>
    <cellStyle name="Comma 2 97" xfId="61305" hidden="1" xr:uid="{16323DC2-0F59-4518-872F-A4C9F00AE481}"/>
    <cellStyle name="Comma 2 97" xfId="61893" hidden="1" xr:uid="{E9EFF692-4898-4916-9430-4EBC514E0910}"/>
    <cellStyle name="Comma 2 97" xfId="62423" hidden="1" xr:uid="{29ECF32A-30AA-4454-AA57-04351DD438A4}"/>
    <cellStyle name="Comma 2 97" xfId="62706" hidden="1" xr:uid="{5FCD3A0B-38F4-4BED-8661-678722E364B1}"/>
    <cellStyle name="Comma 2 97" xfId="62940" hidden="1" xr:uid="{8507648B-61C9-4580-B4BC-581CEDAD6B34}"/>
    <cellStyle name="Comma 2 97" xfId="63454" hidden="1" xr:uid="{67D3332C-B06B-4781-8C82-B860B1F0F856}"/>
    <cellStyle name="Comma 2 97" xfId="63934" hidden="1" xr:uid="{B7F2B6AD-24D6-4685-BD31-ACF2B6BE5297}"/>
    <cellStyle name="Comma 2 97" xfId="23170" hidden="1" xr:uid="{00000000-0005-0000-0000-0000855A0000}"/>
    <cellStyle name="Comma 2 97" xfId="23717" hidden="1" xr:uid="{00000000-0005-0000-0000-0000A85C0000}"/>
    <cellStyle name="Comma 2 97" xfId="24000" hidden="1" xr:uid="{00000000-0005-0000-0000-0000C35D0000}"/>
    <cellStyle name="Comma 2 97" xfId="24234" hidden="1" xr:uid="{00000000-0005-0000-0000-0000AD5E0000}"/>
    <cellStyle name="Comma 2 97" xfId="24880" hidden="1" xr:uid="{00000000-0005-0000-0000-000033610000}"/>
    <cellStyle name="Comma 2 97" xfId="25424" hidden="1" xr:uid="{00000000-0005-0000-0000-000053630000}"/>
    <cellStyle name="Comma 2 97" xfId="25707" hidden="1" xr:uid="{00000000-0005-0000-0000-00006E640000}"/>
    <cellStyle name="Comma 2 97" xfId="25941" hidden="1" xr:uid="{00000000-0005-0000-0000-000058650000}"/>
    <cellStyle name="Comma 2 97" xfId="26576" hidden="1" xr:uid="{00000000-0005-0000-0000-0000D3670000}"/>
    <cellStyle name="Comma 2 97" xfId="27118" hidden="1" xr:uid="{00000000-0005-0000-0000-0000F1690000}"/>
    <cellStyle name="Comma 2 97" xfId="27401" hidden="1" xr:uid="{00000000-0005-0000-0000-00000C6B0000}"/>
    <cellStyle name="Comma 2 97" xfId="27635" hidden="1" xr:uid="{00000000-0005-0000-0000-0000F66B0000}"/>
    <cellStyle name="Comma 2 97" xfId="28246" hidden="1" xr:uid="{00000000-0005-0000-0000-0000596E0000}"/>
    <cellStyle name="Comma 2 97" xfId="28779" hidden="1" xr:uid="{00000000-0005-0000-0000-00006E700000}"/>
    <cellStyle name="Comma 2 97" xfId="29062" hidden="1" xr:uid="{00000000-0005-0000-0000-000089710000}"/>
    <cellStyle name="Comma 2 97" xfId="29296" hidden="1" xr:uid="{00000000-0005-0000-0000-000073720000}"/>
    <cellStyle name="Comma 2 97" xfId="29884" hidden="1" xr:uid="{00000000-0005-0000-0000-0000BF740000}"/>
    <cellStyle name="Comma 2 97" xfId="30414" hidden="1" xr:uid="{00000000-0005-0000-0000-0000D1760000}"/>
    <cellStyle name="Comma 2 97" xfId="30697" hidden="1" xr:uid="{00000000-0005-0000-0000-0000EC770000}"/>
    <cellStyle name="Comma 2 97" xfId="30931" hidden="1" xr:uid="{00000000-0005-0000-0000-0000D6780000}"/>
    <cellStyle name="Comma 2 97" xfId="31445" hidden="1" xr:uid="{00000000-0005-0000-0000-0000D87A0000}"/>
    <cellStyle name="Comma 2 97" xfId="31925" hidden="1" xr:uid="{00000000-0005-0000-0000-0000B87C0000}"/>
    <cellStyle name="Comma 2 97" xfId="32808" hidden="1" xr:uid="{35945B2D-0729-4947-BA95-A5FA559BE09A}"/>
    <cellStyle name="Comma 2 97" xfId="33443" hidden="1" xr:uid="{36BF2323-E773-442A-83FD-81F8DC123342}"/>
    <cellStyle name="Comma 2 97" xfId="33987" hidden="1" xr:uid="{47FB03B8-7C92-4AC5-A67A-91D84B9714C0}"/>
    <cellStyle name="Comma 2 97" xfId="34270" hidden="1" xr:uid="{ED409DFA-5149-4DC5-8385-D97051832D76}"/>
    <cellStyle name="Comma 2 97" xfId="34504" hidden="1" xr:uid="{76FC7BFA-BAAD-4AF9-A05F-E96F43CDA25F}"/>
    <cellStyle name="Comma 2 97" xfId="36035" hidden="1" xr:uid="{6E2901AB-5C29-4195-B0DB-F4D2BF2D1908}"/>
    <cellStyle name="Comma 2 97" xfId="36565" hidden="1" xr:uid="{E569DC64-A6DC-4938-95DF-89CA27001533}"/>
    <cellStyle name="Comma 2 97" xfId="36750" hidden="1" xr:uid="{7B4F414D-C091-4F21-8E92-03A2DB64D860}"/>
    <cellStyle name="Comma 2 97" xfId="37226" hidden="1" xr:uid="{893D0FDE-188B-487A-9FE7-48AAFC00CBD3}"/>
    <cellStyle name="Comma 2 97" xfId="37778" hidden="1" xr:uid="{5A4AA64F-5DFE-4FB3-B4B0-2B7B3AAD1E71}"/>
    <cellStyle name="Comma 2 97" xfId="38061" hidden="1" xr:uid="{ED924EE3-2572-44E1-9A7D-8FA3E73A40CF}"/>
    <cellStyle name="Comma 2 97" xfId="38295" hidden="1" xr:uid="{7BB4677B-B8B7-4330-A439-F3055E979BA8}"/>
    <cellStyle name="Comma 2 97" xfId="38542" hidden="1" xr:uid="{25B72BB0-90C3-4F29-84A3-6A9256AEE2CC}"/>
    <cellStyle name="Comma 2 97" xfId="38784" hidden="1" xr:uid="{B1355092-7975-45B0-8F7A-D3EB3CEE0D9D}"/>
    <cellStyle name="Comma 2 97" xfId="38863" hidden="1" xr:uid="{97345B79-5B38-40B3-A94D-B49DCFA922D4}"/>
    <cellStyle name="Comma 2 97" xfId="38969" hidden="1" xr:uid="{98C15E5D-C51A-4C48-935A-8E60B2AF9253}"/>
    <cellStyle name="Comma 2 97" xfId="39445" hidden="1" xr:uid="{0DE19E0B-5625-471D-B8A4-2B776652A758}"/>
    <cellStyle name="Comma 2 97" xfId="39997" hidden="1" xr:uid="{37CCBD65-EEC0-426C-9E97-0121E4CCD932}"/>
    <cellStyle name="Comma 2 97" xfId="40280" hidden="1" xr:uid="{70644ADB-82B2-419A-9C92-A68078D9CEA7}"/>
    <cellStyle name="Comma 2 97" xfId="40514" hidden="1" xr:uid="{32F84450-FE10-46CA-A3A1-E7E47BC34EBE}"/>
    <cellStyle name="Comma 2 97" xfId="40725" hidden="1" xr:uid="{BB7DC405-B686-418E-84D6-745733AFDD6B}"/>
    <cellStyle name="Comma 2 97" xfId="41201" hidden="1" xr:uid="{CA4690E0-4DE7-4E93-BFA8-10EE6D3B477E}"/>
    <cellStyle name="Comma 2 97" xfId="41753" hidden="1" xr:uid="{D918C5C1-C1B8-45D3-8B22-92CE0F0E74E7}"/>
    <cellStyle name="Comma 2 97" xfId="42036" hidden="1" xr:uid="{56C0D641-D235-4881-B03B-F82FAA017D48}"/>
    <cellStyle name="Comma 2 97" xfId="42270" hidden="1" xr:uid="{71DC1C3F-0369-467F-9D27-02B06AEF0DD8}"/>
    <cellStyle name="Comma 2 97" xfId="42481" hidden="1" xr:uid="{7C285F8A-1F43-4FB8-BD6E-2AE7F714922A}"/>
    <cellStyle name="Comma 2 97" xfId="42957" hidden="1" xr:uid="{0EEFE23A-1877-45A6-A00B-1150A98B17ED}"/>
    <cellStyle name="Comma 2 97" xfId="43509" hidden="1" xr:uid="{C2189D08-464C-4C7F-8615-CAE7643B8B19}"/>
    <cellStyle name="Comma 2 97" xfId="43792" hidden="1" xr:uid="{B7D9CBB6-8909-4DF9-86AD-8A066C2142EF}"/>
    <cellStyle name="Comma 2 97" xfId="44026" hidden="1" xr:uid="{D3D98C13-C42A-4E3D-94AC-F4F6657F0CD4}"/>
    <cellStyle name="Comma 2 97" xfId="44237" hidden="1" xr:uid="{0FC71AED-4DEC-4752-8365-C0EB7FCC00C3}"/>
    <cellStyle name="Comma 2 97" xfId="44713" hidden="1" xr:uid="{95881668-7EA2-47C3-9042-76673167C65F}"/>
    <cellStyle name="Comma 2 97" xfId="45265" hidden="1" xr:uid="{03D66E55-012B-4531-A8C7-CBCA8F46A301}"/>
    <cellStyle name="Comma 2 97" xfId="45548" hidden="1" xr:uid="{3DE120CB-95EF-4D5B-A2F5-A4A7A15AF67F}"/>
    <cellStyle name="Comma 2 97" xfId="45782" hidden="1" xr:uid="{3034F9DA-E320-4542-8358-F11A3842F790}"/>
    <cellStyle name="Comma 2 97" xfId="45993" hidden="1" xr:uid="{98B83D06-39CE-4525-99DB-84084536BD51}"/>
    <cellStyle name="Comma 2 97" xfId="46469" hidden="1" xr:uid="{A7447CC1-7D01-4EB2-B92E-F7F7EA66B614}"/>
    <cellStyle name="Comma 2 97" xfId="47021" hidden="1" xr:uid="{BDC10A63-CA38-4F4A-9287-5A6397B2DB69}"/>
    <cellStyle name="Comma 2 97" xfId="47304" hidden="1" xr:uid="{0B14CA4E-25E6-4682-BEC1-D3250D5BB6D0}"/>
    <cellStyle name="Comma 2 97" xfId="12228" hidden="1" xr:uid="{00000000-0005-0000-0000-0000C72F0000}"/>
    <cellStyle name="Comma 2 97" xfId="12704" hidden="1" xr:uid="{00000000-0005-0000-0000-0000A3310000}"/>
    <cellStyle name="Comma 2 97" xfId="13256" hidden="1" xr:uid="{00000000-0005-0000-0000-0000CB330000}"/>
    <cellStyle name="Comma 2 97" xfId="13539" hidden="1" xr:uid="{00000000-0005-0000-0000-0000E6340000}"/>
    <cellStyle name="Comma 2 97" xfId="13773" hidden="1" xr:uid="{00000000-0005-0000-0000-0000D0350000}"/>
    <cellStyle name="Comma 2 97" xfId="13984" hidden="1" xr:uid="{00000000-0005-0000-0000-0000A3360000}"/>
    <cellStyle name="Comma 2 97" xfId="14460" hidden="1" xr:uid="{00000000-0005-0000-0000-00007F380000}"/>
    <cellStyle name="Comma 2 97" xfId="15012" hidden="1" xr:uid="{00000000-0005-0000-0000-0000A73A0000}"/>
    <cellStyle name="Comma 2 97" xfId="15295" hidden="1" xr:uid="{00000000-0005-0000-0000-0000C23B0000}"/>
    <cellStyle name="Comma 2 97" xfId="15529" hidden="1" xr:uid="{00000000-0005-0000-0000-0000AC3C0000}"/>
    <cellStyle name="Comma 2 97" xfId="15740" hidden="1" xr:uid="{00000000-0005-0000-0000-00007F3D0000}"/>
    <cellStyle name="Comma 2 97" xfId="16213" hidden="1" xr:uid="{00000000-0005-0000-0000-0000583F0000}"/>
    <cellStyle name="Comma 2 97" xfId="16765" hidden="1" xr:uid="{00000000-0005-0000-0000-000080410000}"/>
    <cellStyle name="Comma 2 97" xfId="17048" hidden="1" xr:uid="{00000000-0005-0000-0000-00009B420000}"/>
    <cellStyle name="Comma 2 97" xfId="17282" hidden="1" xr:uid="{00000000-0005-0000-0000-000085430000}"/>
    <cellStyle name="Comma 2 97" xfId="17492" hidden="1" xr:uid="{00000000-0005-0000-0000-000057440000}"/>
    <cellStyle name="Comma 2 97" xfId="17963" hidden="1" xr:uid="{00000000-0005-0000-0000-00002E460000}"/>
    <cellStyle name="Comma 2 97" xfId="18515" hidden="1" xr:uid="{00000000-0005-0000-0000-000056480000}"/>
    <cellStyle name="Comma 2 97" xfId="18798" hidden="1" xr:uid="{00000000-0005-0000-0000-000071490000}"/>
    <cellStyle name="Comma 2 97" xfId="19032" hidden="1" xr:uid="{00000000-0005-0000-0000-00005B4A0000}"/>
    <cellStyle name="Comma 2 97" xfId="19240" hidden="1" xr:uid="{00000000-0005-0000-0000-00002B4B0000}"/>
    <cellStyle name="Comma 2 97" xfId="19707" hidden="1" xr:uid="{00000000-0005-0000-0000-0000FE4C0000}"/>
    <cellStyle name="Comma 2 97" xfId="20259" hidden="1" xr:uid="{00000000-0005-0000-0000-0000264F0000}"/>
    <cellStyle name="Comma 2 97" xfId="20542" hidden="1" xr:uid="{00000000-0005-0000-0000-000041500000}"/>
    <cellStyle name="Comma 2 97" xfId="20776" hidden="1" xr:uid="{00000000-0005-0000-0000-00002B510000}"/>
    <cellStyle name="Comma 2 97" xfId="20982" hidden="1" xr:uid="{00000000-0005-0000-0000-0000F9510000}"/>
    <cellStyle name="Comma 2 97" xfId="21443" hidden="1" xr:uid="{00000000-0005-0000-0000-0000C6530000}"/>
    <cellStyle name="Comma 2 97" xfId="21993" hidden="1" xr:uid="{00000000-0005-0000-0000-0000EC550000}"/>
    <cellStyle name="Comma 2 97" xfId="22276" hidden="1" xr:uid="{00000000-0005-0000-0000-000007570000}"/>
    <cellStyle name="Comma 2 97" xfId="22510" hidden="1" xr:uid="{00000000-0005-0000-0000-0000F1570000}"/>
    <cellStyle name="Comma 2 97" xfId="22712" hidden="1" xr:uid="{00000000-0005-0000-0000-0000BB580000}"/>
    <cellStyle name="Comma 2 97" xfId="6960" hidden="1" xr:uid="{00000000-0005-0000-0000-0000331B0000}"/>
    <cellStyle name="Comma 2 97" xfId="7436" hidden="1" xr:uid="{00000000-0005-0000-0000-00000F1D0000}"/>
    <cellStyle name="Comma 2 97" xfId="7988" hidden="1" xr:uid="{00000000-0005-0000-0000-0000371F0000}"/>
    <cellStyle name="Comma 2 97" xfId="8271" hidden="1" xr:uid="{00000000-0005-0000-0000-000052200000}"/>
    <cellStyle name="Comma 2 97" xfId="8505" hidden="1" xr:uid="{00000000-0005-0000-0000-00003C210000}"/>
    <cellStyle name="Comma 2 97" xfId="8716" hidden="1" xr:uid="{00000000-0005-0000-0000-00000F220000}"/>
    <cellStyle name="Comma 2 97" xfId="9192" hidden="1" xr:uid="{00000000-0005-0000-0000-0000EB230000}"/>
    <cellStyle name="Comma 2 97" xfId="9744" hidden="1" xr:uid="{00000000-0005-0000-0000-000013260000}"/>
    <cellStyle name="Comma 2 97" xfId="10027" hidden="1" xr:uid="{00000000-0005-0000-0000-00002E270000}"/>
    <cellStyle name="Comma 2 97" xfId="10261" hidden="1" xr:uid="{00000000-0005-0000-0000-000018280000}"/>
    <cellStyle name="Comma 2 97" xfId="10472" hidden="1" xr:uid="{00000000-0005-0000-0000-0000EB280000}"/>
    <cellStyle name="Comma 2 97" xfId="10948" hidden="1" xr:uid="{00000000-0005-0000-0000-0000C72A0000}"/>
    <cellStyle name="Comma 2 97" xfId="11500" hidden="1" xr:uid="{00000000-0005-0000-0000-0000EF2C0000}"/>
    <cellStyle name="Comma 2 97" xfId="11783" hidden="1" xr:uid="{00000000-0005-0000-0000-00000A2E0000}"/>
    <cellStyle name="Comma 2 97" xfId="12017" hidden="1" xr:uid="{00000000-0005-0000-0000-0000F42E0000}"/>
    <cellStyle name="Comma 2 97" xfId="4741" hidden="1" xr:uid="{00000000-0005-0000-0000-000088120000}"/>
    <cellStyle name="Comma 2 97" xfId="5217" hidden="1" xr:uid="{00000000-0005-0000-0000-000064140000}"/>
    <cellStyle name="Comma 2 97" xfId="5769" hidden="1" xr:uid="{00000000-0005-0000-0000-00008C160000}"/>
    <cellStyle name="Comma 2 97" xfId="6052" hidden="1" xr:uid="{00000000-0005-0000-0000-0000A7170000}"/>
    <cellStyle name="Comma 2 97" xfId="6286" hidden="1" xr:uid="{00000000-0005-0000-0000-000091180000}"/>
    <cellStyle name="Comma 2 97" xfId="6533" hidden="1" xr:uid="{00000000-0005-0000-0000-000088190000}"/>
    <cellStyle name="Comma 2 97" xfId="6775" hidden="1" xr:uid="{00000000-0005-0000-0000-00007A1A0000}"/>
    <cellStyle name="Comma 2 97" xfId="6854" hidden="1" xr:uid="{00000000-0005-0000-0000-0000C91A0000}"/>
    <cellStyle name="Comma 2 97" xfId="2250" hidden="1" xr:uid="{00000000-0005-0000-0000-0000CD080000}"/>
    <cellStyle name="Comma 2 97" xfId="2484" hidden="1" xr:uid="{00000000-0005-0000-0000-0000B7090000}"/>
    <cellStyle name="Comma 2 97" xfId="4026" hidden="1" xr:uid="{00000000-0005-0000-0000-0000BD0F0000}"/>
    <cellStyle name="Comma 2 97" xfId="4556" hidden="1" xr:uid="{00000000-0005-0000-0000-0000CF110000}"/>
    <cellStyle name="Comma 2 97" xfId="1420" hidden="1" xr:uid="{00000000-0005-0000-0000-00008F050000}"/>
    <cellStyle name="Comma 2 97" xfId="1967" hidden="1" xr:uid="{00000000-0005-0000-0000-0000B2070000}"/>
    <cellStyle name="Comma 2 97" xfId="765" hidden="1" xr:uid="{00000000-0005-0000-0000-000000030000}"/>
    <cellStyle name="Comma 2 98" xfId="46004" hidden="1" xr:uid="{8C211B90-3D1E-4B41-8000-F47BBA616D25}"/>
    <cellStyle name="Comma 2 98" xfId="46473" hidden="1" xr:uid="{99440B77-1222-4312-8779-C874CEF1E7C7}"/>
    <cellStyle name="Comma 2 98" xfId="47025" hidden="1" xr:uid="{22419C51-87D1-4CE6-9057-497525A37F70}"/>
    <cellStyle name="Comma 2 98" xfId="47308" hidden="1" xr:uid="{EB3B6C93-6907-4AAD-89B4-037CFDFA0016}"/>
    <cellStyle name="Comma 2 98" xfId="47541" hidden="1" xr:uid="{DC138F47-1CCA-449A-A11C-EE45F959C5E4}"/>
    <cellStyle name="Comma 2 98" xfId="48226" hidden="1" xr:uid="{9BDFD20E-DC61-4F0A-8C07-82ADCC8543F1}"/>
    <cellStyle name="Comma 2 98" xfId="48778" hidden="1" xr:uid="{AF892466-BB65-416F-8FFA-9EB8C0FF0231}"/>
    <cellStyle name="Comma 2 98" xfId="49061" hidden="1" xr:uid="{52DC090C-BDD2-4102-A880-1FA5CC309BE8}"/>
    <cellStyle name="Comma 2 98" xfId="49294" hidden="1" xr:uid="{A78EF569-CF94-4711-B0F9-CE09726AFE1B}"/>
    <cellStyle name="Comma 2 98" xfId="49976" hidden="1" xr:uid="{64CA24C9-F7B5-4621-A366-25EC14EDA656}"/>
    <cellStyle name="Comma 2 98" xfId="50528" hidden="1" xr:uid="{49290E1E-6F5A-4D3B-9BE3-F73138A173D9}"/>
    <cellStyle name="Comma 2 98" xfId="50811" hidden="1" xr:uid="{E907F29F-ABBC-46F2-9A72-2F8F6520A320}"/>
    <cellStyle name="Comma 2 98" xfId="51044" hidden="1" xr:uid="{0FF53DBC-CA3F-44C0-8AEA-15199BC148BF}"/>
    <cellStyle name="Comma 2 98" xfId="51720" hidden="1" xr:uid="{631B2C94-6899-4394-BA98-4A7A1C91C85D}"/>
    <cellStyle name="Comma 2 98" xfId="52272" hidden="1" xr:uid="{BDB9E811-3689-4519-8158-6F272B233D88}"/>
    <cellStyle name="Comma 2 98" xfId="52555" hidden="1" xr:uid="{2BF82D10-1181-444C-9848-FC3B53BD98E8}"/>
    <cellStyle name="Comma 2 98" xfId="52788" hidden="1" xr:uid="{763C6F84-ED22-4717-9A66-DD700ACECA9A}"/>
    <cellStyle name="Comma 2 98" xfId="53456" hidden="1" xr:uid="{10832FFE-D764-4977-87C8-6C6912948962}"/>
    <cellStyle name="Comma 2 98" xfId="54006" hidden="1" xr:uid="{697D014C-B490-47B9-877A-A7992C5D83DE}"/>
    <cellStyle name="Comma 2 98" xfId="54289" hidden="1" xr:uid="{10D966E7-E742-4277-9BE3-1B0F8BB28580}"/>
    <cellStyle name="Comma 2 98" xfId="54522" hidden="1" xr:uid="{844969F5-DD0B-41FC-947A-63FDC090B12B}"/>
    <cellStyle name="Comma 2 98" xfId="55183" hidden="1" xr:uid="{D1AB7FA9-38EC-473D-8B54-9D5A4C6BA9FA}"/>
    <cellStyle name="Comma 2 98" xfId="55730" hidden="1" xr:uid="{E0698BA7-8A0F-4F13-AAE2-C5BDA82A90E8}"/>
    <cellStyle name="Comma 2 98" xfId="56013" hidden="1" xr:uid="{ACB4941A-BE95-4B09-BB96-980A87B5D7F5}"/>
    <cellStyle name="Comma 2 98" xfId="56246" hidden="1" xr:uid="{D4A8C20C-715F-4DDF-8B4C-9D91FF611BCD}"/>
    <cellStyle name="Comma 2 98" xfId="56893" hidden="1" xr:uid="{0E9EAD81-9E15-4C07-9E2F-96D0BF170815}"/>
    <cellStyle name="Comma 2 98" xfId="57437" hidden="1" xr:uid="{DB56B74E-A76A-47DA-B385-417CE94B1011}"/>
    <cellStyle name="Comma 2 98" xfId="57720" hidden="1" xr:uid="{4A658DF9-FF55-4913-B849-F41057B6D7DE}"/>
    <cellStyle name="Comma 2 98" xfId="57953" hidden="1" xr:uid="{0C5D4287-87BD-488F-8EED-91073B0B85AA}"/>
    <cellStyle name="Comma 2 98" xfId="58589" hidden="1" xr:uid="{21EBFF17-DF80-427A-BA4B-CB750E6C7495}"/>
    <cellStyle name="Comma 2 98" xfId="59131" hidden="1" xr:uid="{FC05C162-0197-4809-A164-B6548EAF038E}"/>
    <cellStyle name="Comma 2 98" xfId="59414" hidden="1" xr:uid="{7E4DA492-BD5F-4049-B748-511FC478EF4C}"/>
    <cellStyle name="Comma 2 98" xfId="59647" hidden="1" xr:uid="{A085BCFE-FAFD-4D35-98E9-80C1604CEA20}"/>
    <cellStyle name="Comma 2 98" xfId="60258" hidden="1" xr:uid="{454C2B00-6785-47AB-B00A-FEFC7DB1FBB8}"/>
    <cellStyle name="Comma 2 98" xfId="60792" hidden="1" xr:uid="{841BC719-6430-40E9-897C-18B6B5B5A06E}"/>
    <cellStyle name="Comma 2 98" xfId="61075" hidden="1" xr:uid="{825BD196-4CDF-4B69-8FEA-1DB3C93F8FF1}"/>
    <cellStyle name="Comma 2 98" xfId="61308" hidden="1" xr:uid="{B3AE9A6C-27AC-4A2A-B80B-96652938805C}"/>
    <cellStyle name="Comma 2 98" xfId="61896" hidden="1" xr:uid="{EA04DD95-880E-4B85-850C-AE85851E82A5}"/>
    <cellStyle name="Comma 2 98" xfId="62427" hidden="1" xr:uid="{45266B86-56D2-429D-A8FA-E59938D57ADD}"/>
    <cellStyle name="Comma 2 98" xfId="62710" hidden="1" xr:uid="{E04B1643-9BF7-450D-B382-DA48A56D16E7}"/>
    <cellStyle name="Comma 2 98" xfId="62943" hidden="1" xr:uid="{240A1ACA-B031-431A-80FF-DBD112D6B357}"/>
    <cellStyle name="Comma 2 98" xfId="63456" hidden="1" xr:uid="{267CFD28-CEF9-41F2-A33F-BEEF003653DE}"/>
    <cellStyle name="Comma 2 98" xfId="63938" hidden="1" xr:uid="{114C3438-86B5-49A6-8867-C842349C9393}"/>
    <cellStyle name="Comma 2 98" xfId="23174" hidden="1" xr:uid="{00000000-0005-0000-0000-0000895A0000}"/>
    <cellStyle name="Comma 2 98" xfId="23721" hidden="1" xr:uid="{00000000-0005-0000-0000-0000AC5C0000}"/>
    <cellStyle name="Comma 2 98" xfId="24004" hidden="1" xr:uid="{00000000-0005-0000-0000-0000C75D0000}"/>
    <cellStyle name="Comma 2 98" xfId="24237" hidden="1" xr:uid="{00000000-0005-0000-0000-0000B05E0000}"/>
    <cellStyle name="Comma 2 98" xfId="24884" hidden="1" xr:uid="{00000000-0005-0000-0000-000037610000}"/>
    <cellStyle name="Comma 2 98" xfId="25428" hidden="1" xr:uid="{00000000-0005-0000-0000-000057630000}"/>
    <cellStyle name="Comma 2 98" xfId="25711" hidden="1" xr:uid="{00000000-0005-0000-0000-000072640000}"/>
    <cellStyle name="Comma 2 98" xfId="25944" hidden="1" xr:uid="{00000000-0005-0000-0000-00005B650000}"/>
    <cellStyle name="Comma 2 98" xfId="26580" hidden="1" xr:uid="{00000000-0005-0000-0000-0000D7670000}"/>
    <cellStyle name="Comma 2 98" xfId="27122" hidden="1" xr:uid="{00000000-0005-0000-0000-0000F5690000}"/>
    <cellStyle name="Comma 2 98" xfId="27405" hidden="1" xr:uid="{00000000-0005-0000-0000-0000106B0000}"/>
    <cellStyle name="Comma 2 98" xfId="27638" hidden="1" xr:uid="{00000000-0005-0000-0000-0000F96B0000}"/>
    <cellStyle name="Comma 2 98" xfId="28249" hidden="1" xr:uid="{00000000-0005-0000-0000-00005C6E0000}"/>
    <cellStyle name="Comma 2 98" xfId="28783" hidden="1" xr:uid="{00000000-0005-0000-0000-000072700000}"/>
    <cellStyle name="Comma 2 98" xfId="29066" hidden="1" xr:uid="{00000000-0005-0000-0000-00008D710000}"/>
    <cellStyle name="Comma 2 98" xfId="29299" hidden="1" xr:uid="{00000000-0005-0000-0000-000076720000}"/>
    <cellStyle name="Comma 2 98" xfId="29887" hidden="1" xr:uid="{00000000-0005-0000-0000-0000C2740000}"/>
    <cellStyle name="Comma 2 98" xfId="30418" hidden="1" xr:uid="{00000000-0005-0000-0000-0000D5760000}"/>
    <cellStyle name="Comma 2 98" xfId="30701" hidden="1" xr:uid="{00000000-0005-0000-0000-0000F0770000}"/>
    <cellStyle name="Comma 2 98" xfId="30934" hidden="1" xr:uid="{00000000-0005-0000-0000-0000D9780000}"/>
    <cellStyle name="Comma 2 98" xfId="31447" hidden="1" xr:uid="{00000000-0005-0000-0000-0000DA7A0000}"/>
    <cellStyle name="Comma 2 98" xfId="31929" hidden="1" xr:uid="{00000000-0005-0000-0000-0000BC7C0000}"/>
    <cellStyle name="Comma 2 98" xfId="32812" hidden="1" xr:uid="{B747E6A8-DAA8-43A3-94D5-8BA870A644CB}"/>
    <cellStyle name="Comma 2 98" xfId="33447" hidden="1" xr:uid="{C5F1D281-D381-4896-9257-9E02D2936EAC}"/>
    <cellStyle name="Comma 2 98" xfId="33991" hidden="1" xr:uid="{25AE4BB0-3E2E-4B36-A12F-BED17D4FE2BE}"/>
    <cellStyle name="Comma 2 98" xfId="34274" hidden="1" xr:uid="{659EAEDE-5B15-4DDB-942C-50D216FB11F7}"/>
    <cellStyle name="Comma 2 98" xfId="34507" hidden="1" xr:uid="{B61A4BC7-3C44-4A19-8930-B5DACF816339}"/>
    <cellStyle name="Comma 2 98" xfId="36126" hidden="1" xr:uid="{79412695-7F10-4429-BEFC-CAA4A9CAB219}"/>
    <cellStyle name="Comma 2 98" xfId="36134" hidden="1" xr:uid="{AE0E9615-746F-442B-91CB-E21E474D1CC9}"/>
    <cellStyle name="Comma 2 98" xfId="36151" hidden="1" xr:uid="{14E294EF-0D05-4734-9311-A6BCDA39BFAA}"/>
    <cellStyle name="Comma 2 98" xfId="36155" hidden="1" xr:uid="{BD061C36-9E14-4740-8E10-719C35733440}"/>
    <cellStyle name="Comma 2 98" xfId="36160" hidden="1" xr:uid="{928C81AB-EF7B-4F66-B845-953A969188FB}"/>
    <cellStyle name="Comma 2 98" xfId="36569" hidden="1" xr:uid="{B6437233-6747-442E-A564-45F787223F5C}"/>
    <cellStyle name="Comma 2 98" xfId="36761" hidden="1" xr:uid="{E6346164-4C92-40C1-882D-182A9B1E9A39}"/>
    <cellStyle name="Comma 2 98" xfId="37230" hidden="1" xr:uid="{68EB4879-F8A4-4EB9-9FB5-779CE7B50C31}"/>
    <cellStyle name="Comma 2 98" xfId="37782" hidden="1" xr:uid="{3A2E498F-17CE-4415-892F-3F7C718E46EB}"/>
    <cellStyle name="Comma 2 98" xfId="38065" hidden="1" xr:uid="{B42B0CE9-0C57-4FD3-A9A2-73D707882706}"/>
    <cellStyle name="Comma 2 98" xfId="38298" hidden="1" xr:uid="{C8753A62-BD62-46D8-B52C-D1871D7418A9}"/>
    <cellStyle name="Comma 2 98" xfId="38407" hidden="1" xr:uid="{493AB0BA-639F-42D9-822A-6A3DC1DFC845}"/>
    <cellStyle name="Comma 2 98" xfId="38536" hidden="1" xr:uid="{E2D3909F-8DB7-481B-B6EA-20F439FE8686}"/>
    <cellStyle name="Comma 2 98" xfId="38788" hidden="1" xr:uid="{9FE16DE7-D2D3-4D41-B639-065D2349310D}"/>
    <cellStyle name="Comma 2 98" xfId="38865" hidden="1" xr:uid="{C37747E2-EDC7-4EC5-B6B6-DC1B42A1E7BD}"/>
    <cellStyle name="Comma 2 98" xfId="38980" hidden="1" xr:uid="{3332F3A0-2B9E-4E28-9C21-6825B73352AA}"/>
    <cellStyle name="Comma 2 98" xfId="39449" hidden="1" xr:uid="{EF06F4D4-6B04-42F0-BB2A-E8826323B8E6}"/>
    <cellStyle name="Comma 2 98" xfId="40001" hidden="1" xr:uid="{D60C73A1-2556-4B06-9546-71FBF63135A8}"/>
    <cellStyle name="Comma 2 98" xfId="40284" hidden="1" xr:uid="{13945109-F38E-4984-A57F-A1ADF55E1045}"/>
    <cellStyle name="Comma 2 98" xfId="40517" hidden="1" xr:uid="{E2882457-9B39-4DC2-8927-0673141D4B08}"/>
    <cellStyle name="Comma 2 98" xfId="40736" hidden="1" xr:uid="{061908ED-3E46-4747-B1AA-740BF270317E}"/>
    <cellStyle name="Comma 2 98" xfId="41205" hidden="1" xr:uid="{F115F695-C02F-4A9E-BAC0-4B3C96530D8E}"/>
    <cellStyle name="Comma 2 98" xfId="41757" hidden="1" xr:uid="{503CA4B4-3F9A-4CAD-9CB8-DE945E5D2643}"/>
    <cellStyle name="Comma 2 98" xfId="42040" hidden="1" xr:uid="{C00BCCF4-1069-473F-AA7C-E9D0D8A17049}"/>
    <cellStyle name="Comma 2 98" xfId="42273" hidden="1" xr:uid="{5F157C5D-EE32-46D0-A2CF-BCAEC2453927}"/>
    <cellStyle name="Comma 2 98" xfId="42492" hidden="1" xr:uid="{3C661E73-43F2-423B-BC09-2D0071C2F537}"/>
    <cellStyle name="Comma 2 98" xfId="42961" hidden="1" xr:uid="{94BD79C0-254B-4019-ABFF-176B776944BD}"/>
    <cellStyle name="Comma 2 98" xfId="43513" hidden="1" xr:uid="{4BBD348E-1CEF-4C98-ADD2-772BCE3BCF73}"/>
    <cellStyle name="Comma 2 98" xfId="43796" hidden="1" xr:uid="{B40B78A1-35EC-4533-B32C-32BE50D445CD}"/>
    <cellStyle name="Comma 2 98" xfId="44029" hidden="1" xr:uid="{6EAC0D00-612B-4B31-B871-58582C3BDA3F}"/>
    <cellStyle name="Comma 2 98" xfId="44248" hidden="1" xr:uid="{CADB8C67-8E4B-4AD6-BD4B-E3B61575578D}"/>
    <cellStyle name="Comma 2 98" xfId="44717" hidden="1" xr:uid="{3338C5DD-7259-44ED-A15B-AB7B840C67EF}"/>
    <cellStyle name="Comma 2 98" xfId="45269" hidden="1" xr:uid="{AE4511D6-2C73-4ECE-9CAF-AF5DB34B29BF}"/>
    <cellStyle name="Comma 2 98" xfId="45552" hidden="1" xr:uid="{FAC33395-3FC5-4E6B-B919-2CC093438E4F}"/>
    <cellStyle name="Comma 2 98" xfId="45785" hidden="1" xr:uid="{919FA1E4-DDE8-4156-BAA8-D87852D40209}"/>
    <cellStyle name="Comma 2 98" xfId="10483" hidden="1" xr:uid="{00000000-0005-0000-0000-0000F6280000}"/>
    <cellStyle name="Comma 2 98" xfId="10952" hidden="1" xr:uid="{00000000-0005-0000-0000-0000CB2A0000}"/>
    <cellStyle name="Comma 2 98" xfId="11504" hidden="1" xr:uid="{00000000-0005-0000-0000-0000F32C0000}"/>
    <cellStyle name="Comma 2 98" xfId="11787" hidden="1" xr:uid="{00000000-0005-0000-0000-00000E2E0000}"/>
    <cellStyle name="Comma 2 98" xfId="12020" hidden="1" xr:uid="{00000000-0005-0000-0000-0000F72E0000}"/>
    <cellStyle name="Comma 2 98" xfId="12239" hidden="1" xr:uid="{00000000-0005-0000-0000-0000D22F0000}"/>
    <cellStyle name="Comma 2 98" xfId="12708" hidden="1" xr:uid="{00000000-0005-0000-0000-0000A7310000}"/>
    <cellStyle name="Comma 2 98" xfId="13260" hidden="1" xr:uid="{00000000-0005-0000-0000-0000CF330000}"/>
    <cellStyle name="Comma 2 98" xfId="13543" hidden="1" xr:uid="{00000000-0005-0000-0000-0000EA340000}"/>
    <cellStyle name="Comma 2 98" xfId="13776" hidden="1" xr:uid="{00000000-0005-0000-0000-0000D3350000}"/>
    <cellStyle name="Comma 2 98" xfId="13995" hidden="1" xr:uid="{00000000-0005-0000-0000-0000AE360000}"/>
    <cellStyle name="Comma 2 98" xfId="14464" hidden="1" xr:uid="{00000000-0005-0000-0000-000083380000}"/>
    <cellStyle name="Comma 2 98" xfId="15016" hidden="1" xr:uid="{00000000-0005-0000-0000-0000AB3A0000}"/>
    <cellStyle name="Comma 2 98" xfId="15299" hidden="1" xr:uid="{00000000-0005-0000-0000-0000C63B0000}"/>
    <cellStyle name="Comma 2 98" xfId="15532" hidden="1" xr:uid="{00000000-0005-0000-0000-0000AF3C0000}"/>
    <cellStyle name="Comma 2 98" xfId="16217" hidden="1" xr:uid="{00000000-0005-0000-0000-00005C3F0000}"/>
    <cellStyle name="Comma 2 98" xfId="16769" hidden="1" xr:uid="{00000000-0005-0000-0000-000084410000}"/>
    <cellStyle name="Comma 2 98" xfId="17052" hidden="1" xr:uid="{00000000-0005-0000-0000-00009F420000}"/>
    <cellStyle name="Comma 2 98" xfId="17285" hidden="1" xr:uid="{00000000-0005-0000-0000-000088430000}"/>
    <cellStyle name="Comma 2 98" xfId="17967" hidden="1" xr:uid="{00000000-0005-0000-0000-000032460000}"/>
    <cellStyle name="Comma 2 98" xfId="18519" hidden="1" xr:uid="{00000000-0005-0000-0000-00005A480000}"/>
    <cellStyle name="Comma 2 98" xfId="18802" hidden="1" xr:uid="{00000000-0005-0000-0000-000075490000}"/>
    <cellStyle name="Comma 2 98" xfId="19035" hidden="1" xr:uid="{00000000-0005-0000-0000-00005E4A0000}"/>
    <cellStyle name="Comma 2 98" xfId="19711" hidden="1" xr:uid="{00000000-0005-0000-0000-0000024D0000}"/>
    <cellStyle name="Comma 2 98" xfId="20263" hidden="1" xr:uid="{00000000-0005-0000-0000-00002A4F0000}"/>
    <cellStyle name="Comma 2 98" xfId="20546" hidden="1" xr:uid="{00000000-0005-0000-0000-000045500000}"/>
    <cellStyle name="Comma 2 98" xfId="20779" hidden="1" xr:uid="{00000000-0005-0000-0000-00002E510000}"/>
    <cellStyle name="Comma 2 98" xfId="21447" hidden="1" xr:uid="{00000000-0005-0000-0000-0000CA530000}"/>
    <cellStyle name="Comma 2 98" xfId="21997" hidden="1" xr:uid="{00000000-0005-0000-0000-0000F0550000}"/>
    <cellStyle name="Comma 2 98" xfId="22280" hidden="1" xr:uid="{00000000-0005-0000-0000-00000B570000}"/>
    <cellStyle name="Comma 2 98" xfId="22513" hidden="1" xr:uid="{00000000-0005-0000-0000-0000F4570000}"/>
    <cellStyle name="Comma 2 98" xfId="6289" hidden="1" xr:uid="{00000000-0005-0000-0000-000094180000}"/>
    <cellStyle name="Comma 2 98" xfId="6398" hidden="1" xr:uid="{00000000-0005-0000-0000-000001190000}"/>
    <cellStyle name="Comma 2 98" xfId="6527" hidden="1" xr:uid="{00000000-0005-0000-0000-000082190000}"/>
    <cellStyle name="Comma 2 98" xfId="6779" hidden="1" xr:uid="{00000000-0005-0000-0000-00007E1A0000}"/>
    <cellStyle name="Comma 2 98" xfId="6856" hidden="1" xr:uid="{00000000-0005-0000-0000-0000CB1A0000}"/>
    <cellStyle name="Comma 2 98" xfId="6971" hidden="1" xr:uid="{00000000-0005-0000-0000-00003E1B0000}"/>
    <cellStyle name="Comma 2 98" xfId="7440" hidden="1" xr:uid="{00000000-0005-0000-0000-0000131D0000}"/>
    <cellStyle name="Comma 2 98" xfId="7992" hidden="1" xr:uid="{00000000-0005-0000-0000-00003B1F0000}"/>
    <cellStyle name="Comma 2 98" xfId="8275" hidden="1" xr:uid="{00000000-0005-0000-0000-000056200000}"/>
    <cellStyle name="Comma 2 98" xfId="8508" hidden="1" xr:uid="{00000000-0005-0000-0000-00003F210000}"/>
    <cellStyle name="Comma 2 98" xfId="8727" hidden="1" xr:uid="{00000000-0005-0000-0000-00001A220000}"/>
    <cellStyle name="Comma 2 98" xfId="9196" hidden="1" xr:uid="{00000000-0005-0000-0000-0000EF230000}"/>
    <cellStyle name="Comma 2 98" xfId="9748" hidden="1" xr:uid="{00000000-0005-0000-0000-000017260000}"/>
    <cellStyle name="Comma 2 98" xfId="10031" hidden="1" xr:uid="{00000000-0005-0000-0000-000032270000}"/>
    <cellStyle name="Comma 2 98" xfId="10264" hidden="1" xr:uid="{00000000-0005-0000-0000-00001B280000}"/>
    <cellStyle name="Comma 2 98" xfId="4142" hidden="1" xr:uid="{00000000-0005-0000-0000-000031100000}"/>
    <cellStyle name="Comma 2 98" xfId="4146" hidden="1" xr:uid="{00000000-0005-0000-0000-000035100000}"/>
    <cellStyle name="Comma 2 98" xfId="4151" hidden="1" xr:uid="{00000000-0005-0000-0000-00003A100000}"/>
    <cellStyle name="Comma 2 98" xfId="4560" hidden="1" xr:uid="{00000000-0005-0000-0000-0000D3110000}"/>
    <cellStyle name="Comma 2 98" xfId="4752" hidden="1" xr:uid="{00000000-0005-0000-0000-000093120000}"/>
    <cellStyle name="Comma 2 98" xfId="5221" hidden="1" xr:uid="{00000000-0005-0000-0000-000068140000}"/>
    <cellStyle name="Comma 2 98" xfId="5773" hidden="1" xr:uid="{00000000-0005-0000-0000-000090160000}"/>
    <cellStyle name="Comma 2 98" xfId="6056" hidden="1" xr:uid="{00000000-0005-0000-0000-0000AB170000}"/>
    <cellStyle name="Comma 2 98" xfId="2254" hidden="1" xr:uid="{00000000-0005-0000-0000-0000D1080000}"/>
    <cellStyle name="Comma 2 98" xfId="2487" hidden="1" xr:uid="{00000000-0005-0000-0000-0000BA090000}"/>
    <cellStyle name="Comma 2 98" xfId="4117" hidden="1" xr:uid="{00000000-0005-0000-0000-000018100000}"/>
    <cellStyle name="Comma 2 98" xfId="4125" hidden="1" xr:uid="{00000000-0005-0000-0000-000020100000}"/>
    <cellStyle name="Comma 2 98" xfId="1424" hidden="1" xr:uid="{00000000-0005-0000-0000-000093050000}"/>
    <cellStyle name="Comma 2 98" xfId="1971" hidden="1" xr:uid="{00000000-0005-0000-0000-0000B6070000}"/>
    <cellStyle name="Comma 2 98" xfId="769" hidden="1" xr:uid="{00000000-0005-0000-0000-000004030000}"/>
    <cellStyle name="Comma 2 99" xfId="49064" hidden="1" xr:uid="{303632F4-D4A5-4C8D-9335-0796A85CF981}"/>
    <cellStyle name="Comma 2 99" xfId="49296" hidden="1" xr:uid="{D50A8D7A-EEC7-4F11-93D5-9382C04FD7B3}"/>
    <cellStyle name="Comma 2 99" xfId="49980" hidden="1" xr:uid="{4427D8B9-3471-416D-B2E6-26E15043A098}"/>
    <cellStyle name="Comma 2 99" xfId="50028" hidden="1" xr:uid="{CDDE3506-1F14-4E56-87F6-FC59622799F3}"/>
    <cellStyle name="Comma 2 99" xfId="50531" hidden="1" xr:uid="{86990DA1-2751-4D52-A7EF-43EAF51DBD16}"/>
    <cellStyle name="Comma 2 99" xfId="50814" hidden="1" xr:uid="{76A502AD-2AC4-43A9-82C5-5A4433BEEDF1}"/>
    <cellStyle name="Comma 2 99" xfId="51046" hidden="1" xr:uid="{8C4C6297-4E3D-469E-B0BB-CDAED9E97599}"/>
    <cellStyle name="Comma 2 99" xfId="51724" hidden="1" xr:uid="{5304CABE-2096-451D-B0E8-1EF87E847B98}"/>
    <cellStyle name="Comma 2 99" xfId="51772" hidden="1" xr:uid="{851E3F59-92C2-4F08-B63F-6766E2791155}"/>
    <cellStyle name="Comma 2 99" xfId="52275" hidden="1" xr:uid="{791618F8-F422-461B-9665-74856ECE857E}"/>
    <cellStyle name="Comma 2 99" xfId="52558" hidden="1" xr:uid="{B24954C3-3121-4018-8EF3-151615CA3E15}"/>
    <cellStyle name="Comma 2 99" xfId="52790" hidden="1" xr:uid="{FEB60EEB-E96C-4C3C-B451-5C7FFC503FFE}"/>
    <cellStyle name="Comma 2 99" xfId="53460" hidden="1" xr:uid="{D2481CE8-AF85-498F-80DD-61F3FDD45492}"/>
    <cellStyle name="Comma 2 99" xfId="53507" hidden="1" xr:uid="{AF49B787-2573-4D83-A290-EEBEC2A7B08D}"/>
    <cellStyle name="Comma 2 99" xfId="54009" hidden="1" xr:uid="{03A82909-9009-4832-BE25-F6DE90B3F512}"/>
    <cellStyle name="Comma 2 99" xfId="54292" hidden="1" xr:uid="{904FE9A0-F07D-4A5C-8945-F717552C493E}"/>
    <cellStyle name="Comma 2 99" xfId="54524" hidden="1" xr:uid="{EDC9BB1B-EBD3-41FC-BC44-2BFC4A31C846}"/>
    <cellStyle name="Comma 2 99" xfId="55187" hidden="1" xr:uid="{4B85A519-797F-4646-9033-18FB28A9ECF4}"/>
    <cellStyle name="Comma 2 99" xfId="55233" hidden="1" xr:uid="{C0638589-01E5-450C-91F0-F5B4F78D014D}"/>
    <cellStyle name="Comma 2 99" xfId="55733" hidden="1" xr:uid="{7239642F-D4FB-4B23-ABC6-65E1D5024E5C}"/>
    <cellStyle name="Comma 2 99" xfId="56016" hidden="1" xr:uid="{5004DB3B-B0CC-4616-8C06-DE73BA0F8F94}"/>
    <cellStyle name="Comma 2 99" xfId="56248" hidden="1" xr:uid="{82E96FDE-0F7A-4A02-955D-4ED900866A2B}"/>
    <cellStyle name="Comma 2 99" xfId="56897" hidden="1" xr:uid="{AB3DEF16-31D5-4A4C-9EEA-715F9A9FA8D1}"/>
    <cellStyle name="Comma 2 99" xfId="56942" hidden="1" xr:uid="{487F7BA0-B18E-412C-885D-B6234B9EAFCD}"/>
    <cellStyle name="Comma 2 99" xfId="57440" hidden="1" xr:uid="{CC29F708-7407-4CB3-9FAE-63F75D58B88E}"/>
    <cellStyle name="Comma 2 99" xfId="57723" hidden="1" xr:uid="{EE3BA657-1BB8-47BF-856C-0B99E607EDDC}"/>
    <cellStyle name="Comma 2 99" xfId="57955" hidden="1" xr:uid="{3700CE9D-7989-4474-8778-2E6059BCDE06}"/>
    <cellStyle name="Comma 2 99" xfId="58593" hidden="1" xr:uid="{F17F1937-2083-4A64-AB0C-363A9D280835}"/>
    <cellStyle name="Comma 2 99" xfId="58638" hidden="1" xr:uid="{2A5D1B4D-0BBC-4045-B458-CB5AC41E7413}"/>
    <cellStyle name="Comma 2 99" xfId="59134" hidden="1" xr:uid="{030E2996-A259-4FAB-89C0-F994647CB149}"/>
    <cellStyle name="Comma 2 99" xfId="59417" hidden="1" xr:uid="{6CE99595-F0DA-46CD-95F3-59BC03B7A185}"/>
    <cellStyle name="Comma 2 99" xfId="59649" hidden="1" xr:uid="{CB9397A0-C8AE-4F47-AF81-C191C6783F95}"/>
    <cellStyle name="Comma 2 99" xfId="60262" hidden="1" xr:uid="{99D65C29-2291-40A9-96E7-236B10CA6361}"/>
    <cellStyle name="Comma 2 99" xfId="60305" hidden="1" xr:uid="{B88B089D-9C64-4502-8ECF-78C828A7FE85}"/>
    <cellStyle name="Comma 2 99" xfId="60795" hidden="1" xr:uid="{C95C1BE1-04B0-4280-A384-BFEC0A11DF13}"/>
    <cellStyle name="Comma 2 99" xfId="61078" hidden="1" xr:uid="{38E1EC77-19C3-40B8-A15E-6F6C275903D0}"/>
    <cellStyle name="Comma 2 99" xfId="61310" hidden="1" xr:uid="{9235F52C-65C7-4123-A81D-6A729AC13324}"/>
    <cellStyle name="Comma 2 99" xfId="61900" hidden="1" xr:uid="{7CF3FD29-6B50-404C-B9DF-CFB5D1BA4A59}"/>
    <cellStyle name="Comma 2 99" xfId="62430" hidden="1" xr:uid="{B5069286-1E77-4D13-83DE-7C0AA1214ED3}"/>
    <cellStyle name="Comma 2 99" xfId="62713" hidden="1" xr:uid="{042B1FD6-081E-44B8-B4DD-1ECA0B7ABE73}"/>
    <cellStyle name="Comma 2 99" xfId="62945" hidden="1" xr:uid="{90780E16-7F6B-4253-AEC0-473C55BF9678}"/>
    <cellStyle name="Comma 2 99" xfId="63459" hidden="1" xr:uid="{598ADCD7-A44D-443B-A9B8-1CDC9AF9262B}"/>
    <cellStyle name="Comma 2 99" xfId="63941" hidden="1" xr:uid="{BA6EC409-357A-467C-84EC-30C2578E58B0}"/>
    <cellStyle name="Comma 2 99" xfId="24239" hidden="1" xr:uid="{00000000-0005-0000-0000-0000B25E0000}"/>
    <cellStyle name="Comma 2 99" xfId="24888" hidden="1" xr:uid="{00000000-0005-0000-0000-00003B610000}"/>
    <cellStyle name="Comma 2 99" xfId="24933" hidden="1" xr:uid="{00000000-0005-0000-0000-000068610000}"/>
    <cellStyle name="Comma 2 99" xfId="25431" hidden="1" xr:uid="{00000000-0005-0000-0000-00005A630000}"/>
    <cellStyle name="Comma 2 99" xfId="25714" hidden="1" xr:uid="{00000000-0005-0000-0000-000075640000}"/>
    <cellStyle name="Comma 2 99" xfId="25946" hidden="1" xr:uid="{00000000-0005-0000-0000-00005D650000}"/>
    <cellStyle name="Comma 2 99" xfId="26584" hidden="1" xr:uid="{00000000-0005-0000-0000-0000DB670000}"/>
    <cellStyle name="Comma 2 99" xfId="26629" hidden="1" xr:uid="{00000000-0005-0000-0000-000008680000}"/>
    <cellStyle name="Comma 2 99" xfId="27125" hidden="1" xr:uid="{00000000-0005-0000-0000-0000F8690000}"/>
    <cellStyle name="Comma 2 99" xfId="27408" hidden="1" xr:uid="{00000000-0005-0000-0000-0000136B0000}"/>
    <cellStyle name="Comma 2 99" xfId="27640" hidden="1" xr:uid="{00000000-0005-0000-0000-0000FB6B0000}"/>
    <cellStyle name="Comma 2 99" xfId="28253" hidden="1" xr:uid="{00000000-0005-0000-0000-0000606E0000}"/>
    <cellStyle name="Comma 2 99" xfId="28296" hidden="1" xr:uid="{00000000-0005-0000-0000-00008B6E0000}"/>
    <cellStyle name="Comma 2 99" xfId="28786" hidden="1" xr:uid="{00000000-0005-0000-0000-000075700000}"/>
    <cellStyle name="Comma 2 99" xfId="29069" hidden="1" xr:uid="{00000000-0005-0000-0000-000090710000}"/>
    <cellStyle name="Comma 2 99" xfId="29301" hidden="1" xr:uid="{00000000-0005-0000-0000-000078720000}"/>
    <cellStyle name="Comma 2 99" xfId="29891" hidden="1" xr:uid="{00000000-0005-0000-0000-0000C6740000}"/>
    <cellStyle name="Comma 2 99" xfId="30421" hidden="1" xr:uid="{00000000-0005-0000-0000-0000D8760000}"/>
    <cellStyle name="Comma 2 99" xfId="30704" hidden="1" xr:uid="{00000000-0005-0000-0000-0000F3770000}"/>
    <cellStyle name="Comma 2 99" xfId="30936" hidden="1" xr:uid="{00000000-0005-0000-0000-0000DB780000}"/>
    <cellStyle name="Comma 2 99" xfId="31450" hidden="1" xr:uid="{00000000-0005-0000-0000-0000DD7A0000}"/>
    <cellStyle name="Comma 2 99" xfId="31932" hidden="1" xr:uid="{00000000-0005-0000-0000-0000BF7C0000}"/>
    <cellStyle name="Comma 2 99" xfId="32816" hidden="1" xr:uid="{D4A2B5D5-736C-42F3-9A76-43C346646CC1}"/>
    <cellStyle name="Comma 2 99" xfId="33451" hidden="1" xr:uid="{C3DB6076-DB0D-4B7F-95E6-85FE6DDEE306}"/>
    <cellStyle name="Comma 2 99" xfId="33994" hidden="1" xr:uid="{2DF9FAEE-3B9D-4FAD-AA9B-1188C1273F89}"/>
    <cellStyle name="Comma 2 99" xfId="34277" hidden="1" xr:uid="{010F09D6-7D43-46BA-8CFC-A09D0224B02C}"/>
    <cellStyle name="Comma 2 99" xfId="34509" hidden="1" xr:uid="{1A5EC43F-8B3A-46CA-93AE-350851EA8DF6}"/>
    <cellStyle name="Comma 2 99" xfId="36573" hidden="1" xr:uid="{38CF1B20-7074-4A1A-8409-F80226C5C7A2}"/>
    <cellStyle name="Comma 2 99" xfId="37234" hidden="1" xr:uid="{30730AC7-8895-4D82-8852-D4876B6A0BB7}"/>
    <cellStyle name="Comma 2 99" xfId="37785" hidden="1" xr:uid="{F7B30AC1-D62E-43CA-9524-30F80177F853}"/>
    <cellStyle name="Comma 2 99" xfId="38068" hidden="1" xr:uid="{0A781ACB-66BB-4166-82C2-FAFD8BF51BA0}"/>
    <cellStyle name="Comma 2 99" xfId="38300" hidden="1" xr:uid="{1EDD61A1-14BA-43A8-8AED-882605A0E2F3}"/>
    <cellStyle name="Comma 2 99" xfId="38521" hidden="1" xr:uid="{4B1DEE28-95DA-4803-9AFE-AA1DB1810599}"/>
    <cellStyle name="Comma 2 99" xfId="38792" hidden="1" xr:uid="{18E4ED49-FE5C-4A60-A959-3BFA157D32A6}"/>
    <cellStyle name="Comma 2 99" xfId="39453" hidden="1" xr:uid="{EC644534-1060-4F89-93F7-0283983173BF}"/>
    <cellStyle name="Comma 2 99" xfId="39501" hidden="1" xr:uid="{C43BF18E-8374-45A8-B879-367661B5F086}"/>
    <cellStyle name="Comma 2 99" xfId="40004" hidden="1" xr:uid="{BF31D9DE-F4C1-4C92-BBAA-475B3A6F7561}"/>
    <cellStyle name="Comma 2 99" xfId="40287" hidden="1" xr:uid="{82657BED-C5F1-44C9-919E-EEC467656B83}"/>
    <cellStyle name="Comma 2 99" xfId="40519" hidden="1" xr:uid="{A028461E-8AE1-4D7D-9593-4305C825E847}"/>
    <cellStyle name="Comma 2 99" xfId="41209" hidden="1" xr:uid="{C159F5A0-0836-4955-A1B6-14B9B940DC5E}"/>
    <cellStyle name="Comma 2 99" xfId="41257" hidden="1" xr:uid="{22836B5F-EC4B-4C6A-9E1A-12C450BD0DBC}"/>
    <cellStyle name="Comma 2 99" xfId="41760" hidden="1" xr:uid="{A71AA9CC-DD83-4C25-B340-A408AF5B09F1}"/>
    <cellStyle name="Comma 2 99" xfId="42043" hidden="1" xr:uid="{B2E3C864-1CFB-4790-9379-048B85954E62}"/>
    <cellStyle name="Comma 2 99" xfId="42275" hidden="1" xr:uid="{FC9227B1-AD5F-466A-8C55-608CE3756E16}"/>
    <cellStyle name="Comma 2 99" xfId="42965" hidden="1" xr:uid="{E9E20334-8C87-4435-B8EC-2054526A32D8}"/>
    <cellStyle name="Comma 2 99" xfId="43013" hidden="1" xr:uid="{BD5EB893-9741-453A-B93A-F8216298DFBC}"/>
    <cellStyle name="Comma 2 99" xfId="43516" hidden="1" xr:uid="{76786254-470B-4DAE-B196-4B3BA2509CA4}"/>
    <cellStyle name="Comma 2 99" xfId="43799" hidden="1" xr:uid="{0BA83735-22C9-4877-B30B-6FD105EB7514}"/>
    <cellStyle name="Comma 2 99" xfId="44031" hidden="1" xr:uid="{3BD9B432-BE84-4F48-BDDA-929BB1C56417}"/>
    <cellStyle name="Comma 2 99" xfId="44721" hidden="1" xr:uid="{1DBCA9E1-191C-4AC2-BDA9-BB8CD6D224A4}"/>
    <cellStyle name="Comma 2 99" xfId="44769" hidden="1" xr:uid="{1840B56F-00C6-474B-BA2F-57FA1C46CFA1}"/>
    <cellStyle name="Comma 2 99" xfId="45272" hidden="1" xr:uid="{357C34CD-F291-4EBA-9EC6-ED5C05CF037A}"/>
    <cellStyle name="Comma 2 99" xfId="45555" hidden="1" xr:uid="{5E0B8A08-4D19-4105-B9B8-AEA8490D5B21}"/>
    <cellStyle name="Comma 2 99" xfId="45787" hidden="1" xr:uid="{EC08C421-66A2-48BC-B35F-CD7115B2FEF2}"/>
    <cellStyle name="Comma 2 99" xfId="46477" hidden="1" xr:uid="{9EE268A1-5CAC-48E6-8D53-4117F155DF36}"/>
    <cellStyle name="Comma 2 99" xfId="46525" hidden="1" xr:uid="{8FA48E95-E61B-4B07-9152-2D44E10F2DA6}"/>
    <cellStyle name="Comma 2 99" xfId="47028" hidden="1" xr:uid="{685BE2FE-020D-4DF3-A100-6FB9A52EDF17}"/>
    <cellStyle name="Comma 2 99" xfId="47311" hidden="1" xr:uid="{B7B236A6-6EE8-412E-9616-B0A2E046B80E}"/>
    <cellStyle name="Comma 2 99" xfId="47543" hidden="1" xr:uid="{47958B2B-DDDA-409D-8475-E0F20CB910BF}"/>
    <cellStyle name="Comma 2 99" xfId="48230" hidden="1" xr:uid="{153559AA-4F49-4B74-8B3B-C36E5335E67F}"/>
    <cellStyle name="Comma 2 99" xfId="48278" hidden="1" xr:uid="{7F2E441C-4F7B-4C41-9482-3E37FEB526B9}"/>
    <cellStyle name="Comma 2 99" xfId="48781" hidden="1" xr:uid="{0099BB34-E8D1-4395-BC5C-1CB942674388}"/>
    <cellStyle name="Comma 2 99" xfId="13546" hidden="1" xr:uid="{00000000-0005-0000-0000-0000ED340000}"/>
    <cellStyle name="Comma 2 99" xfId="13778" hidden="1" xr:uid="{00000000-0005-0000-0000-0000D5350000}"/>
    <cellStyle name="Comma 2 99" xfId="14468" hidden="1" xr:uid="{00000000-0005-0000-0000-000087380000}"/>
    <cellStyle name="Comma 2 99" xfId="14516" hidden="1" xr:uid="{00000000-0005-0000-0000-0000B7380000}"/>
    <cellStyle name="Comma 2 99" xfId="15019" hidden="1" xr:uid="{00000000-0005-0000-0000-0000AE3A0000}"/>
    <cellStyle name="Comma 2 99" xfId="15302" hidden="1" xr:uid="{00000000-0005-0000-0000-0000C93B0000}"/>
    <cellStyle name="Comma 2 99" xfId="15534" hidden="1" xr:uid="{00000000-0005-0000-0000-0000B13C0000}"/>
    <cellStyle name="Comma 2 99" xfId="16221" hidden="1" xr:uid="{00000000-0005-0000-0000-0000603F0000}"/>
    <cellStyle name="Comma 2 99" xfId="16269" hidden="1" xr:uid="{00000000-0005-0000-0000-0000903F0000}"/>
    <cellStyle name="Comma 2 99" xfId="16772" hidden="1" xr:uid="{00000000-0005-0000-0000-000087410000}"/>
    <cellStyle name="Comma 2 99" xfId="17055" hidden="1" xr:uid="{00000000-0005-0000-0000-0000A2420000}"/>
    <cellStyle name="Comma 2 99" xfId="17287" hidden="1" xr:uid="{00000000-0005-0000-0000-00008A430000}"/>
    <cellStyle name="Comma 2 99" xfId="17971" hidden="1" xr:uid="{00000000-0005-0000-0000-000036460000}"/>
    <cellStyle name="Comma 2 99" xfId="18019" hidden="1" xr:uid="{00000000-0005-0000-0000-000066460000}"/>
    <cellStyle name="Comma 2 99" xfId="18522" hidden="1" xr:uid="{00000000-0005-0000-0000-00005D480000}"/>
    <cellStyle name="Comma 2 99" xfId="18805" hidden="1" xr:uid="{00000000-0005-0000-0000-000078490000}"/>
    <cellStyle name="Comma 2 99" xfId="19037" hidden="1" xr:uid="{00000000-0005-0000-0000-0000604A0000}"/>
    <cellStyle name="Comma 2 99" xfId="19715" hidden="1" xr:uid="{00000000-0005-0000-0000-0000064D0000}"/>
    <cellStyle name="Comma 2 99" xfId="19763" hidden="1" xr:uid="{00000000-0005-0000-0000-0000364D0000}"/>
    <cellStyle name="Comma 2 99" xfId="20266" hidden="1" xr:uid="{00000000-0005-0000-0000-00002D4F0000}"/>
    <cellStyle name="Comma 2 99" xfId="20549" hidden="1" xr:uid="{00000000-0005-0000-0000-000048500000}"/>
    <cellStyle name="Comma 2 99" xfId="20781" hidden="1" xr:uid="{00000000-0005-0000-0000-000030510000}"/>
    <cellStyle name="Comma 2 99" xfId="21451" hidden="1" xr:uid="{00000000-0005-0000-0000-0000CE530000}"/>
    <cellStyle name="Comma 2 99" xfId="21498" hidden="1" xr:uid="{00000000-0005-0000-0000-0000FD530000}"/>
    <cellStyle name="Comma 2 99" xfId="22000" hidden="1" xr:uid="{00000000-0005-0000-0000-0000F3550000}"/>
    <cellStyle name="Comma 2 99" xfId="22283" hidden="1" xr:uid="{00000000-0005-0000-0000-00000E570000}"/>
    <cellStyle name="Comma 2 99" xfId="22515" hidden="1" xr:uid="{00000000-0005-0000-0000-0000F6570000}"/>
    <cellStyle name="Comma 2 99" xfId="23178" hidden="1" xr:uid="{00000000-0005-0000-0000-00008D5A0000}"/>
    <cellStyle name="Comma 2 99" xfId="23224" hidden="1" xr:uid="{00000000-0005-0000-0000-0000BB5A0000}"/>
    <cellStyle name="Comma 2 99" xfId="23724" hidden="1" xr:uid="{00000000-0005-0000-0000-0000AF5C0000}"/>
    <cellStyle name="Comma 2 99" xfId="24007" hidden="1" xr:uid="{00000000-0005-0000-0000-0000CA5D0000}"/>
    <cellStyle name="Comma 2 99" xfId="8278" hidden="1" xr:uid="{00000000-0005-0000-0000-000059200000}"/>
    <cellStyle name="Comma 2 99" xfId="8510" hidden="1" xr:uid="{00000000-0005-0000-0000-000041210000}"/>
    <cellStyle name="Comma 2 99" xfId="9200" hidden="1" xr:uid="{00000000-0005-0000-0000-0000F3230000}"/>
    <cellStyle name="Comma 2 99" xfId="9248" hidden="1" xr:uid="{00000000-0005-0000-0000-000023240000}"/>
    <cellStyle name="Comma 2 99" xfId="9751" hidden="1" xr:uid="{00000000-0005-0000-0000-00001A260000}"/>
    <cellStyle name="Comma 2 99" xfId="10034" hidden="1" xr:uid="{00000000-0005-0000-0000-000035270000}"/>
    <cellStyle name="Comma 2 99" xfId="10266" hidden="1" xr:uid="{00000000-0005-0000-0000-00001D280000}"/>
    <cellStyle name="Comma 2 99" xfId="10956" hidden="1" xr:uid="{00000000-0005-0000-0000-0000CF2A0000}"/>
    <cellStyle name="Comma 2 99" xfId="11004" hidden="1" xr:uid="{00000000-0005-0000-0000-0000FF2A0000}"/>
    <cellStyle name="Comma 2 99" xfId="11507" hidden="1" xr:uid="{00000000-0005-0000-0000-0000F62C0000}"/>
    <cellStyle name="Comma 2 99" xfId="11790" hidden="1" xr:uid="{00000000-0005-0000-0000-0000112E0000}"/>
    <cellStyle name="Comma 2 99" xfId="12022" hidden="1" xr:uid="{00000000-0005-0000-0000-0000F92E0000}"/>
    <cellStyle name="Comma 2 99" xfId="12712" hidden="1" xr:uid="{00000000-0005-0000-0000-0000AB310000}"/>
    <cellStyle name="Comma 2 99" xfId="12760" hidden="1" xr:uid="{00000000-0005-0000-0000-0000DB310000}"/>
    <cellStyle name="Comma 2 99" xfId="13263" hidden="1" xr:uid="{00000000-0005-0000-0000-0000D2330000}"/>
    <cellStyle name="Comma 2 99" xfId="5776" hidden="1" xr:uid="{00000000-0005-0000-0000-000093160000}"/>
    <cellStyle name="Comma 2 99" xfId="6059" hidden="1" xr:uid="{00000000-0005-0000-0000-0000AE170000}"/>
    <cellStyle name="Comma 2 99" xfId="6291" hidden="1" xr:uid="{00000000-0005-0000-0000-000096180000}"/>
    <cellStyle name="Comma 2 99" xfId="6512" hidden="1" xr:uid="{00000000-0005-0000-0000-000073190000}"/>
    <cellStyle name="Comma 2 99" xfId="6783" hidden="1" xr:uid="{00000000-0005-0000-0000-0000821A0000}"/>
    <cellStyle name="Comma 2 99" xfId="7444" hidden="1" xr:uid="{00000000-0005-0000-0000-0000171D0000}"/>
    <cellStyle name="Comma 2 99" xfId="7492" hidden="1" xr:uid="{00000000-0005-0000-0000-0000471D0000}"/>
    <cellStyle name="Comma 2 99" xfId="7995" hidden="1" xr:uid="{00000000-0005-0000-0000-00003E1F0000}"/>
    <cellStyle name="Comma 2 99" xfId="2257" hidden="1" xr:uid="{00000000-0005-0000-0000-0000D4080000}"/>
    <cellStyle name="Comma 2 99" xfId="2489" hidden="1" xr:uid="{00000000-0005-0000-0000-0000BC090000}"/>
    <cellStyle name="Comma 2 99" xfId="4564" hidden="1" xr:uid="{00000000-0005-0000-0000-0000D7110000}"/>
    <cellStyle name="Comma 2 99" xfId="5225" hidden="1" xr:uid="{00000000-0005-0000-0000-00006C140000}"/>
    <cellStyle name="Comma 2 99" xfId="1428" hidden="1" xr:uid="{00000000-0005-0000-0000-000097050000}"/>
    <cellStyle name="Comma 2 99" xfId="1974" hidden="1" xr:uid="{00000000-0005-0000-0000-0000B9070000}"/>
    <cellStyle name="Comma 2 99" xfId="773" hidden="1" xr:uid="{00000000-0005-0000-0000-000008030000}"/>
    <cellStyle name="Comma 20" xfId="2963" xr:uid="{00000000-0005-0000-0000-0000960B0000}"/>
    <cellStyle name="Comma 20 2" xfId="34975" xr:uid="{DA58459C-D336-4E9B-A232-78246FDDBAEA}"/>
    <cellStyle name="Comma 21" xfId="4014" xr:uid="{00000000-0005-0000-0000-0000B10F0000}"/>
    <cellStyle name="Comma 21 2" xfId="36026" xr:uid="{ABF4C845-3378-450E-8EDD-539E022EE9A0}"/>
    <cellStyle name="Comma 22" xfId="4021" xr:uid="{00000000-0005-0000-0000-0000B80F0000}"/>
    <cellStyle name="Comma 22 2" xfId="36032" xr:uid="{CC22A9D3-3274-4A45-BCFA-CB93D2E79926}"/>
    <cellStyle name="Comma 23" xfId="4032" xr:uid="{00000000-0005-0000-0000-0000C30F0000}"/>
    <cellStyle name="Comma 23 2" xfId="36041" xr:uid="{61E1456E-BE5F-48BD-80FC-C0A16D911258}"/>
    <cellStyle name="Comma 24" xfId="4031" xr:uid="{00000000-0005-0000-0000-0000C20F0000}"/>
    <cellStyle name="Comma 24 2" xfId="36040" xr:uid="{9D511B48-7F47-401E-81C1-70BD8EE57688}"/>
    <cellStyle name="Comma 25" xfId="4159" xr:uid="{00000000-0005-0000-0000-000042100000}"/>
    <cellStyle name="Comma 25 2" xfId="36168" xr:uid="{C71568F9-6166-48BF-80E4-0EC3F94EDB40}"/>
    <cellStyle name="Comma 26" xfId="4030" xr:uid="{00000000-0005-0000-0000-0000C10F0000}"/>
    <cellStyle name="Comma 26 2" xfId="36039" xr:uid="{E62D8188-99AA-429E-8A47-6C1F727D08F7}"/>
    <cellStyle name="Comma 27" xfId="4087" xr:uid="{00000000-0005-0000-0000-0000FA0F0000}"/>
    <cellStyle name="Comma 27 2" xfId="36096" xr:uid="{372BE5E1-41C7-4C80-A853-177AE76E3E18}"/>
    <cellStyle name="Comma 28" xfId="4101" xr:uid="{00000000-0005-0000-0000-000008100000}"/>
    <cellStyle name="Comma 28 2" xfId="36110" xr:uid="{2369233A-EFF2-45F0-A4E8-1FC8A6B1444B}"/>
    <cellStyle name="Comma 29" xfId="4077" xr:uid="{00000000-0005-0000-0000-0000F00F0000}"/>
    <cellStyle name="Comma 29 2" xfId="36086" xr:uid="{6CAB4529-14F4-43B2-B44F-806AE9EEA930}"/>
    <cellStyle name="Comma 3" xfId="29" xr:uid="{00000000-0005-0000-0000-000020000000}"/>
    <cellStyle name="Comma 3 10" xfId="32043" xr:uid="{00000000-0005-0000-0000-00002E7D0000}"/>
    <cellStyle name="Comma 3 10 2" xfId="64050" xr:uid="{B84D1870-3405-4525-8660-A8DB7B94D981}"/>
    <cellStyle name="Comma 3 2" xfId="50" xr:uid="{00000000-0005-0000-0000-000035000000}"/>
    <cellStyle name="Comma 3 2 2" xfId="63" xr:uid="{00000000-0005-0000-0000-000042000000}"/>
    <cellStyle name="Comma 3 2 2 2" xfId="80" xr:uid="{00000000-0005-0000-0000-000053000000}"/>
    <cellStyle name="Comma 3 2 2 2 2" xfId="142" xr:uid="{00000000-0005-0000-0000-000091000000}"/>
    <cellStyle name="Comma 3 2 2 2 2 2" xfId="4792" xr:uid="{00000000-0005-0000-0000-0000BB120000}"/>
    <cellStyle name="Comma 3 2 2 2 2 2 2" xfId="36801" xr:uid="{AE84E479-0E7D-44CC-BE1E-3C46A1BEDAE6}"/>
    <cellStyle name="Comma 3 2 2 2 2 3" xfId="32151" xr:uid="{00000000-0005-0000-0000-00009A7D0000}"/>
    <cellStyle name="Comma 3 2 2 2 2 3 2" xfId="64158" xr:uid="{FEF20377-5F5C-41AB-8851-81E7220BBC6D}"/>
    <cellStyle name="Comma 3 2 2 2 2 4" xfId="32320" xr:uid="{6F063A82-26E2-453B-94C3-F11F51B9ECD2}"/>
    <cellStyle name="Comma 3 2 2 2 3" xfId="230" xr:uid="{00000000-0005-0000-0000-0000E9000000}"/>
    <cellStyle name="Comma 3 2 2 2 3 2" xfId="32396" xr:uid="{C9594B2A-B44B-46CC-956C-67048CCF209F}"/>
    <cellStyle name="Comma 3 2 2 2 4" xfId="32089" xr:uid="{00000000-0005-0000-0000-00005C7D0000}"/>
    <cellStyle name="Comma 3 2 2 2 4 2" xfId="64096" xr:uid="{945EA765-F945-4772-B9E2-14B599F588EF}"/>
    <cellStyle name="Comma 3 2 2 2 5" xfId="32258" xr:uid="{E55E6D71-430E-4DA7-B923-F6F4206BBF9E}"/>
    <cellStyle name="Comma 3 2 2 3" xfId="125" xr:uid="{00000000-0005-0000-0000-000080000000}"/>
    <cellStyle name="Comma 3 2 2 3 2" xfId="1001" xr:uid="{00000000-0005-0000-0000-0000EC030000}"/>
    <cellStyle name="Comma 3 2 2 3 2 2" xfId="33028" xr:uid="{F1E56075-327A-42F0-ADA5-633F280C2215}"/>
    <cellStyle name="Comma 3 2 2 3 3" xfId="32134" xr:uid="{00000000-0005-0000-0000-0000897D0000}"/>
    <cellStyle name="Comma 3 2 2 3 3 2" xfId="64141" xr:uid="{0E0084D6-B22E-4D51-9C6A-8DB3785F4543}"/>
    <cellStyle name="Comma 3 2 2 3 4" xfId="32303" xr:uid="{11D50369-5BEE-400B-B61A-B0743D32FAE7}"/>
    <cellStyle name="Comma 3 2 2 4" xfId="32194" xr:uid="{00000000-0005-0000-0000-0000C57D0000}"/>
    <cellStyle name="Comma 3 2 2 4 2" xfId="64192" xr:uid="{884586AB-9B08-4B5E-BF50-F0626F366263}"/>
    <cellStyle name="Comma 3 2 2 5" xfId="213" xr:uid="{00000000-0005-0000-0000-0000D8000000}"/>
    <cellStyle name="Comma 3 2 2 5 2" xfId="32174" xr:uid="{00000000-0005-0000-0000-0000B17D0000}"/>
    <cellStyle name="Comma 3 2 2 5 2 2" xfId="64173" xr:uid="{9E271C10-923C-4920-8E58-1B32F5499F4D}"/>
    <cellStyle name="Comma 3 2 2 5 3" xfId="32379" xr:uid="{3745CF57-6DFA-4867-8C1D-8914B6D49F9F}"/>
    <cellStyle name="Comma 3 2 2 6" xfId="32072" xr:uid="{00000000-0005-0000-0000-00004B7D0000}"/>
    <cellStyle name="Comma 3 2 2 6 2" xfId="64079" xr:uid="{AE6310DC-B7BA-400E-AF77-72EC60D608FD}"/>
    <cellStyle name="Comma 3 2 2 7" xfId="32241" xr:uid="{53E41535-AA20-4A83-8E5B-7EA06221C5AF}"/>
    <cellStyle name="Comma 3 2 3" xfId="73" xr:uid="{00000000-0005-0000-0000-00004C000000}"/>
    <cellStyle name="Comma 3 2 3 2" xfId="135" xr:uid="{00000000-0005-0000-0000-00008A000000}"/>
    <cellStyle name="Comma 3 2 3 2 2" xfId="4096" xr:uid="{00000000-0005-0000-0000-000003100000}"/>
    <cellStyle name="Comma 3 2 3 2 2 2" xfId="36105" xr:uid="{6C9592FB-6045-4596-BE1C-9875A8686503}"/>
    <cellStyle name="Comma 3 2 3 2 3" xfId="32144" xr:uid="{00000000-0005-0000-0000-0000937D0000}"/>
    <cellStyle name="Comma 3 2 3 2 3 2" xfId="64151" xr:uid="{8B3D1472-2E6A-4E91-A87C-74180311066B}"/>
    <cellStyle name="Comma 3 2 3 2 4" xfId="32313" xr:uid="{76DF8FD4-8AE4-4BC4-9E78-A1AC053CEEC2}"/>
    <cellStyle name="Comma 3 2 3 3" xfId="32251" xr:uid="{89403E1D-A26B-46D7-8821-2E438E5E6BB8}"/>
    <cellStyle name="Comma 3 2 3 4" xfId="223" xr:uid="{00000000-0005-0000-0000-0000E2000000}"/>
    <cellStyle name="Comma 3 2 3 4 2" xfId="32389" xr:uid="{CBAD6E86-8353-4C0F-8EAE-ED41EE3D4EA3}"/>
    <cellStyle name="Comma 3 2 3 5" xfId="32082" xr:uid="{00000000-0005-0000-0000-0000557D0000}"/>
    <cellStyle name="Comma 3 2 3 5 2" xfId="64089" xr:uid="{765217C6-7EE2-4D57-983E-8676149ADA55}"/>
    <cellStyle name="Comma 3 2 4" xfId="112" xr:uid="{00000000-0005-0000-0000-000073000000}"/>
    <cellStyle name="Comma 3 2 4 2" xfId="306" xr:uid="{00000000-0005-0000-0000-000035010000}"/>
    <cellStyle name="Comma 3 2 4 2 2" xfId="32407" xr:uid="{E28A9CB7-A819-40C6-87AA-A646734A613D}"/>
    <cellStyle name="Comma 3 2 4 3" xfId="32121" xr:uid="{00000000-0005-0000-0000-00007C7D0000}"/>
    <cellStyle name="Comma 3 2 4 3 2" xfId="64128" xr:uid="{F5377592-47F2-4B02-B3C3-185F98075E05}"/>
    <cellStyle name="Comma 3 2 4 4" xfId="32290" xr:uid="{68FC3C1A-8FA7-41F3-A229-7888BFB6E492}"/>
    <cellStyle name="Comma 3 2 5" xfId="169" xr:uid="{00000000-0005-0000-0000-0000AC000000}"/>
    <cellStyle name="Comma 3 2 5 2" xfId="1241" xr:uid="{00000000-0005-0000-0000-0000DC040000}"/>
    <cellStyle name="Comma 3 2 5 2 2" xfId="33265" xr:uid="{FCCAE3C0-73FB-4F4A-A775-66318C8EFA57}"/>
    <cellStyle name="Comma 3 2 5 3" xfId="32183" xr:uid="{00000000-0005-0000-0000-0000BA7D0000}"/>
    <cellStyle name="Comma 3 2 5 3 2" xfId="64181" xr:uid="{7C941957-6752-40A0-A38D-B489FE8CAC6D}"/>
    <cellStyle name="Comma 3 2 5 4" xfId="32336" xr:uid="{2D4F7194-55ED-4BA1-8953-28CF785DA235}"/>
    <cellStyle name="Comma 3 2 6" xfId="200" xr:uid="{00000000-0005-0000-0000-0000CB000000}"/>
    <cellStyle name="Comma 3 2 6 2" xfId="32169" xr:uid="{00000000-0005-0000-0000-0000AC7D0000}"/>
    <cellStyle name="Comma 3 2 6 2 2" xfId="64168" xr:uid="{A569CDB1-256F-4639-9EC9-49B6805CEEC7}"/>
    <cellStyle name="Comma 3 2 6 3" xfId="32366" xr:uid="{CD7CCED9-0B80-4F67-8038-6BF6C6DEFC07}"/>
    <cellStyle name="Comma 3 2 7" xfId="32228" xr:uid="{B5C5D807-CA95-49CA-BC6C-3B7468E7BE10}"/>
    <cellStyle name="Comma 3 2 8" xfId="32059" xr:uid="{00000000-0005-0000-0000-00003E7D0000}"/>
    <cellStyle name="Comma 3 2 8 2" xfId="64066" xr:uid="{7DDC4008-90EA-4100-8D2F-5AF17E181638}"/>
    <cellStyle name="Comma 3 3" xfId="61" xr:uid="{00000000-0005-0000-0000-000040000000}"/>
    <cellStyle name="Comma 3 3 2" xfId="78" xr:uid="{00000000-0005-0000-0000-000051000000}"/>
    <cellStyle name="Comma 3 3 2 2" xfId="140" xr:uid="{00000000-0005-0000-0000-00008F000000}"/>
    <cellStyle name="Comma 3 3 2 2 2" xfId="32318" xr:uid="{5450B9B6-2100-4347-96F0-3833223E7D91}"/>
    <cellStyle name="Comma 3 3 2 2 3" xfId="32149" xr:uid="{00000000-0005-0000-0000-0000987D0000}"/>
    <cellStyle name="Comma 3 3 2 2 3 2" xfId="64156" xr:uid="{295E97D3-B834-4E71-99C0-2427F113732F}"/>
    <cellStyle name="Comma 3 3 2 3" xfId="228" xr:uid="{00000000-0005-0000-0000-0000E7000000}"/>
    <cellStyle name="Comma 3 3 2 3 2" xfId="32175" xr:uid="{00000000-0005-0000-0000-0000B27D0000}"/>
    <cellStyle name="Comma 3 3 2 3 2 2" xfId="64174" xr:uid="{9C1C1E4C-04B2-4038-8400-4FE4FC28130A}"/>
    <cellStyle name="Comma 3 3 2 3 3" xfId="32394" xr:uid="{325C59BC-E563-409A-BCAF-0D0892216DF2}"/>
    <cellStyle name="Comma 3 3 2 4" xfId="32087" xr:uid="{00000000-0005-0000-0000-00005A7D0000}"/>
    <cellStyle name="Comma 3 3 2 4 2" xfId="64094" xr:uid="{8412513C-257A-4937-A749-C4B8F5F74944}"/>
    <cellStyle name="Comma 3 3 2 5" xfId="32256" xr:uid="{4B35BED7-9E3C-48CE-87A3-A84D530FD8F9}"/>
    <cellStyle name="Comma 3 3 3" xfId="123" xr:uid="{00000000-0005-0000-0000-00007E000000}"/>
    <cellStyle name="Comma 3 3 3 2" xfId="956" xr:uid="{00000000-0005-0000-0000-0000BF030000}"/>
    <cellStyle name="Comma 3 3 3 2 2" xfId="32191" xr:uid="{00000000-0005-0000-0000-0000C27D0000}"/>
    <cellStyle name="Comma 3 3 3 2 2 2" xfId="64189" xr:uid="{15F05F56-EC39-4549-A151-BB692C8F33E2}"/>
    <cellStyle name="Comma 3 3 3 2 3" xfId="32990" xr:uid="{021589AC-2DFF-46FF-8DE6-8423FEA745C1}"/>
    <cellStyle name="Comma 3 3 3 3" xfId="32132" xr:uid="{00000000-0005-0000-0000-0000877D0000}"/>
    <cellStyle name="Comma 3 3 3 3 2" xfId="64139" xr:uid="{CB5E4BA5-6761-48B9-892D-938CF1FA4E35}"/>
    <cellStyle name="Comma 3 3 3 4" xfId="32301" xr:uid="{9D631DB5-C745-48DB-8AD4-5EDEBA53B153}"/>
    <cellStyle name="Comma 3 3 4" xfId="993" xr:uid="{00000000-0005-0000-0000-0000E4030000}"/>
    <cellStyle name="Comma 3 3 4 2" xfId="32170" xr:uid="{00000000-0005-0000-0000-0000AD7D0000}"/>
    <cellStyle name="Comma 3 3 4 2 2" xfId="64169" xr:uid="{704BA02E-4FED-47AA-B690-BFC540025ED1}"/>
    <cellStyle name="Comma 3 3 4 3" xfId="33020" xr:uid="{A282DED4-E23F-487B-81F7-DEF67E157F56}"/>
    <cellStyle name="Comma 3 3 5" xfId="211" xr:uid="{00000000-0005-0000-0000-0000D6000000}"/>
    <cellStyle name="Comma 3 3 5 2" xfId="32377" xr:uid="{9FE1BAFF-C67E-48C7-8EE1-0F3BB2C941B6}"/>
    <cellStyle name="Comma 3 3 6" xfId="32070" xr:uid="{00000000-0005-0000-0000-0000497D0000}"/>
    <cellStyle name="Comma 3 3 6 2" xfId="64077" xr:uid="{56E6BF1F-3F09-4B23-B0CA-4A2E4D81F733}"/>
    <cellStyle name="Comma 3 3 7" xfId="32239" xr:uid="{8FFAA156-A477-460C-916B-B75F86335850}"/>
    <cellStyle name="Comma 3 4" xfId="71" xr:uid="{00000000-0005-0000-0000-00004A000000}"/>
    <cellStyle name="Comma 3 4 2" xfId="133" xr:uid="{00000000-0005-0000-0000-000088000000}"/>
    <cellStyle name="Comma 3 4 2 2" xfId="4768" xr:uid="{00000000-0005-0000-0000-0000A3120000}"/>
    <cellStyle name="Comma 3 4 2 2 2" xfId="36777" xr:uid="{3F65F089-7CD9-4999-970C-44C8F088BEDA}"/>
    <cellStyle name="Comma 3 4 2 3" xfId="32142" xr:uid="{00000000-0005-0000-0000-0000917D0000}"/>
    <cellStyle name="Comma 3 4 2 3 2" xfId="64149" xr:uid="{BCA5F81E-7614-44CE-945E-3D3B90306983}"/>
    <cellStyle name="Comma 3 4 2 4" xfId="32311" xr:uid="{87EC805D-3A54-4609-ADB3-A0DE3B774760}"/>
    <cellStyle name="Comma 3 4 3" xfId="977" xr:uid="{00000000-0005-0000-0000-0000D4030000}"/>
    <cellStyle name="Comma 3 4 3 2" xfId="33005" xr:uid="{B1DBCE24-155E-4567-9D7F-75C5268B8C43}"/>
    <cellStyle name="Comma 3 4 4" xfId="32249" xr:uid="{0BF2A5BB-4BC9-438E-96C8-6BC5221B6752}"/>
    <cellStyle name="Comma 3 4 5" xfId="221" xr:uid="{00000000-0005-0000-0000-0000E0000000}"/>
    <cellStyle name="Comma 3 4 5 2" xfId="32172" xr:uid="{00000000-0005-0000-0000-0000AF7D0000}"/>
    <cellStyle name="Comma 3 4 5 2 2" xfId="64171" xr:uid="{0896D637-BBE4-40EB-B587-213FA2D28892}"/>
    <cellStyle name="Comma 3 4 5 3" xfId="32387" xr:uid="{8B297983-D2A4-47E7-A41B-5CA9EAF98E36}"/>
    <cellStyle name="Comma 3 4 6" xfId="32080" xr:uid="{00000000-0005-0000-0000-0000537D0000}"/>
    <cellStyle name="Comma 3 4 6 2" xfId="64087" xr:uid="{20FA7E0D-1875-4B95-9B15-75F1020509CA}"/>
    <cellStyle name="Comma 3 5" xfId="45" xr:uid="{00000000-0005-0000-0000-000030000000}"/>
    <cellStyle name="Comma 3 5 2" xfId="107" xr:uid="{00000000-0005-0000-0000-00006E000000}"/>
    <cellStyle name="Comma 3 5 2 2" xfId="4040" xr:uid="{00000000-0005-0000-0000-0000CB0F0000}"/>
    <cellStyle name="Comma 3 5 2 2 2" xfId="36049" xr:uid="{6177CC07-16D0-43A8-B563-FC5CDC79FE88}"/>
    <cellStyle name="Comma 3 5 2 3" xfId="32116" xr:uid="{00000000-0005-0000-0000-0000777D0000}"/>
    <cellStyle name="Comma 3 5 2 3 2" xfId="64123" xr:uid="{C0C03ADF-9CDD-4036-B316-BE2B7A8A6028}"/>
    <cellStyle name="Comma 3 5 2 4" xfId="32285" xr:uid="{C05E002F-8227-4E1F-BEDF-422AC8626742}"/>
    <cellStyle name="Comma 3 5 3" xfId="195" xr:uid="{00000000-0005-0000-0000-0000C6000000}"/>
    <cellStyle name="Comma 3 5 3 2" xfId="32361" xr:uid="{603AAA5E-02A8-47B4-8286-19BDA167EE29}"/>
    <cellStyle name="Comma 3 5 4" xfId="32223" xr:uid="{E626B256-FE32-4C7A-A4A0-15CF3ED24F85}"/>
    <cellStyle name="Comma 3 5 5" xfId="32054" xr:uid="{00000000-0005-0000-0000-0000397D0000}"/>
    <cellStyle name="Comma 3 5 5 2" xfId="64061" xr:uid="{ADCA9C5F-33CD-44F3-9112-28DB8C602867}"/>
    <cellStyle name="Comma 3 6" xfId="96" xr:uid="{00000000-0005-0000-0000-000063000000}"/>
    <cellStyle name="Comma 3 6 2" xfId="254" xr:uid="{00000000-0005-0000-0000-000001010000}"/>
    <cellStyle name="Comma 3 6 2 2" xfId="32402" xr:uid="{44D7A300-6040-4D79-A246-168F58FB1685}"/>
    <cellStyle name="Comma 3 6 3" xfId="32105" xr:uid="{00000000-0005-0000-0000-00006C7D0000}"/>
    <cellStyle name="Comma 3 6 3 2" xfId="64112" xr:uid="{C82CC393-1344-4803-B967-EB4E3CBA6E60}"/>
    <cellStyle name="Comma 3 6 4" xfId="32274" xr:uid="{2AB809EF-7C2A-4E86-8E9F-FD2F6BBA9C12}"/>
    <cellStyle name="Comma 3 7" xfId="165" xr:uid="{00000000-0005-0000-0000-0000A8000000}"/>
    <cellStyle name="Comma 3 7 2" xfId="1720" xr:uid="{00000000-0005-0000-0000-0000BB060000}"/>
    <cellStyle name="Comma 3 7 2 2" xfId="32180" xr:uid="{00000000-0005-0000-0000-0000B77D0000}"/>
    <cellStyle name="Comma 3 7 2 2 2" xfId="64178" xr:uid="{01249761-C837-49DB-AE7F-69ACE3031B70}"/>
    <cellStyle name="Comma 3 7 2 3" xfId="33743" xr:uid="{A9786B6C-CB83-4F99-807B-4B4A9F8ED013}"/>
    <cellStyle name="Comma 3 7 3" xfId="32156" xr:uid="{00000000-0005-0000-0000-00009F7D0000}"/>
    <cellStyle name="Comma 3 7 3 2" xfId="64163" xr:uid="{C5B67613-356E-48F8-8FE5-E87E38F4307C}"/>
    <cellStyle name="Comma 3 7 4" xfId="32333" xr:uid="{483B528F-AFE8-4C5F-BF45-381267A2CA76}"/>
    <cellStyle name="Comma 3 8" xfId="184" xr:uid="{00000000-0005-0000-0000-0000BB000000}"/>
    <cellStyle name="Comma 3 8 2" xfId="32158" xr:uid="{00000000-0005-0000-0000-0000A17D0000}"/>
    <cellStyle name="Comma 3 8 2 2" xfId="64165" xr:uid="{01E56A8C-EF18-4E6C-B175-133390DB1A04}"/>
    <cellStyle name="Comma 3 8 3" xfId="32350" xr:uid="{8108D2F6-60BE-499C-81C5-15581E111AE2}"/>
    <cellStyle name="Comma 3 9" xfId="32212" xr:uid="{7D75D185-F424-47DB-9327-9DEF07A17F30}"/>
    <cellStyle name="Comma 30" xfId="4104" xr:uid="{00000000-0005-0000-0000-00000B100000}"/>
    <cellStyle name="Comma 30 2" xfId="36113" xr:uid="{A27ECB52-722B-4882-9026-9637F1F0AD52}"/>
    <cellStyle name="Comma 31" xfId="4140" xr:uid="{00000000-0005-0000-0000-00002F100000}"/>
    <cellStyle name="Comma 31 2" xfId="36149" xr:uid="{DC77364E-1CF5-4CB8-A74F-204592744F27}"/>
    <cellStyle name="Comma 32" xfId="4102" xr:uid="{00000000-0005-0000-0000-000009100000}"/>
    <cellStyle name="Comma 32 2" xfId="36111" xr:uid="{4ECBAC23-044F-494A-A8DB-30A0AD04D270}"/>
    <cellStyle name="Comma 33" xfId="4757" xr:uid="{00000000-0005-0000-0000-000098120000}"/>
    <cellStyle name="Comma 33 2" xfId="36766" xr:uid="{FA628479-191E-4797-95D3-F6C638C802A0}"/>
    <cellStyle name="Comma 34" xfId="6976" xr:uid="{00000000-0005-0000-0000-0000431B0000}"/>
    <cellStyle name="Comma 34 2" xfId="38985" xr:uid="{E75A1244-6BEC-47FD-AEDE-D77319568C85}"/>
    <cellStyle name="Comma 35" xfId="8732" xr:uid="{00000000-0005-0000-0000-00001F220000}"/>
    <cellStyle name="Comma 35 2" xfId="40741" xr:uid="{80C58403-B7B5-4036-BA47-460C66C35572}"/>
    <cellStyle name="Comma 36" xfId="10488" xr:uid="{00000000-0005-0000-0000-0000FB280000}"/>
    <cellStyle name="Comma 36 2" xfId="42497" xr:uid="{77485641-CC76-4C3C-BA67-11C95D888351}"/>
    <cellStyle name="Comma 37" xfId="12244" xr:uid="{00000000-0005-0000-0000-0000D72F0000}"/>
    <cellStyle name="Comma 37 2" xfId="44253" xr:uid="{7C8F542B-F2CD-4BB4-A390-2086DDF284E9}"/>
    <cellStyle name="Comma 38" xfId="14000" xr:uid="{00000000-0005-0000-0000-0000B3360000}"/>
    <cellStyle name="Comma 38 2" xfId="46009" xr:uid="{2EB2EC43-AEA1-43CE-8B93-C99750DBE77F}"/>
    <cellStyle name="Comma 39" xfId="171" xr:uid="{00000000-0005-0000-0000-0000AE000000}"/>
    <cellStyle name="Comma 39 2" xfId="32177" xr:uid="{00000000-0005-0000-0000-0000B47D0000}"/>
    <cellStyle name="Comma 39 2 2" xfId="64175" xr:uid="{93252780-02D3-481A-8D86-E720989383D7}"/>
    <cellStyle name="Comma 39 3" xfId="32337" xr:uid="{27E3A06B-4E5D-4043-98DA-0BDA5B9C2E8B}"/>
    <cellStyle name="Comma 4" xfId="18" xr:uid="{00000000-0005-0000-0000-000015000000}"/>
    <cellStyle name="Comma 4 10" xfId="32024" xr:uid="{00000000-0005-0000-0000-00001B7D0000}"/>
    <cellStyle name="Comma 4 10 2" xfId="64032" xr:uid="{B2863F2F-C72D-40E3-9B37-C32675457E00}"/>
    <cellStyle name="Comma 4 11" xfId="32034" xr:uid="{00000000-0005-0000-0000-0000257D0000}"/>
    <cellStyle name="Comma 4 11 2" xfId="64041" xr:uid="{539CEA81-9E19-4644-B14D-60A0228E973A}"/>
    <cellStyle name="Comma 4 12" xfId="64201" xr:uid="{9D70C0F1-66BC-4A41-9B9E-9B2F2D5D8309}"/>
    <cellStyle name="Comma 4 13" xfId="32203" xr:uid="{1A2717DB-6072-4252-8162-3DF431113124}"/>
    <cellStyle name="Comma 4 2" xfId="62" xr:uid="{00000000-0005-0000-0000-000041000000}"/>
    <cellStyle name="Comma 4 2 2" xfId="79" xr:uid="{00000000-0005-0000-0000-000052000000}"/>
    <cellStyle name="Comma 4 2 2 2" xfId="141" xr:uid="{00000000-0005-0000-0000-000090000000}"/>
    <cellStyle name="Comma 4 2 2 2 2" xfId="4809" xr:uid="{00000000-0005-0000-0000-0000CC120000}"/>
    <cellStyle name="Comma 4 2 2 2 2 2" xfId="36818" xr:uid="{AC49A00C-E970-47B2-9A7D-C55D2D90F57F}"/>
    <cellStyle name="Comma 4 2 2 2 3" xfId="1017" xr:uid="{00000000-0005-0000-0000-0000FC030000}"/>
    <cellStyle name="Comma 4 2 2 2 3 2" xfId="33043" xr:uid="{9BB7D621-800D-4942-A742-049D77C07CBB}"/>
    <cellStyle name="Comma 4 2 2 2 4" xfId="32150" xr:uid="{00000000-0005-0000-0000-0000997D0000}"/>
    <cellStyle name="Comma 4 2 2 2 4 2" xfId="64157" xr:uid="{6B48B26C-FBDF-41D4-AAF6-76706F9B0380}"/>
    <cellStyle name="Comma 4 2 2 2 5" xfId="32319" xr:uid="{C2B213D4-0C52-4830-9CF5-FDCA18A2C7BC}"/>
    <cellStyle name="Comma 4 2 2 3" xfId="4131" xr:uid="{00000000-0005-0000-0000-000026100000}"/>
    <cellStyle name="Comma 4 2 2 3 2" xfId="36140" xr:uid="{31E7EB52-3F9C-4BDE-9E40-79DBD1B64F06}"/>
    <cellStyle name="Comma 4 2 2 4" xfId="342" xr:uid="{00000000-0005-0000-0000-000059010000}"/>
    <cellStyle name="Comma 4 2 2 4 2" xfId="32413" xr:uid="{5C3F732B-A917-489B-9987-A7966D6521AC}"/>
    <cellStyle name="Comma 4 2 2 5" xfId="32193" xr:uid="{00000000-0005-0000-0000-0000C47D0000}"/>
    <cellStyle name="Comma 4 2 2 5 2" xfId="64191" xr:uid="{E6983C61-340E-45BD-B295-3AA2AE026DCB}"/>
    <cellStyle name="Comma 4 2 2 6" xfId="229" xr:uid="{00000000-0005-0000-0000-0000E8000000}"/>
    <cellStyle name="Comma 4 2 2 6 2" xfId="32395" xr:uid="{2DE2891A-C15C-45CA-A345-0B15E52045E7}"/>
    <cellStyle name="Comma 4 2 2 7" xfId="32088" xr:uid="{00000000-0005-0000-0000-00005B7D0000}"/>
    <cellStyle name="Comma 4 2 2 7 2" xfId="64095" xr:uid="{2CF31C89-E47C-46C0-A02C-1164889ECA3D}"/>
    <cellStyle name="Comma 4 2 2 8" xfId="32257" xr:uid="{DA1FC7F5-A776-4FB6-A2E2-D6577C240D0F}"/>
    <cellStyle name="Comma 4 2 3" xfId="124" xr:uid="{00000000-0005-0000-0000-00007F000000}"/>
    <cellStyle name="Comma 4 2 3 2" xfId="4798" xr:uid="{00000000-0005-0000-0000-0000C1120000}"/>
    <cellStyle name="Comma 4 2 3 2 2" xfId="36807" xr:uid="{DCCC1CA7-10E3-42A6-B4FE-576F3138BF9B}"/>
    <cellStyle name="Comma 4 2 3 3" xfId="1006" xr:uid="{00000000-0005-0000-0000-0000F1030000}"/>
    <cellStyle name="Comma 4 2 3 3 2" xfId="33033" xr:uid="{475E4E89-681B-44ED-ACCC-4A91AAB24EBA}"/>
    <cellStyle name="Comma 4 2 3 4" xfId="32302" xr:uid="{E83B251A-1BAA-4B0C-AEDA-BA513DB9B012}"/>
    <cellStyle name="Comma 4 2 3 5" xfId="32133" xr:uid="{00000000-0005-0000-0000-0000887D0000}"/>
    <cellStyle name="Comma 4 2 3 5 2" xfId="64140" xr:uid="{141A2A61-9C0F-4B46-96DB-14EFEA65F776}"/>
    <cellStyle name="Comma 4 2 4" xfId="167" xr:uid="{00000000-0005-0000-0000-0000AA000000}"/>
    <cellStyle name="Comma 4 2 4 2" xfId="4108" xr:uid="{00000000-0005-0000-0000-00000F100000}"/>
    <cellStyle name="Comma 4 2 4 2 2" xfId="36117" xr:uid="{07B6DA7B-CB40-43C9-B501-32B27FA025EB}"/>
    <cellStyle name="Comma 4 2 4 3" xfId="32335" xr:uid="{0E3639EB-21EC-40ED-973D-C86645B4FE1C}"/>
    <cellStyle name="Comma 4 2 5" xfId="318" xr:uid="{00000000-0005-0000-0000-000041010000}"/>
    <cellStyle name="Comma 4 2 5 2" xfId="32409" xr:uid="{E4AF443D-A498-46D4-B180-C39867344CA2}"/>
    <cellStyle name="Comma 4 2 6" xfId="1252" xr:uid="{00000000-0005-0000-0000-0000E7040000}"/>
    <cellStyle name="Comma 4 2 6 2" xfId="32182" xr:uid="{00000000-0005-0000-0000-0000B97D0000}"/>
    <cellStyle name="Comma 4 2 6 2 2" xfId="64180" xr:uid="{8B6C19A9-8462-4884-BFA0-7C1EDE58DB40}"/>
    <cellStyle name="Comma 4 2 6 3" xfId="33275" xr:uid="{163F61D4-E5E2-4C2C-8AD5-4A665D4C2B2D}"/>
    <cellStyle name="Comma 4 2 7" xfId="212" xr:uid="{00000000-0005-0000-0000-0000D7000000}"/>
    <cellStyle name="Comma 4 2 7 2" xfId="32173" xr:uid="{00000000-0005-0000-0000-0000B07D0000}"/>
    <cellStyle name="Comma 4 2 7 2 2" xfId="64172" xr:uid="{15079760-D49F-4483-A397-43E8A6A403E5}"/>
    <cellStyle name="Comma 4 2 7 3" xfId="32378" xr:uid="{2B58A9A2-B762-47C7-97C0-20D7B1D639DA}"/>
    <cellStyle name="Comma 4 2 8" xfId="32071" xr:uid="{00000000-0005-0000-0000-00004A7D0000}"/>
    <cellStyle name="Comma 4 2 8 2" xfId="64078" xr:uid="{6ABCD7B2-6136-439F-BBD6-1292949C94EE}"/>
    <cellStyle name="Comma 4 2 9" xfId="32240" xr:uid="{2CDE5DDE-D455-4E8C-966F-F891418A2FD9}"/>
    <cellStyle name="Comma 4 3" xfId="72" xr:uid="{00000000-0005-0000-0000-00004B000000}"/>
    <cellStyle name="Comma 4 3 2" xfId="134" xr:uid="{00000000-0005-0000-0000-000089000000}"/>
    <cellStyle name="Comma 4 3 2 2" xfId="310" xr:uid="{00000000-0005-0000-0000-000039010000}"/>
    <cellStyle name="Comma 4 3 2 3" xfId="32143" xr:uid="{00000000-0005-0000-0000-0000927D0000}"/>
    <cellStyle name="Comma 4 3 2 3 2" xfId="64150" xr:uid="{370632F9-74D9-4328-84ED-84DB2F9FF2F3}"/>
    <cellStyle name="Comma 4 3 2 4" xfId="32312" xr:uid="{FAFBBD6D-6F40-4E9B-B8BE-94AE9B7DE748}"/>
    <cellStyle name="Comma 4 3 3" xfId="994" xr:uid="{00000000-0005-0000-0000-0000E5030000}"/>
    <cellStyle name="Comma 4 3 3 2" xfId="32190" xr:uid="{00000000-0005-0000-0000-0000C17D0000}"/>
    <cellStyle name="Comma 4 3 3 2 2" xfId="64188" xr:uid="{B815C0A7-C3CB-4D34-B329-80655FB867F2}"/>
    <cellStyle name="Comma 4 3 3 3" xfId="33021" xr:uid="{55FCCA03-9AEF-4D72-98B2-5498F330D973}"/>
    <cellStyle name="Comma 4 3 4" xfId="222" xr:uid="{00000000-0005-0000-0000-0000E1000000}"/>
    <cellStyle name="Comma 4 3 4 2" xfId="32388" xr:uid="{C5C7B9D8-0232-4F75-921D-A7887DB5F4A9}"/>
    <cellStyle name="Comma 4 3 5" xfId="32081" xr:uid="{00000000-0005-0000-0000-0000547D0000}"/>
    <cellStyle name="Comma 4 3 5 2" xfId="64088" xr:uid="{196491B5-20A6-4F07-8B46-904254EB8495}"/>
    <cellStyle name="Comma 4 3 6" xfId="32250" xr:uid="{DF340BE6-00DE-4470-8F92-D0C6851C1E31}"/>
    <cellStyle name="Comma 4 4" xfId="49" xr:uid="{00000000-0005-0000-0000-000034000000}"/>
    <cellStyle name="Comma 4 4 2" xfId="1608" xr:uid="{00000000-0005-0000-0000-00004B060000}"/>
    <cellStyle name="Comma 4 4 2 2" xfId="5405" xr:uid="{00000000-0005-0000-0000-000020150000}"/>
    <cellStyle name="Comma 4 4 2 2 2" xfId="37414" xr:uid="{8F41D967-FEB5-4B8A-8E31-407DB0F5F946}"/>
    <cellStyle name="Comma 4 4 2 3" xfId="33631" xr:uid="{D7AFA0F8-5E7D-4D58-8190-C22994D222F8}"/>
    <cellStyle name="Comma 4 4 3" xfId="4751" xr:uid="{00000000-0005-0000-0000-000092120000}"/>
    <cellStyle name="Comma 4 4 3 2" xfId="36760" xr:uid="{44641169-431A-41F4-9A90-1B30AE4825D6}"/>
    <cellStyle name="Comma 4 4 4" xfId="960" xr:uid="{00000000-0005-0000-0000-0000C3030000}"/>
    <cellStyle name="Comma 4 4 4 2" xfId="32993" xr:uid="{6E5202B8-CE46-4D77-9410-75FDCAEC0C66}"/>
    <cellStyle name="Comma 4 4 5" xfId="32227" xr:uid="{98D85448-4C11-4957-830C-A755579EC66E}"/>
    <cellStyle name="Comma 4 4 6" xfId="32058" xr:uid="{00000000-0005-0000-0000-00003D7D0000}"/>
    <cellStyle name="Comma 4 4 6 2" xfId="64065" xr:uid="{DFB2DDCD-BB34-4E20-B243-49CB8D8CA525}"/>
    <cellStyle name="Comma 4 5" xfId="111" xr:uid="{00000000-0005-0000-0000-000072000000}"/>
    <cellStyle name="Comma 4 5 2" xfId="2959" xr:uid="{00000000-0005-0000-0000-0000920B0000}"/>
    <cellStyle name="Comma 4 5 2 2" xfId="34973" xr:uid="{8CD96D7D-287F-48BF-9402-13891D0C534F}"/>
    <cellStyle name="Comma 4 5 3" xfId="32120" xr:uid="{00000000-0005-0000-0000-00007B7D0000}"/>
    <cellStyle name="Comma 4 5 3 2" xfId="64127" xr:uid="{5449BD63-F0EF-4129-8B5D-BD8A34158261}"/>
    <cellStyle name="Comma 4 5 4" xfId="32289" xr:uid="{210C3646-DC4D-4617-BD31-1BF9C7430A23}"/>
    <cellStyle name="Comma 4 6" xfId="146" xr:uid="{00000000-0005-0000-0000-000095000000}"/>
    <cellStyle name="Comma 4 6 2" xfId="4016" xr:uid="{00000000-0005-0000-0000-0000B30F0000}"/>
    <cellStyle name="Comma 4 6 2 2" xfId="36028" xr:uid="{4C35708E-97BE-4A2B-A988-D71D9C534E4D}"/>
    <cellStyle name="Comma 4 6 3" xfId="32155" xr:uid="{00000000-0005-0000-0000-00009E7D0000}"/>
    <cellStyle name="Comma 4 6 3 2" xfId="64162" xr:uid="{664A0B05-8162-412E-BA56-96D8DBABAD08}"/>
    <cellStyle name="Comma 4 6 4" xfId="32324" xr:uid="{5E8E575C-9056-40DF-9D31-63B236B42439}"/>
    <cellStyle name="Comma 4 7" xfId="161" xr:uid="{00000000-0005-0000-0000-0000A4000000}"/>
    <cellStyle name="Comma 4 7 2" xfId="297" xr:uid="{00000000-0005-0000-0000-00002C010000}"/>
    <cellStyle name="Comma 4 7 2 2" xfId="32404" xr:uid="{7EA729ED-C144-41F7-AE9F-93058151D223}"/>
    <cellStyle name="Comma 4 7 3" xfId="32332" xr:uid="{D4E612DF-384F-44F8-94E5-97BACBC547B0}"/>
    <cellStyle name="Comma 4 8" xfId="1727" xr:uid="{00000000-0005-0000-0000-0000C2060000}"/>
    <cellStyle name="Comma 4 8 2" xfId="32179" xr:uid="{00000000-0005-0000-0000-0000B67D0000}"/>
    <cellStyle name="Comma 4 8 2 2" xfId="64177" xr:uid="{45B6CF34-5541-4984-977A-59DA8288DBC4}"/>
    <cellStyle name="Comma 4 8 3" xfId="33748" xr:uid="{868CF491-F17C-46DF-BFF0-D2F7DBCDFD7A}"/>
    <cellStyle name="Comma 4 9" xfId="199" xr:uid="{00000000-0005-0000-0000-0000CA000000}"/>
    <cellStyle name="Comma 4 9 2" xfId="32162" xr:uid="{00000000-0005-0000-0000-0000A57D0000}"/>
    <cellStyle name="Comma 4 9 2 2" xfId="64166" xr:uid="{CBE86386-8212-424E-8FD6-1AF20A693610}"/>
    <cellStyle name="Comma 4 9 3" xfId="32365" xr:uid="{FB267407-25BB-42AA-870E-35DAF2027E10}"/>
    <cellStyle name="Comma 40" xfId="32021" xr:uid="{00000000-0005-0000-0000-0000187D0000}"/>
    <cellStyle name="Comma 40 2" xfId="64029" xr:uid="{C5E490CE-2969-43BE-B0CB-EB9DFC9B02E3}"/>
    <cellStyle name="Comma 41" xfId="32030" xr:uid="{00000000-0005-0000-0000-0000217D0000}"/>
    <cellStyle name="Comma 41 2" xfId="64038" xr:uid="{F8CEE15F-ED2A-4931-8279-161B8DE7C7D4}"/>
    <cellStyle name="Comma 42" xfId="32033" xr:uid="{00000000-0005-0000-0000-0000247D0000}"/>
    <cellStyle name="Comma 42 2" xfId="64040" xr:uid="{7C4E71F6-6EFF-48B0-83A4-00363DE0578C}"/>
    <cellStyle name="Comma 43" xfId="250" xr:uid="{00000000-0005-0000-0000-0000FD000000}"/>
    <cellStyle name="Comma 43 2" xfId="32401" xr:uid="{9D155015-99C1-4EE7-A41D-844E3CA9ED42}"/>
    <cellStyle name="Comma 44" xfId="1816" xr:uid="{00000000-0005-0000-0000-00001B070000}"/>
    <cellStyle name="Comma 44 2" xfId="33836" xr:uid="{0DFE3ABE-1CA2-4D78-BBFC-2EF299CE4374}"/>
    <cellStyle name="Comma 45" xfId="172" xr:uid="{00000000-0005-0000-0000-0000AF000000}"/>
    <cellStyle name="Comma 45 2" xfId="32338" xr:uid="{4732BAE4-8FC1-46F0-85E4-C23B4623A523}"/>
    <cellStyle name="Comma 46" xfId="32197" xr:uid="{00000000-0005-0000-0000-0000C87D0000}"/>
    <cellStyle name="Comma 46 2" xfId="64195" xr:uid="{B32002FA-D065-4484-A4BF-C6C2FDEFCCC0}"/>
    <cellStyle name="Comma 47" xfId="64197" xr:uid="{4AB96E59-5FA8-44B2-8F6F-338C5D686180}"/>
    <cellStyle name="Comma 48" xfId="32199" xr:uid="{CC9A989D-1F17-46B7-A486-36423076A7EF}"/>
    <cellStyle name="Comma 5" xfId="54" xr:uid="{00000000-0005-0000-0000-000039000000}"/>
    <cellStyle name="Comma 5 2" xfId="74" xr:uid="{00000000-0005-0000-0000-00004D000000}"/>
    <cellStyle name="Comma 5 2 2" xfId="136" xr:uid="{00000000-0005-0000-0000-00008B000000}"/>
    <cellStyle name="Comma 5 2 2 2" xfId="4789" xr:uid="{00000000-0005-0000-0000-0000B8120000}"/>
    <cellStyle name="Comma 5 2 2 2 2" xfId="36798" xr:uid="{2C02E7D3-BA85-4550-9A2E-B0E305347220}"/>
    <cellStyle name="Comma 5 2 2 3" xfId="32145" xr:uid="{00000000-0005-0000-0000-0000947D0000}"/>
    <cellStyle name="Comma 5 2 2 3 2" xfId="64152" xr:uid="{EDE21438-39A2-419A-9AE4-D2B9AA0C09AF}"/>
    <cellStyle name="Comma 5 2 2 4" xfId="32314" xr:uid="{A8AFAD69-8953-4029-A357-32A99B9A243E}"/>
    <cellStyle name="Comma 5 2 3" xfId="998" xr:uid="{00000000-0005-0000-0000-0000E9030000}"/>
    <cellStyle name="Comma 5 2 3 2" xfId="33025" xr:uid="{8FF02829-09FA-4E1D-B2AC-FBFB59F555D6}"/>
    <cellStyle name="Comma 5 2 4" xfId="224" xr:uid="{00000000-0005-0000-0000-0000E3000000}"/>
    <cellStyle name="Comma 5 2 4 2" xfId="32192" xr:uid="{00000000-0005-0000-0000-0000C37D0000}"/>
    <cellStyle name="Comma 5 2 4 2 2" xfId="64190" xr:uid="{CF247A80-B6EF-409D-A820-D3B98F4B7059}"/>
    <cellStyle name="Comma 5 2 4 3" xfId="32390" xr:uid="{027BF6B3-5A08-469D-AFF7-A86319C125D5}"/>
    <cellStyle name="Comma 5 2 5" xfId="32083" xr:uid="{00000000-0005-0000-0000-0000567D0000}"/>
    <cellStyle name="Comma 5 2 5 2" xfId="64090" xr:uid="{1AAB2F90-C737-4A52-8668-F65097C54F60}"/>
    <cellStyle name="Comma 5 2 6" xfId="32252" xr:uid="{5F18750B-13FD-47C3-AABB-33E27BAF7180}"/>
    <cellStyle name="Comma 5 3" xfId="116" xr:uid="{00000000-0005-0000-0000-000077000000}"/>
    <cellStyle name="Comma 5 3 2" xfId="4090" xr:uid="{00000000-0005-0000-0000-0000FD0F0000}"/>
    <cellStyle name="Comma 5 3 2 2" xfId="36099" xr:uid="{B6604313-0DDB-4B1F-B57C-A030A5A6285D}"/>
    <cellStyle name="Comma 5 3 3" xfId="32294" xr:uid="{E7BBA9DE-173A-4CC1-8C35-40ADF75D6E79}"/>
    <cellStyle name="Comma 5 3 4" xfId="32125" xr:uid="{00000000-0005-0000-0000-0000807D0000}"/>
    <cellStyle name="Comma 5 3 4 2" xfId="64132" xr:uid="{9F60F083-6322-4A46-B55E-89F91BECEC88}"/>
    <cellStyle name="Comma 5 4" xfId="166" xr:uid="{00000000-0005-0000-0000-0000A9000000}"/>
    <cellStyle name="Comma 5 4 2" xfId="300" xr:uid="{00000000-0005-0000-0000-00002F010000}"/>
    <cellStyle name="Comma 5 4 2 2" xfId="32406" xr:uid="{45BAB9FA-755D-447A-ABE7-D00B980E744D}"/>
    <cellStyle name="Comma 5 4 3" xfId="32334" xr:uid="{8E135FFC-5E0C-4E36-B5B9-C5FF6FBDC55C}"/>
    <cellStyle name="Comma 5 5" xfId="204" xr:uid="{00000000-0005-0000-0000-0000CF000000}"/>
    <cellStyle name="Comma 5 5 2" xfId="32181" xr:uid="{00000000-0005-0000-0000-0000B87D0000}"/>
    <cellStyle name="Comma 5 5 2 2" xfId="64179" xr:uid="{337D9B08-EA29-4C78-870A-4294B286E182}"/>
    <cellStyle name="Comma 5 5 3" xfId="32370" xr:uid="{9CFD3BBE-F1E2-4069-9C46-D8E7CE45CAB0}"/>
    <cellStyle name="Comma 5 6" xfId="32171" xr:uid="{00000000-0005-0000-0000-0000AE7D0000}"/>
    <cellStyle name="Comma 5 6 2" xfId="64170" xr:uid="{42379E27-0378-4660-A0BB-A8651FE4DD27}"/>
    <cellStyle name="Comma 5 7" xfId="32063" xr:uid="{00000000-0005-0000-0000-0000427D0000}"/>
    <cellStyle name="Comma 5 7 2" xfId="64070" xr:uid="{6176FD7C-CDB2-4133-A515-EBDCC68D8821}"/>
    <cellStyle name="Comma 5 8" xfId="32232" xr:uid="{5B9C104F-8027-47A2-A410-90808352EB42}"/>
    <cellStyle name="Comma 6" xfId="67" xr:uid="{00000000-0005-0000-0000-000046000000}"/>
    <cellStyle name="Comma 6 2" xfId="129" xr:uid="{00000000-0005-0000-0000-000084000000}"/>
    <cellStyle name="Comma 6 2 2" xfId="1008" xr:uid="{00000000-0005-0000-0000-0000F3030000}"/>
    <cellStyle name="Comma 6 2 2 2" xfId="4800" xr:uid="{00000000-0005-0000-0000-0000C3120000}"/>
    <cellStyle name="Comma 6 2 2 2 2" xfId="36809" xr:uid="{59E7C3D1-FD65-489A-968E-7CD4A7DB4944}"/>
    <cellStyle name="Comma 6 2 2 3" xfId="33035" xr:uid="{1C13929D-1C38-4C47-959D-55F01BDC25E2}"/>
    <cellStyle name="Comma 6 2 3" xfId="4114" xr:uid="{00000000-0005-0000-0000-000015100000}"/>
    <cellStyle name="Comma 6 2 3 2" xfId="36123" xr:uid="{8DE500A0-E776-4A9C-8371-EF652B32AB77}"/>
    <cellStyle name="Comma 6 2 4" xfId="32307" xr:uid="{45361764-C877-438F-86E5-DE466D5F454B}"/>
    <cellStyle name="Comma 6 2 5" xfId="1000" xr:uid="{00000000-0005-0000-0000-0000EB030000}"/>
    <cellStyle name="Comma 6 2 5 2" xfId="32189" xr:uid="{00000000-0005-0000-0000-0000C07D0000}"/>
    <cellStyle name="Comma 6 2 5 2 2" xfId="64187" xr:uid="{DA83CCB8-BE65-456D-AF1E-8005E7AEEF0F}"/>
    <cellStyle name="Comma 6 2 5 3" xfId="33027" xr:uid="{73FA467F-65C5-4131-B8ED-FD7CF7D8BBB1}"/>
    <cellStyle name="Comma 6 2 6" xfId="324" xr:uid="{00000000-0005-0000-0000-000047010000}"/>
    <cellStyle name="Comma 6 2 6 2" xfId="32411" xr:uid="{302EB763-5ACC-44C2-B3DF-2C689E1E65E7}"/>
    <cellStyle name="Comma 6 2 7" xfId="32138" xr:uid="{00000000-0005-0000-0000-00008D7D0000}"/>
    <cellStyle name="Comma 6 2 7 2" xfId="64145" xr:uid="{3CA1B27E-F9D6-4F9B-8FA6-6C61573AD707}"/>
    <cellStyle name="Comma 6 3" xfId="159" xr:uid="{00000000-0005-0000-0000-0000A2000000}"/>
    <cellStyle name="Comma 6 3 2" xfId="4761" xr:uid="{00000000-0005-0000-0000-00009C120000}"/>
    <cellStyle name="Comma 6 3 2 2" xfId="36770" xr:uid="{A647BED9-7013-4DC0-82FE-5A2648DA6BF5}"/>
    <cellStyle name="Comma 6 3 3" xfId="970" xr:uid="{00000000-0005-0000-0000-0000CD030000}"/>
    <cellStyle name="Comma 6 3 3 2" xfId="32999" xr:uid="{CC12C845-6F9D-4A26-998D-5C34D9A61400}"/>
    <cellStyle name="Comma 6 3 4" xfId="32196" xr:uid="{00000000-0005-0000-0000-0000C77D0000}"/>
    <cellStyle name="Comma 6 3 4 2" xfId="64194" xr:uid="{8D5516C1-D12B-40AF-95E9-DE75533CCC62}"/>
    <cellStyle name="Comma 6 3 5" xfId="32331" xr:uid="{5E74140A-0860-4C4C-8006-7E81249466FB}"/>
    <cellStyle name="Comma 6 4" xfId="245" xr:uid="{00000000-0005-0000-0000-0000F8000000}"/>
    <cellStyle name="Comma 6 4 2" xfId="32400" xr:uid="{A139F698-FEDE-4843-A8D6-5E39DC948742}"/>
    <cellStyle name="Comma 6 5" xfId="217" xr:uid="{00000000-0005-0000-0000-0000DC000000}"/>
    <cellStyle name="Comma 6 5 2" xfId="32178" xr:uid="{00000000-0005-0000-0000-0000B57D0000}"/>
    <cellStyle name="Comma 6 5 2 2" xfId="64176" xr:uid="{13C31CA5-D31A-48E1-ABD5-64B3E9E6BE7C}"/>
    <cellStyle name="Comma 6 5 3" xfId="32383" xr:uid="{E9659228-5582-42AA-B631-ED42684135F7}"/>
    <cellStyle name="Comma 6 6" xfId="32076" xr:uid="{00000000-0005-0000-0000-00004F7D0000}"/>
    <cellStyle name="Comma 6 6 2" xfId="64083" xr:uid="{BA0F2569-E18D-46E1-A356-4800E499EB95}"/>
    <cellStyle name="Comma 6 7" xfId="32245" xr:uid="{E41F7325-75C7-469F-B3D2-423F1EB1C8BE}"/>
    <cellStyle name="Comma 7" xfId="38" xr:uid="{00000000-0005-0000-0000-000029000000}"/>
    <cellStyle name="Comma 7 2" xfId="100" xr:uid="{00000000-0005-0000-0000-000067000000}"/>
    <cellStyle name="Comma 7 2 2" xfId="4801" xr:uid="{00000000-0005-0000-0000-0000C4120000}"/>
    <cellStyle name="Comma 7 2 2 2" xfId="36810" xr:uid="{8D246965-38B7-4B9D-BBF6-EFC6183429C4}"/>
    <cellStyle name="Comma 7 2 3" xfId="1009" xr:uid="{00000000-0005-0000-0000-0000F4030000}"/>
    <cellStyle name="Comma 7 2 3 2" xfId="33036" xr:uid="{BCFCD6AC-B6EA-4BA5-9C26-7B42D6FB4FD6}"/>
    <cellStyle name="Comma 7 2 4" xfId="32109" xr:uid="{00000000-0005-0000-0000-0000707D0000}"/>
    <cellStyle name="Comma 7 2 4 2" xfId="64116" xr:uid="{3EAC2AB7-2796-4520-A2DE-C1EB8F569500}"/>
    <cellStyle name="Comma 7 2 5" xfId="32278" xr:uid="{7FCBB391-221B-4F0B-A9FB-D70F500E3252}"/>
    <cellStyle name="Comma 7 3" xfId="158" xr:uid="{00000000-0005-0000-0000-0000A1000000}"/>
    <cellStyle name="Comma 7 3 2" xfId="4115" xr:uid="{00000000-0005-0000-0000-000016100000}"/>
    <cellStyle name="Comma 7 3 2 2" xfId="36124" xr:uid="{5C4878BA-445B-4CC4-9E69-A119B19E6E63}"/>
    <cellStyle name="Comma 7 3 3" xfId="32330" xr:uid="{2E615CE8-F282-49A2-9609-B991A1276503}"/>
    <cellStyle name="Comma 7 4" xfId="325" xr:uid="{00000000-0005-0000-0000-000048010000}"/>
    <cellStyle name="Comma 7 4 2" xfId="32412" xr:uid="{62C867E4-B76A-4D19-BD76-433A7A39C716}"/>
    <cellStyle name="Comma 7 5" xfId="188" xr:uid="{00000000-0005-0000-0000-0000BF000000}"/>
    <cellStyle name="Comma 7 5 2" xfId="32188" xr:uid="{00000000-0005-0000-0000-0000BF7D0000}"/>
    <cellStyle name="Comma 7 5 2 2" xfId="64186" xr:uid="{9DF2E616-AEA6-469C-9446-9429AAD4A1D9}"/>
    <cellStyle name="Comma 7 5 3" xfId="32354" xr:uid="{854FA512-CE5B-46F8-BE0E-D93185CD9F9B}"/>
    <cellStyle name="Comma 7 6" xfId="32216" xr:uid="{F2B78759-9471-4115-AD1A-657FFB3C2316}"/>
    <cellStyle name="Comma 7 7" xfId="32047" xr:uid="{00000000-0005-0000-0000-0000327D0000}"/>
    <cellStyle name="Comma 7 7 2" xfId="64054" xr:uid="{E6F54C49-C184-4AC8-8F59-FB326A4ED4D2}"/>
    <cellStyle name="Comma 8" xfId="23" xr:uid="{00000000-0005-0000-0000-00001A000000}"/>
    <cellStyle name="Comma 8 2" xfId="92" xr:uid="{00000000-0005-0000-0000-00005F000000}"/>
    <cellStyle name="Comma 8 2 2" xfId="302" xr:uid="{00000000-0005-0000-0000-000031010000}"/>
    <cellStyle name="Comma 8 2 3" xfId="32101" xr:uid="{00000000-0005-0000-0000-0000687D0000}"/>
    <cellStyle name="Comma 8 2 3 2" xfId="64108" xr:uid="{70279F0D-B622-4464-B432-0DA80174CA72}"/>
    <cellStyle name="Comma 8 2 4" xfId="32270" xr:uid="{7863275A-C970-4AC8-82EE-224F0FD79CA7}"/>
    <cellStyle name="Comma 8 3" xfId="1230" xr:uid="{00000000-0005-0000-0000-0000D1040000}"/>
    <cellStyle name="Comma 8 3 2" xfId="32184" xr:uid="{00000000-0005-0000-0000-0000BB7D0000}"/>
    <cellStyle name="Comma 8 3 2 2" xfId="64182" xr:uid="{FECA3087-4EED-4725-8B52-8619C25AD438}"/>
    <cellStyle name="Comma 8 3 3" xfId="33256" xr:uid="{287EC8FA-3281-4249-971A-F0CEF11721CA}"/>
    <cellStyle name="Comma 8 4" xfId="180" xr:uid="{00000000-0005-0000-0000-0000B7000000}"/>
    <cellStyle name="Comma 8 4 2" xfId="32346" xr:uid="{6C951944-D8C6-442A-A5A9-CA489B1F420B}"/>
    <cellStyle name="Comma 8 5" xfId="32039" xr:uid="{00000000-0005-0000-0000-00002A7D0000}"/>
    <cellStyle name="Comma 8 5 2" xfId="64046" xr:uid="{B851A070-5511-4333-9C1A-68A757B5D073}"/>
    <cellStyle name="Comma 8 6" xfId="64206" xr:uid="{6DD1DAB7-CEB4-4FA0-AD32-6A13E65AD2A8}"/>
    <cellStyle name="Comma 8 7" xfId="32208" xr:uid="{55D816DE-E978-457C-8271-3D4C8CD63044}"/>
    <cellStyle name="Comma 9" xfId="19" xr:uid="{00000000-0005-0000-0000-000016000000}"/>
    <cellStyle name="Comma 9 2" xfId="88" xr:uid="{00000000-0005-0000-0000-00005B000000}"/>
    <cellStyle name="Comma 9 2 2" xfId="301" xr:uid="{00000000-0005-0000-0000-000030010000}"/>
    <cellStyle name="Comma 9 2 3" xfId="32097" xr:uid="{00000000-0005-0000-0000-0000647D0000}"/>
    <cellStyle name="Comma 9 2 3 2" xfId="64104" xr:uid="{35DDDFCE-F070-4B8C-A624-D16FB237B395}"/>
    <cellStyle name="Comma 9 2 4" xfId="32266" xr:uid="{05E98D1D-AE32-4C0F-B169-F1B4C0066A2E}"/>
    <cellStyle name="Comma 9 3" xfId="32025" xr:uid="{00000000-0005-0000-0000-00001C7D0000}"/>
    <cellStyle name="Comma 9 3 2" xfId="32195" xr:uid="{00000000-0005-0000-0000-0000C67D0000}"/>
    <cellStyle name="Comma 9 3 2 2" xfId="64193" xr:uid="{779FE150-AED9-4A6D-B64A-D12BF65EB4E0}"/>
    <cellStyle name="Comma 9 3 3" xfId="64033" xr:uid="{58649202-2285-4620-A615-64683363181F}"/>
    <cellStyle name="Comma 9 4" xfId="176" xr:uid="{00000000-0005-0000-0000-0000B3000000}"/>
    <cellStyle name="Comma 9 4 2" xfId="32342" xr:uid="{3FA7AA4B-EE6A-4DC8-B802-39AC5A047547}"/>
    <cellStyle name="Comma 9 5" xfId="32035" xr:uid="{00000000-0005-0000-0000-0000267D0000}"/>
    <cellStyle name="Comma 9 5 2" xfId="64042" xr:uid="{05B6E023-72F6-4C50-928F-910CA02C0FF3}"/>
    <cellStyle name="Comma 9 6" xfId="64202" xr:uid="{E61D0F92-1545-47A1-A42A-1FB93E2F7927}"/>
    <cellStyle name="Comma 9 7" xfId="32204" xr:uid="{5977ABF7-829A-4E19-8BC6-37CFF32ED720}"/>
    <cellStyle name="Corrected" xfId="353" xr:uid="{00000000-0005-0000-0000-000064010000}"/>
    <cellStyle name="Corrected 2" xfId="32416" xr:uid="{8D1DFEB4-AB33-4824-8DDE-94A872C8FF8D}"/>
    <cellStyle name="Currency 2" xfId="255" xr:uid="{00000000-0005-0000-0000-000002010000}"/>
    <cellStyle name="Currency 2 2" xfId="978" xr:uid="{00000000-0005-0000-0000-0000D5030000}"/>
    <cellStyle name="Currency 3" xfId="303" xr:uid="{00000000-0005-0000-0000-000032010000}"/>
    <cellStyle name="Date" xfId="326" xr:uid="{00000000-0005-0000-0000-000049010000}"/>
    <cellStyle name="Date 2" xfId="369" xr:uid="{00000000-0005-0000-0000-000074010000}"/>
    <cellStyle name="Empty_Cell" xfId="352" xr:uid="{00000000-0005-0000-0000-000063010000}"/>
    <cellStyle name="Error" xfId="373" xr:uid="{00000000-0005-0000-0000-000078010000}"/>
    <cellStyle name="Euro" xfId="327" xr:uid="{00000000-0005-0000-0000-00004A010000}"/>
    <cellStyle name="Explanatory Text 2" xfId="281" xr:uid="{00000000-0005-0000-0000-00001C010000}"/>
    <cellStyle name="Factor" xfId="947" xr:uid="{00000000-0005-0000-0000-0000B6030000}"/>
    <cellStyle name="Fix Need" xfId="953" xr:uid="{00000000-0005-0000-0000-0000BC030000}"/>
    <cellStyle name="Flag" xfId="354" xr:uid="{00000000-0005-0000-0000-000065010000}"/>
    <cellStyle name="Flag 2" xfId="32417" xr:uid="{3DD159DE-D31A-4AFC-A60D-98B28E1A00D7}"/>
    <cellStyle name="Forside overskrift 1" xfId="2599" xr:uid="{00000000-0005-0000-0000-00002A0A0000}"/>
    <cellStyle name="Forside overskrift 2" xfId="2600" xr:uid="{00000000-0005-0000-0000-00002B0A0000}"/>
    <cellStyle name="Good 2" xfId="282" xr:uid="{00000000-0005-0000-0000-00001D010000}"/>
    <cellStyle name="Good 2 2" xfId="328" xr:uid="{00000000-0005-0000-0000-00004B010000}"/>
    <cellStyle name="Grid" xfId="355" xr:uid="{00000000-0005-0000-0000-000066010000}"/>
    <cellStyle name="Grid 2" xfId="32418" xr:uid="{8F94206D-F798-44A2-9A3B-5F7C80F2821C}"/>
    <cellStyle name="Header left" xfId="11" xr:uid="{00000000-0005-0000-0000-00000E000000}"/>
    <cellStyle name="Header left 2" xfId="33" xr:uid="{00000000-0005-0000-0000-000024000000}"/>
    <cellStyle name="Header left 3" xfId="27" xr:uid="{00000000-0005-0000-0000-00001E000000}"/>
    <cellStyle name="Header left 4" xfId="239" xr:uid="{00000000-0005-0000-0000-0000F2000000}"/>
    <cellStyle name="Header right" xfId="10" xr:uid="{00000000-0005-0000-0000-00000D000000}"/>
    <cellStyle name="Header right 2" xfId="32" xr:uid="{00000000-0005-0000-0000-000023000000}"/>
    <cellStyle name="Header right 3" xfId="26" xr:uid="{00000000-0005-0000-0000-00001D000000}"/>
    <cellStyle name="Header right 4" xfId="238" xr:uid="{00000000-0005-0000-0000-0000F1000000}"/>
    <cellStyle name="Header0" xfId="356" xr:uid="{00000000-0005-0000-0000-000067010000}"/>
    <cellStyle name="Header0 2" xfId="957" xr:uid="{00000000-0005-0000-0000-0000C0030000}"/>
    <cellStyle name="Header0 2 2" xfId="966" xr:uid="{00000000-0005-0000-0000-0000C9030000}"/>
    <cellStyle name="Header0 3" xfId="943" xr:uid="{00000000-0005-0000-0000-0000B2030000}"/>
    <cellStyle name="Header1" xfId="357" xr:uid="{00000000-0005-0000-0000-000068010000}"/>
    <cellStyle name="Header2" xfId="358" xr:uid="{00000000-0005-0000-0000-000069010000}"/>
    <cellStyle name="Header3" xfId="359" xr:uid="{00000000-0005-0000-0000-00006A010000}"/>
    <cellStyle name="Header4" xfId="375" xr:uid="{00000000-0005-0000-0000-00007A010000}"/>
    <cellStyle name="Heading 1 2" xfId="283" xr:uid="{00000000-0005-0000-0000-00001E010000}"/>
    <cellStyle name="Heading 2 2" xfId="284" xr:uid="{00000000-0005-0000-0000-00001F010000}"/>
    <cellStyle name="Heading 3 2" xfId="285" xr:uid="{00000000-0005-0000-0000-000020010000}"/>
    <cellStyle name="Heading 4 2" xfId="286" xr:uid="{00000000-0005-0000-0000-000021010000}"/>
    <cellStyle name="Hyperlink 2" xfId="163" xr:uid="{00000000-0005-0000-0000-0000A6000000}"/>
    <cellStyle name="Hyperlink 2 3" xfId="1724" xr:uid="{00000000-0005-0000-0000-0000BF060000}"/>
    <cellStyle name="Information" xfId="374" xr:uid="{00000000-0005-0000-0000-000079010000}"/>
    <cellStyle name="Input 2" xfId="288" xr:uid="{00000000-0005-0000-0000-000023010000}"/>
    <cellStyle name="InSheet" xfId="360" xr:uid="{00000000-0005-0000-0000-00006B010000}"/>
    <cellStyle name="Interface" xfId="361" xr:uid="{00000000-0005-0000-0000-00006C010000}"/>
    <cellStyle name="Kolonne" xfId="2601" xr:uid="{00000000-0005-0000-0000-00002C0A0000}"/>
    <cellStyle name="Line_ClosingBal" xfId="362" xr:uid="{00000000-0005-0000-0000-00006D010000}"/>
    <cellStyle name="Linked Cell 2" xfId="289" xr:uid="{00000000-0005-0000-0000-000024010000}"/>
    <cellStyle name="Macro_Paste" xfId="363" xr:uid="{00000000-0005-0000-0000-00006E010000}"/>
    <cellStyle name="Millares 2" xfId="964" xr:uid="{00000000-0005-0000-0000-0000C7030000}"/>
    <cellStyle name="Neutral" xfId="32017" xr:uid="{00000000-0005-0000-0000-0000147D0000}"/>
    <cellStyle name="Neutral 2" xfId="290" xr:uid="{00000000-0005-0000-0000-000025010000}"/>
    <cellStyle name="Neutral 2 2" xfId="329" xr:uid="{00000000-0005-0000-0000-00004C010000}"/>
    <cellStyle name="Neutral 3" xfId="251" xr:uid="{00000000-0005-0000-0000-0000FE000000}"/>
    <cellStyle name="None" xfId="330" xr:uid="{00000000-0005-0000-0000-00004D010000}"/>
    <cellStyle name="Normal" xfId="0" builtinId="0"/>
    <cellStyle name="Normal 2" xfId="17" xr:uid="{00000000-0005-0000-0000-000014000000}"/>
    <cellStyle name="Normal 2 2" xfId="164" xr:uid="{00000000-0005-0000-0000-0000A7000000}"/>
    <cellStyle name="Normal 2 2 2" xfId="347" xr:uid="{00000000-0005-0000-0000-00005E010000}"/>
    <cellStyle name="Normal 2 2 3" xfId="961" xr:uid="{00000000-0005-0000-0000-0000C4030000}"/>
    <cellStyle name="Normal 2 2 4" xfId="311" xr:uid="{00000000-0005-0000-0000-00003A010000}"/>
    <cellStyle name="Normal 2 3" xfId="313" xr:uid="{00000000-0005-0000-0000-00003C010000}"/>
    <cellStyle name="Normal 2 4" xfId="2602" xr:uid="{00000000-0005-0000-0000-00002D0A0000}"/>
    <cellStyle name="Normal 2 5" xfId="248" xr:uid="{00000000-0005-0000-0000-0000FB000000}"/>
    <cellStyle name="Normal 2 6" xfId="32166" xr:uid="{00000000-0005-0000-0000-0000A97D0000}"/>
    <cellStyle name="Normal 23" xfId="152" xr:uid="{00000000-0005-0000-0000-00009B000000}"/>
    <cellStyle name="Normal 28" xfId="246" xr:uid="{00000000-0005-0000-0000-0000F9000000}"/>
    <cellStyle name="Normal 3" xfId="15" xr:uid="{00000000-0005-0000-0000-000012000000}"/>
    <cellStyle name="Normal 3 2" xfId="160" xr:uid="{00000000-0005-0000-0000-0000A3000000}"/>
    <cellStyle name="Normal 3 2 2" xfId="304" xr:uid="{00000000-0005-0000-0000-000033010000}"/>
    <cellStyle name="Normal 3 3" xfId="2598" xr:uid="{00000000-0005-0000-0000-0000290A0000}"/>
    <cellStyle name="Normal 3 4" xfId="252" xr:uid="{00000000-0005-0000-0000-0000FF000000}"/>
    <cellStyle name="Normal 3 5" xfId="1729" xr:uid="{00000000-0005-0000-0000-0000C4060000}"/>
    <cellStyle name="Normal 4" xfId="170" xr:uid="{00000000-0005-0000-0000-0000AD000000}"/>
    <cellStyle name="Normal 4 2" xfId="314" xr:uid="{00000000-0005-0000-0000-00003D010000}"/>
    <cellStyle name="Normal 4 2 2" xfId="962" xr:uid="{00000000-0005-0000-0000-0000C5030000}"/>
    <cellStyle name="Normal 4 2 2 2" xfId="32994" xr:uid="{7763FB2E-D789-4001-8220-590374EAAD64}"/>
    <cellStyle name="Normal 4 2 3" xfId="958" xr:uid="{00000000-0005-0000-0000-0000C1030000}"/>
    <cellStyle name="Normal 4 2 3 2" xfId="32991" xr:uid="{1FCC2F15-5841-4B50-89D6-FACC157FBCCF}"/>
    <cellStyle name="Normal 4 3" xfId="952" xr:uid="{00000000-0005-0000-0000-0000BB030000}"/>
    <cellStyle name="Normal 4 3 2" xfId="32988" xr:uid="{A10647B7-6DCC-4641-9920-F7ACE5C5899C}"/>
    <cellStyle name="Normal 4 4" xfId="976" xr:uid="{00000000-0005-0000-0000-0000D3030000}"/>
    <cellStyle name="Normal 4 6" xfId="1238" xr:uid="{00000000-0005-0000-0000-0000D9040000}"/>
    <cellStyle name="Normal 4 7" xfId="253" xr:uid="{00000000-0005-0000-0000-000000010000}"/>
    <cellStyle name="Normal 5" xfId="257" xr:uid="{00000000-0005-0000-0000-000004010000}"/>
    <cellStyle name="Normal 5 2" xfId="315" xr:uid="{00000000-0005-0000-0000-00003E010000}"/>
    <cellStyle name="Normal 5 3" xfId="955" xr:uid="{00000000-0005-0000-0000-0000BE030000}"/>
    <cellStyle name="Normal 5 3 2" xfId="32989" xr:uid="{836B38E9-1A1D-4310-A4B5-71449B822955}"/>
    <cellStyle name="Normal 6" xfId="299" xr:uid="{00000000-0005-0000-0000-00002E010000}"/>
    <cellStyle name="Normal 6 2" xfId="305" xr:uid="{00000000-0005-0000-0000-000034010000}"/>
    <cellStyle name="Normal 7" xfId="331" xr:uid="{00000000-0005-0000-0000-00004E010000}"/>
    <cellStyle name="Normal 7 2" xfId="317" xr:uid="{00000000-0005-0000-0000-000040010000}"/>
    <cellStyle name="Normal 8" xfId="332" xr:uid="{00000000-0005-0000-0000-00004F010000}"/>
    <cellStyle name="Normal 9" xfId="343" xr:uid="{00000000-0005-0000-0000-00005A010000}"/>
    <cellStyle name="Normale 2" xfId="333" xr:uid="{00000000-0005-0000-0000-000050010000}"/>
    <cellStyle name="normální 2" xfId="309" xr:uid="{00000000-0005-0000-0000-000038010000}"/>
    <cellStyle name="normální 2 2" xfId="348" xr:uid="{00000000-0005-0000-0000-00005F010000}"/>
    <cellStyle name="normální 3" xfId="344" xr:uid="{00000000-0005-0000-0000-00005B010000}"/>
    <cellStyle name="Note 2" xfId="291" xr:uid="{00000000-0005-0000-0000-000026010000}"/>
    <cellStyle name="OffSheet" xfId="364" xr:uid="{00000000-0005-0000-0000-00006F010000}"/>
    <cellStyle name="OffSheet 2" xfId="32419" xr:uid="{4B56EA94-5AF5-4568-AE14-6BC8900CC7B4}"/>
    <cellStyle name="One" xfId="334" xr:uid="{00000000-0005-0000-0000-000051010000}"/>
    <cellStyle name="Output 2" xfId="292" xr:uid="{00000000-0005-0000-0000-000027010000}"/>
    <cellStyle name="Percent" xfId="1" builtinId="5"/>
    <cellStyle name="Percent [0]" xfId="335" xr:uid="{00000000-0005-0000-0000-000052010000}"/>
    <cellStyle name="Percent [1]" xfId="336" xr:uid="{00000000-0005-0000-0000-000053010000}"/>
    <cellStyle name="Percent [2]" xfId="337" xr:uid="{00000000-0005-0000-0000-000054010000}"/>
    <cellStyle name="Percent 10" xfId="383" xr:uid="{00000000-0005-0000-0000-000082010000}"/>
    <cellStyle name="Percent 11" xfId="2606" hidden="1" xr:uid="{00000000-0005-0000-0000-0000310A0000}"/>
    <cellStyle name="Percent 11" xfId="2960" xr:uid="{00000000-0005-0000-0000-0000930B0000}"/>
    <cellStyle name="Percent 11 2" xfId="34620" hidden="1" xr:uid="{D7B17EDD-D6C5-4596-B7FF-25BB5342E489}"/>
    <cellStyle name="Percent 12" xfId="2962" hidden="1" xr:uid="{00000000-0005-0000-0000-0000950B0000}"/>
    <cellStyle name="Percent 12" xfId="4017" xr:uid="{00000000-0005-0000-0000-0000B40F0000}"/>
    <cellStyle name="Percent 12 2" xfId="34974" hidden="1" xr:uid="{7976A949-A289-42F7-BCA3-7779212155E2}"/>
    <cellStyle name="Percent 13" xfId="4015" hidden="1" xr:uid="{00000000-0005-0000-0000-0000B20F0000}"/>
    <cellStyle name="Percent 13" xfId="4023" xr:uid="{00000000-0005-0000-0000-0000BA0F0000}"/>
    <cellStyle name="Percent 13 2" xfId="36027" hidden="1" xr:uid="{78CEE43B-56C2-48A0-A35B-149B14C6906D}"/>
    <cellStyle name="Percent 14" xfId="4022" hidden="1" xr:uid="{00000000-0005-0000-0000-0000B90F0000}"/>
    <cellStyle name="Percent 14" xfId="4024" xr:uid="{00000000-0005-0000-0000-0000BB0F0000}"/>
    <cellStyle name="Percent 14 2" xfId="36033" hidden="1" xr:uid="{80B61BAC-63CE-4638-811A-C2156467F51C}"/>
    <cellStyle name="Percent 15" xfId="32176" xr:uid="{00000000-0005-0000-0000-0000B37D0000}"/>
    <cellStyle name="Percent 17" xfId="32032" xr:uid="{00000000-0005-0000-0000-0000237D0000}"/>
    <cellStyle name="Percent 2" xfId="16" xr:uid="{00000000-0005-0000-0000-000013000000}"/>
    <cellStyle name="Percent 2 2" xfId="168" xr:uid="{00000000-0005-0000-0000-0000AB000000}"/>
    <cellStyle name="Percent 2 2 3" xfId="1251" xr:uid="{00000000-0005-0000-0000-0000E6040000}"/>
    <cellStyle name="Percent 2 2 4" xfId="316" xr:uid="{00000000-0005-0000-0000-00003F010000}"/>
    <cellStyle name="Percent 2 3" xfId="162" xr:uid="{00000000-0005-0000-0000-0000A5000000}"/>
    <cellStyle name="Percent 2 3 2" xfId="293" xr:uid="{00000000-0005-0000-0000-000028010000}"/>
    <cellStyle name="Percent 2 4" xfId="1726" xr:uid="{00000000-0005-0000-0000-0000C1060000}"/>
    <cellStyle name="Percent 2 5" xfId="32168" xr:uid="{00000000-0005-0000-0000-0000AB7D0000}"/>
    <cellStyle name="Percent 3" xfId="4" xr:uid="{00000000-0005-0000-0000-000007000000}"/>
    <cellStyle name="Percent 3 2" xfId="157" xr:uid="{00000000-0005-0000-0000-0000A0000000}"/>
    <cellStyle name="Percent 3 3" xfId="1016" xr:uid="{00000000-0005-0000-0000-0000FB030000}"/>
    <cellStyle name="Percent 3 4" xfId="307" xr:uid="{00000000-0005-0000-0000-000036010000}"/>
    <cellStyle name="Percent 4" xfId="308" xr:uid="{00000000-0005-0000-0000-000037010000}"/>
    <cellStyle name="Percent 4 3" xfId="1236" xr:uid="{00000000-0005-0000-0000-0000D7040000}"/>
    <cellStyle name="Percent 5" xfId="338" xr:uid="{00000000-0005-0000-0000-000055010000}"/>
    <cellStyle name="Percent 6" xfId="339" xr:uid="{00000000-0005-0000-0000-000056010000}"/>
    <cellStyle name="Percent 7" xfId="349" xr:uid="{00000000-0005-0000-0000-000060010000}"/>
    <cellStyle name="Percent 8" xfId="350" xr:uid="{00000000-0005-0000-0000-000061010000}"/>
    <cellStyle name="Percent 9" xfId="948" xr:uid="{00000000-0005-0000-0000-0000B7030000}"/>
    <cellStyle name="Percentage" xfId="340" xr:uid="{00000000-0005-0000-0000-000057010000}"/>
    <cellStyle name="Porcentaje 3" xfId="963" xr:uid="{00000000-0005-0000-0000-0000C6030000}"/>
    <cellStyle name="procent 2" xfId="341" xr:uid="{00000000-0005-0000-0000-000058010000}"/>
    <cellStyle name="procent 2 2" xfId="346" xr:uid="{00000000-0005-0000-0000-00005D010000}"/>
    <cellStyle name="Query" xfId="365" xr:uid="{00000000-0005-0000-0000-000070010000}"/>
    <cellStyle name="Rad" xfId="2603" xr:uid="{00000000-0005-0000-0000-00002E0A0000}"/>
    <cellStyle name="Rad 2" xfId="34618" xr:uid="{D481F80E-7B43-4C16-AF7C-04CD5FCC724D}"/>
    <cellStyle name="Ratio" xfId="366" xr:uid="{00000000-0005-0000-0000-000071010000}"/>
    <cellStyle name="Regular current" xfId="13" xr:uid="{00000000-0005-0000-0000-000010000000}"/>
    <cellStyle name="Regular current 2" xfId="244" xr:uid="{00000000-0005-0000-0000-0000F7000000}"/>
    <cellStyle name="Regular current 3" xfId="241" xr:uid="{00000000-0005-0000-0000-0000F4000000}"/>
    <cellStyle name="Regular number" xfId="9" xr:uid="{00000000-0005-0000-0000-00000C000000}"/>
    <cellStyle name="Regular number 2" xfId="243" xr:uid="{00000000-0005-0000-0000-0000F6000000}"/>
    <cellStyle name="Regular number 3" xfId="237" xr:uid="{00000000-0005-0000-0000-0000F0000000}"/>
    <cellStyle name="Regular text" xfId="7" xr:uid="{00000000-0005-0000-0000-00000A000000}"/>
    <cellStyle name="Regular text 2" xfId="242" xr:uid="{00000000-0005-0000-0000-0000F5000000}"/>
    <cellStyle name="Regular text 3" xfId="235" xr:uid="{00000000-0005-0000-0000-0000EE000000}"/>
    <cellStyle name="Sheet_Header" xfId="367" xr:uid="{00000000-0005-0000-0000-000072010000}"/>
    <cellStyle name="Subtotal current" xfId="12" xr:uid="{00000000-0005-0000-0000-00000F000000}"/>
    <cellStyle name="Subtotal current 10" xfId="87" xr:uid="{00000000-0005-0000-0000-00005A000000}"/>
    <cellStyle name="Subtotal current 10 2" xfId="240" xr:uid="{00000000-0005-0000-0000-0000F3000000}"/>
    <cellStyle name="Subtotal current 10 3" xfId="32096" xr:uid="{00000000-0005-0000-0000-0000637D0000}"/>
    <cellStyle name="Subtotal current 10 3 2" xfId="64103" xr:uid="{B7DC27D1-7FB8-447B-AD12-591C7CFB8B05}"/>
    <cellStyle name="Subtotal current 10 4" xfId="32265" xr:uid="{E06654DE-9CAC-4B29-A8DF-6ADEEAC13337}"/>
    <cellStyle name="Subtotal current 11" xfId="156" xr:uid="{00000000-0005-0000-0000-00009F000000}"/>
    <cellStyle name="Subtotal current 11 2" xfId="1020" xr:uid="{00000000-0005-0000-0000-0000FF030000}"/>
    <cellStyle name="Subtotal current 11 2 2" xfId="33046" xr:uid="{F57F3D8A-6390-4FC8-AB7E-891000F35974}"/>
    <cellStyle name="Subtotal current 11 3" xfId="32187" xr:uid="{00000000-0005-0000-0000-0000BE7D0000}"/>
    <cellStyle name="Subtotal current 11 3 2" xfId="64185" xr:uid="{36DC3FC9-965B-45A0-ACB6-B5B710CED980}"/>
    <cellStyle name="Subtotal current 11 4" xfId="32329" xr:uid="{0E13E3F6-58F0-4199-9A00-A07F5828D5BD}"/>
    <cellStyle name="Subtotal current 12" xfId="175" xr:uid="{00000000-0005-0000-0000-0000B2000000}"/>
    <cellStyle name="Subtotal current 12 2" xfId="32341" xr:uid="{0519C172-9198-4F01-84F2-3A295AD15B6A}"/>
    <cellStyle name="Subtotal current 2" xfId="37" xr:uid="{00000000-0005-0000-0000-000028000000}"/>
    <cellStyle name="Subtotal current 3" xfId="34" xr:uid="{00000000-0005-0000-0000-000025000000}"/>
    <cellStyle name="Subtotal current 3 2" xfId="53" xr:uid="{00000000-0005-0000-0000-000038000000}"/>
    <cellStyle name="Subtotal current 3 2 2" xfId="66" xr:uid="{00000000-0005-0000-0000-000045000000}"/>
    <cellStyle name="Subtotal current 3 2 2 2" xfId="83" xr:uid="{00000000-0005-0000-0000-000056000000}"/>
    <cellStyle name="Subtotal current 3 2 2 2 2" xfId="145" xr:uid="{00000000-0005-0000-0000-000094000000}"/>
    <cellStyle name="Subtotal current 3 2 2 2 2 2" xfId="32154" xr:uid="{00000000-0005-0000-0000-00009D7D0000}"/>
    <cellStyle name="Subtotal current 3 2 2 2 2 2 2" xfId="64161" xr:uid="{B43A8092-D35F-4047-9DE9-9EC9A5834CC6}"/>
    <cellStyle name="Subtotal current 3 2 2 2 2 3" xfId="32323" xr:uid="{35C7673C-E346-4849-871B-DA21CA0EB494}"/>
    <cellStyle name="Subtotal current 3 2 2 2 3" xfId="233" xr:uid="{00000000-0005-0000-0000-0000EC000000}"/>
    <cellStyle name="Subtotal current 3 2 2 2 3 2" xfId="32399" xr:uid="{082919E4-5CC9-45B7-B6F3-C60BA3EFA430}"/>
    <cellStyle name="Subtotal current 3 2 2 2 4" xfId="32092" xr:uid="{00000000-0005-0000-0000-00005F7D0000}"/>
    <cellStyle name="Subtotal current 3 2 2 2 4 2" xfId="64099" xr:uid="{F5CFB848-88DA-4CCC-A862-6B4D432B82AB}"/>
    <cellStyle name="Subtotal current 3 2 2 2 5" xfId="32261" xr:uid="{783719DA-E827-4A68-A7F8-498AB211F7FB}"/>
    <cellStyle name="Subtotal current 3 2 2 3" xfId="128" xr:uid="{00000000-0005-0000-0000-000083000000}"/>
    <cellStyle name="Subtotal current 3 2 2 3 2" xfId="32137" xr:uid="{00000000-0005-0000-0000-00008C7D0000}"/>
    <cellStyle name="Subtotal current 3 2 2 3 2 2" xfId="64144" xr:uid="{F9FF1C4C-EE37-4E73-AC3B-ED6CE4A9CBED}"/>
    <cellStyle name="Subtotal current 3 2 2 3 3" xfId="32306" xr:uid="{3BEAB716-979E-46C5-855A-96CAE11E0268}"/>
    <cellStyle name="Subtotal current 3 2 2 4" xfId="216" xr:uid="{00000000-0005-0000-0000-0000DB000000}"/>
    <cellStyle name="Subtotal current 3 2 2 4 2" xfId="32382" xr:uid="{3CB015CB-45EB-4466-A2CB-B7565C2893F8}"/>
    <cellStyle name="Subtotal current 3 2 2 5" xfId="32075" xr:uid="{00000000-0005-0000-0000-00004E7D0000}"/>
    <cellStyle name="Subtotal current 3 2 2 5 2" xfId="64082" xr:uid="{182111B9-846A-4192-A048-0006539F867B}"/>
    <cellStyle name="Subtotal current 3 2 2 6" xfId="32244" xr:uid="{7AE9B8F5-DB99-4778-A6DD-474699D70C16}"/>
    <cellStyle name="Subtotal current 3 2 3" xfId="115" xr:uid="{00000000-0005-0000-0000-000076000000}"/>
    <cellStyle name="Subtotal current 3 2 3 2" xfId="32124" xr:uid="{00000000-0005-0000-0000-00007F7D0000}"/>
    <cellStyle name="Subtotal current 3 2 3 2 2" xfId="64131" xr:uid="{E8A2244E-B701-467D-A1F2-50BA4C8F4E87}"/>
    <cellStyle name="Subtotal current 3 2 3 3" xfId="32293" xr:uid="{75304C0C-593D-4018-8BB5-98130E757AD6}"/>
    <cellStyle name="Subtotal current 3 2 4" xfId="203" xr:uid="{00000000-0005-0000-0000-0000CE000000}"/>
    <cellStyle name="Subtotal current 3 2 4 2" xfId="32369" xr:uid="{4ABCEBCA-9CFE-4AD9-92DD-6D6928CD0027}"/>
    <cellStyle name="Subtotal current 3 2 5" xfId="32062" xr:uid="{00000000-0005-0000-0000-0000417D0000}"/>
    <cellStyle name="Subtotal current 3 2 5 2" xfId="64069" xr:uid="{EA91E8DA-B59C-4A20-B2B5-C11CC1E44AA5}"/>
    <cellStyle name="Subtotal current 3 2 6" xfId="32231" xr:uid="{3A787223-664F-49D1-99D0-81F963A361FB}"/>
    <cellStyle name="Subtotal current 3 3" xfId="48" xr:uid="{00000000-0005-0000-0000-000033000000}"/>
    <cellStyle name="Subtotal current 3 3 2" xfId="110" xr:uid="{00000000-0005-0000-0000-000071000000}"/>
    <cellStyle name="Subtotal current 3 3 2 2" xfId="32119" xr:uid="{00000000-0005-0000-0000-00007A7D0000}"/>
    <cellStyle name="Subtotal current 3 3 2 2 2" xfId="64126" xr:uid="{3DF05362-5A8F-4544-98B4-97D73526616E}"/>
    <cellStyle name="Subtotal current 3 3 2 3" xfId="32288" xr:uid="{62E01CC0-8F2D-4E71-AAD0-05FF82B6409B}"/>
    <cellStyle name="Subtotal current 3 3 3" xfId="198" xr:uid="{00000000-0005-0000-0000-0000C9000000}"/>
    <cellStyle name="Subtotal current 3 3 3 2" xfId="32364" xr:uid="{904CE839-0B4B-4652-98FE-AEF76CCE8AFA}"/>
    <cellStyle name="Subtotal current 3 3 4" xfId="32057" xr:uid="{00000000-0005-0000-0000-00003C7D0000}"/>
    <cellStyle name="Subtotal current 3 3 4 2" xfId="64064" xr:uid="{7E287CB0-2589-426A-A37D-3D0590C52E48}"/>
    <cellStyle name="Subtotal current 3 3 5" xfId="32226" xr:uid="{2286F235-3B61-4F27-AC74-D7492561AB1F}"/>
    <cellStyle name="Subtotal current 3 4" xfId="99" xr:uid="{00000000-0005-0000-0000-000066000000}"/>
    <cellStyle name="Subtotal current 3 4 2" xfId="32108" xr:uid="{00000000-0005-0000-0000-00006F7D0000}"/>
    <cellStyle name="Subtotal current 3 4 2 2" xfId="64115" xr:uid="{79917A56-BDAE-4116-8CC2-E9A968FBE3AD}"/>
    <cellStyle name="Subtotal current 3 4 3" xfId="32277" xr:uid="{00593D22-E318-482E-B022-7B155044043E}"/>
    <cellStyle name="Subtotal current 3 5" xfId="187" xr:uid="{00000000-0005-0000-0000-0000BE000000}"/>
    <cellStyle name="Subtotal current 3 5 2" xfId="32353" xr:uid="{A965E91F-4042-4F1F-8DAB-4F6654492D9D}"/>
    <cellStyle name="Subtotal current 3 6" xfId="32046" xr:uid="{00000000-0005-0000-0000-0000317D0000}"/>
    <cellStyle name="Subtotal current 3 6 2" xfId="64053" xr:uid="{CF1131D9-AF4F-486C-8266-F34DF953BAE0}"/>
    <cellStyle name="Subtotal current 3 7" xfId="32215" xr:uid="{43CB6A61-90D7-4F8F-B3FA-38EC21193D7F}"/>
    <cellStyle name="Subtotal current 4" xfId="44" xr:uid="{00000000-0005-0000-0000-00002F000000}"/>
    <cellStyle name="Subtotal current 4 2" xfId="60" xr:uid="{00000000-0005-0000-0000-00003F000000}"/>
    <cellStyle name="Subtotal current 4 2 2" xfId="77" xr:uid="{00000000-0005-0000-0000-000050000000}"/>
    <cellStyle name="Subtotal current 4 2 2 2" xfId="139" xr:uid="{00000000-0005-0000-0000-00008E000000}"/>
    <cellStyle name="Subtotal current 4 2 2 2 2" xfId="32148" xr:uid="{00000000-0005-0000-0000-0000977D0000}"/>
    <cellStyle name="Subtotal current 4 2 2 2 2 2" xfId="64155" xr:uid="{D8BCB215-64AD-4F58-81D2-0BCBC8BF90C5}"/>
    <cellStyle name="Subtotal current 4 2 2 2 3" xfId="32317" xr:uid="{8EF1911C-AD2F-44CA-BED3-71623B3DD084}"/>
    <cellStyle name="Subtotal current 4 2 2 3" xfId="227" xr:uid="{00000000-0005-0000-0000-0000E6000000}"/>
    <cellStyle name="Subtotal current 4 2 2 3 2" xfId="32393" xr:uid="{33F0E7EB-93B2-4648-9915-6CB8C6F4658F}"/>
    <cellStyle name="Subtotal current 4 2 2 4" xfId="32086" xr:uid="{00000000-0005-0000-0000-0000597D0000}"/>
    <cellStyle name="Subtotal current 4 2 2 4 2" xfId="64093" xr:uid="{79AF21EF-1155-4E0A-981F-EC137ADF86CE}"/>
    <cellStyle name="Subtotal current 4 2 2 5" xfId="32255" xr:uid="{DBF8DAE4-72E8-4B9B-9451-7FE87C46C9E4}"/>
    <cellStyle name="Subtotal current 4 2 3" xfId="122" xr:uid="{00000000-0005-0000-0000-00007D000000}"/>
    <cellStyle name="Subtotal current 4 2 3 2" xfId="32131" xr:uid="{00000000-0005-0000-0000-0000867D0000}"/>
    <cellStyle name="Subtotal current 4 2 3 2 2" xfId="64138" xr:uid="{CD466A6F-D331-471D-8092-9F3B4E06D386}"/>
    <cellStyle name="Subtotal current 4 2 3 3" xfId="32300" xr:uid="{731BBDF9-82EF-4378-A8F6-D71D10F44956}"/>
    <cellStyle name="Subtotal current 4 2 4" xfId="210" xr:uid="{00000000-0005-0000-0000-0000D5000000}"/>
    <cellStyle name="Subtotal current 4 2 4 2" xfId="32376" xr:uid="{F778E45E-EB69-48DF-BD49-500B21272008}"/>
    <cellStyle name="Subtotal current 4 2 5" xfId="32069" xr:uid="{00000000-0005-0000-0000-0000487D0000}"/>
    <cellStyle name="Subtotal current 4 2 5 2" xfId="64076" xr:uid="{D89D7A78-F731-443A-AE08-5E6FAEC9450E}"/>
    <cellStyle name="Subtotal current 4 2 6" xfId="32238" xr:uid="{01E0F93C-26B4-4C8F-97F2-1356838A2F68}"/>
    <cellStyle name="Subtotal current 4 3" xfId="106" xr:uid="{00000000-0005-0000-0000-00006D000000}"/>
    <cellStyle name="Subtotal current 4 3 2" xfId="32115" xr:uid="{00000000-0005-0000-0000-0000767D0000}"/>
    <cellStyle name="Subtotal current 4 3 2 2" xfId="64122" xr:uid="{D0F13BE2-5BEA-4747-9B32-9B038EFCD6C3}"/>
    <cellStyle name="Subtotal current 4 3 3" xfId="32284" xr:uid="{AB12A387-3699-4514-9A62-6EE618708729}"/>
    <cellStyle name="Subtotal current 4 4" xfId="194" xr:uid="{00000000-0005-0000-0000-0000C5000000}"/>
    <cellStyle name="Subtotal current 4 4 2" xfId="32360" xr:uid="{C1B2779B-550F-4505-BA6A-A0512CD97C88}"/>
    <cellStyle name="Subtotal current 4 5" xfId="32053" xr:uid="{00000000-0005-0000-0000-0000387D0000}"/>
    <cellStyle name="Subtotal current 4 5 2" xfId="64060" xr:uid="{5FD2FC35-E8FC-486E-8165-6856CEC704C7}"/>
    <cellStyle name="Subtotal current 4 6" xfId="32222" xr:uid="{91952033-D4DF-419A-94A9-178A20FD5450}"/>
    <cellStyle name="Subtotal current 5" xfId="57" xr:uid="{00000000-0005-0000-0000-00003C000000}"/>
    <cellStyle name="Subtotal current 5 2" xfId="119" xr:uid="{00000000-0005-0000-0000-00007A000000}"/>
    <cellStyle name="Subtotal current 5 2 2" xfId="32128" xr:uid="{00000000-0005-0000-0000-0000837D0000}"/>
    <cellStyle name="Subtotal current 5 2 2 2" xfId="64135" xr:uid="{6228D954-1BCD-4AF6-B915-E5F633F8D59C}"/>
    <cellStyle name="Subtotal current 5 2 3" xfId="32297" xr:uid="{0F730237-5BDC-4404-B062-DEE3A839F9C5}"/>
    <cellStyle name="Subtotal current 5 3" xfId="207" xr:uid="{00000000-0005-0000-0000-0000D2000000}"/>
    <cellStyle name="Subtotal current 5 3 2" xfId="32373" xr:uid="{9C6742D8-60CD-415D-B708-047C18162ABC}"/>
    <cellStyle name="Subtotal current 5 4" xfId="32066" xr:uid="{00000000-0005-0000-0000-0000457D0000}"/>
    <cellStyle name="Subtotal current 5 4 2" xfId="64073" xr:uid="{7B088F14-A864-4000-84D0-9F3715D0730B}"/>
    <cellStyle name="Subtotal current 5 5" xfId="32235" xr:uid="{CC399B40-CB57-4C9B-B09F-E8B2E29C38BB}"/>
    <cellStyle name="Subtotal current 6" xfId="70" xr:uid="{00000000-0005-0000-0000-000049000000}"/>
    <cellStyle name="Subtotal current 6 2" xfId="132" xr:uid="{00000000-0005-0000-0000-000087000000}"/>
    <cellStyle name="Subtotal current 6 2 2" xfId="32141" xr:uid="{00000000-0005-0000-0000-0000907D0000}"/>
    <cellStyle name="Subtotal current 6 2 2 2" xfId="64148" xr:uid="{2F3C3CD8-6BF3-448C-AD23-F99D59291A3A}"/>
    <cellStyle name="Subtotal current 6 2 3" xfId="32310" xr:uid="{D31938FA-F51F-4232-8641-A00D0D66B4F6}"/>
    <cellStyle name="Subtotal current 6 3" xfId="220" xr:uid="{00000000-0005-0000-0000-0000DF000000}"/>
    <cellStyle name="Subtotal current 6 3 2" xfId="32386" xr:uid="{28D4230B-BD90-4211-A4D6-C19D9C3DEEBB}"/>
    <cellStyle name="Subtotal current 6 4" xfId="32079" xr:uid="{00000000-0005-0000-0000-0000527D0000}"/>
    <cellStyle name="Subtotal current 6 4 2" xfId="64086" xr:uid="{A9AC4BB4-CBE9-45F4-8AA6-1F8A24301C40}"/>
    <cellStyle name="Subtotal current 6 5" xfId="32248" xr:uid="{445C8806-1B09-4526-9F7D-3A64396B9224}"/>
    <cellStyle name="Subtotal current 7" xfId="41" xr:uid="{00000000-0005-0000-0000-00002C000000}"/>
    <cellStyle name="Subtotal current 7 2" xfId="103" xr:uid="{00000000-0005-0000-0000-00006A000000}"/>
    <cellStyle name="Subtotal current 7 2 2" xfId="32112" xr:uid="{00000000-0005-0000-0000-0000737D0000}"/>
    <cellStyle name="Subtotal current 7 2 2 2" xfId="64119" xr:uid="{02C01885-23E9-4276-81C3-1559600ADC2C}"/>
    <cellStyle name="Subtotal current 7 2 3" xfId="32281" xr:uid="{D20EBEAA-2B88-4C53-8A69-6AF8B1740A81}"/>
    <cellStyle name="Subtotal current 7 3" xfId="191" xr:uid="{00000000-0005-0000-0000-0000C2000000}"/>
    <cellStyle name="Subtotal current 7 3 2" xfId="32357" xr:uid="{BD0A18BC-CABE-49A4-8A14-76515495B312}"/>
    <cellStyle name="Subtotal current 7 4" xfId="32050" xr:uid="{00000000-0005-0000-0000-0000357D0000}"/>
    <cellStyle name="Subtotal current 7 4 2" xfId="64057" xr:uid="{69619E19-9D29-4407-9BA3-77ADDF17D94C}"/>
    <cellStyle name="Subtotal current 7 5" xfId="32219" xr:uid="{F1C94830-2D15-4AD3-B843-7EDFB3E1202F}"/>
    <cellStyle name="Subtotal current 8" xfId="28" xr:uid="{00000000-0005-0000-0000-00001F000000}"/>
    <cellStyle name="Subtotal current 8 2" xfId="95" xr:uid="{00000000-0005-0000-0000-000062000000}"/>
    <cellStyle name="Subtotal current 8 2 2" xfId="32104" xr:uid="{00000000-0005-0000-0000-00006B7D0000}"/>
    <cellStyle name="Subtotal current 8 2 2 2" xfId="64111" xr:uid="{6A02202A-6D3E-4EDC-AF97-4F6B1BE7C9F9}"/>
    <cellStyle name="Subtotal current 8 2 3" xfId="32273" xr:uid="{7075F5E5-B8AD-4978-A849-5B4B7913A077}"/>
    <cellStyle name="Subtotal current 8 3" xfId="183" xr:uid="{00000000-0005-0000-0000-0000BA000000}"/>
    <cellStyle name="Subtotal current 8 3 2" xfId="32349" xr:uid="{8C768706-4D33-46B9-80B3-170DB723D3E0}"/>
    <cellStyle name="Subtotal current 8 4" xfId="32042" xr:uid="{00000000-0005-0000-0000-00002D7D0000}"/>
    <cellStyle name="Subtotal current 8 4 2" xfId="64049" xr:uid="{26E22E75-DA03-4133-B82E-304FEF2A1090}"/>
    <cellStyle name="Subtotal current 8 5" xfId="32211" xr:uid="{6426CD8E-D70B-47EF-8ECE-21337654B3B0}"/>
    <cellStyle name="Subtotal current 9" xfId="22" xr:uid="{00000000-0005-0000-0000-000019000000}"/>
    <cellStyle name="Subtotal current 9 2" xfId="91" xr:uid="{00000000-0005-0000-0000-00005E000000}"/>
    <cellStyle name="Subtotal current 9 2 2" xfId="32100" xr:uid="{00000000-0005-0000-0000-0000677D0000}"/>
    <cellStyle name="Subtotal current 9 2 2 2" xfId="64107" xr:uid="{5F958EB4-9809-4DEF-BD4C-3DE89ECE2BFF}"/>
    <cellStyle name="Subtotal current 9 2 3" xfId="32269" xr:uid="{F38777AA-84E4-4554-B773-F4BAB7DAE32A}"/>
    <cellStyle name="Subtotal current 9 3" xfId="179" xr:uid="{00000000-0005-0000-0000-0000B6000000}"/>
    <cellStyle name="Subtotal current 9 3 2" xfId="32345" xr:uid="{70385750-DC88-444E-925C-1F6CC31E1A15}"/>
    <cellStyle name="Subtotal current 9 4" xfId="32028" xr:uid="{00000000-0005-0000-0000-00001F7D0000}"/>
    <cellStyle name="Subtotal current 9 4 2" xfId="64036" xr:uid="{F9A13BB7-624F-4271-81E4-8E422208B472}"/>
    <cellStyle name="Subtotal current 9 5" xfId="32038" xr:uid="{00000000-0005-0000-0000-0000297D0000}"/>
    <cellStyle name="Subtotal current 9 5 2" xfId="64045" xr:uid="{3651A60D-52A3-408B-91CC-532D9564B167}"/>
    <cellStyle name="Subtotal current 9 6" xfId="64205" xr:uid="{309B8BFD-8EC6-4DD0-808A-BF0BD569D266}"/>
    <cellStyle name="Subtotal current 9 7" xfId="32207" xr:uid="{EFEA3D38-BB2F-409A-9BA5-0C4687CB5F01}"/>
    <cellStyle name="Subtotal number" xfId="6" xr:uid="{00000000-0005-0000-0000-000009000000}"/>
    <cellStyle name="Subtotal number 10" xfId="85" xr:uid="{00000000-0005-0000-0000-000058000000}"/>
    <cellStyle name="Subtotal number 10 2" xfId="234" xr:uid="{00000000-0005-0000-0000-0000ED000000}"/>
    <cellStyle name="Subtotal number 10 3" xfId="32094" xr:uid="{00000000-0005-0000-0000-0000617D0000}"/>
    <cellStyle name="Subtotal number 10 3 2" xfId="64101" xr:uid="{E81AF614-27C5-4F26-B0A3-8C4101AAF748}"/>
    <cellStyle name="Subtotal number 10 4" xfId="32263" xr:uid="{3472ACA5-B5DC-4734-8AE0-70083AD59EDF}"/>
    <cellStyle name="Subtotal number 11" xfId="154" xr:uid="{00000000-0005-0000-0000-00009D000000}"/>
    <cellStyle name="Subtotal number 11 2" xfId="1228" xr:uid="{00000000-0005-0000-0000-0000CF040000}"/>
    <cellStyle name="Subtotal number 11 2 2" xfId="33254" xr:uid="{6956BB15-9316-4078-8A37-62FD7AE66D58}"/>
    <cellStyle name="Subtotal number 11 3" xfId="32185" xr:uid="{00000000-0005-0000-0000-0000BC7D0000}"/>
    <cellStyle name="Subtotal number 11 3 2" xfId="64183" xr:uid="{2ADD6891-0356-4649-98F3-ECCFEC3FF425}"/>
    <cellStyle name="Subtotal number 11 4" xfId="32327" xr:uid="{EDE96045-31D4-4521-A8A2-30967667CE59}"/>
    <cellStyle name="Subtotal number 12" xfId="173" xr:uid="{00000000-0005-0000-0000-0000B0000000}"/>
    <cellStyle name="Subtotal number 12 2" xfId="32339" xr:uid="{73E7E092-A356-47C0-911F-404790F96958}"/>
    <cellStyle name="Subtotal number 2" xfId="35" xr:uid="{00000000-0005-0000-0000-000026000000}"/>
    <cellStyle name="Subtotal number 3" xfId="30" xr:uid="{00000000-0005-0000-0000-000021000000}"/>
    <cellStyle name="Subtotal number 3 2" xfId="51" xr:uid="{00000000-0005-0000-0000-000036000000}"/>
    <cellStyle name="Subtotal number 3 2 2" xfId="64" xr:uid="{00000000-0005-0000-0000-000043000000}"/>
    <cellStyle name="Subtotal number 3 2 2 2" xfId="81" xr:uid="{00000000-0005-0000-0000-000054000000}"/>
    <cellStyle name="Subtotal number 3 2 2 2 2" xfId="143" xr:uid="{00000000-0005-0000-0000-000092000000}"/>
    <cellStyle name="Subtotal number 3 2 2 2 2 2" xfId="32152" xr:uid="{00000000-0005-0000-0000-00009B7D0000}"/>
    <cellStyle name="Subtotal number 3 2 2 2 2 2 2" xfId="64159" xr:uid="{C5751CDA-644B-4DCF-95E1-23E9BFEE9F8D}"/>
    <cellStyle name="Subtotal number 3 2 2 2 2 3" xfId="32321" xr:uid="{A06BEA7C-C507-48CC-A441-65E416591CC0}"/>
    <cellStyle name="Subtotal number 3 2 2 2 3" xfId="231" xr:uid="{00000000-0005-0000-0000-0000EA000000}"/>
    <cellStyle name="Subtotal number 3 2 2 2 3 2" xfId="32397" xr:uid="{2935C8E4-9848-4551-9BB7-E2D5B7078E55}"/>
    <cellStyle name="Subtotal number 3 2 2 2 4" xfId="32090" xr:uid="{00000000-0005-0000-0000-00005D7D0000}"/>
    <cellStyle name="Subtotal number 3 2 2 2 4 2" xfId="64097" xr:uid="{A2AF0005-B217-4C28-AA31-54163AA736FB}"/>
    <cellStyle name="Subtotal number 3 2 2 2 5" xfId="32259" xr:uid="{CC10F1DC-699C-496B-844A-C53A0024E135}"/>
    <cellStyle name="Subtotal number 3 2 2 3" xfId="126" xr:uid="{00000000-0005-0000-0000-000081000000}"/>
    <cellStyle name="Subtotal number 3 2 2 3 2" xfId="32135" xr:uid="{00000000-0005-0000-0000-00008A7D0000}"/>
    <cellStyle name="Subtotal number 3 2 2 3 2 2" xfId="64142" xr:uid="{F33BD007-4EDE-4AF4-8C50-058CF31B79CA}"/>
    <cellStyle name="Subtotal number 3 2 2 3 3" xfId="32304" xr:uid="{C7498424-C07B-461B-A48D-29FAF5F87147}"/>
    <cellStyle name="Subtotal number 3 2 2 4" xfId="214" xr:uid="{00000000-0005-0000-0000-0000D9000000}"/>
    <cellStyle name="Subtotal number 3 2 2 4 2" xfId="32380" xr:uid="{B66F5447-5480-4918-9FDF-73731A9DF030}"/>
    <cellStyle name="Subtotal number 3 2 2 5" xfId="32073" xr:uid="{00000000-0005-0000-0000-00004C7D0000}"/>
    <cellStyle name="Subtotal number 3 2 2 5 2" xfId="64080" xr:uid="{FB210FE8-6768-41B4-8B5B-E597CA2B1E8F}"/>
    <cellStyle name="Subtotal number 3 2 2 6" xfId="32242" xr:uid="{009EC59D-16A6-4708-8971-93F9808951AE}"/>
    <cellStyle name="Subtotal number 3 2 3" xfId="113" xr:uid="{00000000-0005-0000-0000-000074000000}"/>
    <cellStyle name="Subtotal number 3 2 3 2" xfId="32122" xr:uid="{00000000-0005-0000-0000-00007D7D0000}"/>
    <cellStyle name="Subtotal number 3 2 3 2 2" xfId="64129" xr:uid="{4DCBA3F1-23D6-4B67-A23C-3D3C5F03DFAC}"/>
    <cellStyle name="Subtotal number 3 2 3 3" xfId="32291" xr:uid="{44671362-DCC5-4F30-9273-39644B4AF8CF}"/>
    <cellStyle name="Subtotal number 3 2 4" xfId="201" xr:uid="{00000000-0005-0000-0000-0000CC000000}"/>
    <cellStyle name="Subtotal number 3 2 4 2" xfId="32367" xr:uid="{975F2F95-71C4-4725-AF31-22399B2D503A}"/>
    <cellStyle name="Subtotal number 3 2 5" xfId="32060" xr:uid="{00000000-0005-0000-0000-00003F7D0000}"/>
    <cellStyle name="Subtotal number 3 2 5 2" xfId="64067" xr:uid="{6B4F4D41-2D03-452E-863D-72FF397F212D}"/>
    <cellStyle name="Subtotal number 3 2 6" xfId="32229" xr:uid="{2A8994E0-29EF-4B8C-A192-2526B966311C}"/>
    <cellStyle name="Subtotal number 3 3" xfId="46" xr:uid="{00000000-0005-0000-0000-000031000000}"/>
    <cellStyle name="Subtotal number 3 3 2" xfId="108" xr:uid="{00000000-0005-0000-0000-00006F000000}"/>
    <cellStyle name="Subtotal number 3 3 2 2" xfId="32117" xr:uid="{00000000-0005-0000-0000-0000787D0000}"/>
    <cellStyle name="Subtotal number 3 3 2 2 2" xfId="64124" xr:uid="{09C00FB0-801D-41E0-9F3F-C046E8F3FDB5}"/>
    <cellStyle name="Subtotal number 3 3 2 3" xfId="32286" xr:uid="{8AE0F2B0-09CB-48B5-B2C9-D16ECA3A4C9F}"/>
    <cellStyle name="Subtotal number 3 3 3" xfId="196" xr:uid="{00000000-0005-0000-0000-0000C7000000}"/>
    <cellStyle name="Subtotal number 3 3 3 2" xfId="32362" xr:uid="{375786AB-D892-4F28-B3DE-44780589ADDD}"/>
    <cellStyle name="Subtotal number 3 3 4" xfId="32055" xr:uid="{00000000-0005-0000-0000-00003A7D0000}"/>
    <cellStyle name="Subtotal number 3 3 4 2" xfId="64062" xr:uid="{2B33F349-FCA8-47BF-9E8F-89AC052F9137}"/>
    <cellStyle name="Subtotal number 3 3 5" xfId="32224" xr:uid="{981B35F6-D9B4-48F5-BC47-5D2DED78FE17}"/>
    <cellStyle name="Subtotal number 3 4" xfId="97" xr:uid="{00000000-0005-0000-0000-000064000000}"/>
    <cellStyle name="Subtotal number 3 4 2" xfId="32106" xr:uid="{00000000-0005-0000-0000-00006D7D0000}"/>
    <cellStyle name="Subtotal number 3 4 2 2" xfId="64113" xr:uid="{DC70386D-CBB8-49C3-B540-6803F3517139}"/>
    <cellStyle name="Subtotal number 3 4 3" xfId="32275" xr:uid="{DF735400-51DE-4027-9E77-419FFBE0549F}"/>
    <cellStyle name="Subtotal number 3 5" xfId="185" xr:uid="{00000000-0005-0000-0000-0000BC000000}"/>
    <cellStyle name="Subtotal number 3 5 2" xfId="32351" xr:uid="{6CB1BF4D-BBBA-41F5-A6A4-FFC66BAE2903}"/>
    <cellStyle name="Subtotal number 3 6" xfId="32044" xr:uid="{00000000-0005-0000-0000-00002F7D0000}"/>
    <cellStyle name="Subtotal number 3 6 2" xfId="64051" xr:uid="{F1433C7F-3513-4C9B-B917-2A805C292A83}"/>
    <cellStyle name="Subtotal number 3 7" xfId="32213" xr:uid="{C83CF751-DD3B-4C6F-9671-02D99A287B7D}"/>
    <cellStyle name="Subtotal number 4" xfId="42" xr:uid="{00000000-0005-0000-0000-00002D000000}"/>
    <cellStyle name="Subtotal number 4 2" xfId="58" xr:uid="{00000000-0005-0000-0000-00003D000000}"/>
    <cellStyle name="Subtotal number 4 2 2" xfId="75" xr:uid="{00000000-0005-0000-0000-00004E000000}"/>
    <cellStyle name="Subtotal number 4 2 2 2" xfId="137" xr:uid="{00000000-0005-0000-0000-00008C000000}"/>
    <cellStyle name="Subtotal number 4 2 2 2 2" xfId="32146" xr:uid="{00000000-0005-0000-0000-0000957D0000}"/>
    <cellStyle name="Subtotal number 4 2 2 2 2 2" xfId="64153" xr:uid="{F1108A8C-BCA8-4695-9BCD-DFC4B3909CD7}"/>
    <cellStyle name="Subtotal number 4 2 2 2 3" xfId="32315" xr:uid="{5F5FF89D-E7EE-43DA-9F33-9CF3CF95A44E}"/>
    <cellStyle name="Subtotal number 4 2 2 3" xfId="225" xr:uid="{00000000-0005-0000-0000-0000E4000000}"/>
    <cellStyle name="Subtotal number 4 2 2 3 2" xfId="32391" xr:uid="{5EF4D295-F138-4EA9-A565-DD22DEAE37D7}"/>
    <cellStyle name="Subtotal number 4 2 2 4" xfId="32084" xr:uid="{00000000-0005-0000-0000-0000577D0000}"/>
    <cellStyle name="Subtotal number 4 2 2 4 2" xfId="64091" xr:uid="{119D2637-D625-45C1-801C-807D704190B0}"/>
    <cellStyle name="Subtotal number 4 2 2 5" xfId="32253" xr:uid="{400EB9DA-DC48-4888-8D98-805A63F2DC08}"/>
    <cellStyle name="Subtotal number 4 2 3" xfId="120" xr:uid="{00000000-0005-0000-0000-00007B000000}"/>
    <cellStyle name="Subtotal number 4 2 3 2" xfId="32129" xr:uid="{00000000-0005-0000-0000-0000847D0000}"/>
    <cellStyle name="Subtotal number 4 2 3 2 2" xfId="64136" xr:uid="{C4C6450D-B5B4-4C16-A275-CC6AD1F60227}"/>
    <cellStyle name="Subtotal number 4 2 3 3" xfId="32298" xr:uid="{9B3A3772-6D7E-404F-9CF3-02C204754B85}"/>
    <cellStyle name="Subtotal number 4 2 4" xfId="208" xr:uid="{00000000-0005-0000-0000-0000D3000000}"/>
    <cellStyle name="Subtotal number 4 2 4 2" xfId="32374" xr:uid="{1D3311E8-5CD6-402E-9A9A-2E69A3832889}"/>
    <cellStyle name="Subtotal number 4 2 5" xfId="32067" xr:uid="{00000000-0005-0000-0000-0000467D0000}"/>
    <cellStyle name="Subtotal number 4 2 5 2" xfId="64074" xr:uid="{D4DB9052-3B8D-4559-B06D-5E62E4A5AC17}"/>
    <cellStyle name="Subtotal number 4 2 6" xfId="32236" xr:uid="{3BE09A36-87FB-40C3-B811-EB942ED762D7}"/>
    <cellStyle name="Subtotal number 4 3" xfId="104" xr:uid="{00000000-0005-0000-0000-00006B000000}"/>
    <cellStyle name="Subtotal number 4 3 2" xfId="32113" xr:uid="{00000000-0005-0000-0000-0000747D0000}"/>
    <cellStyle name="Subtotal number 4 3 2 2" xfId="64120" xr:uid="{9D847279-4CDC-414C-86DA-9594469E6ECD}"/>
    <cellStyle name="Subtotal number 4 3 3" xfId="32282" xr:uid="{B013472C-24E6-4702-9D6C-88838810CD15}"/>
    <cellStyle name="Subtotal number 4 4" xfId="192" xr:uid="{00000000-0005-0000-0000-0000C3000000}"/>
    <cellStyle name="Subtotal number 4 4 2" xfId="32358" xr:uid="{C96D07CC-B5BA-478D-BC49-1486029F4C89}"/>
    <cellStyle name="Subtotal number 4 5" xfId="32051" xr:uid="{00000000-0005-0000-0000-0000367D0000}"/>
    <cellStyle name="Subtotal number 4 5 2" xfId="64058" xr:uid="{B5C0D120-D830-427A-955A-8BB5E8EB2874}"/>
    <cellStyle name="Subtotal number 4 6" xfId="32220" xr:uid="{7B621CFD-F603-4630-8088-E082BC3036F7}"/>
    <cellStyle name="Subtotal number 5" xfId="55" xr:uid="{00000000-0005-0000-0000-00003A000000}"/>
    <cellStyle name="Subtotal number 5 2" xfId="117" xr:uid="{00000000-0005-0000-0000-000078000000}"/>
    <cellStyle name="Subtotal number 5 2 2" xfId="32126" xr:uid="{00000000-0005-0000-0000-0000817D0000}"/>
    <cellStyle name="Subtotal number 5 2 2 2" xfId="64133" xr:uid="{B0B50B8D-0304-4B43-AD40-69223A0CEAC8}"/>
    <cellStyle name="Subtotal number 5 2 3" xfId="32295" xr:uid="{C0D80EB9-3C91-4062-916C-D7650538006E}"/>
    <cellStyle name="Subtotal number 5 3" xfId="205" xr:uid="{00000000-0005-0000-0000-0000D0000000}"/>
    <cellStyle name="Subtotal number 5 3 2" xfId="32371" xr:uid="{07C58EB0-F448-4A59-821D-A05DEF417C41}"/>
    <cellStyle name="Subtotal number 5 4" xfId="32064" xr:uid="{00000000-0005-0000-0000-0000437D0000}"/>
    <cellStyle name="Subtotal number 5 4 2" xfId="64071" xr:uid="{CBF5C058-279F-45DF-A5A9-3ADA4B8799EC}"/>
    <cellStyle name="Subtotal number 5 5" xfId="32233" xr:uid="{FFA4C05E-3E7F-4B63-8F83-BE2D47F235A9}"/>
    <cellStyle name="Subtotal number 6" xfId="68" xr:uid="{00000000-0005-0000-0000-000047000000}"/>
    <cellStyle name="Subtotal number 6 2" xfId="130" xr:uid="{00000000-0005-0000-0000-000085000000}"/>
    <cellStyle name="Subtotal number 6 2 2" xfId="32139" xr:uid="{00000000-0005-0000-0000-00008E7D0000}"/>
    <cellStyle name="Subtotal number 6 2 2 2" xfId="64146" xr:uid="{D6DF8A66-FC8E-4D25-9C1D-E8A730CA1998}"/>
    <cellStyle name="Subtotal number 6 2 3" xfId="32308" xr:uid="{8D850FAD-AD55-477B-9ED4-E3941D2908CB}"/>
    <cellStyle name="Subtotal number 6 3" xfId="218" xr:uid="{00000000-0005-0000-0000-0000DD000000}"/>
    <cellStyle name="Subtotal number 6 3 2" xfId="32384" xr:uid="{8FBFAFE7-A459-48EA-9829-3B428FB854B7}"/>
    <cellStyle name="Subtotal number 6 4" xfId="32077" xr:uid="{00000000-0005-0000-0000-0000507D0000}"/>
    <cellStyle name="Subtotal number 6 4 2" xfId="64084" xr:uid="{32307C09-439C-42D3-ADCE-553525FA3F9F}"/>
    <cellStyle name="Subtotal number 6 5" xfId="32246" xr:uid="{F6BFB61A-3D28-47B3-9837-342A75F3C856}"/>
    <cellStyle name="Subtotal number 7" xfId="39" xr:uid="{00000000-0005-0000-0000-00002A000000}"/>
    <cellStyle name="Subtotal number 7 2" xfId="101" xr:uid="{00000000-0005-0000-0000-000068000000}"/>
    <cellStyle name="Subtotal number 7 2 2" xfId="32110" xr:uid="{00000000-0005-0000-0000-0000717D0000}"/>
    <cellStyle name="Subtotal number 7 2 2 2" xfId="64117" xr:uid="{73392567-EB4C-4147-9024-1B5D73BC1A4C}"/>
    <cellStyle name="Subtotal number 7 2 3" xfId="32279" xr:uid="{812D80E0-D733-46F4-8DD1-801112F726E2}"/>
    <cellStyle name="Subtotal number 7 3" xfId="189" xr:uid="{00000000-0005-0000-0000-0000C0000000}"/>
    <cellStyle name="Subtotal number 7 3 2" xfId="32355" xr:uid="{AA6A09E4-3FAA-4882-91F8-B6C2868AFDA0}"/>
    <cellStyle name="Subtotal number 7 4" xfId="32048" xr:uid="{00000000-0005-0000-0000-0000337D0000}"/>
    <cellStyle name="Subtotal number 7 4 2" xfId="64055" xr:uid="{6BCBE591-0B08-4EEE-93D4-C9432D75B92D}"/>
    <cellStyle name="Subtotal number 7 5" xfId="32217" xr:uid="{3ACFE96D-04E0-4FDD-8AB8-5275BD12EB82}"/>
    <cellStyle name="Subtotal number 8" xfId="24" xr:uid="{00000000-0005-0000-0000-00001B000000}"/>
    <cellStyle name="Subtotal number 8 2" xfId="93" xr:uid="{00000000-0005-0000-0000-000060000000}"/>
    <cellStyle name="Subtotal number 8 2 2" xfId="32102" xr:uid="{00000000-0005-0000-0000-0000697D0000}"/>
    <cellStyle name="Subtotal number 8 2 2 2" xfId="64109" xr:uid="{3610E573-FE70-4FD4-BFE4-5AC91D88D7C0}"/>
    <cellStyle name="Subtotal number 8 2 3" xfId="32271" xr:uid="{26E97418-D340-47DD-BF89-5655243EAA76}"/>
    <cellStyle name="Subtotal number 8 3" xfId="181" xr:uid="{00000000-0005-0000-0000-0000B8000000}"/>
    <cellStyle name="Subtotal number 8 3 2" xfId="32347" xr:uid="{9CCD5D0C-54BF-4563-8BDB-D7BDEFD9156A}"/>
    <cellStyle name="Subtotal number 8 4" xfId="32040" xr:uid="{00000000-0005-0000-0000-00002B7D0000}"/>
    <cellStyle name="Subtotal number 8 4 2" xfId="64047" xr:uid="{F5096341-C47B-45AE-B42B-6C4B0DC2C7DF}"/>
    <cellStyle name="Subtotal number 8 5" xfId="64207" xr:uid="{190591B5-02F5-46CA-8BF6-A5388E8D4291}"/>
    <cellStyle name="Subtotal number 8 6" xfId="32209" xr:uid="{E2245624-8F2B-4717-960A-75307D1471AB}"/>
    <cellStyle name="Subtotal number 9" xfId="20" xr:uid="{00000000-0005-0000-0000-000017000000}"/>
    <cellStyle name="Subtotal number 9 2" xfId="89" xr:uid="{00000000-0005-0000-0000-00005C000000}"/>
    <cellStyle name="Subtotal number 9 2 2" xfId="32098" xr:uid="{00000000-0005-0000-0000-0000657D0000}"/>
    <cellStyle name="Subtotal number 9 2 2 2" xfId="64105" xr:uid="{F8EB56EA-A34A-4CE2-B7E6-508BF40A2514}"/>
    <cellStyle name="Subtotal number 9 2 3" xfId="32267" xr:uid="{2361CDB2-5FA2-4F06-B0FB-644DFFA5E96A}"/>
    <cellStyle name="Subtotal number 9 3" xfId="177" xr:uid="{00000000-0005-0000-0000-0000B4000000}"/>
    <cellStyle name="Subtotal number 9 3 2" xfId="32343" xr:uid="{C49D7814-752A-4139-94B0-B55438C14C3D}"/>
    <cellStyle name="Subtotal number 9 4" xfId="32026" xr:uid="{00000000-0005-0000-0000-00001D7D0000}"/>
    <cellStyle name="Subtotal number 9 4 2" xfId="64034" xr:uid="{9AAA79EE-BF91-4CEF-898D-861E9D97C601}"/>
    <cellStyle name="Subtotal number 9 5" xfId="32036" xr:uid="{00000000-0005-0000-0000-0000277D0000}"/>
    <cellStyle name="Subtotal number 9 5 2" xfId="64043" xr:uid="{392E1CA4-D0BB-4554-9E97-A6B6E627D781}"/>
    <cellStyle name="Subtotal number 9 6" xfId="64203" xr:uid="{C001817E-96F1-44C4-AEF4-AF3606DA1B51}"/>
    <cellStyle name="Subtotal number 9 7" xfId="32205" xr:uid="{23B4DB62-C0AE-4C79-9321-5C22264D9FB3}"/>
    <cellStyle name="Subtotal text" xfId="8" xr:uid="{00000000-0005-0000-0000-00000B000000}"/>
    <cellStyle name="Subtotal text 10" xfId="86" xr:uid="{00000000-0005-0000-0000-000059000000}"/>
    <cellStyle name="Subtotal text 10 2" xfId="236" xr:uid="{00000000-0005-0000-0000-0000EF000000}"/>
    <cellStyle name="Subtotal text 10 3" xfId="32095" xr:uid="{00000000-0005-0000-0000-0000627D0000}"/>
    <cellStyle name="Subtotal text 10 3 2" xfId="64102" xr:uid="{EB6536C4-5D54-4C7C-B284-503C20C7201D}"/>
    <cellStyle name="Subtotal text 10 4" xfId="32264" xr:uid="{E0EC0BEB-703F-456E-9597-A0AA145DE66B}"/>
    <cellStyle name="Subtotal text 11" xfId="155" xr:uid="{00000000-0005-0000-0000-00009E000000}"/>
    <cellStyle name="Subtotal text 11 2" xfId="1147" xr:uid="{00000000-0005-0000-0000-00007E040000}"/>
    <cellStyle name="Subtotal text 11 2 2" xfId="33173" xr:uid="{3B558568-8A35-4293-A86A-164F6D87934A}"/>
    <cellStyle name="Subtotal text 11 3" xfId="32186" xr:uid="{00000000-0005-0000-0000-0000BD7D0000}"/>
    <cellStyle name="Subtotal text 11 3 2" xfId="64184" xr:uid="{4A966E6B-3B11-4C76-9F06-29A6D22A557B}"/>
    <cellStyle name="Subtotal text 11 4" xfId="32328" xr:uid="{E8FCA962-2808-4C05-A834-02093A7C43E7}"/>
    <cellStyle name="Subtotal text 12" xfId="174" xr:uid="{00000000-0005-0000-0000-0000B1000000}"/>
    <cellStyle name="Subtotal text 12 2" xfId="32340" xr:uid="{48823D88-2BD3-4F89-BCC6-014360F0BFD1}"/>
    <cellStyle name="Subtotal text 2" xfId="36" xr:uid="{00000000-0005-0000-0000-000027000000}"/>
    <cellStyle name="Subtotal text 3" xfId="31" xr:uid="{00000000-0005-0000-0000-000022000000}"/>
    <cellStyle name="Subtotal text 3 2" xfId="52" xr:uid="{00000000-0005-0000-0000-000037000000}"/>
    <cellStyle name="Subtotal text 3 2 2" xfId="65" xr:uid="{00000000-0005-0000-0000-000044000000}"/>
    <cellStyle name="Subtotal text 3 2 2 2" xfId="82" xr:uid="{00000000-0005-0000-0000-000055000000}"/>
    <cellStyle name="Subtotal text 3 2 2 2 2" xfId="144" xr:uid="{00000000-0005-0000-0000-000093000000}"/>
    <cellStyle name="Subtotal text 3 2 2 2 2 2" xfId="32153" xr:uid="{00000000-0005-0000-0000-00009C7D0000}"/>
    <cellStyle name="Subtotal text 3 2 2 2 2 2 2" xfId="64160" xr:uid="{0AE30586-1C3D-42A5-8796-31B4EF581968}"/>
    <cellStyle name="Subtotal text 3 2 2 2 2 3" xfId="32322" xr:uid="{8198A31F-9F01-4C3E-9779-EE611E710C6A}"/>
    <cellStyle name="Subtotal text 3 2 2 2 3" xfId="232" xr:uid="{00000000-0005-0000-0000-0000EB000000}"/>
    <cellStyle name="Subtotal text 3 2 2 2 3 2" xfId="32398" xr:uid="{E0AD3B6C-0635-4E5E-B488-5423A74340C7}"/>
    <cellStyle name="Subtotal text 3 2 2 2 4" xfId="32091" xr:uid="{00000000-0005-0000-0000-00005E7D0000}"/>
    <cellStyle name="Subtotal text 3 2 2 2 4 2" xfId="64098" xr:uid="{7570A3DB-D626-461A-B1AD-4213EB875FC5}"/>
    <cellStyle name="Subtotal text 3 2 2 2 5" xfId="32260" xr:uid="{94E7C942-F8BE-4E0E-9534-D63CBFC39558}"/>
    <cellStyle name="Subtotal text 3 2 2 3" xfId="127" xr:uid="{00000000-0005-0000-0000-000082000000}"/>
    <cellStyle name="Subtotal text 3 2 2 3 2" xfId="32136" xr:uid="{00000000-0005-0000-0000-00008B7D0000}"/>
    <cellStyle name="Subtotal text 3 2 2 3 2 2" xfId="64143" xr:uid="{F7B8D91F-CD39-4E87-8DD8-F6B2E8817823}"/>
    <cellStyle name="Subtotal text 3 2 2 3 3" xfId="32305" xr:uid="{8763503A-D27C-4242-B7AF-1562AD5A3F73}"/>
    <cellStyle name="Subtotal text 3 2 2 4" xfId="215" xr:uid="{00000000-0005-0000-0000-0000DA000000}"/>
    <cellStyle name="Subtotal text 3 2 2 4 2" xfId="32381" xr:uid="{7C67FFD8-95C2-4A82-BCEA-A93B9B36CA15}"/>
    <cellStyle name="Subtotal text 3 2 2 5" xfId="32074" xr:uid="{00000000-0005-0000-0000-00004D7D0000}"/>
    <cellStyle name="Subtotal text 3 2 2 5 2" xfId="64081" xr:uid="{7ADDA3CB-DCF7-4390-B3A2-5043DCCF8511}"/>
    <cellStyle name="Subtotal text 3 2 2 6" xfId="32243" xr:uid="{B020495E-611E-49CD-83A4-5A26C8702526}"/>
    <cellStyle name="Subtotal text 3 2 3" xfId="114" xr:uid="{00000000-0005-0000-0000-000075000000}"/>
    <cellStyle name="Subtotal text 3 2 3 2" xfId="32123" xr:uid="{00000000-0005-0000-0000-00007E7D0000}"/>
    <cellStyle name="Subtotal text 3 2 3 2 2" xfId="64130" xr:uid="{FEEB3432-013B-4DC5-ADBE-F5CA44F93125}"/>
    <cellStyle name="Subtotal text 3 2 3 3" xfId="32292" xr:uid="{759A425D-5820-4AF3-9EAF-F70B2F651851}"/>
    <cellStyle name="Subtotal text 3 2 4" xfId="202" xr:uid="{00000000-0005-0000-0000-0000CD000000}"/>
    <cellStyle name="Subtotal text 3 2 4 2" xfId="32368" xr:uid="{C75EA60C-27E0-4F23-A9C1-3A51DF5D6FD9}"/>
    <cellStyle name="Subtotal text 3 2 5" xfId="32061" xr:uid="{00000000-0005-0000-0000-0000407D0000}"/>
    <cellStyle name="Subtotal text 3 2 5 2" xfId="64068" xr:uid="{F8099485-7A4B-45F5-8415-87099FA47565}"/>
    <cellStyle name="Subtotal text 3 2 6" xfId="32230" xr:uid="{72617257-461B-4BD9-A4B5-182455159B3B}"/>
    <cellStyle name="Subtotal text 3 3" xfId="47" xr:uid="{00000000-0005-0000-0000-000032000000}"/>
    <cellStyle name="Subtotal text 3 3 2" xfId="109" xr:uid="{00000000-0005-0000-0000-000070000000}"/>
    <cellStyle name="Subtotal text 3 3 2 2" xfId="32118" xr:uid="{00000000-0005-0000-0000-0000797D0000}"/>
    <cellStyle name="Subtotal text 3 3 2 2 2" xfId="64125" xr:uid="{AB5235A0-440A-4E1B-93A5-65C9C4694DD3}"/>
    <cellStyle name="Subtotal text 3 3 2 3" xfId="32287" xr:uid="{DDF90A08-8B67-427C-8F2A-58FD7B034381}"/>
    <cellStyle name="Subtotal text 3 3 3" xfId="197" xr:uid="{00000000-0005-0000-0000-0000C8000000}"/>
    <cellStyle name="Subtotal text 3 3 3 2" xfId="32363" xr:uid="{4243206B-779A-459E-AB3E-736FFC6533E0}"/>
    <cellStyle name="Subtotal text 3 3 4" xfId="32056" xr:uid="{00000000-0005-0000-0000-00003B7D0000}"/>
    <cellStyle name="Subtotal text 3 3 4 2" xfId="64063" xr:uid="{78D3F19D-3B73-4B9C-B3EC-B1141BF86B5B}"/>
    <cellStyle name="Subtotal text 3 3 5" xfId="32225" xr:uid="{76EDC199-F945-499B-945D-637951A1E5EF}"/>
    <cellStyle name="Subtotal text 3 4" xfId="98" xr:uid="{00000000-0005-0000-0000-000065000000}"/>
    <cellStyle name="Subtotal text 3 4 2" xfId="32107" xr:uid="{00000000-0005-0000-0000-00006E7D0000}"/>
    <cellStyle name="Subtotal text 3 4 2 2" xfId="64114" xr:uid="{94A427E3-7CF0-4389-AF36-15AD870E1EE8}"/>
    <cellStyle name="Subtotal text 3 4 3" xfId="32276" xr:uid="{BE21A7FD-1340-408A-9051-71690D2E111B}"/>
    <cellStyle name="Subtotal text 3 5" xfId="186" xr:uid="{00000000-0005-0000-0000-0000BD000000}"/>
    <cellStyle name="Subtotal text 3 5 2" xfId="32352" xr:uid="{F459BCB7-837B-4CE5-B07F-C9AD82DBF8FD}"/>
    <cellStyle name="Subtotal text 3 6" xfId="32045" xr:uid="{00000000-0005-0000-0000-0000307D0000}"/>
    <cellStyle name="Subtotal text 3 6 2" xfId="64052" xr:uid="{9F414D6D-5148-4AFC-B358-A51DC25A1C18}"/>
    <cellStyle name="Subtotal text 3 7" xfId="32214" xr:uid="{469DA513-20F2-4525-8700-6302F7A2E9EE}"/>
    <cellStyle name="Subtotal text 4" xfId="43" xr:uid="{00000000-0005-0000-0000-00002E000000}"/>
    <cellStyle name="Subtotal text 4 2" xfId="59" xr:uid="{00000000-0005-0000-0000-00003E000000}"/>
    <cellStyle name="Subtotal text 4 2 2" xfId="76" xr:uid="{00000000-0005-0000-0000-00004F000000}"/>
    <cellStyle name="Subtotal text 4 2 2 2" xfId="138" xr:uid="{00000000-0005-0000-0000-00008D000000}"/>
    <cellStyle name="Subtotal text 4 2 2 2 2" xfId="32147" xr:uid="{00000000-0005-0000-0000-0000967D0000}"/>
    <cellStyle name="Subtotal text 4 2 2 2 2 2" xfId="64154" xr:uid="{48F1878A-EB21-4D51-9AA5-245BF60182F1}"/>
    <cellStyle name="Subtotal text 4 2 2 2 3" xfId="32316" xr:uid="{68D52B95-621D-4BB8-8C9D-4BF92B7C2555}"/>
    <cellStyle name="Subtotal text 4 2 2 3" xfId="226" xr:uid="{00000000-0005-0000-0000-0000E5000000}"/>
    <cellStyle name="Subtotal text 4 2 2 3 2" xfId="32392" xr:uid="{77B65313-F435-48B5-9E20-753F65F51BA3}"/>
    <cellStyle name="Subtotal text 4 2 2 4" xfId="32085" xr:uid="{00000000-0005-0000-0000-0000587D0000}"/>
    <cellStyle name="Subtotal text 4 2 2 4 2" xfId="64092" xr:uid="{6339C866-6065-4730-A83D-B24E55D3CB42}"/>
    <cellStyle name="Subtotal text 4 2 2 5" xfId="32254" xr:uid="{B35A3B11-1020-4BD8-9811-94CCACC0DFDF}"/>
    <cellStyle name="Subtotal text 4 2 3" xfId="121" xr:uid="{00000000-0005-0000-0000-00007C000000}"/>
    <cellStyle name="Subtotal text 4 2 3 2" xfId="32130" xr:uid="{00000000-0005-0000-0000-0000857D0000}"/>
    <cellStyle name="Subtotal text 4 2 3 2 2" xfId="64137" xr:uid="{DF2B4FA3-CC4A-47E2-97B7-C93349409645}"/>
    <cellStyle name="Subtotal text 4 2 3 3" xfId="32299" xr:uid="{7B9CEC79-DB63-4665-A675-6FB5B19B839E}"/>
    <cellStyle name="Subtotal text 4 2 4" xfId="209" xr:uid="{00000000-0005-0000-0000-0000D4000000}"/>
    <cellStyle name="Subtotal text 4 2 4 2" xfId="32375" xr:uid="{56859D96-D218-447F-A423-C865D1B0E1C4}"/>
    <cellStyle name="Subtotal text 4 2 5" xfId="32068" xr:uid="{00000000-0005-0000-0000-0000477D0000}"/>
    <cellStyle name="Subtotal text 4 2 5 2" xfId="64075" xr:uid="{1D476D0F-0777-40AB-A155-A205E712BD54}"/>
    <cellStyle name="Subtotal text 4 2 6" xfId="32237" xr:uid="{2DD40C19-2B70-4FA1-BB23-5D76C8535C8E}"/>
    <cellStyle name="Subtotal text 4 3" xfId="105" xr:uid="{00000000-0005-0000-0000-00006C000000}"/>
    <cellStyle name="Subtotal text 4 3 2" xfId="32114" xr:uid="{00000000-0005-0000-0000-0000757D0000}"/>
    <cellStyle name="Subtotal text 4 3 2 2" xfId="64121" xr:uid="{26E71BFB-A7CD-426E-B8CF-2FE293A17E13}"/>
    <cellStyle name="Subtotal text 4 3 3" xfId="32283" xr:uid="{932F3882-3F28-48CC-B59D-9307EAFBF09E}"/>
    <cellStyle name="Subtotal text 4 4" xfId="193" xr:uid="{00000000-0005-0000-0000-0000C4000000}"/>
    <cellStyle name="Subtotal text 4 4 2" xfId="32359" xr:uid="{07E92452-DC61-465B-979A-A51ECB15D3C7}"/>
    <cellStyle name="Subtotal text 4 5" xfId="32052" xr:uid="{00000000-0005-0000-0000-0000377D0000}"/>
    <cellStyle name="Subtotal text 4 5 2" xfId="64059" xr:uid="{52610E25-3EEB-4C59-BCE0-952CD162E269}"/>
    <cellStyle name="Subtotal text 4 6" xfId="32221" xr:uid="{A9E32C9E-A964-4F1F-AAAC-DF6DFE1DBF36}"/>
    <cellStyle name="Subtotal text 5" xfId="56" xr:uid="{00000000-0005-0000-0000-00003B000000}"/>
    <cellStyle name="Subtotal text 5 2" xfId="118" xr:uid="{00000000-0005-0000-0000-000079000000}"/>
    <cellStyle name="Subtotal text 5 2 2" xfId="32127" xr:uid="{00000000-0005-0000-0000-0000827D0000}"/>
    <cellStyle name="Subtotal text 5 2 2 2" xfId="64134" xr:uid="{DE6D74A7-6CFA-4BA0-BFDA-395DBC448D56}"/>
    <cellStyle name="Subtotal text 5 2 3" xfId="32296" xr:uid="{4D1D8239-741B-4479-AE36-069DE047069E}"/>
    <cellStyle name="Subtotal text 5 3" xfId="206" xr:uid="{00000000-0005-0000-0000-0000D1000000}"/>
    <cellStyle name="Subtotal text 5 3 2" xfId="32372" xr:uid="{8488EB7A-E808-4AFC-97C5-5FC3F0437465}"/>
    <cellStyle name="Subtotal text 5 4" xfId="32065" xr:uid="{00000000-0005-0000-0000-0000447D0000}"/>
    <cellStyle name="Subtotal text 5 4 2" xfId="64072" xr:uid="{A291E3C0-6C76-497C-A9FD-A5F0624EA82A}"/>
    <cellStyle name="Subtotal text 5 5" xfId="32234" xr:uid="{B12E9018-6D16-47A4-9A78-FAC774873359}"/>
    <cellStyle name="Subtotal text 6" xfId="69" xr:uid="{00000000-0005-0000-0000-000048000000}"/>
    <cellStyle name="Subtotal text 6 2" xfId="131" xr:uid="{00000000-0005-0000-0000-000086000000}"/>
    <cellStyle name="Subtotal text 6 2 2" xfId="32140" xr:uid="{00000000-0005-0000-0000-00008F7D0000}"/>
    <cellStyle name="Subtotal text 6 2 2 2" xfId="64147" xr:uid="{5B641EBE-AF40-4B9C-B757-82FA00796D21}"/>
    <cellStyle name="Subtotal text 6 2 3" xfId="32309" xr:uid="{C4535FB8-4BA5-4FD1-B8C1-C2A9A5ABD0BC}"/>
    <cellStyle name="Subtotal text 6 3" xfId="219" xr:uid="{00000000-0005-0000-0000-0000DE000000}"/>
    <cellStyle name="Subtotal text 6 3 2" xfId="32385" xr:uid="{944B9289-BB9F-4A4C-9208-2C1C63C34806}"/>
    <cellStyle name="Subtotal text 6 4" xfId="32078" xr:uid="{00000000-0005-0000-0000-0000517D0000}"/>
    <cellStyle name="Subtotal text 6 4 2" xfId="64085" xr:uid="{39BC1BA3-2F67-40D4-909B-345D81419870}"/>
    <cellStyle name="Subtotal text 6 5" xfId="32247" xr:uid="{49FCA832-6552-4799-81AC-5B54D7BE47BF}"/>
    <cellStyle name="Subtotal text 7" xfId="40" xr:uid="{00000000-0005-0000-0000-00002B000000}"/>
    <cellStyle name="Subtotal text 7 2" xfId="102" xr:uid="{00000000-0005-0000-0000-000069000000}"/>
    <cellStyle name="Subtotal text 7 2 2" xfId="32111" xr:uid="{00000000-0005-0000-0000-0000727D0000}"/>
    <cellStyle name="Subtotal text 7 2 2 2" xfId="64118" xr:uid="{89FE9D86-1F66-45D9-9A85-2E206FE815D5}"/>
    <cellStyle name="Subtotal text 7 2 3" xfId="32280" xr:uid="{85919076-1D14-4ADC-BA3A-00387E36F68D}"/>
    <cellStyle name="Subtotal text 7 3" xfId="190" xr:uid="{00000000-0005-0000-0000-0000C1000000}"/>
    <cellStyle name="Subtotal text 7 3 2" xfId="32356" xr:uid="{17DA86E6-5440-4AF8-BF5B-A447CF10C485}"/>
    <cellStyle name="Subtotal text 7 4" xfId="32049" xr:uid="{00000000-0005-0000-0000-0000347D0000}"/>
    <cellStyle name="Subtotal text 7 4 2" xfId="64056" xr:uid="{94772409-090D-44A7-B562-2DEEACD4FAF2}"/>
    <cellStyle name="Subtotal text 7 5" xfId="32218" xr:uid="{238F76B9-D467-4F75-B31B-729545485C95}"/>
    <cellStyle name="Subtotal text 8" xfId="25" xr:uid="{00000000-0005-0000-0000-00001C000000}"/>
    <cellStyle name="Subtotal text 8 2" xfId="94" xr:uid="{00000000-0005-0000-0000-000061000000}"/>
    <cellStyle name="Subtotal text 8 2 2" xfId="32103" xr:uid="{00000000-0005-0000-0000-00006A7D0000}"/>
    <cellStyle name="Subtotal text 8 2 2 2" xfId="64110" xr:uid="{785F29F8-F9C0-44C6-8357-FC40B3E6CDAF}"/>
    <cellStyle name="Subtotal text 8 2 3" xfId="32272" xr:uid="{D86DC75C-B623-4FBD-A9F9-15A0B2D4A777}"/>
    <cellStyle name="Subtotal text 8 3" xfId="182" xr:uid="{00000000-0005-0000-0000-0000B9000000}"/>
    <cellStyle name="Subtotal text 8 3 2" xfId="32348" xr:uid="{8A904358-23E3-4CA0-8440-945E6777EA3D}"/>
    <cellStyle name="Subtotal text 8 4" xfId="32041" xr:uid="{00000000-0005-0000-0000-00002C7D0000}"/>
    <cellStyle name="Subtotal text 8 4 2" xfId="64048" xr:uid="{89865600-04E5-4EC4-B0A7-68275A8A7F8E}"/>
    <cellStyle name="Subtotal text 8 5" xfId="64208" xr:uid="{B969A519-5F5B-4571-BDD1-F5C0CB4EE836}"/>
    <cellStyle name="Subtotal text 8 6" xfId="32210" xr:uid="{BAFF3698-1A4E-4611-A13F-46E967662997}"/>
    <cellStyle name="Subtotal text 9" xfId="21" xr:uid="{00000000-0005-0000-0000-000018000000}"/>
    <cellStyle name="Subtotal text 9 2" xfId="90" xr:uid="{00000000-0005-0000-0000-00005D000000}"/>
    <cellStyle name="Subtotal text 9 2 2" xfId="32099" xr:uid="{00000000-0005-0000-0000-0000667D0000}"/>
    <cellStyle name="Subtotal text 9 2 2 2" xfId="64106" xr:uid="{57552DF4-A7A5-4FAB-9B8F-51D2932F6294}"/>
    <cellStyle name="Subtotal text 9 2 3" xfId="32268" xr:uid="{75170222-3819-46C3-81FB-62F2E3C8623B}"/>
    <cellStyle name="Subtotal text 9 3" xfId="178" xr:uid="{00000000-0005-0000-0000-0000B5000000}"/>
    <cellStyle name="Subtotal text 9 3 2" xfId="32344" xr:uid="{C884EACA-855E-4A7A-B717-B2297AE127E7}"/>
    <cellStyle name="Subtotal text 9 4" xfId="32027" xr:uid="{00000000-0005-0000-0000-00001E7D0000}"/>
    <cellStyle name="Subtotal text 9 4 2" xfId="64035" xr:uid="{17B96F21-AFB8-43EC-A43F-9C1BB57C889C}"/>
    <cellStyle name="Subtotal text 9 5" xfId="32037" xr:uid="{00000000-0005-0000-0000-0000287D0000}"/>
    <cellStyle name="Subtotal text 9 5 2" xfId="64044" xr:uid="{54A746C6-566E-4E67-8795-A9B8E862E7B0}"/>
    <cellStyle name="Subtotal text 9 6" xfId="64204" xr:uid="{AF5B0043-3131-49F9-ABB6-73F550798B57}"/>
    <cellStyle name="Subtotal text 9 7" xfId="32206" xr:uid="{73938E1E-F666-41E5-B78C-75FC3630A8A9}"/>
    <cellStyle name="Tabelltittel" xfId="2604" xr:uid="{00000000-0005-0000-0000-00002F0A0000}"/>
    <cellStyle name="Table_Heading" xfId="249" xr:uid="{00000000-0005-0000-0000-0000FC000000}"/>
    <cellStyle name="Technical_Input" xfId="368" xr:uid="{00000000-0005-0000-0000-000073010000}"/>
    <cellStyle name="Title 2" xfId="294" xr:uid="{00000000-0005-0000-0000-000029010000}"/>
    <cellStyle name="Total 2" xfId="295" xr:uid="{00000000-0005-0000-0000-00002A010000}"/>
    <cellStyle name="Unit" xfId="370" xr:uid="{00000000-0005-0000-0000-000075010000}"/>
    <cellStyle name="Warning Text 2" xfId="296" xr:uid="{00000000-0005-0000-0000-00002B010000}"/>
    <cellStyle name="WIP" xfId="371" xr:uid="{00000000-0005-0000-0000-000076010000}"/>
    <cellStyle name="W臧rung [0]_Global Data " xfId="950" xr:uid="{00000000-0005-0000-0000-0000B9030000}"/>
    <cellStyle name="W臧rung_Global Data " xfId="951" xr:uid="{00000000-0005-0000-0000-0000BA030000}"/>
  </cellStyles>
  <dxfs count="0"/>
  <tableStyles count="0" defaultTableStyle="TableStyleMedium2" defaultPivotStyle="PivotStyleLight16"/>
  <colors>
    <mruColors>
      <color rgb="FFF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Scatec Official brand Theme">
  <a:themeElements>
    <a:clrScheme name="Scatec Corporate Colours">
      <a:dk1>
        <a:srgbClr val="101010"/>
      </a:dk1>
      <a:lt1>
        <a:srgbClr val="F6F6F6"/>
      </a:lt1>
      <a:dk2>
        <a:srgbClr val="6E6E6E"/>
      </a:dk2>
      <a:lt2>
        <a:srgbClr val="FFFFFF"/>
      </a:lt2>
      <a:accent1>
        <a:srgbClr val="4C209E"/>
      </a:accent1>
      <a:accent2>
        <a:srgbClr val="8A41D9"/>
      </a:accent2>
      <a:accent3>
        <a:srgbClr val="ED8A9C"/>
      </a:accent3>
      <a:accent4>
        <a:srgbClr val="88DFBF"/>
      </a:accent4>
      <a:accent5>
        <a:srgbClr val="E3D5F2"/>
      </a:accent5>
      <a:accent6>
        <a:srgbClr val="D2F0E3"/>
      </a:accent6>
      <a:hlink>
        <a:srgbClr val="8A41D9"/>
      </a:hlink>
      <a:folHlink>
        <a:srgbClr val="E3D5F2"/>
      </a:folHlink>
    </a:clrScheme>
    <a:fontScheme name="Scatec Corporate font for Word/Excel/Outlook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catec Official brand Theme" id="{1153EE1B-AA82-46AD-BCDE-7F85D0222540}" vid="{AC73E21A-34CD-41F8-80E9-A257722623CE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448-EB9E-4E9E-B0AC-C787C28556C1}">
  <sheetPr>
    <tabColor theme="7"/>
    <pageSetUpPr fitToPage="1"/>
  </sheetPr>
  <dimension ref="A1:R501"/>
  <sheetViews>
    <sheetView zoomScale="70" zoomScaleNormal="70" workbookViewId="0"/>
  </sheetViews>
  <sheetFormatPr defaultColWidth="9.1796875" defaultRowHeight="12"/>
  <cols>
    <col min="1" max="1" width="33" style="38" customWidth="1"/>
    <col min="2" max="5" width="17.453125" style="38" customWidth="1"/>
    <col min="6" max="6" width="13.7265625" style="38" customWidth="1"/>
    <col min="7" max="7" width="9.1796875" style="38"/>
    <col min="8" max="8" width="24.453125" style="38" customWidth="1"/>
    <col min="9" max="9" width="12.54296875" style="38" customWidth="1"/>
    <col min="10" max="10" width="13" style="38" customWidth="1"/>
    <col min="11" max="12" width="15.81640625" style="38" customWidth="1"/>
    <col min="13" max="13" width="17" style="38" customWidth="1"/>
    <col min="14" max="14" width="12.54296875" style="38" customWidth="1"/>
    <col min="15" max="15" width="13.26953125" style="38" customWidth="1"/>
    <col min="16" max="16384" width="9.1796875" style="38"/>
  </cols>
  <sheetData>
    <row r="1" spans="1:15" ht="10.5" customHeight="1">
      <c r="A1" s="37"/>
      <c r="B1" s="37"/>
      <c r="C1" s="37"/>
      <c r="D1" s="37"/>
      <c r="E1" s="37"/>
    </row>
    <row r="2" spans="1:15" ht="10.5" customHeight="1">
      <c r="A2" s="37"/>
      <c r="B2" s="37"/>
      <c r="C2" s="37"/>
      <c r="D2" s="37"/>
      <c r="E2" s="37"/>
      <c r="I2" s="270"/>
      <c r="J2" s="116"/>
    </row>
    <row r="3" spans="1:15" ht="18" customHeight="1">
      <c r="A3" s="39" t="s">
        <v>0</v>
      </c>
      <c r="H3" s="39" t="s">
        <v>1</v>
      </c>
      <c r="K3" s="116"/>
      <c r="L3" s="116"/>
    </row>
    <row r="4" spans="1:15" ht="10.5" customHeight="1">
      <c r="A4" s="37"/>
      <c r="B4" s="37"/>
      <c r="C4" s="37"/>
      <c r="D4" s="37"/>
      <c r="E4" s="37"/>
    </row>
    <row r="5" spans="1:15" ht="10.5" customHeight="1">
      <c r="A5" s="37"/>
      <c r="B5" s="37"/>
      <c r="C5" s="37"/>
      <c r="D5" s="37"/>
      <c r="E5" s="37"/>
      <c r="K5" s="41"/>
      <c r="L5" s="41"/>
      <c r="M5" s="41"/>
      <c r="N5" s="41"/>
    </row>
    <row r="6" spans="1:15" ht="10.5" customHeight="1" thickBot="1">
      <c r="A6" s="68" t="s">
        <v>2</v>
      </c>
      <c r="B6" s="279" t="s">
        <v>3</v>
      </c>
      <c r="C6" s="279" t="s">
        <v>4</v>
      </c>
      <c r="D6" s="279" t="s">
        <v>5</v>
      </c>
      <c r="E6" s="279" t="s">
        <v>6</v>
      </c>
      <c r="F6" s="279" t="s">
        <v>7</v>
      </c>
      <c r="H6" s="68">
        <v>45838</v>
      </c>
      <c r="I6" s="284" t="s">
        <v>8</v>
      </c>
      <c r="J6" s="285"/>
      <c r="K6" s="253" t="s">
        <v>9</v>
      </c>
      <c r="L6" s="4"/>
      <c r="M6" s="279" t="s">
        <v>10</v>
      </c>
      <c r="N6" s="279" t="s">
        <v>11</v>
      </c>
      <c r="O6" s="278" t="s">
        <v>12</v>
      </c>
    </row>
    <row r="7" spans="1:15" ht="48" customHeight="1" thickBot="1">
      <c r="A7" s="43" t="s">
        <v>13</v>
      </c>
      <c r="B7" s="282"/>
      <c r="C7" s="282"/>
      <c r="D7" s="282"/>
      <c r="E7" s="282"/>
      <c r="F7" s="282"/>
      <c r="H7" s="194" t="s">
        <v>13</v>
      </c>
      <c r="I7" s="194" t="s">
        <v>14</v>
      </c>
      <c r="J7" s="194" t="s">
        <v>15</v>
      </c>
      <c r="K7" s="194" t="s">
        <v>16</v>
      </c>
      <c r="L7" s="4" t="s">
        <v>17</v>
      </c>
      <c r="M7" s="279"/>
      <c r="N7" s="279"/>
      <c r="O7" s="278"/>
    </row>
    <row r="8" spans="1:15" ht="10.5" customHeight="1">
      <c r="A8" s="44"/>
      <c r="B8" s="45"/>
      <c r="C8" s="44"/>
      <c r="D8" s="44"/>
      <c r="E8" s="44"/>
      <c r="F8" s="44"/>
      <c r="H8" s="265"/>
      <c r="I8" s="41"/>
      <c r="J8" s="41"/>
      <c r="K8" s="41"/>
      <c r="L8" s="41"/>
      <c r="M8" s="41"/>
      <c r="N8" s="41"/>
      <c r="O8" s="41"/>
    </row>
    <row r="9" spans="1:15" ht="10.5" customHeight="1" thickBot="1">
      <c r="A9" s="46" t="s">
        <v>18</v>
      </c>
      <c r="B9" s="47">
        <v>1297.4919999999997</v>
      </c>
      <c r="C9" s="47">
        <v>297.08820135359531</v>
      </c>
      <c r="D9" s="47">
        <v>-660.02500000000009</v>
      </c>
      <c r="E9" s="47">
        <v>37</v>
      </c>
      <c r="F9" s="47">
        <v>971</v>
      </c>
      <c r="H9" s="266" t="s">
        <v>19</v>
      </c>
      <c r="I9" s="267">
        <v>1729</v>
      </c>
      <c r="J9" s="267">
        <v>848</v>
      </c>
      <c r="K9" s="267">
        <v>2152</v>
      </c>
      <c r="L9" s="267">
        <v>4729</v>
      </c>
      <c r="M9" s="267">
        <v>583</v>
      </c>
      <c r="N9" s="267">
        <v>-747</v>
      </c>
      <c r="O9" s="267">
        <v>4564</v>
      </c>
    </row>
    <row r="10" spans="1:15" ht="10.5" customHeight="1" thickBot="1">
      <c r="A10" s="46" t="s">
        <v>20</v>
      </c>
      <c r="B10" s="47" t="s">
        <v>21</v>
      </c>
      <c r="C10" s="47" t="s">
        <v>21</v>
      </c>
      <c r="D10" s="47" t="s">
        <v>21</v>
      </c>
      <c r="E10" s="47" t="s">
        <v>21</v>
      </c>
      <c r="F10" s="47" t="s">
        <v>21</v>
      </c>
      <c r="H10" s="266" t="s">
        <v>22</v>
      </c>
      <c r="I10" s="267">
        <v>12604</v>
      </c>
      <c r="J10" s="267">
        <v>3559</v>
      </c>
      <c r="K10" s="267">
        <v>7728</v>
      </c>
      <c r="L10" s="267">
        <v>23891</v>
      </c>
      <c r="M10" s="267">
        <v>7360</v>
      </c>
      <c r="N10" s="267">
        <v>-3841</v>
      </c>
      <c r="O10" s="267">
        <v>27409</v>
      </c>
    </row>
    <row r="11" spans="1:15" ht="10.5" customHeight="1" thickBot="1">
      <c r="A11" s="46" t="s">
        <v>23</v>
      </c>
      <c r="B11" s="47">
        <v>1005.0740000000001</v>
      </c>
      <c r="C11" s="47">
        <v>35.162078431372606</v>
      </c>
      <c r="D11" s="47">
        <v>0.52799999999999991</v>
      </c>
      <c r="E11" s="47">
        <v>-1040.7640784313726</v>
      </c>
      <c r="F11" s="47" t="s">
        <v>21</v>
      </c>
      <c r="H11" s="266" t="s">
        <v>24</v>
      </c>
      <c r="I11" s="267">
        <v>10875</v>
      </c>
      <c r="J11" s="267">
        <v>2711</v>
      </c>
      <c r="K11" s="267">
        <v>5576</v>
      </c>
      <c r="L11" s="267">
        <v>19162</v>
      </c>
      <c r="M11" s="267">
        <v>6777</v>
      </c>
      <c r="N11" s="267">
        <v>-3094</v>
      </c>
      <c r="O11" s="267">
        <v>22845</v>
      </c>
    </row>
    <row r="12" spans="1:15" ht="10.5" customHeight="1" thickBot="1">
      <c r="A12" s="46" t="s">
        <v>25</v>
      </c>
      <c r="B12" s="47" t="s">
        <v>21</v>
      </c>
      <c r="C12" s="47" t="s">
        <v>21</v>
      </c>
      <c r="D12" s="47">
        <v>345</v>
      </c>
      <c r="E12" s="47" t="s">
        <v>21</v>
      </c>
      <c r="F12" s="47">
        <v>345</v>
      </c>
      <c r="H12" s="266" t="s">
        <v>26</v>
      </c>
      <c r="I12" s="267">
        <v>-1360</v>
      </c>
      <c r="J12" s="267">
        <v>245</v>
      </c>
      <c r="K12" s="267">
        <v>-1226</v>
      </c>
      <c r="L12" s="267">
        <v>-2341</v>
      </c>
      <c r="M12" s="267">
        <v>-357</v>
      </c>
      <c r="N12" s="267">
        <v>-24</v>
      </c>
      <c r="O12" s="267">
        <v>-2722</v>
      </c>
    </row>
    <row r="13" spans="1:15" ht="10.5" customHeight="1" thickBot="1">
      <c r="A13" s="50" t="s">
        <v>27</v>
      </c>
      <c r="B13" s="51">
        <v>2301.627</v>
      </c>
      <c r="C13" s="51">
        <v>332.25027978496797</v>
      </c>
      <c r="D13" s="51">
        <v>-315</v>
      </c>
      <c r="E13" s="51">
        <v>-1004</v>
      </c>
      <c r="F13" s="51">
        <v>1315.9760000000001</v>
      </c>
      <c r="L13" s="116"/>
    </row>
    <row r="14" spans="1:15" ht="10.5" customHeight="1" thickBot="1">
      <c r="A14" s="46" t="s">
        <v>28</v>
      </c>
      <c r="B14" s="47">
        <v>-864.63599999999997</v>
      </c>
      <c r="C14" s="47">
        <v>1.0266666666666708</v>
      </c>
      <c r="D14" s="47">
        <v>4.2970000000000006</v>
      </c>
      <c r="E14" s="47">
        <v>859.3123333333333</v>
      </c>
      <c r="F14" s="47" t="s">
        <v>21</v>
      </c>
      <c r="H14" s="38" t="s">
        <v>29</v>
      </c>
      <c r="N14" s="116"/>
    </row>
    <row r="15" spans="1:15" ht="10.5" customHeight="1" thickBot="1">
      <c r="A15" s="50" t="s">
        <v>30</v>
      </c>
      <c r="B15" s="51">
        <v>1437.991</v>
      </c>
      <c r="C15" s="51">
        <v>333.27694645163467</v>
      </c>
      <c r="D15" s="51">
        <v>-311</v>
      </c>
      <c r="E15" s="51">
        <v>-145</v>
      </c>
      <c r="F15" s="51">
        <v>1315.9760000000001</v>
      </c>
      <c r="H15" s="26" t="s">
        <v>31</v>
      </c>
      <c r="N15" s="116"/>
      <c r="O15" s="116"/>
    </row>
    <row r="16" spans="1:15" ht="10.5" customHeight="1" thickBot="1">
      <c r="A16" s="46" t="s">
        <v>32</v>
      </c>
      <c r="B16" s="47">
        <v>-135.58199999999999</v>
      </c>
      <c r="C16" s="47" t="s">
        <v>21</v>
      </c>
      <c r="D16" s="47">
        <v>14.305000000000003</v>
      </c>
      <c r="E16" s="47">
        <v>0.91822969187676795</v>
      </c>
      <c r="F16" s="47">
        <v>-120.66</v>
      </c>
      <c r="H16" s="26" t="s">
        <v>33</v>
      </c>
      <c r="I16" s="116"/>
      <c r="J16" s="116"/>
      <c r="L16" s="116"/>
      <c r="M16" s="116"/>
      <c r="N16" s="116"/>
      <c r="O16" s="116"/>
    </row>
    <row r="17" spans="1:18" ht="10.5" customHeight="1" thickBot="1">
      <c r="A17" s="46" t="s">
        <v>34</v>
      </c>
      <c r="B17" s="47">
        <v>-172</v>
      </c>
      <c r="C17" s="47">
        <v>-47.236562671781556</v>
      </c>
      <c r="D17" s="47">
        <v>64.754000000000005</v>
      </c>
      <c r="E17" s="47">
        <v>-14</v>
      </c>
      <c r="F17" s="47">
        <v>-168.79800000000003</v>
      </c>
      <c r="M17" s="116"/>
      <c r="N17" s="116"/>
      <c r="R17" s="116"/>
    </row>
    <row r="18" spans="1:18" ht="10.5" customHeight="1" thickBot="1">
      <c r="A18" s="50" t="s">
        <v>35</v>
      </c>
      <c r="B18" s="51">
        <v>1130</v>
      </c>
      <c r="C18" s="51">
        <v>285.7391540879762</v>
      </c>
      <c r="D18" s="51">
        <v>-232</v>
      </c>
      <c r="E18" s="51">
        <v>-158</v>
      </c>
      <c r="F18" s="51">
        <v>1026.518</v>
      </c>
      <c r="I18" s="116"/>
      <c r="J18" s="116"/>
      <c r="K18" s="116"/>
      <c r="L18" s="116"/>
      <c r="M18" s="116"/>
      <c r="N18" s="116"/>
      <c r="O18" s="116"/>
    </row>
    <row r="19" spans="1:18" ht="10.5" customHeight="1" thickBot="1">
      <c r="A19" s="46" t="s">
        <v>36</v>
      </c>
      <c r="B19" s="47">
        <v>-350.23300000000006</v>
      </c>
      <c r="C19" s="47">
        <v>-112.75629086441188</v>
      </c>
      <c r="D19" s="47">
        <v>106.922</v>
      </c>
      <c r="E19" s="47">
        <v>61.233290864411863</v>
      </c>
      <c r="F19" s="47">
        <v>-294.83400000000006</v>
      </c>
    </row>
    <row r="20" spans="1:18" ht="10.5" customHeight="1" thickBot="1">
      <c r="A20" s="50" t="s">
        <v>37</v>
      </c>
      <c r="B20" s="51">
        <v>780</v>
      </c>
      <c r="C20" s="51">
        <v>172.98286322356435</v>
      </c>
      <c r="D20" s="51">
        <v>-125</v>
      </c>
      <c r="E20" s="51">
        <v>-97</v>
      </c>
      <c r="F20" s="51">
        <v>731.68399999999997</v>
      </c>
      <c r="I20" s="116"/>
      <c r="O20" s="116"/>
    </row>
    <row r="21" spans="1:18" ht="10.5" customHeight="1">
      <c r="A21" s="37"/>
      <c r="B21" s="37"/>
      <c r="C21" s="37"/>
      <c r="D21" s="37"/>
      <c r="E21" s="37"/>
    </row>
    <row r="22" spans="1:18" ht="10.5" customHeight="1">
      <c r="A22" s="26" t="s">
        <v>38</v>
      </c>
      <c r="B22" s="37"/>
      <c r="C22" s="37"/>
      <c r="D22" s="37"/>
      <c r="E22" s="37"/>
    </row>
    <row r="23" spans="1:18" ht="10.5" customHeight="1">
      <c r="A23" s="26"/>
      <c r="B23" s="37"/>
      <c r="C23" s="37"/>
      <c r="D23" s="37"/>
      <c r="E23" s="37"/>
    </row>
    <row r="24" spans="1:18" ht="10.5" customHeight="1">
      <c r="A24" s="26"/>
      <c r="B24" s="37"/>
      <c r="C24" s="37"/>
      <c r="D24" s="37"/>
      <c r="E24" s="37"/>
      <c r="H24" s="250">
        <v>45747</v>
      </c>
      <c r="I24" s="251" t="s">
        <v>8</v>
      </c>
      <c r="J24" s="251"/>
      <c r="K24" s="251" t="s">
        <v>9</v>
      </c>
      <c r="L24" s="251"/>
      <c r="M24" s="252" t="s">
        <v>39</v>
      </c>
      <c r="N24" s="252" t="s">
        <v>40</v>
      </c>
      <c r="O24" s="251"/>
    </row>
    <row r="25" spans="1:18" ht="12" customHeight="1" thickBot="1">
      <c r="A25" s="68" t="s">
        <v>41</v>
      </c>
      <c r="B25" s="279" t="s">
        <v>3</v>
      </c>
      <c r="C25" s="279" t="s">
        <v>4</v>
      </c>
      <c r="D25" s="279" t="s">
        <v>5</v>
      </c>
      <c r="E25" s="279" t="s">
        <v>6</v>
      </c>
      <c r="F25" s="279" t="s">
        <v>7</v>
      </c>
      <c r="H25" s="6">
        <v>45747</v>
      </c>
      <c r="I25" s="284" t="s">
        <v>8</v>
      </c>
      <c r="J25" s="285"/>
      <c r="K25" s="253" t="s">
        <v>9</v>
      </c>
      <c r="L25" s="249"/>
      <c r="M25" s="279" t="s">
        <v>10</v>
      </c>
      <c r="N25" s="279" t="s">
        <v>11</v>
      </c>
      <c r="O25" s="216"/>
    </row>
    <row r="26" spans="1:18" ht="46.5" customHeight="1" thickBot="1">
      <c r="A26" s="43" t="s">
        <v>13</v>
      </c>
      <c r="B26" s="282"/>
      <c r="C26" s="282"/>
      <c r="D26" s="282"/>
      <c r="E26" s="282"/>
      <c r="F26" s="282"/>
      <c r="H26" s="216" t="s">
        <v>13</v>
      </c>
      <c r="I26" s="248" t="s">
        <v>14</v>
      </c>
      <c r="J26" s="248" t="s">
        <v>15</v>
      </c>
      <c r="K26" s="216" t="s">
        <v>16</v>
      </c>
      <c r="L26" s="216" t="s">
        <v>42</v>
      </c>
      <c r="M26" s="279"/>
      <c r="N26" s="279"/>
      <c r="O26" s="216" t="s">
        <v>12</v>
      </c>
    </row>
    <row r="27" spans="1:18" ht="10.5" customHeight="1">
      <c r="A27" s="44"/>
      <c r="B27" s="45"/>
      <c r="C27" s="44"/>
      <c r="D27" s="44"/>
      <c r="E27" s="44"/>
      <c r="F27" s="44"/>
    </row>
    <row r="28" spans="1:18" ht="10.5" customHeight="1" thickBot="1">
      <c r="A28" s="46" t="s">
        <v>18</v>
      </c>
      <c r="B28" s="47">
        <v>1.1970000000000001</v>
      </c>
      <c r="C28" s="47">
        <v>306</v>
      </c>
      <c r="D28" s="47">
        <v>-570</v>
      </c>
      <c r="E28" s="47">
        <v>4</v>
      </c>
      <c r="F28" s="47">
        <v>937</v>
      </c>
      <c r="H28" s="127"/>
      <c r="I28" s="127"/>
      <c r="J28" s="127"/>
      <c r="K28" s="127"/>
      <c r="L28" s="127"/>
      <c r="M28" s="127"/>
      <c r="N28" s="127"/>
      <c r="O28" s="127"/>
    </row>
    <row r="29" spans="1:18" ht="10.5" customHeight="1" thickBot="1">
      <c r="A29" s="46" t="s">
        <v>20</v>
      </c>
      <c r="B29" s="47">
        <v>426</v>
      </c>
      <c r="C29" s="47" t="s">
        <v>43</v>
      </c>
      <c r="D29" s="47">
        <v>-346</v>
      </c>
      <c r="E29" s="47">
        <v>565</v>
      </c>
      <c r="F29" s="47">
        <v>645</v>
      </c>
      <c r="H29" s="244" t="s">
        <v>44</v>
      </c>
      <c r="I29" s="245">
        <v>1897</v>
      </c>
      <c r="J29" s="244">
        <v>473</v>
      </c>
      <c r="K29" s="245">
        <v>3103</v>
      </c>
      <c r="L29" s="245">
        <v>5473</v>
      </c>
      <c r="M29" s="244">
        <v>453</v>
      </c>
      <c r="N29" s="244">
        <v>-710</v>
      </c>
      <c r="O29" s="245">
        <v>5217</v>
      </c>
    </row>
    <row r="30" spans="1:18" ht="10.5" customHeight="1" thickBot="1">
      <c r="A30" s="46" t="s">
        <v>23</v>
      </c>
      <c r="B30" s="47">
        <v>764</v>
      </c>
      <c r="C30" s="47">
        <v>141</v>
      </c>
      <c r="D30" s="47">
        <v>-1</v>
      </c>
      <c r="E30" s="47">
        <v>-904</v>
      </c>
      <c r="F30" s="47" t="s">
        <v>43</v>
      </c>
      <c r="H30" s="244" t="s">
        <v>22</v>
      </c>
      <c r="I30" s="245">
        <v>13370</v>
      </c>
      <c r="J30" s="245">
        <v>2399</v>
      </c>
      <c r="K30" s="245">
        <v>8322</v>
      </c>
      <c r="L30" s="245">
        <v>24093</v>
      </c>
      <c r="M30" s="245">
        <v>7370</v>
      </c>
      <c r="N30" s="245">
        <v>-4002</v>
      </c>
      <c r="O30" s="245">
        <v>27461</v>
      </c>
    </row>
    <row r="31" spans="1:18" ht="10.5" customHeight="1" thickBot="1">
      <c r="A31" s="46" t="s">
        <v>25</v>
      </c>
      <c r="B31" s="47" t="s">
        <v>43</v>
      </c>
      <c r="C31" s="47" t="s">
        <v>43</v>
      </c>
      <c r="D31" s="47">
        <v>232</v>
      </c>
      <c r="E31" s="47" t="s">
        <v>43</v>
      </c>
      <c r="F31" s="47">
        <v>232</v>
      </c>
      <c r="H31" s="244" t="s">
        <v>24</v>
      </c>
      <c r="I31" s="245">
        <v>11473</v>
      </c>
      <c r="J31" s="245">
        <v>1926</v>
      </c>
      <c r="K31" s="245">
        <v>5219</v>
      </c>
      <c r="L31" s="245">
        <v>18620</v>
      </c>
      <c r="M31" s="245">
        <v>6917</v>
      </c>
      <c r="N31" s="245">
        <v>-3292</v>
      </c>
      <c r="O31" s="245">
        <v>22244</v>
      </c>
    </row>
    <row r="32" spans="1:18" ht="10.5" customHeight="1" thickBot="1">
      <c r="A32" s="50" t="s">
        <v>27</v>
      </c>
      <c r="B32" s="51">
        <v>2.387</v>
      </c>
      <c r="C32" s="51">
        <v>447</v>
      </c>
      <c r="D32" s="51">
        <v>-685</v>
      </c>
      <c r="E32" s="51">
        <v>-335</v>
      </c>
      <c r="F32" s="51">
        <v>1.8140000000000001</v>
      </c>
      <c r="H32" s="246" t="s">
        <v>26</v>
      </c>
      <c r="I32" s="245">
        <v>-1789</v>
      </c>
      <c r="J32" s="244">
        <v>594</v>
      </c>
      <c r="K32" s="245">
        <v>-1961</v>
      </c>
      <c r="L32" s="245">
        <v>-3157</v>
      </c>
      <c r="M32" s="244">
        <v>-172</v>
      </c>
      <c r="N32" s="244">
        <v>-128</v>
      </c>
      <c r="O32" s="245">
        <v>-3457</v>
      </c>
    </row>
    <row r="33" spans="1:15" ht="10.5" customHeight="1" thickBot="1">
      <c r="A33" s="46" t="s">
        <v>28</v>
      </c>
      <c r="B33" s="47">
        <v>-665</v>
      </c>
      <c r="C33" s="47">
        <v>-133</v>
      </c>
      <c r="D33" s="47">
        <v>1</v>
      </c>
      <c r="E33" s="47">
        <v>797</v>
      </c>
      <c r="F33" s="47" t="s">
        <v>43</v>
      </c>
      <c r="H33" s="2"/>
      <c r="I33" s="2"/>
      <c r="J33" s="2"/>
      <c r="K33" s="2"/>
      <c r="L33" s="2"/>
      <c r="M33" s="2"/>
      <c r="N33" s="2"/>
      <c r="O33" s="2"/>
    </row>
    <row r="34" spans="1:15" ht="10.5" customHeight="1" thickBot="1">
      <c r="A34" s="50" t="s">
        <v>30</v>
      </c>
      <c r="B34" s="51">
        <v>1.722</v>
      </c>
      <c r="C34" s="51">
        <v>314</v>
      </c>
      <c r="D34" s="51">
        <v>-684</v>
      </c>
      <c r="E34" s="51">
        <v>462</v>
      </c>
      <c r="F34" s="51">
        <v>1.8140000000000001</v>
      </c>
      <c r="H34" s="2" t="s">
        <v>29</v>
      </c>
      <c r="I34" s="2"/>
      <c r="J34" s="2"/>
      <c r="K34" s="2"/>
      <c r="L34" s="2"/>
      <c r="M34" s="2"/>
      <c r="N34" s="2"/>
      <c r="O34" s="2"/>
    </row>
    <row r="35" spans="1:15" ht="10.5" customHeight="1" thickBot="1">
      <c r="A35" s="46" t="s">
        <v>32</v>
      </c>
      <c r="B35" s="47">
        <v>-164</v>
      </c>
      <c r="C35" s="47" t="s">
        <v>43</v>
      </c>
      <c r="D35" s="47">
        <v>25</v>
      </c>
      <c r="E35" s="47">
        <v>-1</v>
      </c>
      <c r="F35" s="47">
        <v>-141</v>
      </c>
      <c r="H35" s="130" t="s">
        <v>31</v>
      </c>
      <c r="I35" s="2"/>
      <c r="J35" s="2"/>
      <c r="K35" s="247"/>
      <c r="L35" s="2"/>
      <c r="M35" s="2"/>
      <c r="N35" s="2"/>
      <c r="O35" s="2"/>
    </row>
    <row r="36" spans="1:15" ht="10.5" customHeight="1" thickBot="1">
      <c r="A36" s="46" t="s">
        <v>34</v>
      </c>
      <c r="B36" s="47">
        <v>-179</v>
      </c>
      <c r="C36" s="47">
        <v>-51</v>
      </c>
      <c r="D36" s="47">
        <v>71</v>
      </c>
      <c r="E36" s="47">
        <v>-8</v>
      </c>
      <c r="F36" s="47">
        <v>-168</v>
      </c>
      <c r="H36" s="130" t="s">
        <v>33</v>
      </c>
      <c r="I36" s="2"/>
      <c r="J36" s="2"/>
      <c r="K36" s="2"/>
      <c r="L36" s="2"/>
      <c r="M36" s="2"/>
      <c r="N36" s="2"/>
      <c r="O36" s="2"/>
    </row>
    <row r="37" spans="1:15" ht="10.5" customHeight="1" thickBot="1">
      <c r="A37" s="50" t="s">
        <v>35</v>
      </c>
      <c r="B37" s="51">
        <v>1.379</v>
      </c>
      <c r="C37" s="51">
        <v>263</v>
      </c>
      <c r="D37" s="51">
        <v>-589</v>
      </c>
      <c r="E37" s="51">
        <v>453</v>
      </c>
      <c r="F37" s="51">
        <v>1.5049999999999999</v>
      </c>
    </row>
    <row r="38" spans="1:15" ht="10.5" customHeight="1" thickBot="1">
      <c r="A38" s="46" t="s">
        <v>36</v>
      </c>
      <c r="B38" s="47">
        <v>-356</v>
      </c>
      <c r="C38" s="47">
        <v>-72</v>
      </c>
      <c r="D38" s="47">
        <v>143</v>
      </c>
      <c r="E38" s="47">
        <v>4</v>
      </c>
      <c r="F38" s="47">
        <v>-281</v>
      </c>
    </row>
    <row r="39" spans="1:15" ht="10.5" customHeight="1" thickBot="1">
      <c r="A39" s="50" t="s">
        <v>37</v>
      </c>
      <c r="B39" s="51">
        <v>1.0229999999999999</v>
      </c>
      <c r="C39" s="51">
        <v>190</v>
      </c>
      <c r="D39" s="51">
        <v>-446</v>
      </c>
      <c r="E39" s="51">
        <v>456</v>
      </c>
      <c r="F39" s="51">
        <v>1.224</v>
      </c>
      <c r="I39" s="272"/>
      <c r="J39" s="272"/>
      <c r="K39" s="272"/>
      <c r="L39" s="272"/>
      <c r="M39" s="272"/>
      <c r="N39" s="272"/>
      <c r="O39" s="272"/>
    </row>
    <row r="40" spans="1:15" ht="10.5" customHeight="1">
      <c r="A40" s="26"/>
      <c r="B40" s="37"/>
      <c r="C40" s="37"/>
      <c r="D40" s="37"/>
      <c r="E40" s="37"/>
    </row>
    <row r="41" spans="1:15" ht="10.5" customHeight="1">
      <c r="A41" s="130" t="s">
        <v>38</v>
      </c>
      <c r="B41" s="37"/>
      <c r="C41" s="37"/>
      <c r="D41" s="37"/>
      <c r="E41" s="37"/>
    </row>
    <row r="42" spans="1:15" ht="10.5" customHeight="1">
      <c r="A42" s="26"/>
      <c r="B42" s="37"/>
      <c r="C42" s="37"/>
      <c r="D42" s="37"/>
      <c r="E42" s="37"/>
    </row>
    <row r="43" spans="1:15" ht="10.5" customHeight="1">
      <c r="A43" s="26"/>
      <c r="B43" s="37"/>
      <c r="C43" s="37"/>
      <c r="D43" s="37"/>
      <c r="E43" s="37"/>
    </row>
    <row r="44" spans="1:15" ht="10.5" customHeight="1">
      <c r="A44" s="216" t="s">
        <v>45</v>
      </c>
      <c r="B44" s="278" t="s">
        <v>3</v>
      </c>
      <c r="C44" s="278" t="s">
        <v>4</v>
      </c>
      <c r="D44" s="278" t="s">
        <v>5</v>
      </c>
      <c r="E44" s="278" t="s">
        <v>6</v>
      </c>
      <c r="F44" s="278" t="s">
        <v>7</v>
      </c>
      <c r="G44" s="280"/>
      <c r="H44" s="68">
        <v>45657</v>
      </c>
      <c r="I44" s="278" t="s">
        <v>14</v>
      </c>
      <c r="J44" s="278" t="s">
        <v>46</v>
      </c>
      <c r="K44" s="279" t="s">
        <v>16</v>
      </c>
      <c r="L44" s="216"/>
      <c r="M44" s="278" t="s">
        <v>10</v>
      </c>
      <c r="N44" s="278" t="s">
        <v>11</v>
      </c>
      <c r="O44" s="42"/>
    </row>
    <row r="45" spans="1:15" ht="35.25" customHeight="1" thickBot="1">
      <c r="A45" s="43" t="s">
        <v>13</v>
      </c>
      <c r="B45" s="278"/>
      <c r="C45" s="278"/>
      <c r="D45" s="278"/>
      <c r="E45" s="278"/>
      <c r="F45" s="278"/>
      <c r="G45" s="280"/>
      <c r="H45" s="194" t="s">
        <v>13</v>
      </c>
      <c r="I45" s="278"/>
      <c r="J45" s="278"/>
      <c r="K45" s="279"/>
      <c r="L45" s="5" t="s">
        <v>42</v>
      </c>
      <c r="M45" s="278"/>
      <c r="N45" s="278"/>
      <c r="O45" s="194" t="s">
        <v>47</v>
      </c>
    </row>
    <row r="46" spans="1:15" ht="10.5" customHeight="1">
      <c r="A46" s="44"/>
      <c r="B46" s="210"/>
      <c r="C46" s="209"/>
      <c r="D46" s="209"/>
      <c r="E46" s="209"/>
      <c r="F46" s="209"/>
      <c r="G46" s="2"/>
      <c r="H46" s="127"/>
      <c r="I46" s="127"/>
      <c r="J46" s="127"/>
      <c r="K46" s="127"/>
      <c r="L46" s="127"/>
      <c r="M46" s="127"/>
      <c r="N46" s="127"/>
      <c r="O46" s="127"/>
    </row>
    <row r="47" spans="1:15" ht="10.5" customHeight="1" thickBot="1">
      <c r="A47" s="211" t="s">
        <v>18</v>
      </c>
      <c r="B47" s="231">
        <v>1245</v>
      </c>
      <c r="C47" s="232">
        <v>331</v>
      </c>
      <c r="D47" s="232">
        <v>-678</v>
      </c>
      <c r="E47" s="232" t="s">
        <v>21</v>
      </c>
      <c r="F47" s="232">
        <v>897</v>
      </c>
      <c r="G47" s="2"/>
      <c r="H47" s="214" t="s">
        <v>19</v>
      </c>
      <c r="I47" s="215">
        <v>1995.9570000000001</v>
      </c>
      <c r="J47" s="214">
        <v>425.02800000000002</v>
      </c>
      <c r="K47" s="215">
        <v>1877.65</v>
      </c>
      <c r="L47" s="215">
        <v>4298.6350000000002</v>
      </c>
      <c r="M47" s="214">
        <v>592.91600000000005</v>
      </c>
      <c r="N47" s="214">
        <v>-968.34100000000001</v>
      </c>
      <c r="O47" s="215">
        <v>3923.21</v>
      </c>
    </row>
    <row r="48" spans="1:15" ht="10.5" customHeight="1" thickBot="1">
      <c r="A48" s="211" t="s">
        <v>20</v>
      </c>
      <c r="B48" s="232">
        <v>380</v>
      </c>
      <c r="C48" s="232" t="s">
        <v>21</v>
      </c>
      <c r="D48" s="232" t="s">
        <v>21</v>
      </c>
      <c r="E48" s="232">
        <v>-380</v>
      </c>
      <c r="F48" s="232" t="s">
        <v>21</v>
      </c>
      <c r="G48" s="2"/>
      <c r="H48" s="214" t="s">
        <v>48</v>
      </c>
      <c r="I48" s="215">
        <v>15145.956</v>
      </c>
      <c r="J48" s="215">
        <v>2137.0540000000001</v>
      </c>
      <c r="K48" s="215">
        <v>8878.6299999999992</v>
      </c>
      <c r="L48" s="215">
        <v>26161.64</v>
      </c>
      <c r="M48" s="215">
        <v>7587.6530000000002</v>
      </c>
      <c r="N48" s="215">
        <v>-5187.6549999999997</v>
      </c>
      <c r="O48" s="215">
        <v>28561.637999999999</v>
      </c>
    </row>
    <row r="49" spans="1:15" ht="10.5" customHeight="1" thickBot="1">
      <c r="A49" s="211" t="s">
        <v>23</v>
      </c>
      <c r="B49" s="231">
        <v>1060</v>
      </c>
      <c r="C49" s="232">
        <v>137</v>
      </c>
      <c r="D49" s="232" t="s">
        <v>21</v>
      </c>
      <c r="E49" s="231">
        <v>-1197</v>
      </c>
      <c r="F49" s="232" t="s">
        <v>21</v>
      </c>
      <c r="G49" s="2"/>
      <c r="H49" s="198" t="s">
        <v>49</v>
      </c>
      <c r="I49" s="215">
        <v>-1960.2439999999999</v>
      </c>
      <c r="J49" s="214">
        <v>522.35799999999995</v>
      </c>
      <c r="K49" s="215">
        <v>-3232.0630000000001</v>
      </c>
      <c r="L49" s="215">
        <v>-4669.9489999999996</v>
      </c>
      <c r="M49" s="214">
        <v>-363.88499999999999</v>
      </c>
      <c r="N49" s="214">
        <v>89.918000000000006</v>
      </c>
      <c r="O49" s="215">
        <v>-4943.9160000000002</v>
      </c>
    </row>
    <row r="50" spans="1:15" ht="10.5" customHeight="1" thickBot="1">
      <c r="A50" s="211" t="s">
        <v>25</v>
      </c>
      <c r="B50" s="232" t="s">
        <v>21</v>
      </c>
      <c r="C50" s="232" t="s">
        <v>21</v>
      </c>
      <c r="D50" s="232">
        <v>256</v>
      </c>
      <c r="E50" s="232" t="s">
        <v>21</v>
      </c>
      <c r="F50" s="232">
        <v>256</v>
      </c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thickBot="1">
      <c r="A51" s="174" t="s">
        <v>27</v>
      </c>
      <c r="B51" s="175">
        <v>2684</v>
      </c>
      <c r="C51" s="176">
        <v>468</v>
      </c>
      <c r="D51" s="176">
        <v>-422</v>
      </c>
      <c r="E51" s="175">
        <v>-1577</v>
      </c>
      <c r="F51" s="175">
        <v>1153</v>
      </c>
      <c r="G51" s="2"/>
      <c r="H51" s="38" t="s">
        <v>29</v>
      </c>
      <c r="I51" s="2"/>
      <c r="J51" s="2"/>
      <c r="K51" s="2"/>
      <c r="L51" s="2"/>
      <c r="M51" s="2"/>
      <c r="N51" s="2"/>
      <c r="O51" s="2"/>
    </row>
    <row r="52" spans="1:15" ht="10.5" customHeight="1" thickBot="1">
      <c r="A52" s="211" t="s">
        <v>28</v>
      </c>
      <c r="B52" s="232">
        <v>-915</v>
      </c>
      <c r="C52" s="232">
        <v>-155</v>
      </c>
      <c r="D52" s="232" t="s">
        <v>21</v>
      </c>
      <c r="E52" s="231">
        <v>1070</v>
      </c>
      <c r="F52" s="232" t="s">
        <v>21</v>
      </c>
      <c r="G52" s="2"/>
      <c r="H52" s="26" t="s">
        <v>50</v>
      </c>
      <c r="I52" s="2"/>
      <c r="J52" s="2"/>
      <c r="K52" s="2"/>
      <c r="L52" s="2"/>
      <c r="M52" s="2"/>
      <c r="N52" s="2"/>
      <c r="O52" s="2"/>
    </row>
    <row r="53" spans="1:15" ht="10.5" customHeight="1" thickBot="1">
      <c r="A53" s="174" t="s">
        <v>30</v>
      </c>
      <c r="B53" s="175">
        <v>1769</v>
      </c>
      <c r="C53" s="176">
        <v>313</v>
      </c>
      <c r="D53" s="176">
        <v>-422</v>
      </c>
      <c r="E53" s="176">
        <v>-505</v>
      </c>
      <c r="F53" s="175">
        <v>1153</v>
      </c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thickBot="1">
      <c r="A54" s="211" t="s">
        <v>32</v>
      </c>
      <c r="B54" s="232">
        <v>-158</v>
      </c>
      <c r="C54" s="232">
        <v>-1</v>
      </c>
      <c r="D54" s="232">
        <v>22</v>
      </c>
      <c r="E54" s="232" t="s">
        <v>21</v>
      </c>
      <c r="F54" s="232">
        <v>-137</v>
      </c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thickBot="1">
      <c r="A55" s="211" t="s">
        <v>34</v>
      </c>
      <c r="B55" s="232">
        <v>-234</v>
      </c>
      <c r="C55" s="232">
        <v>-56</v>
      </c>
      <c r="D55" s="232">
        <v>94</v>
      </c>
      <c r="E55" s="232">
        <v>-4</v>
      </c>
      <c r="F55" s="232">
        <v>-199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thickBot="1">
      <c r="A56" s="174" t="s">
        <v>35</v>
      </c>
      <c r="B56" s="175">
        <v>1375</v>
      </c>
      <c r="C56" s="176">
        <v>256</v>
      </c>
      <c r="D56" s="176">
        <v>-307</v>
      </c>
      <c r="E56" s="176">
        <v>-509</v>
      </c>
      <c r="F56" s="176">
        <v>816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thickBot="1">
      <c r="A57" s="211" t="s">
        <v>36</v>
      </c>
      <c r="B57" s="232">
        <v>-355</v>
      </c>
      <c r="C57" s="232">
        <v>-92</v>
      </c>
      <c r="D57" s="232">
        <v>120</v>
      </c>
      <c r="E57" s="232">
        <v>32</v>
      </c>
      <c r="F57" s="232">
        <v>-295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thickBot="1">
      <c r="A58" s="174" t="s">
        <v>37</v>
      </c>
      <c r="B58" s="175">
        <v>1021</v>
      </c>
      <c r="C58" s="176">
        <v>164</v>
      </c>
      <c r="D58" s="176">
        <v>-187</v>
      </c>
      <c r="E58" s="176">
        <v>-477</v>
      </c>
      <c r="F58" s="176">
        <v>521</v>
      </c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>
      <c r="A59" s="177"/>
      <c r="B59" s="177"/>
      <c r="C59" s="177"/>
      <c r="D59" s="177"/>
      <c r="E59" s="177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>
      <c r="A60" s="130" t="s">
        <v>38</v>
      </c>
      <c r="B60" s="177"/>
      <c r="C60" s="177"/>
      <c r="D60" s="177"/>
      <c r="E60" s="177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>
      <c r="A61" s="26"/>
      <c r="B61" s="37"/>
      <c r="C61" s="37"/>
      <c r="D61" s="37"/>
      <c r="E61" s="37"/>
    </row>
    <row r="62" spans="1:15" ht="10.5" customHeight="1">
      <c r="A62" s="26"/>
      <c r="B62" s="37"/>
      <c r="C62" s="37"/>
      <c r="D62" s="37"/>
      <c r="E62" s="37"/>
    </row>
    <row r="63" spans="1:15" ht="17.25" customHeight="1">
      <c r="A63" s="216" t="s">
        <v>51</v>
      </c>
      <c r="B63" s="278" t="s">
        <v>3</v>
      </c>
      <c r="C63" s="278" t="s">
        <v>4</v>
      </c>
      <c r="D63" s="278" t="s">
        <v>5</v>
      </c>
      <c r="E63" s="278" t="s">
        <v>6</v>
      </c>
      <c r="F63" s="278" t="s">
        <v>7</v>
      </c>
      <c r="G63" s="280"/>
      <c r="H63" s="6">
        <v>45565</v>
      </c>
      <c r="I63" s="278" t="s">
        <v>14</v>
      </c>
      <c r="J63" s="278" t="s">
        <v>46</v>
      </c>
      <c r="K63" s="279" t="s">
        <v>16</v>
      </c>
      <c r="L63" s="216"/>
      <c r="M63" s="278" t="s">
        <v>10</v>
      </c>
      <c r="N63" s="278" t="s">
        <v>11</v>
      </c>
      <c r="O63" s="42"/>
    </row>
    <row r="64" spans="1:15" ht="32.25" customHeight="1" thickBot="1">
      <c r="A64" s="43" t="s">
        <v>13</v>
      </c>
      <c r="B64" s="278"/>
      <c r="C64" s="278"/>
      <c r="D64" s="278"/>
      <c r="E64" s="278"/>
      <c r="F64" s="278"/>
      <c r="G64" s="280"/>
      <c r="H64" s="194" t="s">
        <v>13</v>
      </c>
      <c r="I64" s="278"/>
      <c r="J64" s="278"/>
      <c r="K64" s="279"/>
      <c r="L64" s="5" t="s">
        <v>42</v>
      </c>
      <c r="M64" s="278"/>
      <c r="N64" s="278"/>
      <c r="O64" s="194" t="s">
        <v>47</v>
      </c>
    </row>
    <row r="65" spans="1:15" ht="10.5" customHeight="1">
      <c r="A65" s="210"/>
      <c r="B65" s="210"/>
      <c r="C65" s="209"/>
      <c r="D65" s="209"/>
      <c r="E65" s="209"/>
      <c r="F65" s="209"/>
      <c r="G65" s="2"/>
      <c r="H65" s="127"/>
      <c r="I65" s="127"/>
      <c r="J65" s="127"/>
      <c r="K65" s="127"/>
      <c r="L65" s="127"/>
      <c r="M65" s="127"/>
      <c r="N65" s="127"/>
      <c r="O65" s="127"/>
    </row>
    <row r="66" spans="1:15" ht="10.5" customHeight="1" thickBot="1">
      <c r="A66" s="211" t="s">
        <v>18</v>
      </c>
      <c r="B66" s="212">
        <v>1393</v>
      </c>
      <c r="C66" s="213">
        <v>407</v>
      </c>
      <c r="D66" s="213">
        <v>-633</v>
      </c>
      <c r="E66" s="213">
        <v>-7</v>
      </c>
      <c r="F66" s="212">
        <v>1161</v>
      </c>
      <c r="G66" s="2"/>
      <c r="H66" s="214" t="s">
        <v>19</v>
      </c>
      <c r="I66" s="215">
        <v>2226</v>
      </c>
      <c r="J66" s="214">
        <v>297</v>
      </c>
      <c r="K66" s="215">
        <v>1162</v>
      </c>
      <c r="L66" s="215">
        <v>3685</v>
      </c>
      <c r="M66" s="214">
        <v>102</v>
      </c>
      <c r="N66" s="214">
        <v>-932</v>
      </c>
      <c r="O66" s="215">
        <v>2855</v>
      </c>
    </row>
    <row r="67" spans="1:15" ht="10.5" customHeight="1" thickBot="1">
      <c r="A67" s="211" t="s">
        <v>20</v>
      </c>
      <c r="B67" s="213">
        <v>383</v>
      </c>
      <c r="C67" s="213" t="s">
        <v>21</v>
      </c>
      <c r="D67" s="213" t="s">
        <v>21</v>
      </c>
      <c r="E67" s="212">
        <v>1109</v>
      </c>
      <c r="F67" s="212">
        <v>1491</v>
      </c>
      <c r="G67" s="2"/>
      <c r="H67" s="214" t="s">
        <v>48</v>
      </c>
      <c r="I67" s="215">
        <v>15198</v>
      </c>
      <c r="J67" s="215">
        <v>1391</v>
      </c>
      <c r="K67" s="215">
        <v>9249</v>
      </c>
      <c r="L67" s="215">
        <v>25837</v>
      </c>
      <c r="M67" s="215">
        <v>6802</v>
      </c>
      <c r="N67" s="215">
        <v>-5225</v>
      </c>
      <c r="O67" s="215">
        <v>27416</v>
      </c>
    </row>
    <row r="68" spans="1:15" ht="10.5" customHeight="1" thickBot="1">
      <c r="A68" s="211" t="s">
        <v>23</v>
      </c>
      <c r="B68" s="213">
        <v>643</v>
      </c>
      <c r="C68" s="213">
        <v>134</v>
      </c>
      <c r="D68" s="213">
        <v>12</v>
      </c>
      <c r="E68" s="213">
        <v>-789</v>
      </c>
      <c r="F68" s="213" t="s">
        <v>21</v>
      </c>
      <c r="G68" s="2"/>
      <c r="H68" s="198" t="s">
        <v>49</v>
      </c>
      <c r="I68" s="215">
        <v>-1916</v>
      </c>
      <c r="J68" s="214">
        <v>178</v>
      </c>
      <c r="K68" s="215">
        <v>-2675</v>
      </c>
      <c r="L68" s="215">
        <v>-4413</v>
      </c>
      <c r="M68" s="214">
        <v>-377</v>
      </c>
      <c r="N68" s="214">
        <v>-67</v>
      </c>
      <c r="O68" s="215">
        <v>-4857</v>
      </c>
    </row>
    <row r="69" spans="1:15" ht="10.5" customHeight="1" thickBot="1">
      <c r="A69" s="211" t="s">
        <v>25</v>
      </c>
      <c r="B69" s="213" t="s">
        <v>21</v>
      </c>
      <c r="C69" s="213" t="s">
        <v>21</v>
      </c>
      <c r="D69" s="213">
        <v>315</v>
      </c>
      <c r="E69" s="213" t="s">
        <v>21</v>
      </c>
      <c r="F69" s="213">
        <v>315</v>
      </c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thickBot="1">
      <c r="A70" s="174" t="s">
        <v>27</v>
      </c>
      <c r="B70" s="175">
        <v>2416</v>
      </c>
      <c r="C70" s="176">
        <v>541</v>
      </c>
      <c r="D70" s="176">
        <v>-307</v>
      </c>
      <c r="E70" s="176">
        <v>317</v>
      </c>
      <c r="F70" s="175">
        <v>2967</v>
      </c>
      <c r="G70" s="2"/>
      <c r="H70" s="2" t="s">
        <v>29</v>
      </c>
      <c r="I70" s="2"/>
      <c r="J70" s="2"/>
      <c r="K70" s="2"/>
      <c r="L70" s="2"/>
      <c r="M70" s="2"/>
      <c r="N70" s="2"/>
      <c r="O70" s="2"/>
    </row>
    <row r="71" spans="1:15" ht="10.5" customHeight="1" thickBot="1">
      <c r="A71" s="211" t="s">
        <v>28</v>
      </c>
      <c r="B71" s="213">
        <v>-555</v>
      </c>
      <c r="C71" s="213">
        <v>-128</v>
      </c>
      <c r="D71" s="213">
        <v>3</v>
      </c>
      <c r="E71" s="213">
        <v>681</v>
      </c>
      <c r="F71" s="213" t="s">
        <v>21</v>
      </c>
      <c r="G71" s="2"/>
      <c r="H71" s="130" t="s">
        <v>50</v>
      </c>
      <c r="I71" s="2"/>
      <c r="J71" s="2"/>
      <c r="K71" s="2"/>
      <c r="L71" s="2"/>
      <c r="M71" s="2"/>
      <c r="N71" s="2"/>
      <c r="O71" s="2"/>
    </row>
    <row r="72" spans="1:15" ht="10.5" customHeight="1" thickBot="1">
      <c r="A72" s="174" t="s">
        <v>30</v>
      </c>
      <c r="B72" s="175">
        <v>1860</v>
      </c>
      <c r="C72" s="176">
        <v>413</v>
      </c>
      <c r="D72" s="176">
        <v>-304</v>
      </c>
      <c r="E72" s="176">
        <v>998</v>
      </c>
      <c r="F72" s="175">
        <v>2967</v>
      </c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thickBot="1">
      <c r="A73" s="211" t="s">
        <v>32</v>
      </c>
      <c r="B73" s="213">
        <v>-146</v>
      </c>
      <c r="C73" s="213">
        <v>-5</v>
      </c>
      <c r="D73" s="213">
        <v>27</v>
      </c>
      <c r="E73" s="213" t="s">
        <v>21</v>
      </c>
      <c r="F73" s="213">
        <v>-124</v>
      </c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thickBot="1">
      <c r="A74" s="211" t="s">
        <v>34</v>
      </c>
      <c r="B74" s="213">
        <v>-195</v>
      </c>
      <c r="C74" s="213">
        <v>-51</v>
      </c>
      <c r="D74" s="213">
        <v>65</v>
      </c>
      <c r="E74" s="213">
        <v>-4</v>
      </c>
      <c r="F74" s="213">
        <v>-184</v>
      </c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thickBot="1">
      <c r="A75" s="174" t="s">
        <v>35</v>
      </c>
      <c r="B75" s="175">
        <v>1520</v>
      </c>
      <c r="C75" s="176">
        <v>358</v>
      </c>
      <c r="D75" s="176">
        <v>-211</v>
      </c>
      <c r="E75" s="176">
        <v>994</v>
      </c>
      <c r="F75" s="175">
        <v>2659</v>
      </c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thickBot="1">
      <c r="A76" s="211" t="s">
        <v>36</v>
      </c>
      <c r="B76" s="213">
        <v>-391</v>
      </c>
      <c r="C76" s="213">
        <v>-94</v>
      </c>
      <c r="D76" s="213">
        <v>130</v>
      </c>
      <c r="E76" s="213">
        <v>25</v>
      </c>
      <c r="F76" s="213">
        <v>-330</v>
      </c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thickBot="1">
      <c r="A77" s="174" t="s">
        <v>37</v>
      </c>
      <c r="B77" s="175">
        <v>1129</v>
      </c>
      <c r="C77" s="176">
        <v>264</v>
      </c>
      <c r="D77" s="176">
        <v>-82</v>
      </c>
      <c r="E77" s="175">
        <v>1019</v>
      </c>
      <c r="F77" s="175">
        <v>2330</v>
      </c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>
      <c r="A78" s="177"/>
      <c r="B78" s="177"/>
      <c r="C78" s="177"/>
      <c r="D78" s="177"/>
      <c r="E78" s="177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>
      <c r="A79" s="130" t="s">
        <v>38</v>
      </c>
      <c r="B79" s="177"/>
      <c r="C79" s="177"/>
      <c r="D79" s="177"/>
      <c r="E79" s="177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>
      <c r="A80" s="26"/>
      <c r="B80" s="37"/>
      <c r="C80" s="37"/>
      <c r="D80" s="37"/>
      <c r="E80" s="37"/>
    </row>
    <row r="81" spans="1:15" ht="10.5" customHeight="1">
      <c r="A81" s="26"/>
      <c r="B81" s="37"/>
      <c r="C81" s="37"/>
      <c r="D81" s="37"/>
      <c r="E81" s="37"/>
    </row>
    <row r="82" spans="1:15" ht="10.5" customHeight="1">
      <c r="A82" s="68" t="s">
        <v>52</v>
      </c>
      <c r="B82" s="279" t="s">
        <v>3</v>
      </c>
      <c r="C82" s="279" t="s">
        <v>4</v>
      </c>
      <c r="D82" s="279" t="s">
        <v>5</v>
      </c>
      <c r="E82" s="279" t="s">
        <v>6</v>
      </c>
      <c r="F82" s="279" t="s">
        <v>7</v>
      </c>
      <c r="H82" s="68">
        <v>45473</v>
      </c>
      <c r="I82" s="279" t="s">
        <v>14</v>
      </c>
      <c r="J82" s="279" t="s">
        <v>46</v>
      </c>
      <c r="K82" s="279" t="s">
        <v>16</v>
      </c>
      <c r="L82" s="4"/>
      <c r="M82" s="279" t="s">
        <v>10</v>
      </c>
      <c r="N82" s="279" t="s">
        <v>11</v>
      </c>
      <c r="O82" s="42"/>
    </row>
    <row r="83" spans="1:15" ht="38.25" customHeight="1">
      <c r="A83" s="194" t="s">
        <v>13</v>
      </c>
      <c r="B83" s="279"/>
      <c r="C83" s="279"/>
      <c r="D83" s="279"/>
      <c r="E83" s="279"/>
      <c r="F83" s="279"/>
      <c r="H83" s="194" t="s">
        <v>13</v>
      </c>
      <c r="I83" s="279"/>
      <c r="J83" s="279"/>
      <c r="K83" s="279"/>
      <c r="L83" s="4" t="s">
        <v>42</v>
      </c>
      <c r="M83" s="279"/>
      <c r="N83" s="279"/>
      <c r="O83" s="194" t="s">
        <v>47</v>
      </c>
    </row>
    <row r="84" spans="1:15" ht="10.5" customHeight="1" thickBot="1">
      <c r="A84" s="195" t="s">
        <v>18</v>
      </c>
      <c r="B84" s="196">
        <v>1045</v>
      </c>
      <c r="C84" s="197">
        <v>401</v>
      </c>
      <c r="D84" s="197">
        <v>-359</v>
      </c>
      <c r="E84" s="197">
        <v>3</v>
      </c>
      <c r="F84" s="196">
        <v>1092</v>
      </c>
      <c r="G84" s="2"/>
      <c r="H84" s="198" t="s">
        <v>19</v>
      </c>
      <c r="I84" s="199">
        <v>1835</v>
      </c>
      <c r="J84" s="198">
        <v>531</v>
      </c>
      <c r="K84" s="199">
        <v>1138</v>
      </c>
      <c r="L84" s="199">
        <v>3504</v>
      </c>
      <c r="M84" s="198">
        <v>425</v>
      </c>
      <c r="N84" s="199">
        <v>-1138</v>
      </c>
      <c r="O84" s="199">
        <v>2790</v>
      </c>
    </row>
    <row r="85" spans="1:15" ht="10.5" customHeight="1" thickBot="1">
      <c r="A85" s="195" t="s">
        <v>20</v>
      </c>
      <c r="B85" s="197" t="s">
        <v>53</v>
      </c>
      <c r="C85" s="197" t="s">
        <v>54</v>
      </c>
      <c r="D85" s="197" t="s">
        <v>54</v>
      </c>
      <c r="E85" s="197" t="s">
        <v>54</v>
      </c>
      <c r="F85" s="197" t="s">
        <v>54</v>
      </c>
      <c r="G85" s="2"/>
      <c r="H85" s="198" t="s">
        <v>48</v>
      </c>
      <c r="I85" s="199">
        <v>15233</v>
      </c>
      <c r="J85" s="198">
        <v>699</v>
      </c>
      <c r="K85" s="199">
        <v>9540</v>
      </c>
      <c r="L85" s="199">
        <v>25472</v>
      </c>
      <c r="M85" s="199">
        <v>7037</v>
      </c>
      <c r="N85" s="199">
        <v>-4766</v>
      </c>
      <c r="O85" s="199">
        <v>27743</v>
      </c>
    </row>
    <row r="86" spans="1:15" ht="10.5" customHeight="1" thickBot="1">
      <c r="A86" s="195" t="s">
        <v>23</v>
      </c>
      <c r="B86" s="197">
        <v>482</v>
      </c>
      <c r="C86" s="197">
        <v>80</v>
      </c>
      <c r="D86" s="197" t="s">
        <v>54</v>
      </c>
      <c r="E86" s="197">
        <v>-562</v>
      </c>
      <c r="F86" s="197" t="s">
        <v>54</v>
      </c>
      <c r="G86" s="2"/>
      <c r="H86" s="198" t="s">
        <v>49</v>
      </c>
      <c r="I86" s="199">
        <v>-2136</v>
      </c>
      <c r="J86" s="198">
        <v>295</v>
      </c>
      <c r="K86" s="199">
        <v>-1590</v>
      </c>
      <c r="L86" s="199">
        <v>-3431</v>
      </c>
      <c r="M86" s="198">
        <v>-622</v>
      </c>
      <c r="N86" s="198">
        <v>255</v>
      </c>
      <c r="O86" s="199">
        <v>-3798</v>
      </c>
    </row>
    <row r="87" spans="1:15" ht="10.5" customHeight="1" thickBot="1">
      <c r="A87" s="195" t="s">
        <v>25</v>
      </c>
      <c r="B87" s="197" t="s">
        <v>53</v>
      </c>
      <c r="C87" s="197" t="s">
        <v>54</v>
      </c>
      <c r="D87" s="197">
        <v>81</v>
      </c>
      <c r="E87" s="197" t="s">
        <v>54</v>
      </c>
      <c r="F87" s="197">
        <v>81</v>
      </c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thickBot="1">
      <c r="A88" s="174" t="s">
        <v>27</v>
      </c>
      <c r="B88" s="175">
        <v>1528</v>
      </c>
      <c r="C88" s="176">
        <v>481</v>
      </c>
      <c r="D88" s="176">
        <v>-278</v>
      </c>
      <c r="E88" s="176">
        <v>-558</v>
      </c>
      <c r="F88" s="175">
        <v>1172</v>
      </c>
      <c r="G88" s="2"/>
      <c r="H88" s="2" t="s">
        <v>29</v>
      </c>
      <c r="I88" s="2"/>
      <c r="J88" s="2"/>
      <c r="K88" s="2"/>
      <c r="L88" s="2"/>
      <c r="M88" s="2"/>
      <c r="N88" s="2"/>
      <c r="O88" s="2"/>
    </row>
    <row r="89" spans="1:15" ht="10.5" customHeight="1" thickBot="1">
      <c r="A89" s="195" t="s">
        <v>28</v>
      </c>
      <c r="B89" s="197">
        <v>-302</v>
      </c>
      <c r="C89" s="197">
        <v>-78</v>
      </c>
      <c r="D89" s="197">
        <v>1</v>
      </c>
      <c r="E89" s="197">
        <v>378</v>
      </c>
      <c r="F89" s="197" t="s">
        <v>54</v>
      </c>
      <c r="G89" s="2"/>
      <c r="H89" s="130" t="s">
        <v>50</v>
      </c>
      <c r="I89" s="2"/>
      <c r="J89" s="2"/>
      <c r="K89" s="2"/>
      <c r="L89" s="2"/>
      <c r="M89" s="2"/>
      <c r="N89" s="2"/>
      <c r="O89" s="2"/>
    </row>
    <row r="90" spans="1:15" ht="10.5" customHeight="1" thickBot="1">
      <c r="A90" s="174" t="s">
        <v>30</v>
      </c>
      <c r="B90" s="175">
        <v>1226</v>
      </c>
      <c r="C90" s="176">
        <v>403</v>
      </c>
      <c r="D90" s="176">
        <v>-277</v>
      </c>
      <c r="E90" s="176">
        <v>-180</v>
      </c>
      <c r="F90" s="175">
        <v>1172</v>
      </c>
      <c r="G90" s="2"/>
      <c r="H90" s="2"/>
      <c r="I90" s="2"/>
      <c r="J90" s="2"/>
      <c r="K90" s="2"/>
      <c r="L90" s="2"/>
      <c r="M90" s="2"/>
      <c r="N90" s="2"/>
      <c r="O90" s="2"/>
    </row>
    <row r="91" spans="1:15" ht="10.5" customHeight="1" thickBot="1">
      <c r="A91" s="195" t="s">
        <v>32</v>
      </c>
      <c r="B91" s="197">
        <v>-139</v>
      </c>
      <c r="C91" s="197">
        <v>-3</v>
      </c>
      <c r="D91" s="197">
        <v>25</v>
      </c>
      <c r="E91" s="197">
        <v>-2</v>
      </c>
      <c r="F91" s="197">
        <v>-119</v>
      </c>
      <c r="G91" s="2"/>
      <c r="H91" s="2"/>
      <c r="I91" s="2"/>
      <c r="J91" s="2"/>
      <c r="K91" s="2"/>
      <c r="L91" s="2"/>
      <c r="M91" s="2"/>
      <c r="N91" s="2"/>
      <c r="O91" s="2"/>
    </row>
    <row r="92" spans="1:15" ht="10.5" customHeight="1" thickBot="1">
      <c r="A92" s="195" t="s">
        <v>34</v>
      </c>
      <c r="B92" s="197">
        <v>-137</v>
      </c>
      <c r="C92" s="197">
        <v>-58</v>
      </c>
      <c r="D92" s="197">
        <v>62</v>
      </c>
      <c r="E92" s="197">
        <v>9</v>
      </c>
      <c r="F92" s="197">
        <v>-124</v>
      </c>
      <c r="G92" s="2"/>
      <c r="H92" s="2"/>
      <c r="I92" s="2"/>
      <c r="J92" s="2"/>
      <c r="K92" s="2"/>
      <c r="L92" s="2"/>
      <c r="M92" s="2"/>
      <c r="N92" s="2"/>
      <c r="O92" s="2"/>
    </row>
    <row r="93" spans="1:15" ht="10.5" customHeight="1" thickBot="1">
      <c r="A93" s="174" t="s">
        <v>35</v>
      </c>
      <c r="B93" s="176">
        <v>951</v>
      </c>
      <c r="C93" s="176">
        <v>342</v>
      </c>
      <c r="D93" s="176">
        <v>-190</v>
      </c>
      <c r="E93" s="176">
        <v>-172</v>
      </c>
      <c r="F93" s="176">
        <v>930</v>
      </c>
      <c r="G93" s="2"/>
      <c r="H93" s="2"/>
      <c r="I93" s="2"/>
      <c r="J93" s="2"/>
      <c r="K93" s="2"/>
      <c r="L93" s="2"/>
      <c r="M93" s="2"/>
      <c r="N93" s="2"/>
      <c r="O93" s="2"/>
    </row>
    <row r="94" spans="1:15" ht="10.5" customHeight="1" thickBot="1">
      <c r="A94" s="195" t="s">
        <v>36</v>
      </c>
      <c r="B94" s="197">
        <v>-371</v>
      </c>
      <c r="C94" s="197">
        <v>-105</v>
      </c>
      <c r="D94" s="197">
        <v>144</v>
      </c>
      <c r="E94" s="197">
        <v>36</v>
      </c>
      <c r="F94" s="197">
        <v>-297</v>
      </c>
      <c r="G94" s="2"/>
      <c r="H94" s="2"/>
      <c r="I94" s="2"/>
      <c r="J94" s="2"/>
      <c r="K94" s="2"/>
      <c r="L94" s="2"/>
      <c r="M94" s="2"/>
      <c r="N94" s="2"/>
      <c r="O94" s="2"/>
    </row>
    <row r="95" spans="1:15" ht="10.5" customHeight="1" thickBot="1">
      <c r="A95" s="174" t="s">
        <v>37</v>
      </c>
      <c r="B95" s="176">
        <v>579</v>
      </c>
      <c r="C95" s="176">
        <v>236</v>
      </c>
      <c r="D95" s="176">
        <v>-46</v>
      </c>
      <c r="E95" s="176">
        <v>-136</v>
      </c>
      <c r="F95" s="176">
        <v>633</v>
      </c>
      <c r="G95" s="2"/>
      <c r="H95" s="2"/>
      <c r="I95" s="2"/>
      <c r="J95" s="2"/>
      <c r="K95" s="2"/>
      <c r="L95" s="2"/>
      <c r="M95" s="2"/>
      <c r="N95" s="2"/>
      <c r="O95" s="2"/>
    </row>
    <row r="96" spans="1:15" ht="10.5" customHeight="1">
      <c r="A96" s="177"/>
      <c r="B96" s="177"/>
      <c r="C96" s="177"/>
      <c r="D96" s="177"/>
      <c r="E96" s="177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1:15" ht="10.5" customHeight="1">
      <c r="A97" s="130" t="s">
        <v>38</v>
      </c>
      <c r="B97" s="177"/>
      <c r="C97" s="177"/>
      <c r="D97" s="177"/>
      <c r="E97" s="177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1:15" ht="10.5" customHeight="1">
      <c r="A98" s="26"/>
      <c r="B98" s="37"/>
      <c r="C98" s="37"/>
      <c r="D98" s="37"/>
      <c r="E98" s="37"/>
    </row>
    <row r="99" spans="1:15" ht="10.5" customHeight="1">
      <c r="A99" s="26"/>
      <c r="B99" s="37"/>
      <c r="C99" s="37"/>
      <c r="D99" s="37"/>
      <c r="E99" s="37"/>
    </row>
    <row r="100" spans="1:15" ht="10.5" customHeight="1">
      <c r="A100" s="68" t="s">
        <v>55</v>
      </c>
      <c r="B100" s="279" t="s">
        <v>3</v>
      </c>
      <c r="C100" s="279" t="s">
        <v>4</v>
      </c>
      <c r="D100" s="279" t="s">
        <v>5</v>
      </c>
      <c r="E100" s="279" t="s">
        <v>6</v>
      </c>
      <c r="F100" s="279" t="s">
        <v>7</v>
      </c>
      <c r="H100" s="68">
        <v>45382</v>
      </c>
      <c r="I100" s="279" t="s">
        <v>14</v>
      </c>
      <c r="J100" s="279" t="s">
        <v>46</v>
      </c>
      <c r="K100" s="279" t="s">
        <v>16</v>
      </c>
      <c r="L100" s="4"/>
      <c r="M100" s="279" t="s">
        <v>10</v>
      </c>
      <c r="N100" s="279" t="s">
        <v>11</v>
      </c>
      <c r="O100" s="42"/>
    </row>
    <row r="101" spans="1:15" ht="42.75" customHeight="1">
      <c r="A101" s="194" t="s">
        <v>13</v>
      </c>
      <c r="B101" s="279"/>
      <c r="C101" s="279"/>
      <c r="D101" s="279"/>
      <c r="E101" s="279"/>
      <c r="F101" s="279"/>
      <c r="H101" s="194" t="s">
        <v>13</v>
      </c>
      <c r="I101" s="279"/>
      <c r="J101" s="279"/>
      <c r="K101" s="279"/>
      <c r="L101" s="4" t="s">
        <v>42</v>
      </c>
      <c r="M101" s="279"/>
      <c r="N101" s="279"/>
      <c r="O101" s="194" t="s">
        <v>47</v>
      </c>
    </row>
    <row r="102" spans="1:15" ht="10.5" customHeight="1">
      <c r="A102" s="44"/>
      <c r="B102" s="45"/>
      <c r="C102" s="44"/>
      <c r="D102" s="44"/>
      <c r="E102" s="44"/>
      <c r="F102" s="44"/>
      <c r="H102" s="41"/>
      <c r="I102" s="41"/>
      <c r="J102" s="41"/>
      <c r="K102" s="41"/>
      <c r="L102" s="41"/>
      <c r="M102" s="41"/>
      <c r="N102" s="41"/>
      <c r="O102" s="41"/>
    </row>
    <row r="103" spans="1:15" ht="10.5" customHeight="1" thickBot="1">
      <c r="A103" s="46" t="s">
        <v>18</v>
      </c>
      <c r="B103" s="47">
        <v>1029</v>
      </c>
      <c r="C103" s="47">
        <v>467</v>
      </c>
      <c r="D103" s="47">
        <v>-314</v>
      </c>
      <c r="E103" s="47">
        <v>37</v>
      </c>
      <c r="F103" s="47">
        <v>1219</v>
      </c>
      <c r="H103" s="48" t="s">
        <v>19</v>
      </c>
      <c r="I103" s="49">
        <v>2594</v>
      </c>
      <c r="J103" s="49">
        <v>466</v>
      </c>
      <c r="K103" s="49">
        <v>977</v>
      </c>
      <c r="L103" s="49">
        <v>4037</v>
      </c>
      <c r="M103" s="49">
        <v>1076</v>
      </c>
      <c r="N103" s="49">
        <v>-1845</v>
      </c>
      <c r="O103" s="49">
        <v>3268</v>
      </c>
    </row>
    <row r="104" spans="1:15" ht="10.5" customHeight="1" thickBot="1">
      <c r="A104" s="46" t="s">
        <v>20</v>
      </c>
      <c r="B104" s="47">
        <v>33</v>
      </c>
      <c r="C104" s="47" t="s">
        <v>21</v>
      </c>
      <c r="D104" s="47">
        <v>-33</v>
      </c>
      <c r="E104" s="47" t="s">
        <v>21</v>
      </c>
      <c r="F104" s="47" t="s">
        <v>21</v>
      </c>
      <c r="H104" s="48" t="s">
        <v>48</v>
      </c>
      <c r="I104" s="49">
        <v>15822</v>
      </c>
      <c r="J104" s="49">
        <v>392</v>
      </c>
      <c r="K104" s="49">
        <v>9615</v>
      </c>
      <c r="L104" s="49">
        <v>25829</v>
      </c>
      <c r="M104" s="49">
        <v>7098</v>
      </c>
      <c r="N104" s="49">
        <v>-4964</v>
      </c>
      <c r="O104" s="49">
        <v>27963</v>
      </c>
    </row>
    <row r="105" spans="1:15" ht="10.5" customHeight="1" thickBot="1">
      <c r="A105" s="46" t="s">
        <v>23</v>
      </c>
      <c r="B105" s="47">
        <v>164</v>
      </c>
      <c r="C105" s="47">
        <v>22</v>
      </c>
      <c r="D105" s="47">
        <v>-33</v>
      </c>
      <c r="E105" s="47">
        <v>-154</v>
      </c>
      <c r="F105" s="47" t="s">
        <v>21</v>
      </c>
      <c r="H105" s="193" t="s">
        <v>49</v>
      </c>
      <c r="I105" s="49">
        <v>-2721</v>
      </c>
      <c r="J105" s="49">
        <v>454</v>
      </c>
      <c r="K105" s="49">
        <v>-1020</v>
      </c>
      <c r="L105" s="49">
        <v>-3287</v>
      </c>
      <c r="M105" s="49">
        <v>-884</v>
      </c>
      <c r="N105" s="49">
        <v>350</v>
      </c>
      <c r="O105" s="49">
        <v>-3821</v>
      </c>
    </row>
    <row r="106" spans="1:15" ht="10.5" customHeight="1" thickBot="1">
      <c r="A106" s="46" t="s">
        <v>25</v>
      </c>
      <c r="B106" s="47" t="s">
        <v>21</v>
      </c>
      <c r="C106" s="47" t="s">
        <v>21</v>
      </c>
      <c r="D106" s="47">
        <v>62</v>
      </c>
      <c r="E106" s="47"/>
      <c r="F106" s="47">
        <v>62</v>
      </c>
    </row>
    <row r="107" spans="1:15" ht="10.5" customHeight="1" thickBot="1">
      <c r="A107" s="50" t="s">
        <v>27</v>
      </c>
      <c r="B107" s="51">
        <v>1226</v>
      </c>
      <c r="C107" s="51">
        <v>489</v>
      </c>
      <c r="D107" s="51">
        <v>-318</v>
      </c>
      <c r="E107" s="51">
        <v>-117</v>
      </c>
      <c r="F107" s="51">
        <v>1281</v>
      </c>
      <c r="H107" s="38" t="s">
        <v>29</v>
      </c>
      <c r="N107" s="116"/>
    </row>
    <row r="108" spans="1:15" ht="10.5" customHeight="1" thickBot="1">
      <c r="A108" s="46" t="s">
        <v>28</v>
      </c>
      <c r="B108" s="47">
        <v>-78</v>
      </c>
      <c r="C108" s="47">
        <v>-24</v>
      </c>
      <c r="D108" s="47">
        <v>31</v>
      </c>
      <c r="E108" s="47">
        <v>71</v>
      </c>
      <c r="F108" s="47" t="s">
        <v>21</v>
      </c>
      <c r="H108" s="26" t="s">
        <v>50</v>
      </c>
      <c r="N108" s="116"/>
      <c r="O108" s="116"/>
    </row>
    <row r="109" spans="1:15" ht="10.5" customHeight="1" thickBot="1">
      <c r="A109" s="50" t="s">
        <v>30</v>
      </c>
      <c r="B109" s="51">
        <v>1149</v>
      </c>
      <c r="C109" s="51">
        <v>465</v>
      </c>
      <c r="D109" s="51">
        <v>-286</v>
      </c>
      <c r="E109" s="51">
        <v>-46</v>
      </c>
      <c r="F109" s="51">
        <v>1281</v>
      </c>
      <c r="I109" s="116"/>
      <c r="J109" s="116"/>
      <c r="L109" s="116"/>
      <c r="M109" s="116"/>
      <c r="N109" s="116"/>
      <c r="O109" s="116"/>
    </row>
    <row r="110" spans="1:15" ht="10.5" customHeight="1" thickBot="1">
      <c r="A110" s="46" t="s">
        <v>32</v>
      </c>
      <c r="B110" s="47">
        <v>-144</v>
      </c>
      <c r="C110" s="47">
        <v>-4</v>
      </c>
      <c r="D110" s="47">
        <v>31</v>
      </c>
      <c r="E110" s="47">
        <v>2</v>
      </c>
      <c r="F110" s="47">
        <v>-115</v>
      </c>
    </row>
    <row r="111" spans="1:15" ht="10.5" customHeight="1" thickBot="1">
      <c r="A111" s="46" t="s">
        <v>34</v>
      </c>
      <c r="B111" s="47">
        <v>-156</v>
      </c>
      <c r="C111" s="47">
        <v>-56</v>
      </c>
      <c r="D111" s="47">
        <v>50</v>
      </c>
      <c r="E111" s="47">
        <v>13</v>
      </c>
      <c r="F111" s="47">
        <v>-150</v>
      </c>
      <c r="M111" s="116"/>
      <c r="N111" s="116"/>
    </row>
    <row r="112" spans="1:15" ht="10.5" customHeight="1" thickBot="1">
      <c r="A112" s="50" t="s">
        <v>35</v>
      </c>
      <c r="B112" s="51">
        <v>848</v>
      </c>
      <c r="C112" s="51">
        <v>405</v>
      </c>
      <c r="D112" s="51">
        <v>-206</v>
      </c>
      <c r="E112" s="51">
        <v>-31</v>
      </c>
      <c r="F112" s="51">
        <v>1016</v>
      </c>
      <c r="I112" s="116"/>
      <c r="J112" s="116"/>
      <c r="K112" s="116"/>
      <c r="L112" s="116"/>
      <c r="M112" s="116"/>
      <c r="N112" s="116"/>
      <c r="O112" s="116"/>
    </row>
    <row r="113" spans="1:15" ht="10.5" customHeight="1" thickBot="1">
      <c r="A113" s="46" t="s">
        <v>36</v>
      </c>
      <c r="B113" s="47">
        <v>-419</v>
      </c>
      <c r="C113" s="47">
        <v>-105</v>
      </c>
      <c r="D113" s="47">
        <v>148</v>
      </c>
      <c r="E113" s="47">
        <v>3</v>
      </c>
      <c r="F113" s="47">
        <v>-373</v>
      </c>
    </row>
    <row r="114" spans="1:15" ht="10.5" customHeight="1" thickBot="1">
      <c r="A114" s="50" t="s">
        <v>37</v>
      </c>
      <c r="B114" s="51">
        <v>429</v>
      </c>
      <c r="C114" s="51">
        <v>300</v>
      </c>
      <c r="D114" s="51">
        <v>-58</v>
      </c>
      <c r="E114" s="51">
        <v>-28</v>
      </c>
      <c r="F114" s="51">
        <v>643</v>
      </c>
      <c r="I114" s="116"/>
      <c r="O114" s="116"/>
    </row>
    <row r="115" spans="1:15" ht="10.5" customHeight="1">
      <c r="A115" s="37"/>
      <c r="B115" s="37"/>
      <c r="C115" s="37"/>
      <c r="D115" s="37"/>
      <c r="E115" s="37"/>
    </row>
    <row r="116" spans="1:15" ht="10.5" customHeight="1">
      <c r="A116" s="26" t="s">
        <v>38</v>
      </c>
      <c r="B116" s="37"/>
      <c r="C116" s="37"/>
      <c r="D116" s="37"/>
      <c r="E116" s="37"/>
    </row>
    <row r="117" spans="1:15" ht="10.5" customHeight="1">
      <c r="A117" s="26"/>
      <c r="B117" s="37"/>
      <c r="C117" s="37"/>
      <c r="D117" s="37"/>
      <c r="E117" s="37"/>
    </row>
    <row r="118" spans="1:15" ht="10.5" customHeight="1">
      <c r="A118" s="26"/>
      <c r="B118" s="37"/>
      <c r="C118" s="37"/>
      <c r="D118" s="37"/>
      <c r="E118" s="37"/>
    </row>
    <row r="119" spans="1:15" ht="10.5" customHeight="1">
      <c r="A119" s="165" t="s">
        <v>56</v>
      </c>
      <c r="B119" s="279" t="s">
        <v>3</v>
      </c>
      <c r="C119" s="279" t="s">
        <v>4</v>
      </c>
      <c r="D119" s="279" t="s">
        <v>5</v>
      </c>
      <c r="E119" s="279" t="s">
        <v>6</v>
      </c>
      <c r="F119" s="279" t="s">
        <v>7</v>
      </c>
      <c r="H119" s="6">
        <v>45291</v>
      </c>
      <c r="I119" s="279" t="s">
        <v>57</v>
      </c>
      <c r="J119" s="279" t="s">
        <v>58</v>
      </c>
      <c r="K119" s="279" t="s">
        <v>16</v>
      </c>
      <c r="L119" s="279" t="s">
        <v>42</v>
      </c>
      <c r="M119" s="279" t="s">
        <v>59</v>
      </c>
      <c r="N119" s="279" t="s">
        <v>60</v>
      </c>
      <c r="O119" s="279" t="s">
        <v>47</v>
      </c>
    </row>
    <row r="120" spans="1:15" ht="51.75" customHeight="1" thickBot="1">
      <c r="A120" s="166" t="s">
        <v>13</v>
      </c>
      <c r="B120" s="282"/>
      <c r="C120" s="282"/>
      <c r="D120" s="282"/>
      <c r="E120" s="282"/>
      <c r="F120" s="282"/>
      <c r="H120" s="43" t="s">
        <v>13</v>
      </c>
      <c r="I120" s="282"/>
      <c r="J120" s="282"/>
      <c r="K120" s="282"/>
      <c r="L120" s="282"/>
      <c r="M120" s="282"/>
      <c r="N120" s="282"/>
      <c r="O120" s="282"/>
    </row>
    <row r="121" spans="1:15" ht="13.5" customHeight="1">
      <c r="A121" s="168"/>
      <c r="B121" s="168"/>
      <c r="C121" s="167"/>
      <c r="D121" s="167"/>
      <c r="E121" s="167"/>
      <c r="F121" s="167"/>
      <c r="G121" s="2"/>
      <c r="H121" s="127"/>
      <c r="I121" s="127"/>
      <c r="J121" s="127"/>
      <c r="K121" s="127"/>
      <c r="L121" s="127"/>
      <c r="M121" s="127"/>
      <c r="N121" s="127"/>
      <c r="O121" s="127"/>
    </row>
    <row r="122" spans="1:15" ht="11.25" customHeight="1" thickBot="1">
      <c r="A122" s="169" t="s">
        <v>18</v>
      </c>
      <c r="B122" s="170">
        <v>1010</v>
      </c>
      <c r="C122" s="171">
        <v>348</v>
      </c>
      <c r="D122" s="171">
        <v>-452</v>
      </c>
      <c r="E122" s="171" t="s">
        <v>21</v>
      </c>
      <c r="F122" s="171">
        <v>906</v>
      </c>
      <c r="G122" s="2"/>
      <c r="H122" s="172" t="s">
        <v>19</v>
      </c>
      <c r="I122" s="173">
        <v>1938</v>
      </c>
      <c r="J122" s="172">
        <v>604</v>
      </c>
      <c r="K122" s="173">
        <v>1107</v>
      </c>
      <c r="L122" s="173">
        <v>3650</v>
      </c>
      <c r="M122" s="172">
        <v>630</v>
      </c>
      <c r="N122" s="173">
        <v>-1168</v>
      </c>
      <c r="O122" s="173">
        <v>3113</v>
      </c>
    </row>
    <row r="123" spans="1:15" ht="10.5" customHeight="1" thickBot="1">
      <c r="A123" s="169" t="s">
        <v>20</v>
      </c>
      <c r="B123" s="171">
        <v>33</v>
      </c>
      <c r="C123" s="171" t="s">
        <v>21</v>
      </c>
      <c r="D123" s="171" t="s">
        <v>21</v>
      </c>
      <c r="E123" s="171">
        <v>499</v>
      </c>
      <c r="F123" s="171">
        <v>532</v>
      </c>
      <c r="G123" s="2"/>
      <c r="H123" s="172" t="s">
        <v>48</v>
      </c>
      <c r="I123" s="173">
        <v>13991</v>
      </c>
      <c r="J123" s="173">
        <v>1367</v>
      </c>
      <c r="K123" s="173">
        <v>9079</v>
      </c>
      <c r="L123" s="173">
        <v>24436</v>
      </c>
      <c r="M123" s="173">
        <v>6770</v>
      </c>
      <c r="N123" s="173">
        <v>-4808</v>
      </c>
      <c r="O123" s="173">
        <v>26398</v>
      </c>
    </row>
    <row r="124" spans="1:15" ht="10.5" customHeight="1" thickBot="1">
      <c r="A124" s="178" t="s">
        <v>23</v>
      </c>
      <c r="B124" s="171">
        <v>547</v>
      </c>
      <c r="C124" s="171">
        <v>71</v>
      </c>
      <c r="D124" s="171">
        <v>-312</v>
      </c>
      <c r="E124" s="171">
        <v>-307</v>
      </c>
      <c r="F124" s="171" t="s">
        <v>21</v>
      </c>
      <c r="G124" s="2"/>
      <c r="H124" s="172" t="s">
        <v>49</v>
      </c>
      <c r="I124" s="173">
        <v>-2709</v>
      </c>
      <c r="J124" s="172">
        <v>128</v>
      </c>
      <c r="K124" s="172">
        <v>-633</v>
      </c>
      <c r="L124" s="173">
        <v>-3214</v>
      </c>
      <c r="M124" s="172">
        <v>-785</v>
      </c>
      <c r="N124" s="172">
        <v>157</v>
      </c>
      <c r="O124" s="173">
        <v>-3842</v>
      </c>
    </row>
    <row r="125" spans="1:15" ht="10.5" customHeight="1" thickBot="1">
      <c r="A125" s="169" t="s">
        <v>25</v>
      </c>
      <c r="B125" s="171" t="s">
        <v>61</v>
      </c>
      <c r="C125" s="171" t="s">
        <v>62</v>
      </c>
      <c r="D125" s="171">
        <v>186</v>
      </c>
      <c r="E125" s="171" t="s">
        <v>62</v>
      </c>
      <c r="F125" s="171">
        <v>186</v>
      </c>
      <c r="G125" s="2"/>
      <c r="I125" s="2"/>
      <c r="J125" s="2"/>
      <c r="K125" s="2"/>
      <c r="L125" s="2"/>
      <c r="M125" s="2"/>
      <c r="N125" s="2"/>
      <c r="O125" s="2"/>
    </row>
    <row r="126" spans="1:15" ht="10.5" customHeight="1" thickBot="1">
      <c r="A126" s="174" t="s">
        <v>27</v>
      </c>
      <c r="B126" s="175">
        <v>1591</v>
      </c>
      <c r="C126" s="176">
        <v>419</v>
      </c>
      <c r="D126" s="176">
        <v>-577</v>
      </c>
      <c r="E126" s="176">
        <v>191</v>
      </c>
      <c r="F126" s="175">
        <v>1624</v>
      </c>
      <c r="G126" s="2"/>
      <c r="H126" s="2" t="s">
        <v>63</v>
      </c>
      <c r="I126" s="2"/>
      <c r="J126" s="2"/>
      <c r="K126" s="2"/>
      <c r="L126" s="2"/>
      <c r="M126" s="2"/>
      <c r="N126" s="2"/>
      <c r="O126" s="2"/>
    </row>
    <row r="127" spans="1:15" ht="10.5" customHeight="1" thickBot="1">
      <c r="A127" s="169" t="s">
        <v>28</v>
      </c>
      <c r="B127" s="171">
        <v>-450</v>
      </c>
      <c r="C127" s="171">
        <v>-85</v>
      </c>
      <c r="D127" s="171">
        <v>318</v>
      </c>
      <c r="E127" s="171">
        <v>216</v>
      </c>
      <c r="F127" s="171" t="s">
        <v>21</v>
      </c>
      <c r="G127" s="2"/>
      <c r="H127" s="130" t="s">
        <v>50</v>
      </c>
      <c r="I127" s="2"/>
      <c r="J127" s="2"/>
      <c r="K127" s="2"/>
      <c r="L127" s="2"/>
      <c r="M127" s="2"/>
      <c r="N127" s="2"/>
      <c r="O127" s="2"/>
    </row>
    <row r="128" spans="1:15" ht="10.5" customHeight="1" thickBot="1">
      <c r="A128" s="174" t="s">
        <v>30</v>
      </c>
      <c r="B128" s="175">
        <v>1140</v>
      </c>
      <c r="C128" s="176">
        <v>334</v>
      </c>
      <c r="D128" s="176">
        <v>-259</v>
      </c>
      <c r="E128" s="176">
        <v>409</v>
      </c>
      <c r="F128" s="175">
        <v>1624</v>
      </c>
      <c r="G128" s="2"/>
      <c r="H128" s="2"/>
      <c r="I128" s="2"/>
      <c r="J128" s="2"/>
      <c r="K128" s="2"/>
      <c r="L128" s="2"/>
      <c r="M128" s="2"/>
      <c r="N128" s="2"/>
      <c r="O128" s="2"/>
    </row>
    <row r="129" spans="1:15" ht="10.5" customHeight="1" thickBot="1">
      <c r="A129" s="169" t="s">
        <v>32</v>
      </c>
      <c r="B129" s="171">
        <v>-137</v>
      </c>
      <c r="C129" s="171">
        <v>-3</v>
      </c>
      <c r="D129" s="171">
        <v>31</v>
      </c>
      <c r="E129" s="171">
        <v>-10</v>
      </c>
      <c r="F129" s="171">
        <v>-120</v>
      </c>
      <c r="G129" s="2"/>
      <c r="H129" s="2"/>
      <c r="I129" s="2"/>
      <c r="J129" s="2"/>
      <c r="K129" s="2"/>
      <c r="L129" s="2"/>
      <c r="M129" s="2"/>
      <c r="N129" s="2"/>
      <c r="O129" s="2"/>
    </row>
    <row r="130" spans="1:15" ht="10.5" customHeight="1" thickBot="1">
      <c r="A130" s="169" t="s">
        <v>34</v>
      </c>
      <c r="B130" s="171">
        <v>-195</v>
      </c>
      <c r="C130" s="171">
        <v>-50</v>
      </c>
      <c r="D130" s="171">
        <v>78</v>
      </c>
      <c r="E130" s="171">
        <v>11</v>
      </c>
      <c r="F130" s="171">
        <v>-156</v>
      </c>
      <c r="G130" s="2"/>
      <c r="H130" s="2"/>
      <c r="I130" s="2"/>
      <c r="J130" s="2"/>
      <c r="K130" s="2"/>
      <c r="L130" s="2"/>
      <c r="M130" s="2"/>
      <c r="N130" s="2"/>
      <c r="O130" s="2"/>
    </row>
    <row r="131" spans="1:15" ht="10.5" customHeight="1" thickBot="1">
      <c r="A131" s="174" t="s">
        <v>35</v>
      </c>
      <c r="B131" s="176">
        <v>808</v>
      </c>
      <c r="C131" s="176">
        <v>281</v>
      </c>
      <c r="D131" s="176">
        <v>-150</v>
      </c>
      <c r="E131" s="176">
        <v>409</v>
      </c>
      <c r="F131" s="175">
        <v>1348</v>
      </c>
      <c r="G131" s="2"/>
      <c r="H131" s="2"/>
      <c r="I131" s="2"/>
      <c r="J131" s="2"/>
      <c r="K131" s="2"/>
      <c r="L131" s="2"/>
      <c r="M131" s="2"/>
      <c r="N131" s="2"/>
      <c r="O131" s="2"/>
    </row>
    <row r="132" spans="1:15" ht="10.5" customHeight="1" thickBot="1">
      <c r="A132" s="169" t="s">
        <v>36</v>
      </c>
      <c r="B132" s="171">
        <v>-345</v>
      </c>
      <c r="C132" s="171">
        <v>-100</v>
      </c>
      <c r="D132" s="171">
        <v>171</v>
      </c>
      <c r="E132" s="171">
        <v>28</v>
      </c>
      <c r="F132" s="171">
        <v>-246</v>
      </c>
      <c r="G132" s="2"/>
      <c r="H132" s="2"/>
      <c r="I132" s="2"/>
      <c r="J132" s="2"/>
      <c r="K132" s="2"/>
      <c r="L132" s="2"/>
      <c r="M132" s="2"/>
      <c r="N132" s="2"/>
      <c r="O132" s="2"/>
    </row>
    <row r="133" spans="1:15" ht="10.5" customHeight="1" thickBot="1">
      <c r="A133" s="174" t="s">
        <v>37</v>
      </c>
      <c r="B133" s="176">
        <v>463</v>
      </c>
      <c r="C133" s="176">
        <v>181</v>
      </c>
      <c r="D133" s="176">
        <v>21</v>
      </c>
      <c r="E133" s="176">
        <v>438</v>
      </c>
      <c r="F133" s="175">
        <v>1103</v>
      </c>
      <c r="G133" s="2"/>
      <c r="H133" s="2"/>
      <c r="I133" s="2"/>
      <c r="J133" s="2"/>
      <c r="K133" s="2"/>
      <c r="L133" s="2"/>
      <c r="M133" s="2"/>
      <c r="N133" s="2"/>
      <c r="O133" s="2"/>
    </row>
    <row r="134" spans="1:15" ht="10.5" customHeight="1">
      <c r="A134" s="177"/>
      <c r="B134" s="177"/>
      <c r="C134" s="177"/>
      <c r="D134" s="177"/>
      <c r="E134" s="177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ht="10.5" customHeight="1">
      <c r="A135" s="130" t="s">
        <v>38</v>
      </c>
      <c r="B135" s="177"/>
      <c r="C135" s="177"/>
      <c r="D135" s="177"/>
      <c r="E135" s="177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1:15" ht="10.5" customHeight="1">
      <c r="A136" s="130" t="s">
        <v>64</v>
      </c>
      <c r="B136" s="130"/>
      <c r="C136" s="130"/>
      <c r="D136" s="130"/>
      <c r="E136" s="130"/>
      <c r="F136" s="130"/>
      <c r="G136" s="2"/>
      <c r="H136" s="2"/>
      <c r="I136" s="2"/>
      <c r="J136" s="2"/>
      <c r="K136" s="2"/>
      <c r="L136" s="2"/>
      <c r="M136" s="2"/>
      <c r="N136" s="2"/>
      <c r="O136" s="2"/>
    </row>
    <row r="137" spans="1:15" ht="10.5" customHeight="1">
      <c r="A137" s="26"/>
      <c r="B137" s="37"/>
      <c r="C137" s="37"/>
      <c r="D137" s="37"/>
      <c r="E137" s="37"/>
    </row>
    <row r="138" spans="1:15" ht="10.5" customHeight="1">
      <c r="A138" s="26"/>
      <c r="B138" s="37"/>
      <c r="C138" s="37"/>
      <c r="D138" s="37"/>
      <c r="E138" s="37"/>
    </row>
    <row r="139" spans="1:15" ht="18" customHeight="1">
      <c r="A139" s="165" t="s">
        <v>65</v>
      </c>
      <c r="B139" s="279" t="s">
        <v>3</v>
      </c>
      <c r="C139" s="279" t="s">
        <v>4</v>
      </c>
      <c r="D139" s="279" t="s">
        <v>5</v>
      </c>
      <c r="E139" s="279" t="s">
        <v>6</v>
      </c>
      <c r="F139" s="279" t="s">
        <v>7</v>
      </c>
      <c r="H139" s="6">
        <v>45199</v>
      </c>
      <c r="I139" s="279" t="s">
        <v>57</v>
      </c>
      <c r="J139" s="279" t="s">
        <v>58</v>
      </c>
      <c r="K139" s="279" t="s">
        <v>16</v>
      </c>
      <c r="L139" s="279" t="s">
        <v>42</v>
      </c>
      <c r="M139" s="279" t="s">
        <v>59</v>
      </c>
      <c r="N139" s="279" t="s">
        <v>60</v>
      </c>
      <c r="O139" s="279" t="s">
        <v>47</v>
      </c>
    </row>
    <row r="140" spans="1:15" ht="47.25" customHeight="1" thickBot="1">
      <c r="A140" s="166" t="s">
        <v>13</v>
      </c>
      <c r="B140" s="282"/>
      <c r="C140" s="282"/>
      <c r="D140" s="282"/>
      <c r="E140" s="282"/>
      <c r="F140" s="282"/>
      <c r="H140" s="43" t="s">
        <v>13</v>
      </c>
      <c r="I140" s="282"/>
      <c r="J140" s="282"/>
      <c r="K140" s="282"/>
      <c r="L140" s="282"/>
      <c r="M140" s="282"/>
      <c r="N140" s="282"/>
      <c r="O140" s="282"/>
    </row>
    <row r="141" spans="1:15" ht="10.5" customHeight="1">
      <c r="A141" s="125"/>
      <c r="B141" s="179"/>
      <c r="C141" s="179"/>
      <c r="D141" s="179"/>
      <c r="E141" s="179"/>
      <c r="F141" s="2"/>
      <c r="G141" s="2"/>
      <c r="H141" s="127"/>
      <c r="I141" s="127"/>
      <c r="J141" s="127"/>
      <c r="K141" s="127"/>
      <c r="L141" s="127"/>
      <c r="M141" s="127"/>
      <c r="N141" s="127"/>
      <c r="O141" s="127"/>
    </row>
    <row r="142" spans="1:15" ht="10.5" customHeight="1" thickBot="1">
      <c r="A142" s="128" t="s">
        <v>18</v>
      </c>
      <c r="B142" s="180">
        <v>1041</v>
      </c>
      <c r="C142" s="181">
        <v>262</v>
      </c>
      <c r="D142" s="181">
        <v>-499</v>
      </c>
      <c r="E142" s="181">
        <v>1</v>
      </c>
      <c r="F142" s="181">
        <v>804</v>
      </c>
      <c r="G142" s="2"/>
      <c r="H142" s="182" t="s">
        <v>44</v>
      </c>
      <c r="I142" s="183">
        <v>2223</v>
      </c>
      <c r="J142" s="184">
        <v>224</v>
      </c>
      <c r="K142" s="183">
        <v>2082</v>
      </c>
      <c r="L142" s="183">
        <v>4529</v>
      </c>
      <c r="M142" s="184">
        <v>629</v>
      </c>
      <c r="N142" s="184">
        <v>-828</v>
      </c>
      <c r="O142" s="183">
        <v>4331</v>
      </c>
    </row>
    <row r="143" spans="1:15" ht="10.5" customHeight="1" thickBot="1">
      <c r="A143" s="169" t="s">
        <v>20</v>
      </c>
      <c r="B143" s="171" t="s">
        <v>21</v>
      </c>
      <c r="C143" s="171" t="s">
        <v>21</v>
      </c>
      <c r="D143" s="171" t="s">
        <v>21</v>
      </c>
      <c r="E143" s="171" t="s">
        <v>21</v>
      </c>
      <c r="F143" s="181" t="s">
        <v>21</v>
      </c>
      <c r="G143" s="2"/>
      <c r="H143" s="182" t="s">
        <v>66</v>
      </c>
      <c r="I143" s="183">
        <v>11963</v>
      </c>
      <c r="J143" s="183">
        <v>4447</v>
      </c>
      <c r="K143" s="183">
        <v>8561</v>
      </c>
      <c r="L143" s="183">
        <v>24971</v>
      </c>
      <c r="M143" s="183">
        <v>6990</v>
      </c>
      <c r="N143" s="183">
        <v>-5455</v>
      </c>
      <c r="O143" s="183">
        <v>26506</v>
      </c>
    </row>
    <row r="144" spans="1:15" ht="10.5" customHeight="1" thickBot="1">
      <c r="A144" s="128" t="s">
        <v>23</v>
      </c>
      <c r="B144" s="180">
        <v>1331</v>
      </c>
      <c r="C144" s="181">
        <v>324</v>
      </c>
      <c r="D144" s="181">
        <v>-91</v>
      </c>
      <c r="E144" s="180">
        <v>-1565</v>
      </c>
      <c r="F144" s="181" t="s">
        <v>21</v>
      </c>
      <c r="G144" s="2"/>
      <c r="H144" s="182" t="s">
        <v>67</v>
      </c>
      <c r="I144" s="183">
        <v>-2841</v>
      </c>
      <c r="J144" s="183">
        <v>-1275</v>
      </c>
      <c r="K144" s="184">
        <v>-550</v>
      </c>
      <c r="L144" s="183">
        <v>-4666</v>
      </c>
      <c r="M144" s="183">
        <v>-1246</v>
      </c>
      <c r="N144" s="184">
        <v>85</v>
      </c>
      <c r="O144" s="114">
        <v>-5827</v>
      </c>
    </row>
    <row r="145" spans="1:15" ht="10.5" customHeight="1" thickBot="1">
      <c r="A145" s="128" t="s">
        <v>25</v>
      </c>
      <c r="B145" s="181" t="s">
        <v>61</v>
      </c>
      <c r="C145" s="181" t="s">
        <v>62</v>
      </c>
      <c r="D145" s="181">
        <v>143</v>
      </c>
      <c r="E145" s="181" t="s">
        <v>62</v>
      </c>
      <c r="F145" s="181">
        <v>143</v>
      </c>
      <c r="G145" s="2"/>
      <c r="I145" s="2"/>
      <c r="J145" s="2"/>
      <c r="K145" s="2"/>
      <c r="L145" s="2"/>
      <c r="M145" s="2"/>
      <c r="N145" s="2"/>
      <c r="O145" s="2"/>
    </row>
    <row r="146" spans="1:15" ht="10.5" customHeight="1" thickBot="1">
      <c r="A146" s="174" t="s">
        <v>27</v>
      </c>
      <c r="B146" s="175">
        <v>2371</v>
      </c>
      <c r="C146" s="176">
        <v>586</v>
      </c>
      <c r="D146" s="176">
        <v>-448</v>
      </c>
      <c r="E146" s="175">
        <v>-1563</v>
      </c>
      <c r="F146" s="176">
        <v>947</v>
      </c>
      <c r="G146" s="2"/>
      <c r="H146" s="130" t="s">
        <v>38</v>
      </c>
      <c r="I146" s="2"/>
      <c r="J146" s="2"/>
      <c r="K146" s="2"/>
      <c r="L146" s="2"/>
      <c r="M146" s="2"/>
      <c r="N146" s="2"/>
      <c r="O146" s="2"/>
    </row>
    <row r="147" spans="1:15" ht="10.5" customHeight="1" thickBot="1">
      <c r="A147" s="128" t="s">
        <v>28</v>
      </c>
      <c r="B147" s="180">
        <v>-1150</v>
      </c>
      <c r="C147" s="181">
        <v>-316</v>
      </c>
      <c r="D147" s="181">
        <v>82</v>
      </c>
      <c r="E147" s="180">
        <v>1384</v>
      </c>
      <c r="F147" s="181" t="s">
        <v>21</v>
      </c>
      <c r="G147" s="2"/>
      <c r="I147" s="2"/>
      <c r="J147" s="2"/>
      <c r="K147" s="2"/>
      <c r="L147" s="2"/>
      <c r="M147" s="2"/>
      <c r="N147" s="2"/>
      <c r="O147" s="2"/>
    </row>
    <row r="148" spans="1:15" ht="10.5" customHeight="1" thickBot="1">
      <c r="A148" s="174" t="s">
        <v>30</v>
      </c>
      <c r="B148" s="175">
        <v>1221</v>
      </c>
      <c r="C148" s="176">
        <v>270</v>
      </c>
      <c r="D148" s="176">
        <v>-366</v>
      </c>
      <c r="E148" s="176">
        <v>-179</v>
      </c>
      <c r="F148" s="176">
        <v>947</v>
      </c>
      <c r="G148" s="2"/>
      <c r="H148" s="2"/>
      <c r="I148" s="2"/>
      <c r="J148" s="2"/>
      <c r="K148" s="2"/>
      <c r="L148" s="2"/>
      <c r="M148" s="2"/>
      <c r="N148" s="2"/>
      <c r="O148" s="2"/>
    </row>
    <row r="149" spans="1:15" ht="10.5" customHeight="1" thickBot="1">
      <c r="A149" s="128" t="s">
        <v>32</v>
      </c>
      <c r="B149" s="181">
        <v>-133</v>
      </c>
      <c r="C149" s="181">
        <v>-3</v>
      </c>
      <c r="D149" s="181">
        <v>18</v>
      </c>
      <c r="E149" s="181">
        <v>-1</v>
      </c>
      <c r="F149" s="181">
        <v>-119</v>
      </c>
      <c r="G149" s="2"/>
      <c r="H149" s="2"/>
      <c r="I149" s="2"/>
      <c r="J149" s="2"/>
      <c r="K149" s="2"/>
      <c r="L149" s="2"/>
      <c r="M149" s="2"/>
      <c r="N149" s="2"/>
      <c r="O149" s="2"/>
    </row>
    <row r="150" spans="1:15" ht="10.5" customHeight="1" thickBot="1">
      <c r="A150" s="128" t="s">
        <v>34</v>
      </c>
      <c r="B150" s="181">
        <v>-196</v>
      </c>
      <c r="C150" s="181">
        <v>-50</v>
      </c>
      <c r="D150" s="181">
        <v>91</v>
      </c>
      <c r="E150" s="181">
        <v>12</v>
      </c>
      <c r="F150" s="181">
        <v>-143</v>
      </c>
      <c r="G150" s="2"/>
      <c r="H150" s="2"/>
      <c r="I150" s="2"/>
      <c r="J150" s="2"/>
      <c r="K150" s="2"/>
      <c r="L150" s="2"/>
      <c r="M150" s="2"/>
      <c r="N150" s="2"/>
      <c r="O150" s="2"/>
    </row>
    <row r="151" spans="1:15" ht="10.5" customHeight="1" thickBot="1">
      <c r="A151" s="174" t="s">
        <v>35</v>
      </c>
      <c r="B151" s="176">
        <v>893</v>
      </c>
      <c r="C151" s="176">
        <v>217</v>
      </c>
      <c r="D151" s="176">
        <v>-257</v>
      </c>
      <c r="E151" s="176">
        <v>-167</v>
      </c>
      <c r="F151" s="176">
        <v>686</v>
      </c>
      <c r="G151" s="2"/>
      <c r="H151" s="2"/>
      <c r="I151" s="2"/>
      <c r="J151" s="2"/>
      <c r="K151" s="2"/>
      <c r="L151" s="2"/>
      <c r="M151" s="2"/>
      <c r="N151" s="2"/>
      <c r="O151" s="2"/>
    </row>
    <row r="152" spans="1:15" ht="10.5" customHeight="1" thickBot="1">
      <c r="A152" s="128" t="s">
        <v>36</v>
      </c>
      <c r="B152" s="181">
        <v>-308</v>
      </c>
      <c r="C152" s="181">
        <v>-63</v>
      </c>
      <c r="D152" s="181">
        <v>137</v>
      </c>
      <c r="E152" s="181">
        <v>32</v>
      </c>
      <c r="F152" s="181">
        <v>-202</v>
      </c>
      <c r="G152" s="2"/>
      <c r="H152" s="2"/>
      <c r="I152" s="2"/>
      <c r="J152" s="2"/>
      <c r="K152" s="2"/>
      <c r="L152" s="2"/>
      <c r="M152" s="2"/>
      <c r="N152" s="2"/>
      <c r="O152" s="2"/>
    </row>
    <row r="153" spans="1:15" ht="10.5" customHeight="1" thickBot="1">
      <c r="A153" s="174" t="s">
        <v>37</v>
      </c>
      <c r="B153" s="176">
        <v>584</v>
      </c>
      <c r="C153" s="176">
        <v>154</v>
      </c>
      <c r="D153" s="176">
        <v>-120</v>
      </c>
      <c r="E153" s="176">
        <v>-134</v>
      </c>
      <c r="F153" s="176">
        <v>484</v>
      </c>
      <c r="G153" s="2"/>
      <c r="H153" s="2"/>
      <c r="I153" s="2"/>
      <c r="J153" s="2"/>
      <c r="K153" s="2"/>
      <c r="L153" s="2"/>
      <c r="M153" s="2"/>
      <c r="N153" s="2"/>
      <c r="O153" s="2"/>
    </row>
    <row r="154" spans="1:15" ht="10.5" customHeight="1">
      <c r="A154" s="177"/>
      <c r="B154" s="177"/>
      <c r="C154" s="177"/>
      <c r="D154" s="177"/>
      <c r="E154" s="177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ht="13.5" customHeight="1">
      <c r="A155" s="130" t="s">
        <v>38</v>
      </c>
      <c r="B155" s="177"/>
      <c r="C155" s="177"/>
      <c r="D155" s="177"/>
      <c r="E155" s="177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ht="10.5" customHeight="1">
      <c r="A156" s="185" t="s">
        <v>68</v>
      </c>
      <c r="B156" s="185"/>
      <c r="C156" s="185"/>
      <c r="D156" s="185"/>
      <c r="E156" s="185"/>
      <c r="F156" s="185"/>
      <c r="G156" s="2"/>
      <c r="H156" s="2"/>
      <c r="I156" s="2"/>
      <c r="J156" s="2"/>
      <c r="K156" s="2"/>
      <c r="L156" s="2"/>
      <c r="M156" s="2"/>
      <c r="N156" s="2"/>
      <c r="O156" s="2"/>
    </row>
    <row r="157" spans="1:15" ht="10.5" customHeight="1">
      <c r="A157" s="125"/>
      <c r="B157" s="126"/>
      <c r="C157" s="125"/>
      <c r="D157" s="125"/>
      <c r="E157" s="125"/>
      <c r="F157" s="125"/>
      <c r="G157" s="2"/>
      <c r="H157" s="127"/>
      <c r="I157" s="127"/>
      <c r="J157" s="127"/>
      <c r="K157" s="127"/>
      <c r="L157" s="127"/>
      <c r="M157" s="127"/>
      <c r="N157" s="127"/>
      <c r="O157" s="127"/>
    </row>
    <row r="158" spans="1:15" ht="10.5" customHeight="1">
      <c r="A158" s="26"/>
      <c r="B158" s="37"/>
      <c r="C158" s="37"/>
      <c r="D158" s="37"/>
      <c r="E158" s="37"/>
    </row>
    <row r="159" spans="1:15" ht="18" customHeight="1">
      <c r="A159" s="165" t="s">
        <v>69</v>
      </c>
      <c r="B159" s="279" t="s">
        <v>3</v>
      </c>
      <c r="C159" s="279" t="s">
        <v>4</v>
      </c>
      <c r="D159" s="279" t="s">
        <v>5</v>
      </c>
      <c r="E159" s="279" t="s">
        <v>6</v>
      </c>
      <c r="F159" s="279" t="s">
        <v>7</v>
      </c>
      <c r="H159" s="6">
        <v>45107</v>
      </c>
      <c r="I159" s="279" t="s">
        <v>57</v>
      </c>
      <c r="J159" s="279" t="s">
        <v>58</v>
      </c>
      <c r="K159" s="279" t="s">
        <v>16</v>
      </c>
      <c r="L159" s="279" t="s">
        <v>42</v>
      </c>
      <c r="M159" s="279" t="s">
        <v>59</v>
      </c>
      <c r="N159" s="279" t="s">
        <v>60</v>
      </c>
      <c r="O159" s="279" t="s">
        <v>47</v>
      </c>
    </row>
    <row r="160" spans="1:15" ht="47.25" customHeight="1" thickBot="1">
      <c r="A160" s="166" t="s">
        <v>13</v>
      </c>
      <c r="B160" s="282"/>
      <c r="C160" s="282"/>
      <c r="D160" s="282"/>
      <c r="E160" s="282"/>
      <c r="F160" s="282"/>
      <c r="H160" s="43" t="s">
        <v>13</v>
      </c>
      <c r="I160" s="282"/>
      <c r="J160" s="282"/>
      <c r="K160" s="282"/>
      <c r="L160" s="282"/>
      <c r="M160" s="282"/>
      <c r="N160" s="282"/>
      <c r="O160" s="282"/>
    </row>
    <row r="161" spans="1:15" ht="10.5" customHeight="1">
      <c r="A161" s="186"/>
      <c r="B161" s="186"/>
      <c r="C161" s="187"/>
      <c r="D161" s="187"/>
      <c r="E161" s="187"/>
      <c r="F161" s="187"/>
      <c r="G161" s="2"/>
      <c r="H161" s="127"/>
      <c r="I161" s="127"/>
      <c r="J161" s="127"/>
      <c r="K161" s="127"/>
      <c r="L161" s="127"/>
      <c r="M161" s="127"/>
      <c r="N161" s="127"/>
      <c r="O161" s="127"/>
    </row>
    <row r="162" spans="1:15" ht="10.5" customHeight="1" thickBot="1">
      <c r="A162" s="188" t="s">
        <v>18</v>
      </c>
      <c r="B162" s="181">
        <v>864</v>
      </c>
      <c r="C162" s="181">
        <v>288</v>
      </c>
      <c r="D162" s="181">
        <v>-303</v>
      </c>
      <c r="E162" s="181">
        <v>-1</v>
      </c>
      <c r="F162" s="181">
        <v>848</v>
      </c>
      <c r="G162" s="2"/>
      <c r="H162" s="182" t="s">
        <v>44</v>
      </c>
      <c r="I162" s="189">
        <v>1957</v>
      </c>
      <c r="J162" s="182">
        <v>519</v>
      </c>
      <c r="K162" s="189">
        <v>1858</v>
      </c>
      <c r="L162" s="189">
        <v>4334</v>
      </c>
      <c r="M162" s="182">
        <v>740</v>
      </c>
      <c r="N162" s="182">
        <v>-904</v>
      </c>
      <c r="O162" s="189">
        <v>4170</v>
      </c>
    </row>
    <row r="163" spans="1:15" ht="10.5" customHeight="1" thickBot="1">
      <c r="A163" s="188" t="s">
        <v>20</v>
      </c>
      <c r="B163" s="181">
        <v>315</v>
      </c>
      <c r="C163" s="181" t="s">
        <v>62</v>
      </c>
      <c r="D163" s="181" t="s">
        <v>62</v>
      </c>
      <c r="E163" s="181">
        <v>429</v>
      </c>
      <c r="F163" s="181">
        <v>744</v>
      </c>
      <c r="G163" s="2"/>
      <c r="H163" s="182" t="s">
        <v>66</v>
      </c>
      <c r="I163" s="189">
        <v>12388</v>
      </c>
      <c r="J163" s="189">
        <v>3567</v>
      </c>
      <c r="K163" s="189">
        <v>8706</v>
      </c>
      <c r="L163" s="189">
        <v>24661</v>
      </c>
      <c r="M163" s="189">
        <v>6453</v>
      </c>
      <c r="N163" s="189">
        <v>-5486</v>
      </c>
      <c r="O163" s="189">
        <v>25628</v>
      </c>
    </row>
    <row r="164" spans="1:15" ht="10.5" customHeight="1" thickBot="1">
      <c r="A164" s="188" t="s">
        <v>23</v>
      </c>
      <c r="B164" s="180">
        <v>4604</v>
      </c>
      <c r="C164" s="180">
        <v>1165</v>
      </c>
      <c r="D164" s="181">
        <v>-54</v>
      </c>
      <c r="E164" s="180">
        <v>-5715</v>
      </c>
      <c r="F164" s="181" t="s">
        <v>54</v>
      </c>
      <c r="G164" s="2"/>
      <c r="H164" s="182" t="s">
        <v>67</v>
      </c>
      <c r="I164" s="189">
        <v>-2845</v>
      </c>
      <c r="J164" s="182">
        <v>-1080</v>
      </c>
      <c r="K164" s="182">
        <v>482</v>
      </c>
      <c r="L164" s="189">
        <v>-3443</v>
      </c>
      <c r="M164" s="182">
        <v>-1319</v>
      </c>
      <c r="N164" s="182">
        <v>-484</v>
      </c>
      <c r="O164" s="189">
        <v>-5246</v>
      </c>
    </row>
    <row r="165" spans="1:15" ht="10.5" customHeight="1" thickBot="1">
      <c r="A165" s="188" t="s">
        <v>25</v>
      </c>
      <c r="B165" s="181" t="s">
        <v>61</v>
      </c>
      <c r="C165" s="181" t="s">
        <v>62</v>
      </c>
      <c r="D165" s="181">
        <v>-362</v>
      </c>
      <c r="E165" s="181" t="s">
        <v>62</v>
      </c>
      <c r="F165" s="181">
        <v>-362</v>
      </c>
      <c r="G165" s="2"/>
      <c r="I165" s="2"/>
      <c r="J165" s="2"/>
      <c r="K165" s="2"/>
      <c r="L165" s="2"/>
      <c r="M165" s="2"/>
      <c r="N165" s="2"/>
      <c r="O165" s="2"/>
    </row>
    <row r="166" spans="1:15" ht="10.5" customHeight="1" thickBot="1">
      <c r="A166" s="134" t="s">
        <v>27</v>
      </c>
      <c r="B166" s="175">
        <v>5784</v>
      </c>
      <c r="C166" s="175">
        <v>1453</v>
      </c>
      <c r="D166" s="176">
        <v>-719</v>
      </c>
      <c r="E166" s="175">
        <v>-5289</v>
      </c>
      <c r="F166" s="175">
        <v>1230</v>
      </c>
      <c r="G166" s="2"/>
      <c r="H166" s="130" t="s">
        <v>38</v>
      </c>
      <c r="I166" s="2"/>
      <c r="J166" s="2"/>
      <c r="K166" s="2"/>
      <c r="L166" s="2"/>
      <c r="M166" s="2"/>
      <c r="N166" s="2"/>
      <c r="O166" s="2"/>
    </row>
    <row r="167" spans="1:15" ht="10.5" customHeight="1" thickBot="1">
      <c r="A167" s="188" t="s">
        <v>28</v>
      </c>
      <c r="B167" s="180">
        <v>-4041</v>
      </c>
      <c r="C167" s="180">
        <v>-1139</v>
      </c>
      <c r="D167" s="181">
        <v>52</v>
      </c>
      <c r="E167" s="180">
        <v>5128</v>
      </c>
      <c r="F167" s="181" t="s">
        <v>62</v>
      </c>
      <c r="G167" s="2"/>
      <c r="H167" s="2"/>
      <c r="I167" s="2"/>
      <c r="J167" s="2"/>
      <c r="K167" s="2"/>
      <c r="L167" s="2"/>
      <c r="M167" s="2"/>
      <c r="N167" s="2"/>
      <c r="O167" s="2"/>
    </row>
    <row r="168" spans="1:15" ht="10.5" customHeight="1" thickBot="1">
      <c r="A168" s="134" t="s">
        <v>30</v>
      </c>
      <c r="B168" s="175">
        <v>1742</v>
      </c>
      <c r="C168" s="176">
        <v>314</v>
      </c>
      <c r="D168" s="176">
        <v>-667</v>
      </c>
      <c r="E168" s="176">
        <v>-160</v>
      </c>
      <c r="F168" s="175">
        <v>1230</v>
      </c>
      <c r="G168" s="2"/>
      <c r="H168" s="2"/>
      <c r="I168" s="2"/>
      <c r="J168" s="2"/>
      <c r="K168" s="2"/>
      <c r="L168" s="2"/>
      <c r="M168" s="2"/>
      <c r="N168" s="2"/>
      <c r="O168" s="2"/>
    </row>
    <row r="169" spans="1:15" ht="10.5" customHeight="1" thickBot="1">
      <c r="A169" s="188" t="s">
        <v>32</v>
      </c>
      <c r="B169" s="181">
        <v>-199</v>
      </c>
      <c r="C169" s="181">
        <v>-3</v>
      </c>
      <c r="D169" s="181">
        <v>25</v>
      </c>
      <c r="E169" s="181">
        <v>-3</v>
      </c>
      <c r="F169" s="181">
        <v>-181</v>
      </c>
      <c r="G169" s="2"/>
      <c r="H169" s="2"/>
      <c r="I169" s="2"/>
      <c r="J169" s="2"/>
      <c r="K169" s="2"/>
      <c r="L169" s="2"/>
      <c r="M169" s="2"/>
      <c r="N169" s="2"/>
      <c r="O169" s="2"/>
    </row>
    <row r="170" spans="1:15" ht="10.5" customHeight="1" thickBot="1">
      <c r="A170" s="188" t="s">
        <v>34</v>
      </c>
      <c r="B170" s="181">
        <v>-164</v>
      </c>
      <c r="C170" s="181">
        <v>-52</v>
      </c>
      <c r="D170" s="181">
        <v>57</v>
      </c>
      <c r="E170" s="181">
        <v>14</v>
      </c>
      <c r="F170" s="181">
        <v>-145</v>
      </c>
      <c r="G170" s="2"/>
      <c r="H170" s="2"/>
      <c r="I170" s="2"/>
      <c r="J170" s="2"/>
      <c r="K170" s="2"/>
      <c r="L170" s="2"/>
      <c r="M170" s="2"/>
      <c r="N170" s="2"/>
      <c r="O170" s="2"/>
    </row>
    <row r="171" spans="1:15" ht="10.5" customHeight="1" thickBot="1">
      <c r="A171" s="134" t="s">
        <v>35</v>
      </c>
      <c r="B171" s="175">
        <v>1379</v>
      </c>
      <c r="C171" s="176">
        <v>260</v>
      </c>
      <c r="D171" s="176">
        <v>-585</v>
      </c>
      <c r="E171" s="176">
        <v>-149</v>
      </c>
      <c r="F171" s="176">
        <v>904</v>
      </c>
      <c r="G171" s="2"/>
      <c r="H171" s="2"/>
      <c r="I171" s="2"/>
      <c r="J171" s="2"/>
      <c r="K171" s="2"/>
      <c r="L171" s="2"/>
      <c r="M171" s="2"/>
      <c r="N171" s="2"/>
      <c r="O171" s="2"/>
    </row>
    <row r="172" spans="1:15" ht="10.5" customHeight="1" thickBot="1">
      <c r="A172" s="188" t="s">
        <v>36</v>
      </c>
      <c r="B172" s="181">
        <v>-679</v>
      </c>
      <c r="C172" s="181">
        <v>-98</v>
      </c>
      <c r="D172" s="181">
        <v>502</v>
      </c>
      <c r="E172" s="181">
        <v>56</v>
      </c>
      <c r="F172" s="181">
        <v>-218</v>
      </c>
      <c r="G172" s="2"/>
      <c r="H172" s="2"/>
      <c r="I172" s="2"/>
      <c r="J172" s="2"/>
      <c r="K172" s="2"/>
      <c r="L172" s="2"/>
      <c r="M172" s="2"/>
      <c r="N172" s="2"/>
      <c r="O172" s="2"/>
    </row>
    <row r="173" spans="1:15" ht="10.5" customHeight="1" thickBot="1">
      <c r="A173" s="134" t="s">
        <v>37</v>
      </c>
      <c r="B173" s="176">
        <v>700</v>
      </c>
      <c r="C173" s="176">
        <v>162</v>
      </c>
      <c r="D173" s="176">
        <v>-83</v>
      </c>
      <c r="E173" s="176">
        <v>-92</v>
      </c>
      <c r="F173" s="176">
        <v>686</v>
      </c>
      <c r="G173" s="2"/>
      <c r="H173" s="2"/>
      <c r="I173" s="2"/>
      <c r="J173" s="2"/>
      <c r="K173" s="2"/>
      <c r="L173" s="2"/>
      <c r="M173" s="2"/>
      <c r="N173" s="2"/>
      <c r="O173" s="2"/>
    </row>
    <row r="174" spans="1:15" ht="10.5" customHeight="1">
      <c r="A174" s="17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ht="10.5" customHeight="1">
      <c r="A175" s="130" t="s">
        <v>38</v>
      </c>
      <c r="B175" s="177"/>
      <c r="C175" s="177"/>
      <c r="D175" s="177"/>
      <c r="E175" s="177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ht="10.5" customHeight="1">
      <c r="A176" s="185" t="s">
        <v>64</v>
      </c>
      <c r="B176" s="185"/>
      <c r="C176" s="185"/>
      <c r="D176" s="185"/>
      <c r="E176" s="185"/>
      <c r="F176" s="185"/>
      <c r="G176" s="2"/>
      <c r="H176" s="2"/>
      <c r="I176" s="2"/>
      <c r="J176" s="2"/>
      <c r="K176" s="2"/>
      <c r="L176" s="2"/>
      <c r="M176" s="2"/>
      <c r="N176" s="2"/>
      <c r="O176" s="2"/>
    </row>
    <row r="177" spans="1:15" ht="10.5" customHeight="1">
      <c r="A177" s="185"/>
      <c r="B177" s="185"/>
      <c r="C177" s="185"/>
      <c r="D177" s="185"/>
      <c r="E177" s="185"/>
      <c r="F177" s="185"/>
      <c r="G177" s="2"/>
      <c r="H177" s="2"/>
      <c r="I177" s="2"/>
      <c r="J177" s="2"/>
      <c r="K177" s="2"/>
      <c r="L177" s="2"/>
      <c r="M177" s="2"/>
      <c r="N177" s="2"/>
      <c r="O177" s="2"/>
    </row>
    <row r="178" spans="1:15" ht="10.5" customHeight="1">
      <c r="A178" s="185"/>
      <c r="B178" s="185"/>
      <c r="C178" s="185"/>
      <c r="D178" s="185"/>
      <c r="E178" s="185"/>
      <c r="F178" s="185"/>
      <c r="G178" s="2"/>
      <c r="H178" s="2"/>
      <c r="I178" s="2"/>
      <c r="J178" s="2"/>
      <c r="K178" s="2"/>
      <c r="L178" s="2"/>
      <c r="M178" s="2"/>
      <c r="N178" s="2"/>
      <c r="O178" s="2"/>
    </row>
    <row r="179" spans="1:15" ht="10.5" customHeight="1">
      <c r="A179" s="165" t="s">
        <v>70</v>
      </c>
      <c r="B179" s="279" t="s">
        <v>3</v>
      </c>
      <c r="C179" s="279" t="s">
        <v>4</v>
      </c>
      <c r="D179" s="279" t="s">
        <v>5</v>
      </c>
      <c r="E179" s="279" t="s">
        <v>6</v>
      </c>
      <c r="F179" s="279" t="s">
        <v>7</v>
      </c>
      <c r="H179" s="6">
        <v>45016</v>
      </c>
      <c r="I179" s="279" t="s">
        <v>57</v>
      </c>
      <c r="J179" s="279" t="s">
        <v>58</v>
      </c>
      <c r="K179" s="279" t="s">
        <v>16</v>
      </c>
      <c r="L179" s="279" t="s">
        <v>42</v>
      </c>
      <c r="M179" s="279" t="s">
        <v>59</v>
      </c>
      <c r="N179" s="279" t="s">
        <v>60</v>
      </c>
      <c r="O179" s="279" t="s">
        <v>47</v>
      </c>
    </row>
    <row r="180" spans="1:15" ht="41.25" customHeight="1" thickBot="1">
      <c r="A180" s="43" t="s">
        <v>13</v>
      </c>
      <c r="B180" s="282"/>
      <c r="C180" s="282"/>
      <c r="D180" s="282"/>
      <c r="E180" s="282"/>
      <c r="F180" s="282"/>
      <c r="H180" s="43" t="s">
        <v>13</v>
      </c>
      <c r="I180" s="282"/>
      <c r="J180" s="282"/>
      <c r="K180" s="282"/>
      <c r="L180" s="282"/>
      <c r="M180" s="282"/>
      <c r="N180" s="282"/>
      <c r="O180" s="282"/>
    </row>
    <row r="181" spans="1:15" ht="10.5" customHeight="1">
      <c r="A181" s="167"/>
      <c r="B181" s="126"/>
      <c r="C181" s="125"/>
      <c r="D181" s="125"/>
      <c r="E181" s="125"/>
      <c r="F181" s="125"/>
      <c r="G181" s="2"/>
      <c r="H181" s="127"/>
      <c r="I181" s="127"/>
      <c r="J181" s="127"/>
      <c r="K181" s="127"/>
      <c r="L181" s="127"/>
      <c r="M181" s="127"/>
      <c r="N181" s="127"/>
      <c r="O181" s="127"/>
    </row>
    <row r="182" spans="1:15" ht="10.5" customHeight="1" thickBot="1">
      <c r="A182" s="188" t="s">
        <v>18</v>
      </c>
      <c r="B182" s="181">
        <v>885</v>
      </c>
      <c r="C182" s="181">
        <v>298</v>
      </c>
      <c r="D182" s="181">
        <v>-346</v>
      </c>
      <c r="E182" s="181">
        <v>5</v>
      </c>
      <c r="F182" s="181">
        <v>841</v>
      </c>
      <c r="G182" s="2"/>
      <c r="H182" s="182" t="s">
        <v>44</v>
      </c>
      <c r="I182" s="189">
        <v>2323</v>
      </c>
      <c r="J182" s="182">
        <v>338</v>
      </c>
      <c r="K182" s="189">
        <v>1518</v>
      </c>
      <c r="L182" s="189">
        <v>4180</v>
      </c>
      <c r="M182" s="182">
        <v>656</v>
      </c>
      <c r="N182" s="189">
        <v>-1085</v>
      </c>
      <c r="O182" s="189">
        <v>3752</v>
      </c>
    </row>
    <row r="183" spans="1:15" ht="10.5" customHeight="1" thickBot="1">
      <c r="A183" s="188" t="s">
        <v>23</v>
      </c>
      <c r="B183" s="180">
        <v>1742</v>
      </c>
      <c r="C183" s="181">
        <v>371</v>
      </c>
      <c r="D183" s="181">
        <v>-65</v>
      </c>
      <c r="E183" s="180">
        <v>-2047</v>
      </c>
      <c r="F183" s="181" t="s">
        <v>21</v>
      </c>
      <c r="G183" s="2"/>
      <c r="H183" s="182" t="s">
        <v>66</v>
      </c>
      <c r="I183" s="189">
        <v>13675</v>
      </c>
      <c r="J183" s="189">
        <v>2216</v>
      </c>
      <c r="K183" s="189">
        <v>8569</v>
      </c>
      <c r="L183" s="189">
        <v>24459</v>
      </c>
      <c r="M183" s="189">
        <v>6732</v>
      </c>
      <c r="N183" s="189">
        <v>-5183</v>
      </c>
      <c r="O183" s="189">
        <v>26008</v>
      </c>
    </row>
    <row r="184" spans="1:15" ht="10.5" customHeight="1" thickBot="1">
      <c r="A184" s="188" t="s">
        <v>25</v>
      </c>
      <c r="B184" s="181" t="s">
        <v>61</v>
      </c>
      <c r="C184" s="181" t="s">
        <v>62</v>
      </c>
      <c r="D184" s="181">
        <v>78</v>
      </c>
      <c r="E184" s="181" t="s">
        <v>62</v>
      </c>
      <c r="F184" s="181">
        <v>78</v>
      </c>
      <c r="G184" s="2"/>
      <c r="H184" s="182" t="s">
        <v>67</v>
      </c>
      <c r="I184" s="189">
        <v>-2968</v>
      </c>
      <c r="J184" s="182">
        <v>344</v>
      </c>
      <c r="K184" s="182">
        <v>-196</v>
      </c>
      <c r="L184" s="189">
        <v>-2819</v>
      </c>
      <c r="M184" s="182">
        <v>128</v>
      </c>
      <c r="N184" s="182">
        <v>101</v>
      </c>
      <c r="O184" s="189">
        <v>-2590</v>
      </c>
    </row>
    <row r="185" spans="1:15" ht="10.5" customHeight="1" thickBot="1">
      <c r="A185" s="134" t="s">
        <v>27</v>
      </c>
      <c r="B185" s="175">
        <v>2626</v>
      </c>
      <c r="C185" s="176">
        <v>669</v>
      </c>
      <c r="D185" s="176">
        <v>-333</v>
      </c>
      <c r="E185" s="175">
        <v>-2042</v>
      </c>
      <c r="F185" s="176">
        <v>919</v>
      </c>
      <c r="G185" s="2"/>
      <c r="I185" s="2"/>
      <c r="J185" s="2"/>
      <c r="K185" s="2"/>
      <c r="L185" s="2"/>
      <c r="M185" s="2"/>
      <c r="N185" s="2"/>
      <c r="O185" s="2"/>
    </row>
    <row r="186" spans="1:15" ht="10.5" customHeight="1" thickBot="1">
      <c r="A186" s="188" t="s">
        <v>28</v>
      </c>
      <c r="B186" s="180">
        <v>-1537</v>
      </c>
      <c r="C186" s="181">
        <v>-350</v>
      </c>
      <c r="D186" s="181">
        <v>50</v>
      </c>
      <c r="E186" s="180">
        <v>1838</v>
      </c>
      <c r="F186" s="181" t="s">
        <v>21</v>
      </c>
      <c r="G186" s="2"/>
      <c r="H186" s="130" t="s">
        <v>38</v>
      </c>
      <c r="I186" s="2"/>
      <c r="J186" s="2"/>
      <c r="K186" s="2"/>
      <c r="L186" s="2"/>
      <c r="M186" s="2"/>
      <c r="N186" s="2"/>
      <c r="O186" s="2"/>
    </row>
    <row r="187" spans="1:15" ht="10.5" customHeight="1" thickBot="1">
      <c r="A187" s="134" t="s">
        <v>30</v>
      </c>
      <c r="B187" s="175">
        <v>1089</v>
      </c>
      <c r="C187" s="176">
        <v>318</v>
      </c>
      <c r="D187" s="176">
        <v>-283</v>
      </c>
      <c r="E187" s="176">
        <v>-205</v>
      </c>
      <c r="F187" s="176">
        <v>919</v>
      </c>
      <c r="G187" s="2"/>
      <c r="H187" s="2"/>
      <c r="I187" s="2"/>
      <c r="J187" s="2"/>
      <c r="K187" s="2"/>
      <c r="L187" s="2"/>
      <c r="M187" s="2"/>
      <c r="N187" s="2"/>
      <c r="O187" s="2"/>
    </row>
    <row r="188" spans="1:15" ht="10.5" customHeight="1" thickBot="1">
      <c r="A188" s="188" t="s">
        <v>32</v>
      </c>
      <c r="B188" s="181">
        <v>-163</v>
      </c>
      <c r="C188" s="181">
        <v>-2</v>
      </c>
      <c r="D188" s="181">
        <v>21</v>
      </c>
      <c r="E188" s="181">
        <v>-4</v>
      </c>
      <c r="F188" s="181">
        <v>-149</v>
      </c>
      <c r="G188" s="2"/>
      <c r="H188" s="2"/>
      <c r="I188" s="2"/>
      <c r="J188" s="2"/>
      <c r="K188" s="2"/>
      <c r="L188" s="2"/>
      <c r="M188" s="2"/>
      <c r="N188" s="2"/>
      <c r="O188" s="2"/>
    </row>
    <row r="189" spans="1:15" ht="10.5" customHeight="1" thickBot="1">
      <c r="A189" s="188" t="s">
        <v>34</v>
      </c>
      <c r="B189" s="181">
        <v>-161</v>
      </c>
      <c r="C189" s="181">
        <v>-49</v>
      </c>
      <c r="D189" s="181">
        <v>54</v>
      </c>
      <c r="E189" s="181">
        <v>15</v>
      </c>
      <c r="F189" s="181">
        <v>-141</v>
      </c>
      <c r="G189" s="2"/>
      <c r="H189" s="2"/>
      <c r="I189" s="2"/>
      <c r="J189" s="2"/>
      <c r="K189" s="2"/>
      <c r="L189" s="2"/>
      <c r="M189" s="2"/>
      <c r="N189" s="2"/>
      <c r="O189" s="2"/>
    </row>
    <row r="190" spans="1:15" ht="10.5" customHeight="1" thickBot="1">
      <c r="A190" s="134" t="s">
        <v>35</v>
      </c>
      <c r="B190" s="176">
        <v>765</v>
      </c>
      <c r="C190" s="176">
        <v>267</v>
      </c>
      <c r="D190" s="176">
        <v>-209</v>
      </c>
      <c r="E190" s="176">
        <v>-194</v>
      </c>
      <c r="F190" s="176">
        <v>629</v>
      </c>
      <c r="G190" s="2"/>
      <c r="H190" s="2"/>
      <c r="I190" s="2"/>
      <c r="J190" s="2"/>
      <c r="K190" s="2"/>
      <c r="L190" s="2"/>
      <c r="M190" s="2"/>
      <c r="N190" s="2"/>
      <c r="O190" s="2"/>
    </row>
    <row r="191" spans="1:15" ht="10.5" customHeight="1" thickBot="1">
      <c r="A191" s="188" t="s">
        <v>36</v>
      </c>
      <c r="B191" s="181">
        <v>-360</v>
      </c>
      <c r="C191" s="181">
        <v>-62</v>
      </c>
      <c r="D191" s="181">
        <v>129</v>
      </c>
      <c r="E191" s="181">
        <v>17</v>
      </c>
      <c r="F191" s="181">
        <v>-276</v>
      </c>
      <c r="G191" s="2"/>
      <c r="H191" s="2"/>
      <c r="I191" s="2"/>
      <c r="J191" s="2"/>
      <c r="K191" s="2"/>
      <c r="L191" s="2"/>
      <c r="M191" s="2"/>
      <c r="N191" s="2"/>
      <c r="O191" s="2"/>
    </row>
    <row r="192" spans="1:15" ht="10.5" customHeight="1" thickBot="1">
      <c r="A192" s="134" t="s">
        <v>37</v>
      </c>
      <c r="B192" s="176">
        <v>405</v>
      </c>
      <c r="C192" s="176">
        <v>205</v>
      </c>
      <c r="D192" s="176">
        <v>-80</v>
      </c>
      <c r="E192" s="176">
        <v>-177</v>
      </c>
      <c r="F192" s="176">
        <v>353</v>
      </c>
      <c r="G192" s="2"/>
      <c r="H192" s="2"/>
      <c r="I192" s="2"/>
      <c r="J192" s="2"/>
      <c r="K192" s="2"/>
      <c r="L192" s="2"/>
      <c r="M192" s="2"/>
      <c r="N192" s="2"/>
      <c r="O192" s="2"/>
    </row>
    <row r="193" spans="1:15" ht="10.5" customHeight="1">
      <c r="A193" s="177"/>
      <c r="B193" s="177"/>
      <c r="C193" s="177"/>
      <c r="D193" s="177"/>
      <c r="E193" s="177"/>
      <c r="F193" s="177"/>
      <c r="G193" s="2"/>
      <c r="H193" s="2"/>
      <c r="I193" s="2"/>
      <c r="J193" s="2"/>
      <c r="K193" s="2"/>
      <c r="L193" s="2"/>
      <c r="M193" s="2"/>
      <c r="N193" s="2"/>
      <c r="O193" s="2"/>
    </row>
    <row r="194" spans="1:15" ht="10.5" customHeight="1">
      <c r="A194" s="130" t="s">
        <v>38</v>
      </c>
      <c r="B194" s="177"/>
      <c r="C194" s="177"/>
      <c r="D194" s="177"/>
      <c r="E194" s="177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ht="10.5" customHeight="1">
      <c r="A195" s="130" t="s">
        <v>64</v>
      </c>
      <c r="B195" s="130"/>
      <c r="C195" s="130"/>
      <c r="D195" s="130"/>
      <c r="E195" s="130"/>
      <c r="F195" s="130"/>
      <c r="G195" s="2"/>
      <c r="H195" s="2"/>
      <c r="I195" s="2"/>
      <c r="J195" s="2"/>
      <c r="K195" s="2"/>
      <c r="L195" s="2"/>
      <c r="M195" s="2"/>
      <c r="N195" s="2"/>
      <c r="O195" s="2"/>
    </row>
    <row r="196" spans="1:15" ht="10.5" customHeight="1">
      <c r="A196" s="130"/>
      <c r="B196" s="130"/>
      <c r="C196" s="130"/>
      <c r="D196" s="130"/>
      <c r="E196" s="130"/>
      <c r="F196" s="130"/>
      <c r="G196" s="2"/>
      <c r="H196" s="2"/>
      <c r="I196" s="2"/>
      <c r="J196" s="2"/>
      <c r="K196" s="2"/>
      <c r="L196" s="2"/>
      <c r="M196" s="2"/>
      <c r="N196" s="2"/>
      <c r="O196" s="2"/>
    </row>
    <row r="197" spans="1:15" ht="10.5" customHeight="1">
      <c r="A197" s="130"/>
      <c r="B197" s="130"/>
      <c r="C197" s="130"/>
      <c r="D197" s="130"/>
      <c r="E197" s="130"/>
      <c r="F197" s="130"/>
      <c r="G197" s="2"/>
      <c r="H197" s="2"/>
      <c r="I197" s="2"/>
      <c r="J197" s="2"/>
      <c r="K197" s="2"/>
      <c r="L197" s="2"/>
      <c r="M197" s="2"/>
      <c r="N197" s="2"/>
      <c r="O197" s="2"/>
    </row>
    <row r="198" spans="1:15" ht="10.5" customHeight="1">
      <c r="A198" s="37"/>
      <c r="B198" s="37"/>
      <c r="C198" s="37"/>
      <c r="D198" s="37"/>
      <c r="E198" s="37"/>
      <c r="I198" s="40"/>
      <c r="J198" s="40"/>
      <c r="K198" s="41"/>
      <c r="L198" s="41"/>
      <c r="M198" s="41"/>
      <c r="N198" s="41"/>
    </row>
    <row r="199" spans="1:15" ht="10.5" customHeight="1">
      <c r="A199" s="68" t="s">
        <v>71</v>
      </c>
      <c r="B199" s="279" t="s">
        <v>3</v>
      </c>
      <c r="C199" s="279" t="s">
        <v>4</v>
      </c>
      <c r="D199" s="279" t="s">
        <v>5</v>
      </c>
      <c r="E199" s="279" t="s">
        <v>6</v>
      </c>
      <c r="F199" s="279" t="s">
        <v>7</v>
      </c>
      <c r="H199" s="68">
        <v>44926</v>
      </c>
      <c r="I199" s="279" t="s">
        <v>14</v>
      </c>
      <c r="J199" s="279" t="s">
        <v>72</v>
      </c>
      <c r="K199" s="279" t="s">
        <v>16</v>
      </c>
      <c r="L199" s="4"/>
      <c r="M199" s="279" t="s">
        <v>10</v>
      </c>
      <c r="N199" s="279" t="s">
        <v>11</v>
      </c>
      <c r="O199" s="42"/>
    </row>
    <row r="200" spans="1:15" ht="53.25" customHeight="1" thickBot="1">
      <c r="A200" s="43" t="s">
        <v>13</v>
      </c>
      <c r="B200" s="282"/>
      <c r="C200" s="282"/>
      <c r="D200" s="282"/>
      <c r="E200" s="282"/>
      <c r="F200" s="282"/>
      <c r="H200" s="43" t="s">
        <v>13</v>
      </c>
      <c r="I200" s="282"/>
      <c r="J200" s="282"/>
      <c r="K200" s="282"/>
      <c r="L200" s="3" t="s">
        <v>42</v>
      </c>
      <c r="M200" s="282"/>
      <c r="N200" s="282"/>
      <c r="O200" s="43" t="s">
        <v>12</v>
      </c>
    </row>
    <row r="201" spans="1:15" ht="10.5" customHeight="1">
      <c r="A201" s="44"/>
      <c r="B201" s="45"/>
      <c r="C201" s="44"/>
      <c r="D201" s="44"/>
      <c r="E201" s="44"/>
      <c r="F201" s="44"/>
      <c r="H201" s="41"/>
      <c r="I201" s="41"/>
      <c r="J201" s="41"/>
      <c r="K201" s="41"/>
      <c r="L201" s="41"/>
      <c r="M201" s="41"/>
      <c r="N201" s="41"/>
      <c r="O201" s="41"/>
    </row>
    <row r="202" spans="1:15" ht="10.5" customHeight="1" thickBot="1">
      <c r="A202" s="46" t="s">
        <v>18</v>
      </c>
      <c r="B202" s="47">
        <v>1038</v>
      </c>
      <c r="C202" s="47">
        <v>278</v>
      </c>
      <c r="D202" s="47">
        <v>-544</v>
      </c>
      <c r="E202" s="47" t="s">
        <v>54</v>
      </c>
      <c r="F202" s="47">
        <v>773</v>
      </c>
      <c r="H202" s="48" t="s">
        <v>44</v>
      </c>
      <c r="I202" s="49">
        <v>2109</v>
      </c>
      <c r="J202" s="49">
        <v>85</v>
      </c>
      <c r="K202" s="49">
        <v>1897</v>
      </c>
      <c r="L202" s="49">
        <v>4091</v>
      </c>
      <c r="M202" s="49">
        <v>735</v>
      </c>
      <c r="N202" s="49">
        <v>-693</v>
      </c>
      <c r="O202" s="49">
        <v>4132</v>
      </c>
    </row>
    <row r="203" spans="1:15" ht="10.5" customHeight="1" thickBot="1">
      <c r="A203" s="46" t="s">
        <v>23</v>
      </c>
      <c r="B203" s="47">
        <v>727</v>
      </c>
      <c r="C203" s="47">
        <v>122</v>
      </c>
      <c r="D203" s="47">
        <v>-49</v>
      </c>
      <c r="E203" s="47">
        <v>-800</v>
      </c>
      <c r="F203" s="47" t="s">
        <v>54</v>
      </c>
      <c r="H203" s="48" t="s">
        <v>66</v>
      </c>
      <c r="I203" s="49">
        <v>13003</v>
      </c>
      <c r="J203" s="49">
        <v>1317</v>
      </c>
      <c r="K203" s="49">
        <v>7987</v>
      </c>
      <c r="L203" s="49">
        <v>22306</v>
      </c>
      <c r="M203" s="49">
        <v>6028</v>
      </c>
      <c r="N203" s="49">
        <v>-4625</v>
      </c>
      <c r="O203" s="49">
        <v>23709</v>
      </c>
    </row>
    <row r="204" spans="1:15" ht="10.5" customHeight="1" thickBot="1">
      <c r="A204" s="46" t="s">
        <v>25</v>
      </c>
      <c r="B204" s="47" t="s">
        <v>62</v>
      </c>
      <c r="C204" s="47" t="s">
        <v>54</v>
      </c>
      <c r="D204" s="47">
        <v>220</v>
      </c>
      <c r="E204" s="47" t="s">
        <v>54</v>
      </c>
      <c r="F204" s="47">
        <v>220</v>
      </c>
      <c r="H204" s="172" t="s">
        <v>67</v>
      </c>
      <c r="I204" s="173">
        <v>-2993</v>
      </c>
      <c r="J204" s="172">
        <v>630</v>
      </c>
      <c r="K204" s="172">
        <v>-9</v>
      </c>
      <c r="L204" s="173">
        <v>-2372</v>
      </c>
      <c r="M204" s="172">
        <v>-147</v>
      </c>
      <c r="N204" s="172">
        <v>948</v>
      </c>
      <c r="O204" s="173">
        <v>-1571</v>
      </c>
    </row>
    <row r="205" spans="1:15" ht="10.5" customHeight="1" thickBot="1">
      <c r="A205" s="50" t="s">
        <v>27</v>
      </c>
      <c r="B205" s="51">
        <v>1765</v>
      </c>
      <c r="C205" s="51">
        <v>401</v>
      </c>
      <c r="D205" s="51">
        <v>-373</v>
      </c>
      <c r="E205" s="51">
        <v>-800</v>
      </c>
      <c r="F205" s="51">
        <v>993</v>
      </c>
    </row>
    <row r="206" spans="1:15" ht="10.5" customHeight="1" thickBot="1">
      <c r="A206" s="46" t="s">
        <v>28</v>
      </c>
      <c r="B206" s="47">
        <v>-565</v>
      </c>
      <c r="C206" s="47">
        <v>-90</v>
      </c>
      <c r="D206" s="47">
        <v>36</v>
      </c>
      <c r="E206" s="47">
        <v>620</v>
      </c>
      <c r="F206" s="47" t="s">
        <v>54</v>
      </c>
      <c r="H206" s="26" t="s">
        <v>38</v>
      </c>
      <c r="N206" s="116"/>
    </row>
    <row r="207" spans="1:15" ht="10.5" customHeight="1" thickBot="1">
      <c r="A207" s="50" t="s">
        <v>30</v>
      </c>
      <c r="B207" s="51">
        <v>1199</v>
      </c>
      <c r="C207" s="51">
        <v>310</v>
      </c>
      <c r="D207" s="51">
        <v>-337</v>
      </c>
      <c r="E207" s="51">
        <v>-180</v>
      </c>
      <c r="F207" s="51">
        <v>993</v>
      </c>
      <c r="N207" s="116"/>
      <c r="O207" s="116"/>
    </row>
    <row r="208" spans="1:15" ht="10.5" customHeight="1" thickBot="1">
      <c r="A208" s="46" t="s">
        <v>32</v>
      </c>
      <c r="B208" s="47">
        <v>-149</v>
      </c>
      <c r="C208" s="47">
        <v>-2</v>
      </c>
      <c r="D208" s="47">
        <v>19</v>
      </c>
      <c r="E208" s="47">
        <v>-3</v>
      </c>
      <c r="F208" s="47">
        <v>-136</v>
      </c>
      <c r="I208" s="116"/>
      <c r="J208" s="116"/>
      <c r="M208" s="116"/>
      <c r="N208" s="116"/>
    </row>
    <row r="209" spans="1:16" ht="10.5" customHeight="1" thickBot="1">
      <c r="A209" s="46" t="s">
        <v>34</v>
      </c>
      <c r="B209" s="47">
        <v>-265</v>
      </c>
      <c r="C209" s="47">
        <v>-59</v>
      </c>
      <c r="D209" s="47">
        <v>76</v>
      </c>
      <c r="E209" s="47">
        <v>80</v>
      </c>
      <c r="F209" s="47">
        <v>-168</v>
      </c>
    </row>
    <row r="210" spans="1:16" ht="10.5" customHeight="1" thickBot="1">
      <c r="A210" s="50" t="s">
        <v>35</v>
      </c>
      <c r="B210" s="51">
        <v>786</v>
      </c>
      <c r="C210" s="51">
        <v>249</v>
      </c>
      <c r="D210" s="51">
        <v>-243</v>
      </c>
      <c r="E210" s="51">
        <v>-104</v>
      </c>
      <c r="F210" s="51">
        <v>688</v>
      </c>
      <c r="M210" s="116"/>
    </row>
    <row r="211" spans="1:16" ht="10.5" customHeight="1" thickBot="1">
      <c r="A211" s="46" t="s">
        <v>36</v>
      </c>
      <c r="B211" s="47">
        <v>-317</v>
      </c>
      <c r="C211" s="47">
        <v>-96</v>
      </c>
      <c r="D211" s="47">
        <v>148</v>
      </c>
      <c r="E211" s="47">
        <v>35</v>
      </c>
      <c r="F211" s="47">
        <v>-230</v>
      </c>
      <c r="I211" s="116"/>
      <c r="J211" s="116"/>
      <c r="K211" s="116"/>
      <c r="L211" s="116"/>
      <c r="M211" s="116"/>
      <c r="N211" s="116"/>
    </row>
    <row r="212" spans="1:16" ht="10.5" customHeight="1" thickBot="1">
      <c r="A212" s="50" t="s">
        <v>37</v>
      </c>
      <c r="B212" s="51">
        <v>469</v>
      </c>
      <c r="C212" s="51">
        <v>153</v>
      </c>
      <c r="D212" s="51">
        <v>-96</v>
      </c>
      <c r="E212" s="51">
        <v>-68</v>
      </c>
      <c r="F212" s="51">
        <v>458</v>
      </c>
    </row>
    <row r="213" spans="1:16" ht="10.5" customHeight="1">
      <c r="A213" s="37"/>
      <c r="B213" s="37"/>
      <c r="C213" s="37"/>
      <c r="D213" s="37"/>
      <c r="E213" s="37"/>
      <c r="I213" s="116"/>
    </row>
    <row r="214" spans="1:16" ht="10.5" customHeight="1">
      <c r="A214" s="26" t="s">
        <v>38</v>
      </c>
      <c r="B214" s="37"/>
      <c r="C214" s="37"/>
      <c r="D214" s="37"/>
      <c r="E214" s="37"/>
    </row>
    <row r="215" spans="1:16" ht="10.5" customHeight="1">
      <c r="A215" s="37"/>
      <c r="B215" s="37"/>
      <c r="C215" s="37"/>
      <c r="D215" s="37"/>
      <c r="E215" s="37"/>
    </row>
    <row r="216" spans="1:16" ht="26.25" customHeight="1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1:16" ht="10.5" customHeight="1">
      <c r="A217" s="37"/>
      <c r="B217" s="37"/>
      <c r="C217" s="37"/>
      <c r="D217" s="37"/>
      <c r="E217" s="37"/>
    </row>
    <row r="218" spans="1:16" ht="10.5" customHeight="1">
      <c r="A218" s="37"/>
      <c r="B218" s="37"/>
      <c r="C218" s="37"/>
      <c r="D218" s="37"/>
      <c r="E218" s="37"/>
    </row>
    <row r="219" spans="1:16" ht="10.5" customHeight="1">
      <c r="A219" s="37"/>
      <c r="B219" s="37"/>
      <c r="C219" s="37"/>
      <c r="D219" s="37"/>
      <c r="E219" s="37"/>
    </row>
    <row r="220" spans="1:16" ht="10.5" customHeight="1">
      <c r="A220" s="37"/>
      <c r="B220" s="37"/>
      <c r="C220" s="37"/>
      <c r="D220" s="37"/>
      <c r="E220" s="37"/>
      <c r="I220" s="40"/>
      <c r="J220" s="40"/>
      <c r="K220" s="41"/>
      <c r="L220" s="41"/>
      <c r="M220" s="41"/>
      <c r="N220" s="41"/>
    </row>
    <row r="221" spans="1:16" ht="10.5" customHeight="1">
      <c r="A221" s="68" t="s">
        <v>73</v>
      </c>
      <c r="B221" s="279" t="s">
        <v>3</v>
      </c>
      <c r="C221" s="279" t="s">
        <v>4</v>
      </c>
      <c r="D221" s="279" t="s">
        <v>5</v>
      </c>
      <c r="E221" s="279" t="s">
        <v>6</v>
      </c>
      <c r="F221" s="279" t="s">
        <v>7</v>
      </c>
      <c r="H221" s="68">
        <v>44834</v>
      </c>
      <c r="I221" s="279" t="s">
        <v>74</v>
      </c>
      <c r="J221" s="279" t="s">
        <v>72</v>
      </c>
      <c r="K221" s="279" t="s">
        <v>10</v>
      </c>
      <c r="L221" s="279" t="s">
        <v>11</v>
      </c>
      <c r="M221" s="279" t="s">
        <v>75</v>
      </c>
      <c r="N221" s="42"/>
    </row>
    <row r="222" spans="1:16" ht="69" customHeight="1" thickBot="1">
      <c r="A222" s="43" t="s">
        <v>13</v>
      </c>
      <c r="B222" s="282"/>
      <c r="C222" s="282"/>
      <c r="D222" s="282"/>
      <c r="E222" s="282"/>
      <c r="F222" s="282"/>
      <c r="H222" s="43" t="s">
        <v>13</v>
      </c>
      <c r="I222" s="282"/>
      <c r="J222" s="282"/>
      <c r="K222" s="282"/>
      <c r="L222" s="282"/>
      <c r="M222" s="282"/>
      <c r="N222" s="43" t="s">
        <v>12</v>
      </c>
    </row>
    <row r="223" spans="1:16" ht="10.5" customHeight="1">
      <c r="A223" s="44"/>
      <c r="B223" s="45"/>
      <c r="C223" s="44"/>
      <c r="D223" s="44"/>
      <c r="E223" s="44"/>
      <c r="F223" s="44"/>
      <c r="H223" s="41"/>
      <c r="I223" s="41"/>
      <c r="J223" s="41"/>
      <c r="K223" s="41"/>
      <c r="L223" s="41"/>
      <c r="M223" s="41"/>
      <c r="N223" s="41"/>
    </row>
    <row r="224" spans="1:16" ht="10.5" customHeight="1" thickBot="1">
      <c r="A224" s="46" t="s">
        <v>18</v>
      </c>
      <c r="B224" s="47">
        <v>1125</v>
      </c>
      <c r="C224" s="47">
        <v>292</v>
      </c>
      <c r="D224" s="47">
        <v>-633</v>
      </c>
      <c r="E224" s="47" t="s">
        <v>21</v>
      </c>
      <c r="F224" s="47">
        <v>784</v>
      </c>
      <c r="H224" s="48" t="s">
        <v>44</v>
      </c>
      <c r="I224" s="49">
        <v>2197.9949999999999</v>
      </c>
      <c r="J224" s="49">
        <v>131.12299999999999</v>
      </c>
      <c r="K224" s="49">
        <v>655.09400000000005</v>
      </c>
      <c r="L224" s="49">
        <v>-873.11</v>
      </c>
      <c r="M224" s="49">
        <v>3381.355</v>
      </c>
      <c r="N224" s="49">
        <v>5492.4570000000003</v>
      </c>
    </row>
    <row r="225" spans="1:16" ht="10.5" customHeight="1" thickBot="1">
      <c r="A225" s="46" t="s">
        <v>23</v>
      </c>
      <c r="B225" s="47">
        <v>502</v>
      </c>
      <c r="C225" s="47">
        <v>52</v>
      </c>
      <c r="D225" s="47">
        <v>-65</v>
      </c>
      <c r="E225" s="47">
        <v>-489</v>
      </c>
      <c r="F225" s="47" t="s">
        <v>21</v>
      </c>
      <c r="H225" s="48" t="s">
        <v>66</v>
      </c>
      <c r="I225" s="49">
        <v>13886.453</v>
      </c>
      <c r="J225" s="49">
        <v>1134.721</v>
      </c>
      <c r="K225" s="49">
        <v>6164.0079999999998</v>
      </c>
      <c r="L225" s="49">
        <v>-4964.5969999999998</v>
      </c>
      <c r="M225" s="49">
        <v>8489.5949999999993</v>
      </c>
      <c r="N225" s="49">
        <v>24710.18</v>
      </c>
    </row>
    <row r="226" spans="1:16" ht="10.5" customHeight="1" thickBot="1">
      <c r="A226" s="46" t="s">
        <v>25</v>
      </c>
      <c r="B226" s="47" t="s">
        <v>21</v>
      </c>
      <c r="C226" s="47" t="s">
        <v>21</v>
      </c>
      <c r="D226" s="47">
        <v>379</v>
      </c>
      <c r="E226" s="47" t="s">
        <v>21</v>
      </c>
      <c r="F226" s="47">
        <v>379</v>
      </c>
      <c r="H226" s="172" t="s">
        <v>67</v>
      </c>
      <c r="I226" s="173">
        <v>-2401</v>
      </c>
      <c r="J226" s="172">
        <v>715</v>
      </c>
      <c r="K226" s="172">
        <v>303</v>
      </c>
      <c r="L226" s="172">
        <v>362</v>
      </c>
      <c r="M226" s="173">
        <v>-1052</v>
      </c>
      <c r="N226" s="173">
        <v>-2072</v>
      </c>
    </row>
    <row r="227" spans="1:16" ht="10.5" customHeight="1" thickBot="1">
      <c r="A227" s="50" t="s">
        <v>27</v>
      </c>
      <c r="B227" s="51">
        <f>1818+P224</f>
        <v>1818</v>
      </c>
      <c r="C227" s="51">
        <v>343</v>
      </c>
      <c r="D227" s="51">
        <f>-510-P224</f>
        <v>-510</v>
      </c>
      <c r="E227" s="51">
        <v>-489</v>
      </c>
      <c r="F227" s="51">
        <v>1163</v>
      </c>
    </row>
    <row r="228" spans="1:16" ht="21" customHeight="1" thickBot="1">
      <c r="A228" s="46" t="s">
        <v>28</v>
      </c>
      <c r="B228" s="47">
        <v>-389</v>
      </c>
      <c r="C228" s="47">
        <v>-49</v>
      </c>
      <c r="D228" s="47">
        <v>49</v>
      </c>
      <c r="E228" s="47">
        <v>390</v>
      </c>
      <c r="F228" s="47" t="s">
        <v>21</v>
      </c>
      <c r="H228" s="26" t="s">
        <v>38</v>
      </c>
      <c r="N228" s="116"/>
    </row>
    <row r="229" spans="1:16" ht="10.5" customHeight="1" thickBot="1">
      <c r="A229" s="50" t="s">
        <v>30</v>
      </c>
      <c r="B229" s="51">
        <v>1237</v>
      </c>
      <c r="C229" s="51">
        <v>294</v>
      </c>
      <c r="D229" s="51">
        <v>-270</v>
      </c>
      <c r="E229" s="51">
        <v>-99</v>
      </c>
      <c r="F229" s="51">
        <v>1163</v>
      </c>
      <c r="H229" s="38" t="s">
        <v>76</v>
      </c>
      <c r="N229" s="116"/>
    </row>
    <row r="230" spans="1:16" ht="10.5" customHeight="1" thickBot="1">
      <c r="A230" s="46" t="s">
        <v>32</v>
      </c>
      <c r="B230" s="47">
        <v>-143</v>
      </c>
      <c r="C230" s="47">
        <v>-2</v>
      </c>
      <c r="D230" s="47">
        <v>15</v>
      </c>
      <c r="E230" s="47">
        <v>-5</v>
      </c>
      <c r="F230" s="47">
        <v>-135</v>
      </c>
      <c r="I230" s="116"/>
      <c r="J230" s="116"/>
      <c r="M230" s="116"/>
      <c r="N230" s="116"/>
    </row>
    <row r="231" spans="1:16" ht="10.5" customHeight="1" thickBot="1">
      <c r="A231" s="46" t="s">
        <v>34</v>
      </c>
      <c r="B231" s="47">
        <v>-245</v>
      </c>
      <c r="C231" s="47">
        <v>53</v>
      </c>
      <c r="D231" s="47">
        <v>69</v>
      </c>
      <c r="E231" s="47">
        <v>87</v>
      </c>
      <c r="F231" s="47">
        <v>-142</v>
      </c>
    </row>
    <row r="232" spans="1:16" ht="10.5" customHeight="1" thickBot="1">
      <c r="A232" s="50" t="s">
        <v>35</v>
      </c>
      <c r="B232" s="51">
        <v>850</v>
      </c>
      <c r="C232" s="51">
        <v>239</v>
      </c>
      <c r="D232" s="51">
        <v>-187</v>
      </c>
      <c r="E232" s="51">
        <v>-17</v>
      </c>
      <c r="F232" s="51">
        <v>886</v>
      </c>
      <c r="M232" s="116"/>
    </row>
    <row r="233" spans="1:16" ht="10.5" customHeight="1" thickBot="1">
      <c r="A233" s="46" t="s">
        <v>36</v>
      </c>
      <c r="B233" s="47">
        <v>-316</v>
      </c>
      <c r="C233" s="47">
        <v>-94</v>
      </c>
      <c r="D233" s="47">
        <v>125</v>
      </c>
      <c r="E233" s="47">
        <v>44</v>
      </c>
      <c r="F233" s="47">
        <v>-241</v>
      </c>
      <c r="I233" s="116"/>
      <c r="J233" s="116"/>
      <c r="K233" s="116"/>
      <c r="L233" s="116"/>
      <c r="M233" s="116"/>
      <c r="N233" s="116"/>
    </row>
    <row r="234" spans="1:16" ht="10.5" customHeight="1" thickBot="1">
      <c r="A234" s="50" t="s">
        <v>37</v>
      </c>
      <c r="B234" s="51">
        <v>534</v>
      </c>
      <c r="C234" s="51">
        <v>145</v>
      </c>
      <c r="D234" s="51">
        <v>-61</v>
      </c>
      <c r="E234" s="51">
        <v>26</v>
      </c>
      <c r="F234" s="51">
        <v>645</v>
      </c>
    </row>
    <row r="235" spans="1:16" ht="10.5" customHeight="1">
      <c r="A235" s="37"/>
      <c r="B235" s="37"/>
      <c r="C235" s="37"/>
      <c r="D235" s="37"/>
      <c r="E235" s="37"/>
      <c r="I235" s="116"/>
    </row>
    <row r="236" spans="1:16" ht="10.5" customHeight="1">
      <c r="A236" s="26" t="s">
        <v>38</v>
      </c>
      <c r="B236" s="37"/>
      <c r="C236" s="37"/>
      <c r="D236" s="37"/>
      <c r="E236" s="37"/>
    </row>
    <row r="237" spans="1:16" ht="10.5" customHeight="1">
      <c r="A237" s="37"/>
      <c r="B237" s="37"/>
      <c r="C237" s="37"/>
      <c r="D237" s="37"/>
      <c r="E237" s="37"/>
    </row>
    <row r="238" spans="1:16" ht="10.5" customHeight="1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1:16" ht="10.5" customHeight="1">
      <c r="A239" s="37"/>
      <c r="B239" s="37"/>
      <c r="C239" s="37"/>
      <c r="D239" s="37"/>
      <c r="E239" s="37"/>
    </row>
    <row r="240" spans="1:16" ht="10.5" customHeight="1">
      <c r="A240" s="37"/>
      <c r="B240" s="37"/>
      <c r="C240" s="37"/>
      <c r="D240" s="37"/>
      <c r="E240" s="37"/>
    </row>
    <row r="241" spans="1:14" ht="10.5" customHeight="1">
      <c r="A241" s="37"/>
      <c r="B241" s="37"/>
      <c r="C241" s="37"/>
      <c r="D241" s="37"/>
      <c r="E241" s="37"/>
    </row>
    <row r="242" spans="1:14" ht="10.5" customHeight="1">
      <c r="A242" s="37"/>
      <c r="B242" s="37"/>
      <c r="C242" s="37"/>
      <c r="D242" s="37"/>
      <c r="E242" s="37"/>
    </row>
    <row r="243" spans="1:14" ht="13.5" customHeight="1">
      <c r="A243" s="37"/>
      <c r="B243" s="37"/>
      <c r="C243" s="37"/>
      <c r="D243" s="37"/>
      <c r="E243" s="37"/>
      <c r="I243" s="40"/>
      <c r="J243" s="40"/>
      <c r="K243" s="41"/>
      <c r="L243" s="41"/>
      <c r="M243" s="41"/>
      <c r="N243" s="41"/>
    </row>
    <row r="244" spans="1:14" ht="13.5" customHeight="1">
      <c r="A244" s="68" t="s">
        <v>77</v>
      </c>
      <c r="B244" s="279" t="s">
        <v>3</v>
      </c>
      <c r="C244" s="279" t="s">
        <v>4</v>
      </c>
      <c r="D244" s="279" t="s">
        <v>5</v>
      </c>
      <c r="E244" s="279" t="s">
        <v>6</v>
      </c>
      <c r="F244" s="279" t="s">
        <v>7</v>
      </c>
      <c r="H244" s="68">
        <v>44742</v>
      </c>
      <c r="I244" s="279" t="s">
        <v>74</v>
      </c>
      <c r="J244" s="279" t="s">
        <v>72</v>
      </c>
      <c r="K244" s="279" t="s">
        <v>10</v>
      </c>
      <c r="L244" s="279" t="s">
        <v>11</v>
      </c>
      <c r="M244" s="279" t="s">
        <v>75</v>
      </c>
      <c r="N244" s="42"/>
    </row>
    <row r="245" spans="1:14" ht="36.75" customHeight="1" thickBot="1">
      <c r="A245" s="43" t="s">
        <v>13</v>
      </c>
      <c r="B245" s="282"/>
      <c r="C245" s="282"/>
      <c r="D245" s="282"/>
      <c r="E245" s="282"/>
      <c r="F245" s="282"/>
      <c r="H245" s="43" t="s">
        <v>13</v>
      </c>
      <c r="I245" s="282"/>
      <c r="J245" s="282"/>
      <c r="K245" s="282"/>
      <c r="L245" s="282"/>
      <c r="M245" s="282"/>
      <c r="N245" s="43" t="s">
        <v>12</v>
      </c>
    </row>
    <row r="246" spans="1:14" ht="13.5" customHeight="1">
      <c r="A246" s="44"/>
      <c r="B246" s="45"/>
      <c r="C246" s="44"/>
      <c r="D246" s="44"/>
      <c r="E246" s="44"/>
      <c r="F246" s="44"/>
      <c r="H246" s="41"/>
      <c r="I246" s="41"/>
      <c r="J246" s="41"/>
      <c r="K246" s="41"/>
      <c r="L246" s="41"/>
      <c r="M246" s="41"/>
      <c r="N246" s="41"/>
    </row>
    <row r="247" spans="1:14" ht="12.5" thickBot="1">
      <c r="A247" s="46" t="s">
        <v>18</v>
      </c>
      <c r="B247" s="47">
        <v>823</v>
      </c>
      <c r="C247" s="47">
        <v>272</v>
      </c>
      <c r="D247" s="47">
        <v>-375</v>
      </c>
      <c r="E247" s="47" t="s">
        <v>21</v>
      </c>
      <c r="F247" s="47">
        <v>720</v>
      </c>
      <c r="H247" s="48" t="s">
        <v>44</v>
      </c>
      <c r="I247" s="49">
        <v>1792</v>
      </c>
      <c r="J247" s="49">
        <v>17</v>
      </c>
      <c r="K247" s="49">
        <v>574</v>
      </c>
      <c r="L247" s="49">
        <v>-650</v>
      </c>
      <c r="M247" s="49">
        <v>2052</v>
      </c>
      <c r="N247" s="49">
        <v>3784</v>
      </c>
    </row>
    <row r="248" spans="1:14" ht="12.5" thickBot="1">
      <c r="A248" s="46" t="s">
        <v>23</v>
      </c>
      <c r="B248" s="47">
        <v>109</v>
      </c>
      <c r="C248" s="47">
        <v>8</v>
      </c>
      <c r="D248" s="47">
        <v>-13</v>
      </c>
      <c r="E248" s="47">
        <v>-104</v>
      </c>
      <c r="F248" s="47" t="s">
        <v>21</v>
      </c>
      <c r="H248" s="48" t="s">
        <v>66</v>
      </c>
      <c r="I248" s="49">
        <v>13039</v>
      </c>
      <c r="J248" s="49">
        <v>0</v>
      </c>
      <c r="K248" s="49">
        <v>4922</v>
      </c>
      <c r="L248" s="49">
        <v>-4875</v>
      </c>
      <c r="M248" s="49">
        <v>7933</v>
      </c>
      <c r="N248" s="49">
        <v>21019</v>
      </c>
    </row>
    <row r="249" spans="1:14" ht="17.25" customHeight="1" thickBot="1">
      <c r="A249" s="46" t="s">
        <v>25</v>
      </c>
      <c r="B249" s="47" t="s">
        <v>21</v>
      </c>
      <c r="C249" s="47" t="s">
        <v>21</v>
      </c>
      <c r="D249" s="47">
        <v>116</v>
      </c>
      <c r="E249" s="47" t="s">
        <v>21</v>
      </c>
      <c r="F249" s="47">
        <v>116</v>
      </c>
      <c r="H249" s="172" t="s">
        <v>67</v>
      </c>
      <c r="I249" s="173">
        <v>-2666</v>
      </c>
      <c r="J249" s="172">
        <v>-52</v>
      </c>
      <c r="K249" s="172">
        <v>-378</v>
      </c>
      <c r="L249" s="172">
        <v>425</v>
      </c>
      <c r="M249" s="172">
        <v>608</v>
      </c>
      <c r="N249" s="173">
        <v>-2063</v>
      </c>
    </row>
    <row r="250" spans="1:14" ht="13.5" customHeight="1" thickBot="1">
      <c r="A250" s="50" t="s">
        <v>27</v>
      </c>
      <c r="B250" s="51">
        <f>1130+P247</f>
        <v>1130</v>
      </c>
      <c r="C250" s="51">
        <v>280</v>
      </c>
      <c r="D250" s="51">
        <f>-471-P247</f>
        <v>-471</v>
      </c>
      <c r="E250" s="51">
        <v>-104</v>
      </c>
      <c r="F250" s="51">
        <v>836</v>
      </c>
    </row>
    <row r="251" spans="1:14" ht="13.5" customHeight="1" thickBot="1">
      <c r="A251" s="46" t="s">
        <v>28</v>
      </c>
      <c r="B251" s="47">
        <v>-28</v>
      </c>
      <c r="C251" s="47">
        <v>-6</v>
      </c>
      <c r="D251" s="47">
        <v>2</v>
      </c>
      <c r="E251" s="47">
        <v>30</v>
      </c>
      <c r="F251" s="47" t="s">
        <v>21</v>
      </c>
      <c r="H251" s="26" t="s">
        <v>38</v>
      </c>
      <c r="N251" s="116"/>
    </row>
    <row r="252" spans="1:14" ht="13.5" customHeight="1" thickBot="1">
      <c r="A252" s="50" t="s">
        <v>30</v>
      </c>
      <c r="B252" s="51">
        <v>904</v>
      </c>
      <c r="C252" s="51">
        <v>275</v>
      </c>
      <c r="D252" s="51">
        <v>-269</v>
      </c>
      <c r="E252" s="51">
        <v>-73</v>
      </c>
      <c r="F252" s="51">
        <v>836</v>
      </c>
      <c r="H252" s="38" t="s">
        <v>76</v>
      </c>
      <c r="N252" s="116"/>
    </row>
    <row r="253" spans="1:14" ht="13.5" customHeight="1" thickBot="1">
      <c r="A253" s="46" t="s">
        <v>32</v>
      </c>
      <c r="B253" s="47">
        <v>-155</v>
      </c>
      <c r="C253" s="47">
        <v>-3</v>
      </c>
      <c r="D253" s="47">
        <v>19</v>
      </c>
      <c r="E253" s="47">
        <v>-1</v>
      </c>
      <c r="F253" s="47">
        <v>-139</v>
      </c>
      <c r="I253" s="116"/>
      <c r="J253" s="116"/>
      <c r="M253" s="116"/>
      <c r="N253" s="116"/>
    </row>
    <row r="254" spans="1:14" ht="13.5" customHeight="1" thickBot="1">
      <c r="A254" s="46" t="s">
        <v>34</v>
      </c>
      <c r="B254" s="47">
        <v>-232</v>
      </c>
      <c r="C254" s="47">
        <v>-57</v>
      </c>
      <c r="D254" s="47">
        <v>57</v>
      </c>
      <c r="E254" s="47">
        <v>82</v>
      </c>
      <c r="F254" s="47">
        <v>-150</v>
      </c>
    </row>
    <row r="255" spans="1:14" ht="13.5" customHeight="1" thickBot="1">
      <c r="A255" s="50" t="s">
        <v>35</v>
      </c>
      <c r="B255" s="51">
        <v>517</v>
      </c>
      <c r="C255" s="51">
        <v>215</v>
      </c>
      <c r="D255" s="51">
        <v>-193</v>
      </c>
      <c r="E255" s="51">
        <v>8</v>
      </c>
      <c r="F255" s="51">
        <v>547</v>
      </c>
      <c r="M255" s="116"/>
    </row>
    <row r="256" spans="1:14" ht="13.5" customHeight="1" thickBot="1">
      <c r="A256" s="46" t="s">
        <v>36</v>
      </c>
      <c r="B256" s="47">
        <v>-287</v>
      </c>
      <c r="C256" s="47">
        <v>-97</v>
      </c>
      <c r="D256" s="47">
        <v>122</v>
      </c>
      <c r="E256" s="47">
        <v>50</v>
      </c>
      <c r="F256" s="47">
        <v>-211</v>
      </c>
    </row>
    <row r="257" spans="1:14" ht="13.5" customHeight="1" thickBot="1">
      <c r="A257" s="50" t="s">
        <v>37</v>
      </c>
      <c r="B257" s="51">
        <v>230</v>
      </c>
      <c r="C257" s="51">
        <v>118</v>
      </c>
      <c r="D257" s="51">
        <v>-69</v>
      </c>
      <c r="E257" s="51">
        <v>58</v>
      </c>
      <c r="F257" s="51">
        <v>336</v>
      </c>
    </row>
    <row r="258" spans="1:14" ht="13.5" customHeight="1">
      <c r="A258" s="37"/>
      <c r="B258" s="37"/>
      <c r="C258" s="37"/>
      <c r="D258" s="37"/>
      <c r="E258" s="37"/>
    </row>
    <row r="259" spans="1:14" ht="13.5" customHeight="1">
      <c r="A259" s="26" t="s">
        <v>38</v>
      </c>
      <c r="B259" s="37"/>
      <c r="C259" s="37"/>
      <c r="D259" s="37"/>
      <c r="E259" s="37"/>
    </row>
    <row r="260" spans="1:14" ht="13.5" customHeight="1">
      <c r="A260" s="26"/>
      <c r="B260" s="37"/>
      <c r="C260" s="37"/>
      <c r="D260" s="37"/>
      <c r="E260" s="37"/>
    </row>
    <row r="261" spans="1:14" ht="13.5" customHeight="1">
      <c r="A261" s="26"/>
      <c r="B261" s="37"/>
      <c r="C261" s="37"/>
      <c r="D261" s="37"/>
      <c r="E261" s="37"/>
    </row>
    <row r="262" spans="1:14" ht="13.5" customHeight="1">
      <c r="A262" s="26"/>
      <c r="B262" s="37"/>
      <c r="C262" s="37"/>
      <c r="D262" s="37"/>
      <c r="E262" s="37"/>
    </row>
    <row r="263" spans="1:14" ht="13.5" customHeight="1">
      <c r="A263" s="26"/>
      <c r="B263" s="37"/>
      <c r="C263" s="37"/>
      <c r="D263" s="37"/>
      <c r="E263" s="37"/>
    </row>
    <row r="264" spans="1:14" ht="13.5" customHeight="1">
      <c r="A264" s="68" t="s">
        <v>78</v>
      </c>
      <c r="B264" s="279" t="s">
        <v>3</v>
      </c>
      <c r="C264" s="279" t="s">
        <v>4</v>
      </c>
      <c r="D264" s="279" t="s">
        <v>5</v>
      </c>
      <c r="E264" s="279" t="s">
        <v>6</v>
      </c>
      <c r="F264" s="279" t="s">
        <v>7</v>
      </c>
      <c r="H264" s="68">
        <v>44651</v>
      </c>
      <c r="I264" s="279" t="s">
        <v>74</v>
      </c>
      <c r="J264" s="279" t="s">
        <v>72</v>
      </c>
      <c r="K264" s="279" t="s">
        <v>10</v>
      </c>
      <c r="L264" s="279" t="s">
        <v>11</v>
      </c>
      <c r="M264" s="279" t="s">
        <v>75</v>
      </c>
      <c r="N264" s="42"/>
    </row>
    <row r="265" spans="1:14" ht="36.75" customHeight="1" thickBot="1">
      <c r="A265" s="43" t="s">
        <v>13</v>
      </c>
      <c r="B265" s="282"/>
      <c r="C265" s="282"/>
      <c r="D265" s="282"/>
      <c r="E265" s="282"/>
      <c r="F265" s="282"/>
      <c r="H265" s="43" t="s">
        <v>13</v>
      </c>
      <c r="I265" s="282"/>
      <c r="J265" s="282"/>
      <c r="K265" s="282"/>
      <c r="L265" s="282"/>
      <c r="M265" s="282"/>
      <c r="N265" s="43" t="s">
        <v>12</v>
      </c>
    </row>
    <row r="266" spans="1:14" ht="13.5" customHeight="1">
      <c r="A266" s="44"/>
      <c r="B266" s="45"/>
      <c r="C266" s="44"/>
      <c r="D266" s="44"/>
      <c r="E266" s="44"/>
      <c r="F266" s="44"/>
      <c r="H266" s="41"/>
      <c r="I266" s="41"/>
      <c r="J266" s="41"/>
      <c r="K266" s="41"/>
      <c r="L266" s="41"/>
      <c r="M266" s="41"/>
      <c r="N266" s="41"/>
    </row>
    <row r="267" spans="1:14" ht="12.5" thickBot="1">
      <c r="A267" s="46" t="s">
        <v>18</v>
      </c>
      <c r="B267" s="47">
        <v>732</v>
      </c>
      <c r="C267" s="47">
        <v>278</v>
      </c>
      <c r="D267" s="47">
        <v>-286</v>
      </c>
      <c r="E267" s="47" t="s">
        <v>21</v>
      </c>
      <c r="F267" s="47">
        <v>724</v>
      </c>
      <c r="H267" s="48" t="s">
        <v>44</v>
      </c>
      <c r="I267" s="114">
        <v>1600</v>
      </c>
      <c r="J267" s="115">
        <v>13</v>
      </c>
      <c r="K267" s="115">
        <v>498</v>
      </c>
      <c r="L267" s="115">
        <v>-545</v>
      </c>
      <c r="M267" s="114">
        <v>2620</v>
      </c>
      <c r="N267" s="114">
        <v>4186</v>
      </c>
    </row>
    <row r="268" spans="1:14" ht="12.5" thickBot="1">
      <c r="A268" s="46" t="s">
        <v>23</v>
      </c>
      <c r="B268" s="47">
        <v>77</v>
      </c>
      <c r="C268" s="47">
        <v>6</v>
      </c>
      <c r="D268" s="47">
        <v>-11</v>
      </c>
      <c r="E268" s="47">
        <v>-72</v>
      </c>
      <c r="F268" s="47" t="s">
        <v>21</v>
      </c>
      <c r="H268" s="48" t="s">
        <v>66</v>
      </c>
      <c r="I268" s="114">
        <v>12097</v>
      </c>
      <c r="J268" s="115">
        <v>0</v>
      </c>
      <c r="K268" s="114">
        <v>4653</v>
      </c>
      <c r="L268" s="114">
        <v>-4406</v>
      </c>
      <c r="M268" s="114">
        <v>7128</v>
      </c>
      <c r="N268" s="114">
        <v>19471</v>
      </c>
    </row>
    <row r="269" spans="1:14" ht="24.75" customHeight="1" thickBot="1">
      <c r="A269" s="46" t="s">
        <v>25</v>
      </c>
      <c r="B269" s="47" t="s">
        <v>21</v>
      </c>
      <c r="C269" s="47" t="s">
        <v>21</v>
      </c>
      <c r="D269" s="47">
        <v>34</v>
      </c>
      <c r="E269" s="47" t="s">
        <v>21</v>
      </c>
      <c r="F269" s="47">
        <v>34</v>
      </c>
      <c r="H269" s="172" t="s">
        <v>67</v>
      </c>
      <c r="I269" s="114">
        <v>-2138</v>
      </c>
      <c r="J269" s="115">
        <v>-49</v>
      </c>
      <c r="K269" s="115">
        <v>-367</v>
      </c>
      <c r="L269" s="115">
        <v>270</v>
      </c>
      <c r="M269" s="115">
        <v>258</v>
      </c>
      <c r="N269" s="114">
        <v>-2025</v>
      </c>
    </row>
    <row r="270" spans="1:14" ht="13.5" customHeight="1" thickBot="1">
      <c r="A270" s="50" t="s">
        <v>27</v>
      </c>
      <c r="B270" s="51">
        <v>809</v>
      </c>
      <c r="C270" s="51">
        <v>284</v>
      </c>
      <c r="D270" s="51">
        <v>-262</v>
      </c>
      <c r="E270" s="51">
        <v>-72</v>
      </c>
      <c r="F270" s="51">
        <v>759</v>
      </c>
    </row>
    <row r="271" spans="1:14" ht="13.5" customHeight="1" thickBot="1">
      <c r="A271" s="46" t="s">
        <v>28</v>
      </c>
      <c r="B271" s="47">
        <v>-6</v>
      </c>
      <c r="C271" s="47">
        <v>0</v>
      </c>
      <c r="D271" s="47">
        <v>3</v>
      </c>
      <c r="E271" s="47">
        <v>4</v>
      </c>
      <c r="F271" s="47" t="s">
        <v>21</v>
      </c>
      <c r="H271" s="26" t="s">
        <v>38</v>
      </c>
    </row>
    <row r="272" spans="1:14" ht="13.5" customHeight="1" thickBot="1">
      <c r="A272" s="50" t="s">
        <v>30</v>
      </c>
      <c r="B272" s="51">
        <v>803</v>
      </c>
      <c r="C272" s="51">
        <v>284</v>
      </c>
      <c r="D272" s="51">
        <v>-260</v>
      </c>
      <c r="E272" s="51">
        <v>-69</v>
      </c>
      <c r="F272" s="51">
        <v>759</v>
      </c>
      <c r="H272" s="38" t="s">
        <v>76</v>
      </c>
    </row>
    <row r="273" spans="1:14" ht="13.5" customHeight="1" thickBot="1">
      <c r="A273" s="46" t="s">
        <v>32</v>
      </c>
      <c r="B273" s="47">
        <v>-128</v>
      </c>
      <c r="C273" s="47">
        <v>-2</v>
      </c>
      <c r="D273" s="47">
        <v>15</v>
      </c>
      <c r="E273" s="47">
        <v>-2</v>
      </c>
      <c r="F273" s="47">
        <v>-117</v>
      </c>
      <c r="I273" s="116"/>
      <c r="J273" s="116"/>
      <c r="K273" s="116"/>
      <c r="L273" s="116"/>
      <c r="M273" s="116"/>
      <c r="N273" s="116"/>
    </row>
    <row r="274" spans="1:14" ht="13.5" customHeight="1" thickBot="1">
      <c r="A274" s="46" t="s">
        <v>34</v>
      </c>
      <c r="B274" s="47">
        <v>-278</v>
      </c>
      <c r="C274" s="47">
        <v>-52</v>
      </c>
      <c r="D274" s="47">
        <v>51</v>
      </c>
      <c r="E274" s="47">
        <v>71</v>
      </c>
      <c r="F274" s="47">
        <v>-208</v>
      </c>
    </row>
    <row r="275" spans="1:14" ht="13.5" customHeight="1" thickBot="1">
      <c r="A275" s="50" t="s">
        <v>35</v>
      </c>
      <c r="B275" s="51">
        <v>398</v>
      </c>
      <c r="C275" s="51">
        <v>230</v>
      </c>
      <c r="D275" s="51">
        <v>-195</v>
      </c>
      <c r="E275" s="51">
        <v>0</v>
      </c>
      <c r="F275" s="51">
        <v>433</v>
      </c>
    </row>
    <row r="276" spans="1:14" ht="13.5" customHeight="1" thickBot="1">
      <c r="A276" s="46" t="s">
        <v>36</v>
      </c>
      <c r="B276" s="47">
        <v>-1170</v>
      </c>
      <c r="C276" s="47">
        <v>-127</v>
      </c>
      <c r="D276" s="47">
        <v>115</v>
      </c>
      <c r="E276" s="47">
        <v>33</v>
      </c>
      <c r="F276" s="47">
        <v>-1149</v>
      </c>
    </row>
    <row r="277" spans="1:14" ht="13.5" customHeight="1" thickBot="1">
      <c r="A277" s="50" t="s">
        <v>37</v>
      </c>
      <c r="B277" s="51">
        <v>-772</v>
      </c>
      <c r="C277" s="51">
        <v>103</v>
      </c>
      <c r="D277" s="51">
        <v>-80</v>
      </c>
      <c r="E277" s="51">
        <v>33</v>
      </c>
      <c r="F277" s="51">
        <v>-716</v>
      </c>
    </row>
    <row r="278" spans="1:14" ht="13.5" customHeight="1">
      <c r="A278" s="37"/>
      <c r="B278" s="37"/>
      <c r="C278" s="37"/>
      <c r="D278" s="37"/>
      <c r="E278" s="37"/>
    </row>
    <row r="279" spans="1:14" ht="13.5" customHeight="1">
      <c r="A279" s="26" t="s">
        <v>38</v>
      </c>
      <c r="B279" s="37"/>
      <c r="C279" s="37"/>
      <c r="D279" s="37"/>
      <c r="E279" s="37"/>
    </row>
    <row r="280" spans="1:14" ht="13.5" customHeight="1">
      <c r="A280" s="37"/>
      <c r="B280" s="37"/>
      <c r="C280" s="37"/>
      <c r="D280" s="37"/>
      <c r="E280" s="37"/>
    </row>
    <row r="281" spans="1:14" ht="13.5" customHeight="1">
      <c r="A281" s="26"/>
      <c r="B281" s="37"/>
      <c r="C281" s="37"/>
      <c r="D281" s="37"/>
      <c r="E281" s="37"/>
    </row>
    <row r="282" spans="1:14" ht="13.5" customHeight="1">
      <c r="A282" s="37"/>
      <c r="B282" s="37"/>
      <c r="C282" s="37"/>
      <c r="D282" s="37"/>
      <c r="E282" s="37"/>
    </row>
    <row r="283" spans="1:14" ht="13.5" customHeight="1">
      <c r="A283" s="68" t="s">
        <v>79</v>
      </c>
      <c r="B283" s="279" t="s">
        <v>3</v>
      </c>
      <c r="C283" s="279" t="s">
        <v>4</v>
      </c>
      <c r="D283" s="279" t="s">
        <v>5</v>
      </c>
      <c r="E283" s="279" t="s">
        <v>6</v>
      </c>
      <c r="F283" s="279" t="s">
        <v>7</v>
      </c>
      <c r="H283" s="68">
        <v>44561</v>
      </c>
      <c r="I283" s="279" t="s">
        <v>80</v>
      </c>
      <c r="J283" s="279" t="s">
        <v>72</v>
      </c>
      <c r="K283" s="279" t="s">
        <v>10</v>
      </c>
      <c r="L283" s="279" t="s">
        <v>11</v>
      </c>
      <c r="M283" s="279" t="s">
        <v>75</v>
      </c>
      <c r="N283" s="42"/>
    </row>
    <row r="284" spans="1:14" ht="36.75" customHeight="1" thickBot="1">
      <c r="A284" s="43" t="s">
        <v>13</v>
      </c>
      <c r="B284" s="282"/>
      <c r="C284" s="282"/>
      <c r="D284" s="282"/>
      <c r="E284" s="282"/>
      <c r="F284" s="282"/>
      <c r="H284" s="43" t="s">
        <v>13</v>
      </c>
      <c r="I284" s="282"/>
      <c r="J284" s="282"/>
      <c r="K284" s="282"/>
      <c r="L284" s="282"/>
      <c r="M284" s="282"/>
      <c r="N284" s="43" t="s">
        <v>12</v>
      </c>
    </row>
    <row r="285" spans="1:14" ht="13.5" customHeight="1">
      <c r="A285" s="44"/>
      <c r="B285" s="45"/>
      <c r="C285" s="44"/>
      <c r="D285" s="44"/>
      <c r="E285" s="44"/>
      <c r="F285" s="44"/>
      <c r="H285" s="41"/>
      <c r="I285" s="41"/>
      <c r="J285" s="41"/>
      <c r="K285" s="41"/>
      <c r="L285" s="41"/>
      <c r="M285" s="41"/>
      <c r="N285" s="41"/>
    </row>
    <row r="286" spans="1:14" ht="13.5" customHeight="1" thickBot="1">
      <c r="A286" s="46" t="s">
        <v>18</v>
      </c>
      <c r="B286" s="47">
        <v>1073</v>
      </c>
      <c r="C286" s="47">
        <v>298.68297685372147</v>
      </c>
      <c r="D286" s="47">
        <f>-689.234+81</f>
        <v>-608.23400000000004</v>
      </c>
      <c r="E286" s="47" t="s">
        <v>21</v>
      </c>
      <c r="F286" s="47">
        <v>762.47700000000032</v>
      </c>
      <c r="H286" s="48" t="s">
        <v>44</v>
      </c>
      <c r="I286" s="49">
        <v>1693</v>
      </c>
      <c r="J286" s="49">
        <v>25</v>
      </c>
      <c r="K286" s="49">
        <v>605</v>
      </c>
      <c r="L286" s="49">
        <v>-579</v>
      </c>
      <c r="M286" s="49">
        <v>2426</v>
      </c>
      <c r="N286" s="49">
        <v>4171</v>
      </c>
    </row>
    <row r="287" spans="1:14" ht="13.5" customHeight="1" thickBot="1">
      <c r="A287" s="46" t="s">
        <v>23</v>
      </c>
      <c r="B287" s="47">
        <v>96.923999999999978</v>
      </c>
      <c r="C287" s="47">
        <v>13.135073962695451</v>
      </c>
      <c r="D287" s="47">
        <v>-7.134999999999998</v>
      </c>
      <c r="E287" s="47">
        <v>-102.92507396269548</v>
      </c>
      <c r="F287" s="47" t="s">
        <v>21</v>
      </c>
      <c r="H287" s="48" t="s">
        <v>66</v>
      </c>
      <c r="I287" s="49">
        <v>12056</v>
      </c>
      <c r="J287" s="49">
        <v>0</v>
      </c>
      <c r="K287" s="49">
        <v>4354</v>
      </c>
      <c r="L287" s="49">
        <v>-4554</v>
      </c>
      <c r="M287" s="49">
        <v>7265</v>
      </c>
      <c r="N287" s="49">
        <v>19120</v>
      </c>
    </row>
    <row r="288" spans="1:14" ht="23.25" customHeight="1" thickBot="1">
      <c r="A288" s="46" t="s">
        <v>25</v>
      </c>
      <c r="B288" s="47" t="s">
        <v>21</v>
      </c>
      <c r="C288" s="47" t="s">
        <v>21</v>
      </c>
      <c r="D288" s="47">
        <v>276.43099999999998</v>
      </c>
      <c r="E288" s="47" t="s">
        <v>21</v>
      </c>
      <c r="F288" s="47">
        <v>276.43099999999998</v>
      </c>
      <c r="H288" s="172" t="s">
        <v>67</v>
      </c>
      <c r="I288" s="173">
        <v>-1650</v>
      </c>
      <c r="J288" s="172">
        <v>-49</v>
      </c>
      <c r="K288" s="172">
        <v>-212</v>
      </c>
      <c r="L288" s="172">
        <v>249</v>
      </c>
      <c r="M288" s="172">
        <v>313</v>
      </c>
      <c r="N288" s="173">
        <v>-1351</v>
      </c>
    </row>
    <row r="289" spans="1:16" ht="13.5" customHeight="1" thickBot="1">
      <c r="A289" s="50" t="s">
        <v>27</v>
      </c>
      <c r="B289" s="51">
        <v>1169</v>
      </c>
      <c r="C289" s="51">
        <v>311.81805081641687</v>
      </c>
      <c r="D289" s="51">
        <v>-339</v>
      </c>
      <c r="E289" s="51">
        <v>-102.92105081641671</v>
      </c>
      <c r="F289" s="51">
        <v>1038.9069999999997</v>
      </c>
    </row>
    <row r="290" spans="1:16" ht="13.5" customHeight="1" thickBot="1">
      <c r="A290" s="46" t="s">
        <v>28</v>
      </c>
      <c r="B290" s="47">
        <v>-118</v>
      </c>
      <c r="C290" s="47">
        <v>-10.003595055413468</v>
      </c>
      <c r="D290" s="47">
        <f>183.878-81</f>
        <v>102.87799999999999</v>
      </c>
      <c r="E290" s="47">
        <v>24.857595055413427</v>
      </c>
      <c r="F290" s="47" t="s">
        <v>21</v>
      </c>
      <c r="H290" s="26" t="s">
        <v>38</v>
      </c>
    </row>
    <row r="291" spans="1:16" ht="13.5" customHeight="1" thickBot="1">
      <c r="A291" s="50" t="s">
        <v>30</v>
      </c>
      <c r="B291" s="51">
        <v>1051.2159999999999</v>
      </c>
      <c r="C291" s="51">
        <v>301.81445576100327</v>
      </c>
      <c r="D291" s="51">
        <v>-236.06000000000006</v>
      </c>
      <c r="E291" s="51">
        <v>-78.063455761003297</v>
      </c>
      <c r="F291" s="51">
        <v>1038.9069999999997</v>
      </c>
    </row>
    <row r="292" spans="1:16" ht="13.5" customHeight="1" thickBot="1">
      <c r="A292" s="46" t="s">
        <v>32</v>
      </c>
      <c r="B292" s="47">
        <v>-131.67900000000003</v>
      </c>
      <c r="C292" s="47">
        <v>-1.8052983193277319</v>
      </c>
      <c r="D292" s="47">
        <v>15.43</v>
      </c>
      <c r="E292" s="47" t="s">
        <v>21</v>
      </c>
      <c r="F292" s="47">
        <v>-117.69600000000003</v>
      </c>
    </row>
    <row r="293" spans="1:16" ht="13.5" customHeight="1" thickBot="1">
      <c r="A293" s="46" t="s">
        <v>34</v>
      </c>
      <c r="B293" s="47">
        <v>-236.8599999999999</v>
      </c>
      <c r="C293" s="47">
        <v>-65.011607853130357</v>
      </c>
      <c r="D293" s="47">
        <v>70.353999999999985</v>
      </c>
      <c r="E293" s="47">
        <v>85.524607853130391</v>
      </c>
      <c r="F293" s="47">
        <v>-145.99299999999999</v>
      </c>
    </row>
    <row r="294" spans="1:16" ht="13.5" customHeight="1" thickBot="1">
      <c r="A294" s="50" t="s">
        <v>35</v>
      </c>
      <c r="B294" s="51">
        <v>682.67700000000013</v>
      </c>
      <c r="C294" s="51">
        <v>234.99754958854533</v>
      </c>
      <c r="D294" s="51">
        <v>-150.27600000000007</v>
      </c>
      <c r="E294" s="51">
        <v>7.8194504114548327</v>
      </c>
      <c r="F294" s="51">
        <v>775.21799999999985</v>
      </c>
    </row>
    <row r="295" spans="1:16" ht="13.5" customHeight="1" thickBot="1">
      <c r="A295" s="46" t="s">
        <v>36</v>
      </c>
      <c r="B295" s="47">
        <v>-283.23700000000008</v>
      </c>
      <c r="C295" s="47">
        <v>-81.619700671300393</v>
      </c>
      <c r="D295" s="47">
        <v>93.87700000000001</v>
      </c>
      <c r="E295" s="47">
        <v>34.693700671300462</v>
      </c>
      <c r="F295" s="47">
        <v>-236.28599999999994</v>
      </c>
    </row>
    <row r="296" spans="1:16" ht="13.5" customHeight="1" thickBot="1">
      <c r="A296" s="50" t="s">
        <v>37</v>
      </c>
      <c r="B296" s="51">
        <v>399.44000000000005</v>
      </c>
      <c r="C296" s="51">
        <v>153.37784891724482</v>
      </c>
      <c r="D296" s="51">
        <v>-56.399000000000001</v>
      </c>
      <c r="E296" s="51">
        <v>42.513151082755073</v>
      </c>
      <c r="F296" s="51">
        <v>538.93200000000002</v>
      </c>
    </row>
    <row r="297" spans="1:16" ht="13.5" customHeight="1">
      <c r="A297" s="37"/>
      <c r="B297" s="37"/>
      <c r="C297" s="37"/>
      <c r="D297" s="37"/>
      <c r="E297" s="37"/>
    </row>
    <row r="298" spans="1:16" ht="13.5" customHeight="1">
      <c r="A298" s="26" t="s">
        <v>38</v>
      </c>
      <c r="B298" s="37"/>
      <c r="C298" s="37"/>
      <c r="D298" s="37"/>
      <c r="E298" s="37"/>
    </row>
    <row r="299" spans="1:16" ht="36.75" customHeight="1">
      <c r="A299" s="283"/>
      <c r="B299" s="283"/>
      <c r="C299" s="283"/>
      <c r="D299" s="283"/>
      <c r="E299" s="283"/>
      <c r="F299" s="283"/>
      <c r="G299" s="37"/>
      <c r="H299" s="37"/>
      <c r="I299" s="37"/>
      <c r="J299" s="37"/>
      <c r="K299" s="37"/>
      <c r="L299" s="37"/>
      <c r="M299" s="37"/>
      <c r="N299" s="37"/>
      <c r="O299" s="37"/>
      <c r="P299" s="37"/>
    </row>
    <row r="300" spans="1:16" ht="13.5" customHeight="1">
      <c r="A300" s="37"/>
      <c r="B300" s="37"/>
      <c r="C300" s="37"/>
      <c r="D300" s="37"/>
      <c r="E300" s="37"/>
    </row>
    <row r="301" spans="1:16" ht="13.5" customHeight="1">
      <c r="A301" s="37"/>
      <c r="B301" s="37"/>
      <c r="C301" s="37"/>
      <c r="D301" s="37"/>
      <c r="E301" s="37"/>
    </row>
    <row r="302" spans="1:16" ht="13.5" customHeight="1">
      <c r="A302" s="68" t="s">
        <v>81</v>
      </c>
      <c r="B302" s="279" t="s">
        <v>3</v>
      </c>
      <c r="C302" s="279" t="s">
        <v>4</v>
      </c>
      <c r="D302" s="279" t="s">
        <v>5</v>
      </c>
      <c r="E302" s="279" t="s">
        <v>6</v>
      </c>
      <c r="F302" s="279" t="s">
        <v>7</v>
      </c>
      <c r="H302" s="68">
        <v>44469</v>
      </c>
      <c r="I302" s="279" t="s">
        <v>80</v>
      </c>
      <c r="J302" s="279" t="s">
        <v>72</v>
      </c>
      <c r="K302" s="279" t="s">
        <v>10</v>
      </c>
      <c r="L302" s="279" t="s">
        <v>11</v>
      </c>
      <c r="M302" s="279" t="s">
        <v>75</v>
      </c>
      <c r="N302" s="42"/>
    </row>
    <row r="303" spans="1:16" ht="36" customHeight="1" thickBot="1">
      <c r="A303" s="43" t="s">
        <v>13</v>
      </c>
      <c r="B303" s="282"/>
      <c r="C303" s="282"/>
      <c r="D303" s="282"/>
      <c r="E303" s="282"/>
      <c r="F303" s="282"/>
      <c r="H303" s="43" t="s">
        <v>13</v>
      </c>
      <c r="I303" s="282"/>
      <c r="J303" s="282"/>
      <c r="K303" s="282"/>
      <c r="L303" s="282"/>
      <c r="M303" s="282"/>
      <c r="N303" s="43" t="s">
        <v>12</v>
      </c>
    </row>
    <row r="304" spans="1:16" ht="13.5" customHeight="1">
      <c r="A304" s="44"/>
      <c r="B304" s="52"/>
      <c r="H304" s="41"/>
      <c r="I304" s="41"/>
      <c r="J304" s="41"/>
      <c r="K304" s="41"/>
      <c r="L304" s="41"/>
      <c r="M304" s="41"/>
      <c r="N304" s="41"/>
    </row>
    <row r="305" spans="1:14" ht="13.5" customHeight="1" thickBot="1">
      <c r="A305" s="46" t="s">
        <v>18</v>
      </c>
      <c r="B305" s="47">
        <v>1075</v>
      </c>
      <c r="C305" s="47">
        <v>304</v>
      </c>
      <c r="D305" s="47">
        <f>-591+58</f>
        <v>-533</v>
      </c>
      <c r="E305" s="47"/>
      <c r="F305" s="47">
        <v>846</v>
      </c>
      <c r="H305" s="48" t="s">
        <v>44</v>
      </c>
      <c r="I305" s="49">
        <v>1749</v>
      </c>
      <c r="J305" s="49">
        <v>13</v>
      </c>
      <c r="K305" s="49">
        <v>697</v>
      </c>
      <c r="L305" s="49">
        <v>-501</v>
      </c>
      <c r="M305" s="49">
        <v>2373</v>
      </c>
      <c r="N305" s="49">
        <v>4332</v>
      </c>
    </row>
    <row r="306" spans="1:14" ht="12.5" thickBot="1">
      <c r="A306" s="46" t="s">
        <v>23</v>
      </c>
      <c r="B306" s="47">
        <v>121</v>
      </c>
      <c r="C306" s="47">
        <v>7</v>
      </c>
      <c r="D306" s="47">
        <v>-8</v>
      </c>
      <c r="E306" s="47">
        <v>-121</v>
      </c>
      <c r="F306" s="47" t="s">
        <v>21</v>
      </c>
      <c r="H306" s="48" t="s">
        <v>66</v>
      </c>
      <c r="I306" s="49">
        <v>12395</v>
      </c>
      <c r="J306" s="49">
        <v>0</v>
      </c>
      <c r="K306" s="49">
        <v>4550</v>
      </c>
      <c r="L306" s="49">
        <v>-4610</v>
      </c>
      <c r="M306" s="49">
        <v>7272</v>
      </c>
      <c r="N306" s="49">
        <v>19607</v>
      </c>
    </row>
    <row r="307" spans="1:14" ht="12.5" thickBot="1">
      <c r="A307" s="46" t="s">
        <v>25</v>
      </c>
      <c r="B307" s="47" t="s">
        <v>21</v>
      </c>
      <c r="C307" s="47" t="s">
        <v>21</v>
      </c>
      <c r="D307" s="47">
        <v>212</v>
      </c>
      <c r="E307" s="47"/>
      <c r="F307" s="47">
        <v>212</v>
      </c>
      <c r="H307" s="172" t="s">
        <v>67</v>
      </c>
      <c r="I307" s="173">
        <v>-1514</v>
      </c>
      <c r="J307" s="172">
        <v>-39</v>
      </c>
      <c r="K307" s="172">
        <v>-194</v>
      </c>
      <c r="L307" s="172">
        <v>414</v>
      </c>
      <c r="M307" s="172">
        <v>524</v>
      </c>
      <c r="N307" s="172">
        <v>-808</v>
      </c>
    </row>
    <row r="308" spans="1:14" ht="12.5" thickBot="1">
      <c r="A308" s="50" t="s">
        <v>27</v>
      </c>
      <c r="B308" s="51">
        <v>1196</v>
      </c>
      <c r="C308" s="51">
        <v>311</v>
      </c>
      <c r="D308" s="51">
        <v>-329</v>
      </c>
      <c r="E308" s="51">
        <v>-121</v>
      </c>
      <c r="F308" s="51">
        <v>1059</v>
      </c>
    </row>
    <row r="309" spans="1:14" ht="12.5" thickBot="1">
      <c r="A309" s="46" t="s">
        <v>28</v>
      </c>
      <c r="B309" s="47">
        <v>-112</v>
      </c>
      <c r="C309" s="47" t="s">
        <v>21</v>
      </c>
      <c r="D309" s="47">
        <f>135-59</f>
        <v>76</v>
      </c>
      <c r="E309" s="47">
        <v>36</v>
      </c>
      <c r="F309" s="47" t="s">
        <v>21</v>
      </c>
      <c r="H309" s="26" t="s">
        <v>38</v>
      </c>
    </row>
    <row r="310" spans="1:14" ht="12.5" thickBot="1">
      <c r="A310" s="50" t="s">
        <v>30</v>
      </c>
      <c r="B310" s="51">
        <v>1084</v>
      </c>
      <c r="C310" s="51">
        <v>311</v>
      </c>
      <c r="D310" s="51">
        <v>-252</v>
      </c>
      <c r="E310" s="51">
        <v>-85</v>
      </c>
      <c r="F310" s="51">
        <v>1059</v>
      </c>
    </row>
    <row r="311" spans="1:14" ht="12.5" thickBot="1">
      <c r="A311" s="46" t="s">
        <v>32</v>
      </c>
      <c r="B311" s="47">
        <v>-106</v>
      </c>
      <c r="C311" s="47">
        <v>-2</v>
      </c>
      <c r="D311" s="47">
        <v>10</v>
      </c>
      <c r="E311" s="47" t="s">
        <v>21</v>
      </c>
      <c r="F311" s="47">
        <v>-98</v>
      </c>
    </row>
    <row r="312" spans="1:14" ht="12.5" thickBot="1">
      <c r="A312" s="46" t="s">
        <v>34</v>
      </c>
      <c r="B312" s="47">
        <v>-211</v>
      </c>
      <c r="C312" s="47">
        <v>-49</v>
      </c>
      <c r="D312" s="47">
        <v>48</v>
      </c>
      <c r="E312" s="47">
        <v>78</v>
      </c>
      <c r="F312" s="47">
        <v>-134</v>
      </c>
    </row>
    <row r="313" spans="1:14" ht="12.5" thickBot="1">
      <c r="A313" s="50" t="s">
        <v>35</v>
      </c>
      <c r="B313" s="51">
        <v>767</v>
      </c>
      <c r="C313" s="51">
        <v>261</v>
      </c>
      <c r="D313" s="51">
        <v>-194</v>
      </c>
      <c r="E313" s="51">
        <v>-7</v>
      </c>
      <c r="F313" s="51">
        <v>827</v>
      </c>
    </row>
    <row r="314" spans="1:14" ht="12.5" thickBot="1">
      <c r="A314" s="46" t="s">
        <v>36</v>
      </c>
      <c r="B314" s="47">
        <v>-331</v>
      </c>
      <c r="C314" s="47">
        <v>-85</v>
      </c>
      <c r="D314" s="47">
        <v>111</v>
      </c>
      <c r="E314" s="47">
        <v>36</v>
      </c>
      <c r="F314" s="47">
        <v>-268</v>
      </c>
    </row>
    <row r="315" spans="1:14" ht="12.5" thickBot="1">
      <c r="A315" s="50" t="s">
        <v>37</v>
      </c>
      <c r="B315" s="51">
        <v>436</v>
      </c>
      <c r="C315" s="51">
        <v>176</v>
      </c>
      <c r="D315" s="51">
        <v>-83</v>
      </c>
      <c r="E315" s="51">
        <v>29</v>
      </c>
      <c r="F315" s="51">
        <v>558</v>
      </c>
    </row>
    <row r="316" spans="1:14">
      <c r="A316" s="37"/>
      <c r="B316" s="37"/>
      <c r="C316" s="37"/>
      <c r="D316" s="37"/>
      <c r="E316" s="37"/>
    </row>
    <row r="317" spans="1:14">
      <c r="A317" s="26" t="s">
        <v>38</v>
      </c>
      <c r="B317" s="37"/>
      <c r="C317" s="37"/>
      <c r="D317" s="37"/>
      <c r="E317" s="37"/>
    </row>
    <row r="318" spans="1:14" ht="36" customHeight="1">
      <c r="A318" s="283"/>
      <c r="B318" s="283"/>
      <c r="C318" s="283"/>
      <c r="D318" s="283"/>
      <c r="E318" s="283"/>
      <c r="F318" s="283"/>
    </row>
    <row r="319" spans="1:14">
      <c r="A319" s="37"/>
      <c r="B319" s="37"/>
      <c r="C319" s="37"/>
      <c r="D319" s="37"/>
      <c r="E319" s="37"/>
    </row>
    <row r="320" spans="1:14">
      <c r="A320" s="37"/>
      <c r="B320" s="37"/>
      <c r="C320" s="37"/>
      <c r="D320" s="37"/>
      <c r="E320" s="37"/>
    </row>
    <row r="321" spans="1:14" ht="12" customHeight="1">
      <c r="A321" s="68" t="s">
        <v>82</v>
      </c>
      <c r="B321" s="279" t="s">
        <v>3</v>
      </c>
      <c r="C321" s="279" t="s">
        <v>4</v>
      </c>
      <c r="D321" s="279" t="s">
        <v>5</v>
      </c>
      <c r="E321" s="279" t="s">
        <v>6</v>
      </c>
      <c r="F321" s="279" t="s">
        <v>7</v>
      </c>
      <c r="H321" s="68">
        <v>44377</v>
      </c>
      <c r="I321" s="279" t="s">
        <v>80</v>
      </c>
      <c r="J321" s="279" t="s">
        <v>72</v>
      </c>
      <c r="K321" s="279" t="s">
        <v>10</v>
      </c>
      <c r="L321" s="279" t="s">
        <v>11</v>
      </c>
      <c r="M321" s="279" t="s">
        <v>75</v>
      </c>
      <c r="N321" s="42"/>
    </row>
    <row r="322" spans="1:14" ht="39" customHeight="1" thickBot="1">
      <c r="A322" s="43" t="s">
        <v>13</v>
      </c>
      <c r="B322" s="282"/>
      <c r="C322" s="282"/>
      <c r="D322" s="282"/>
      <c r="E322" s="282"/>
      <c r="F322" s="282"/>
      <c r="H322" s="43" t="s">
        <v>13</v>
      </c>
      <c r="I322" s="282"/>
      <c r="J322" s="282"/>
      <c r="K322" s="282"/>
      <c r="L322" s="282"/>
      <c r="M322" s="282"/>
      <c r="N322" s="43" t="s">
        <v>12</v>
      </c>
    </row>
    <row r="323" spans="1:14" ht="14.5">
      <c r="B323" s="52"/>
      <c r="H323" s="41"/>
      <c r="I323" s="41"/>
      <c r="J323" s="41"/>
      <c r="K323" s="41"/>
      <c r="L323" s="41"/>
      <c r="M323" s="41"/>
      <c r="N323" s="41"/>
    </row>
    <row r="324" spans="1:14" ht="12.5" thickBot="1">
      <c r="A324" s="46" t="s">
        <v>18</v>
      </c>
      <c r="B324" s="47">
        <f>978-94</f>
        <v>884</v>
      </c>
      <c r="C324" s="47">
        <v>280.34038025836776</v>
      </c>
      <c r="D324" s="47">
        <f>-520.869+94</f>
        <v>-426.86900000000003</v>
      </c>
      <c r="E324" s="47">
        <v>-0.97585308772744606</v>
      </c>
      <c r="F324" s="47">
        <v>736.202</v>
      </c>
      <c r="H324" s="48" t="s">
        <v>44</v>
      </c>
      <c r="I324" s="49">
        <v>1608</v>
      </c>
      <c r="J324" s="49">
        <v>56</v>
      </c>
      <c r="K324" s="49">
        <v>648</v>
      </c>
      <c r="L324" s="49">
        <v>-554</v>
      </c>
      <c r="M324" s="49">
        <v>2434</v>
      </c>
      <c r="N324" s="49">
        <v>4192</v>
      </c>
    </row>
    <row r="325" spans="1:14" ht="12.5" thickBot="1">
      <c r="A325" s="46" t="s">
        <v>23</v>
      </c>
      <c r="B325" s="47">
        <v>122.51900000000001</v>
      </c>
      <c r="C325" s="47">
        <v>7.6307791986359748</v>
      </c>
      <c r="D325" s="47">
        <v>-3.5859999999999994</v>
      </c>
      <c r="E325" s="47">
        <v>-126.55077919863598</v>
      </c>
      <c r="F325" s="47">
        <v>-1E-3</v>
      </c>
      <c r="H325" s="48" t="s">
        <v>66</v>
      </c>
      <c r="I325" s="49">
        <v>11928</v>
      </c>
      <c r="J325" s="49">
        <v>611</v>
      </c>
      <c r="K325" s="49">
        <v>4596</v>
      </c>
      <c r="L325" s="49">
        <v>-4783</v>
      </c>
      <c r="M325" s="49">
        <v>7179</v>
      </c>
      <c r="N325" s="49">
        <v>19530</v>
      </c>
    </row>
    <row r="326" spans="1:14" ht="12.5" thickBot="1">
      <c r="A326" s="46" t="s">
        <v>25</v>
      </c>
      <c r="B326" s="47">
        <v>0</v>
      </c>
      <c r="C326" s="47">
        <v>0</v>
      </c>
      <c r="D326" s="47">
        <v>138.13200000000001</v>
      </c>
      <c r="E326" s="47">
        <v>0</v>
      </c>
      <c r="F326" s="47">
        <v>138.13200000000001</v>
      </c>
      <c r="H326" s="172" t="s">
        <v>67</v>
      </c>
      <c r="I326" s="172">
        <v>-688</v>
      </c>
      <c r="J326" s="172">
        <v>-970</v>
      </c>
      <c r="K326" s="172">
        <v>-182</v>
      </c>
      <c r="L326" s="172">
        <v>526</v>
      </c>
      <c r="M326" s="172">
        <v>511</v>
      </c>
      <c r="N326" s="172">
        <v>-804</v>
      </c>
    </row>
    <row r="327" spans="1:14" ht="12.5" thickBot="1">
      <c r="A327" s="50" t="s">
        <v>27</v>
      </c>
      <c r="B327" s="51">
        <v>1007</v>
      </c>
      <c r="C327" s="51">
        <v>288.97115945700364</v>
      </c>
      <c r="D327" s="51">
        <v>-292</v>
      </c>
      <c r="E327" s="51">
        <v>-128.50815945700353</v>
      </c>
      <c r="F327" s="51">
        <v>874.34700000000009</v>
      </c>
    </row>
    <row r="328" spans="1:14" ht="12.5" thickBot="1">
      <c r="A328" s="46" t="s">
        <v>28</v>
      </c>
      <c r="B328" s="47">
        <f>-203.842+94</f>
        <v>-109.84200000000001</v>
      </c>
      <c r="C328" s="47">
        <v>0</v>
      </c>
      <c r="D328" s="47">
        <f>162.508-95</f>
        <v>67.50800000000001</v>
      </c>
      <c r="E328" s="47">
        <v>42.268999999999991</v>
      </c>
      <c r="F328" s="47">
        <v>-6.5000000000000002E-2</v>
      </c>
      <c r="H328" s="26" t="s">
        <v>38</v>
      </c>
    </row>
    <row r="329" spans="1:14" ht="12.5" thickBot="1">
      <c r="A329" s="50" t="s">
        <v>30</v>
      </c>
      <c r="B329" s="51">
        <v>897.12899999999991</v>
      </c>
      <c r="C329" s="51">
        <v>288.97115945700364</v>
      </c>
      <c r="D329" s="51">
        <v>-225.57900000000001</v>
      </c>
      <c r="E329" s="51">
        <v>-86.239159457003467</v>
      </c>
      <c r="F329" s="51">
        <v>874.28200000000004</v>
      </c>
    </row>
    <row r="330" spans="1:14" ht="12.5" thickBot="1">
      <c r="A330" s="46" t="s">
        <v>32</v>
      </c>
      <c r="B330" s="47">
        <v>-111.92999999999999</v>
      </c>
      <c r="C330" s="47">
        <v>-1.7679649859943973</v>
      </c>
      <c r="D330" s="47">
        <v>11.071999999999999</v>
      </c>
      <c r="E330" s="47">
        <v>2.9549649859944029</v>
      </c>
      <c r="F330" s="47">
        <v>-99.671000000000006</v>
      </c>
    </row>
    <row r="331" spans="1:14" ht="12.5" thickBot="1">
      <c r="A331" s="46" t="s">
        <v>34</v>
      </c>
      <c r="B331" s="47">
        <v>-184.32500000000002</v>
      </c>
      <c r="C331" s="47">
        <v>-44.738019652382818</v>
      </c>
      <c r="D331" s="47">
        <v>46.581000000000003</v>
      </c>
      <c r="E331" s="47">
        <v>78.33501965238284</v>
      </c>
      <c r="F331" s="47">
        <v>-104.14700000000001</v>
      </c>
    </row>
    <row r="332" spans="1:14" ht="12.5" thickBot="1">
      <c r="A332" s="50" t="s">
        <v>35</v>
      </c>
      <c r="B332" s="51">
        <v>600.87399999999991</v>
      </c>
      <c r="C332" s="51">
        <v>242.46517481862637</v>
      </c>
      <c r="D332" s="51">
        <v>-167.92600000000002</v>
      </c>
      <c r="E332" s="51">
        <v>-4.9491748186262647</v>
      </c>
      <c r="F332" s="51">
        <v>670.46399999999994</v>
      </c>
    </row>
    <row r="333" spans="1:14" ht="12.5" thickBot="1">
      <c r="A333" s="46" t="s">
        <v>36</v>
      </c>
      <c r="B333" s="47">
        <v>-236.37800000000001</v>
      </c>
      <c r="C333" s="47">
        <v>-84.97807230414189</v>
      </c>
      <c r="D333" s="47">
        <v>86.24199999999999</v>
      </c>
      <c r="E333" s="47">
        <v>35.071072304141914</v>
      </c>
      <c r="F333" s="47">
        <v>-200.04300000000001</v>
      </c>
    </row>
    <row r="334" spans="1:14" ht="12.5" thickBot="1">
      <c r="A334" s="50" t="s">
        <v>37</v>
      </c>
      <c r="B334" s="51">
        <v>364.49600000000004</v>
      </c>
      <c r="C334" s="51">
        <v>157.48710251448446</v>
      </c>
      <c r="D334" s="51">
        <v>-81.683999999999997</v>
      </c>
      <c r="E334" s="51">
        <v>30.12189748551549</v>
      </c>
      <c r="F334" s="51">
        <v>470.42100000000005</v>
      </c>
    </row>
    <row r="335" spans="1:14">
      <c r="A335" s="37"/>
      <c r="B335" s="37"/>
      <c r="C335" s="37"/>
      <c r="D335" s="37"/>
      <c r="E335" s="37"/>
    </row>
    <row r="336" spans="1:14">
      <c r="A336" s="26" t="s">
        <v>38</v>
      </c>
      <c r="B336" s="37"/>
      <c r="C336" s="37"/>
      <c r="D336" s="37"/>
      <c r="E336" s="37"/>
    </row>
    <row r="337" spans="1:14" ht="34.5" customHeight="1">
      <c r="A337" s="283"/>
      <c r="B337" s="283"/>
      <c r="C337" s="283"/>
      <c r="D337" s="283"/>
      <c r="E337" s="283"/>
      <c r="F337" s="283"/>
    </row>
    <row r="338" spans="1:14">
      <c r="A338" s="36"/>
      <c r="B338" s="37"/>
      <c r="C338" s="37"/>
      <c r="D338" s="37"/>
      <c r="E338" s="37"/>
    </row>
    <row r="339" spans="1:14">
      <c r="A339" s="36"/>
      <c r="B339" s="37"/>
      <c r="C339" s="37"/>
      <c r="D339" s="37"/>
      <c r="E339" s="37"/>
    </row>
    <row r="340" spans="1:14" ht="30.65" customHeight="1">
      <c r="A340" s="68" t="s">
        <v>83</v>
      </c>
      <c r="B340" s="279" t="s">
        <v>3</v>
      </c>
      <c r="C340" s="279" t="s">
        <v>4</v>
      </c>
      <c r="D340" s="279" t="s">
        <v>5</v>
      </c>
      <c r="E340" s="279" t="s">
        <v>6</v>
      </c>
      <c r="F340" s="279" t="s">
        <v>7</v>
      </c>
      <c r="H340" s="68">
        <v>44286</v>
      </c>
      <c r="I340" s="279" t="s">
        <v>80</v>
      </c>
      <c r="J340" s="279" t="s">
        <v>72</v>
      </c>
      <c r="K340" s="279" t="s">
        <v>10</v>
      </c>
      <c r="L340" s="279" t="s">
        <v>11</v>
      </c>
      <c r="M340" s="279" t="s">
        <v>75</v>
      </c>
      <c r="N340" s="42"/>
    </row>
    <row r="341" spans="1:14" ht="40.5" customHeight="1" thickBot="1">
      <c r="A341" s="43" t="s">
        <v>13</v>
      </c>
      <c r="B341" s="282"/>
      <c r="C341" s="282"/>
      <c r="D341" s="282"/>
      <c r="E341" s="282"/>
      <c r="F341" s="282"/>
      <c r="G341" s="53"/>
      <c r="H341" s="43" t="s">
        <v>13</v>
      </c>
      <c r="I341" s="282"/>
      <c r="J341" s="282"/>
      <c r="K341" s="282"/>
      <c r="L341" s="282"/>
      <c r="M341" s="282"/>
      <c r="N341" s="43" t="s">
        <v>12</v>
      </c>
    </row>
    <row r="342" spans="1:14" ht="14.5">
      <c r="B342" s="52"/>
      <c r="H342" s="41"/>
      <c r="I342" s="41"/>
      <c r="J342" s="41"/>
      <c r="K342" s="41"/>
      <c r="L342" s="41"/>
      <c r="M342" s="41"/>
      <c r="N342" s="41"/>
    </row>
    <row r="343" spans="1:14" ht="12.5" thickBot="1">
      <c r="A343" s="46" t="s">
        <v>18</v>
      </c>
      <c r="B343" s="47">
        <v>868</v>
      </c>
      <c r="C343" s="47">
        <v>278.76547282935974</v>
      </c>
      <c r="D343" s="47">
        <f>-511.274+57</f>
        <v>-454.274</v>
      </c>
      <c r="E343" s="47">
        <v>0</v>
      </c>
      <c r="F343" s="47">
        <v>693.00900000000001</v>
      </c>
      <c r="H343" s="48" t="s">
        <v>44</v>
      </c>
      <c r="I343" s="49">
        <v>1683</v>
      </c>
      <c r="J343" s="49">
        <v>15</v>
      </c>
      <c r="K343" s="49">
        <v>674</v>
      </c>
      <c r="L343" s="49">
        <v>-608</v>
      </c>
      <c r="M343" s="49">
        <v>3020</v>
      </c>
      <c r="N343" s="49">
        <v>4783</v>
      </c>
    </row>
    <row r="344" spans="1:14" ht="12.5" thickBot="1">
      <c r="A344" s="46" t="s">
        <v>23</v>
      </c>
      <c r="B344" s="47">
        <v>85.393000000000001</v>
      </c>
      <c r="C344" s="47">
        <v>5.8351954694921444</v>
      </c>
      <c r="D344" s="47">
        <v>-3.4220000000000006</v>
      </c>
      <c r="E344" s="47">
        <v>-87.820195469492148</v>
      </c>
      <c r="F344" s="47">
        <v>0</v>
      </c>
      <c r="H344" s="48" t="s">
        <v>66</v>
      </c>
      <c r="I344" s="49">
        <v>11943</v>
      </c>
      <c r="J344" s="49">
        <v>594</v>
      </c>
      <c r="K344" s="49">
        <v>4589</v>
      </c>
      <c r="L344" s="49">
        <v>-4713</v>
      </c>
      <c r="M344" s="49">
        <v>7114</v>
      </c>
      <c r="N344" s="49">
        <v>19527</v>
      </c>
    </row>
    <row r="345" spans="1:14" ht="12.5" thickBot="1">
      <c r="A345" s="46" t="s">
        <v>25</v>
      </c>
      <c r="B345" s="47">
        <v>0</v>
      </c>
      <c r="C345" s="47">
        <v>0</v>
      </c>
      <c r="D345" s="47">
        <v>138.24</v>
      </c>
      <c r="E345" s="47">
        <v>0</v>
      </c>
      <c r="F345" s="47">
        <v>138.24</v>
      </c>
      <c r="H345" s="172" t="s">
        <v>67</v>
      </c>
      <c r="I345" s="173">
        <v>-1411</v>
      </c>
      <c r="J345" s="173">
        <v>-1192</v>
      </c>
      <c r="K345" s="172">
        <v>-479</v>
      </c>
      <c r="L345" s="172">
        <v>444</v>
      </c>
      <c r="M345" s="172">
        <v>190</v>
      </c>
      <c r="N345" s="173">
        <v>-2449</v>
      </c>
    </row>
    <row r="346" spans="1:14" ht="12.5" thickBot="1">
      <c r="A346" s="50" t="s">
        <v>27</v>
      </c>
      <c r="B346" s="51">
        <v>953</v>
      </c>
      <c r="C346" s="51">
        <v>283.60066829885193</v>
      </c>
      <c r="D346" s="51">
        <v>-319</v>
      </c>
      <c r="E346" s="51">
        <v>-86.838668298851871</v>
      </c>
      <c r="F346" s="51">
        <v>831.23500000000001</v>
      </c>
    </row>
    <row r="347" spans="1:14" ht="12.5" thickBot="1">
      <c r="A347" s="46" t="s">
        <v>28</v>
      </c>
      <c r="B347" s="47">
        <f>-103.492+56</f>
        <v>-47.492000000000004</v>
      </c>
      <c r="C347" s="47">
        <v>0</v>
      </c>
      <c r="D347" s="47">
        <f>79.429-55</f>
        <v>24.429000000000002</v>
      </c>
      <c r="E347" s="47">
        <v>23.063000000000002</v>
      </c>
      <c r="F347" s="47">
        <v>0</v>
      </c>
      <c r="H347" s="26" t="s">
        <v>38</v>
      </c>
    </row>
    <row r="348" spans="1:14" ht="12.5" thickBot="1">
      <c r="A348" s="50" t="s">
        <v>30</v>
      </c>
      <c r="B348" s="51">
        <v>906.673</v>
      </c>
      <c r="C348" s="51">
        <v>283.60066829885193</v>
      </c>
      <c r="D348" s="51">
        <v>-295.26299999999998</v>
      </c>
      <c r="E348" s="51">
        <v>-63.77566829885194</v>
      </c>
      <c r="F348" s="51">
        <v>831.23500000000001</v>
      </c>
    </row>
    <row r="349" spans="1:14" ht="12.5" thickBot="1">
      <c r="A349" s="46" t="s">
        <v>32</v>
      </c>
      <c r="B349" s="47">
        <v>-99.198999999999998</v>
      </c>
      <c r="C349" s="47">
        <v>-1.9116638655462186</v>
      </c>
      <c r="D349" s="47">
        <v>12.279</v>
      </c>
      <c r="E349" s="47">
        <v>6.6866638655462172</v>
      </c>
      <c r="F349" s="47">
        <v>-82.144999999999996</v>
      </c>
    </row>
    <row r="350" spans="1:14" ht="12.5" thickBot="1">
      <c r="A350" s="46" t="s">
        <v>34</v>
      </c>
      <c r="B350" s="47">
        <v>-171.53700000000001</v>
      </c>
      <c r="C350" s="47">
        <v>-49.972627386620076</v>
      </c>
      <c r="D350" s="47">
        <v>43.326999999999998</v>
      </c>
      <c r="E350" s="47">
        <v>60.13062738662007</v>
      </c>
      <c r="F350" s="47">
        <v>-118.05200000000001</v>
      </c>
    </row>
    <row r="351" spans="1:14" ht="12.5" thickBot="1">
      <c r="A351" s="50" t="s">
        <v>35</v>
      </c>
      <c r="B351" s="51">
        <v>635.93700000000001</v>
      </c>
      <c r="C351" s="51">
        <v>231.71637704668561</v>
      </c>
      <c r="D351" s="51">
        <v>-239.65700000000001</v>
      </c>
      <c r="E351" s="51">
        <v>3.0416229533144019</v>
      </c>
      <c r="F351" s="51">
        <v>631.03800000000001</v>
      </c>
    </row>
    <row r="352" spans="1:14" ht="12.5" thickBot="1">
      <c r="A352" s="46" t="s">
        <v>36</v>
      </c>
      <c r="B352" s="47">
        <v>-229.84299999999999</v>
      </c>
      <c r="C352" s="47">
        <v>-78.492683842875394</v>
      </c>
      <c r="D352" s="47">
        <v>77.165999999999997</v>
      </c>
      <c r="E352" s="47">
        <v>44.357683842875382</v>
      </c>
      <c r="F352" s="47">
        <v>-186.81200000000001</v>
      </c>
    </row>
    <row r="353" spans="1:14" ht="12.5" thickBot="1">
      <c r="A353" s="50" t="s">
        <v>37</v>
      </c>
      <c r="B353" s="51">
        <v>406.09399999999999</v>
      </c>
      <c r="C353" s="51">
        <v>153.2236932038102</v>
      </c>
      <c r="D353" s="51">
        <v>-162.49100000000001</v>
      </c>
      <c r="E353" s="51">
        <v>47.399306796189819</v>
      </c>
      <c r="F353" s="51">
        <v>444.226</v>
      </c>
    </row>
    <row r="354" spans="1:14">
      <c r="A354" s="37"/>
      <c r="B354" s="37"/>
      <c r="C354" s="37"/>
      <c r="D354" s="37"/>
      <c r="E354" s="37"/>
    </row>
    <row r="355" spans="1:14">
      <c r="A355" s="26" t="s">
        <v>38</v>
      </c>
      <c r="B355" s="37"/>
      <c r="C355" s="37"/>
      <c r="D355" s="37"/>
      <c r="E355" s="37"/>
    </row>
    <row r="356" spans="1:14" ht="37.5" customHeight="1">
      <c r="A356" s="283"/>
      <c r="B356" s="283"/>
      <c r="C356" s="283"/>
      <c r="D356" s="283"/>
      <c r="E356" s="283"/>
      <c r="F356" s="283"/>
    </row>
    <row r="357" spans="1:14">
      <c r="A357" s="37"/>
      <c r="B357" s="37"/>
      <c r="C357" s="37"/>
      <c r="D357" s="37"/>
      <c r="E357" s="37"/>
    </row>
    <row r="358" spans="1:14" ht="26.5" customHeight="1">
      <c r="A358" s="68" t="s">
        <v>84</v>
      </c>
      <c r="B358" s="279" t="s">
        <v>3</v>
      </c>
      <c r="C358" s="279" t="s">
        <v>4</v>
      </c>
      <c r="D358" s="279" t="s">
        <v>5</v>
      </c>
      <c r="E358" s="279" t="s">
        <v>6</v>
      </c>
      <c r="F358" s="279" t="s">
        <v>7</v>
      </c>
      <c r="G358" s="54"/>
      <c r="H358" s="68">
        <v>44196</v>
      </c>
      <c r="I358" s="279" t="s">
        <v>85</v>
      </c>
      <c r="J358" s="279" t="s">
        <v>10</v>
      </c>
      <c r="K358" s="279" t="s">
        <v>11</v>
      </c>
      <c r="L358" s="279" t="s">
        <v>75</v>
      </c>
      <c r="M358" s="42"/>
    </row>
    <row r="359" spans="1:14" ht="38.25" customHeight="1" thickBot="1">
      <c r="A359" s="43" t="s">
        <v>13</v>
      </c>
      <c r="B359" s="282"/>
      <c r="C359" s="282"/>
      <c r="D359" s="282"/>
      <c r="E359" s="282"/>
      <c r="F359" s="282"/>
      <c r="G359" s="54"/>
      <c r="H359" s="43" t="s">
        <v>13</v>
      </c>
      <c r="I359" s="282"/>
      <c r="J359" s="282"/>
      <c r="K359" s="282"/>
      <c r="L359" s="282"/>
      <c r="M359" s="3" t="s">
        <v>12</v>
      </c>
    </row>
    <row r="360" spans="1:14" ht="14.5">
      <c r="A360" s="44"/>
      <c r="B360" s="45"/>
      <c r="C360" s="44"/>
      <c r="D360" s="44"/>
      <c r="E360" s="44"/>
      <c r="F360" s="44"/>
      <c r="G360" s="54"/>
      <c r="H360" s="41"/>
      <c r="I360" s="41"/>
      <c r="J360" s="41"/>
      <c r="K360" s="41"/>
      <c r="L360" s="41"/>
      <c r="M360" s="41"/>
    </row>
    <row r="361" spans="1:14" ht="12.5" thickBot="1">
      <c r="A361" s="46" t="s">
        <v>18</v>
      </c>
      <c r="B361" s="47">
        <v>406</v>
      </c>
      <c r="C361" s="47">
        <v>300.68923040008019</v>
      </c>
      <c r="D361" s="47">
        <v>-17.597999999999999</v>
      </c>
      <c r="E361" s="47">
        <v>-1.0912304000801925</v>
      </c>
      <c r="F361" s="47">
        <v>688</v>
      </c>
      <c r="G361" s="54"/>
      <c r="H361" s="48" t="s">
        <v>44</v>
      </c>
      <c r="I361" s="49">
        <v>1065</v>
      </c>
      <c r="J361" s="49">
        <v>740</v>
      </c>
      <c r="K361" s="49">
        <v>-54</v>
      </c>
      <c r="L361" s="49">
        <v>6037</v>
      </c>
      <c r="M361" s="49">
        <v>7788</v>
      </c>
    </row>
    <row r="362" spans="1:14" ht="12.5" thickBot="1">
      <c r="A362" s="46" t="s">
        <v>23</v>
      </c>
      <c r="B362" s="47">
        <v>92</v>
      </c>
      <c r="C362" s="47">
        <v>6.1309678480087682</v>
      </c>
      <c r="D362" s="47">
        <v>-3.617</v>
      </c>
      <c r="E362" s="47">
        <v>-94.513967848008761</v>
      </c>
      <c r="F362" s="47">
        <v>0</v>
      </c>
      <c r="G362" s="54"/>
      <c r="H362" s="48" t="s">
        <v>66</v>
      </c>
      <c r="I362" s="49">
        <v>8205</v>
      </c>
      <c r="J362" s="49">
        <v>5339</v>
      </c>
      <c r="K362" s="49">
        <v>-1281</v>
      </c>
      <c r="L362" s="49">
        <v>748</v>
      </c>
      <c r="M362" s="49">
        <v>13011</v>
      </c>
    </row>
    <row r="363" spans="1:14" ht="12.5" thickBot="1">
      <c r="A363" s="46" t="s">
        <v>25</v>
      </c>
      <c r="B363" s="47">
        <v>0</v>
      </c>
      <c r="C363" s="47">
        <v>0</v>
      </c>
      <c r="D363" s="47">
        <v>-8</v>
      </c>
      <c r="E363" s="47">
        <v>0</v>
      </c>
      <c r="F363" s="47">
        <v>-8</v>
      </c>
      <c r="G363" s="54"/>
      <c r="H363" s="172" t="s">
        <v>67</v>
      </c>
      <c r="I363" s="173">
        <v>-1808</v>
      </c>
      <c r="J363" s="172">
        <v>-599</v>
      </c>
      <c r="K363" s="172">
        <v>675</v>
      </c>
      <c r="L363" s="172">
        <v>402</v>
      </c>
      <c r="M363" s="173">
        <v>-1330</v>
      </c>
    </row>
    <row r="364" spans="1:14" ht="12.5" thickBot="1">
      <c r="A364" s="50" t="s">
        <v>27</v>
      </c>
      <c r="B364" s="51">
        <v>497</v>
      </c>
      <c r="C364" s="51">
        <v>306.82019824808896</v>
      </c>
      <c r="D364" s="51">
        <v>-29.215</v>
      </c>
      <c r="E364" s="51">
        <v>-95.605198248088954</v>
      </c>
      <c r="F364" s="51">
        <v>679</v>
      </c>
      <c r="G364" s="54"/>
      <c r="I364" s="55"/>
      <c r="J364" s="55"/>
      <c r="K364" s="55"/>
      <c r="L364" s="55"/>
      <c r="M364" s="55"/>
      <c r="N364" s="55"/>
    </row>
    <row r="365" spans="1:14" ht="12.5" thickBot="1">
      <c r="A365" s="46" t="s">
        <v>28</v>
      </c>
      <c r="B365" s="47">
        <v>-40</v>
      </c>
      <c r="C365" s="47">
        <v>0</v>
      </c>
      <c r="D365" s="47">
        <v>2.5859999999999999</v>
      </c>
      <c r="E365" s="47">
        <v>37.431130434782609</v>
      </c>
      <c r="F365" s="47">
        <v>0</v>
      </c>
      <c r="G365" s="54"/>
      <c r="H365" s="26" t="s">
        <v>38</v>
      </c>
      <c r="I365" s="55"/>
      <c r="J365" s="55"/>
      <c r="K365" s="55"/>
      <c r="L365" s="55"/>
      <c r="M365" s="55"/>
      <c r="N365" s="55"/>
    </row>
    <row r="366" spans="1:14" ht="12.5" thickBot="1">
      <c r="A366" s="50" t="s">
        <v>30</v>
      </c>
      <c r="B366" s="51">
        <v>457</v>
      </c>
      <c r="C366" s="51">
        <v>306.80306781330637</v>
      </c>
      <c r="D366" s="51">
        <v>-26.629000000000001</v>
      </c>
      <c r="E366" s="51">
        <v>-58.174067813306365</v>
      </c>
      <c r="F366" s="51">
        <v>679</v>
      </c>
      <c r="G366" s="54"/>
      <c r="H366" s="55"/>
      <c r="I366" s="55"/>
      <c r="J366" s="55"/>
      <c r="K366" s="55"/>
      <c r="L366" s="55"/>
      <c r="M366" s="55"/>
      <c r="N366" s="55"/>
    </row>
    <row r="367" spans="1:14" ht="12.5" thickBot="1">
      <c r="A367" s="46" t="s">
        <v>32</v>
      </c>
      <c r="B367" s="47">
        <v>-71</v>
      </c>
      <c r="C367" s="47">
        <v>-1.2782801120448182</v>
      </c>
      <c r="D367" s="47">
        <v>1.653</v>
      </c>
      <c r="E367" s="47">
        <v>-7.3747198879551821</v>
      </c>
      <c r="F367" s="47">
        <v>-78</v>
      </c>
      <c r="G367" s="54"/>
      <c r="H367" s="55"/>
      <c r="I367" s="55"/>
      <c r="J367" s="55"/>
      <c r="K367" s="55"/>
      <c r="L367" s="55"/>
      <c r="M367" s="55"/>
      <c r="N367" s="55"/>
    </row>
    <row r="368" spans="1:14" ht="12.5" thickBot="1">
      <c r="A368" s="46" t="s">
        <v>34</v>
      </c>
      <c r="B368" s="47">
        <v>-163</v>
      </c>
      <c r="C368" s="47">
        <v>-46.782537763312924</v>
      </c>
      <c r="D368" s="47">
        <v>8.3510000000000009</v>
      </c>
      <c r="E368" s="47">
        <v>48.431537763312924</v>
      </c>
      <c r="F368" s="47">
        <v>-153</v>
      </c>
      <c r="H368" s="55"/>
      <c r="I368" s="55"/>
      <c r="J368" s="55"/>
      <c r="K368" s="55"/>
      <c r="L368" s="55"/>
      <c r="M368" s="55"/>
      <c r="N368" s="55"/>
    </row>
    <row r="369" spans="1:14" ht="12.5" thickBot="1">
      <c r="A369" s="50" t="s">
        <v>35</v>
      </c>
      <c r="B369" s="51">
        <v>223</v>
      </c>
      <c r="C369" s="51">
        <v>258.74224993794866</v>
      </c>
      <c r="D369" s="51">
        <v>-16.625</v>
      </c>
      <c r="E369" s="51">
        <v>-17.117249937948621</v>
      </c>
      <c r="F369" s="51">
        <v>448</v>
      </c>
      <c r="H369" s="55"/>
      <c r="I369" s="55"/>
      <c r="J369" s="55"/>
      <c r="K369" s="55"/>
      <c r="L369" s="55"/>
      <c r="M369" s="55"/>
      <c r="N369" s="55"/>
    </row>
    <row r="370" spans="1:14" ht="12.5" thickBot="1">
      <c r="A370" s="46" t="s">
        <v>36</v>
      </c>
      <c r="B370" s="47">
        <v>-160</v>
      </c>
      <c r="C370" s="47">
        <v>-82.006695867323273</v>
      </c>
      <c r="D370" s="47">
        <v>6.5529999999999999</v>
      </c>
      <c r="E370" s="47">
        <v>31.453695867323272</v>
      </c>
      <c r="F370" s="47">
        <v>-204</v>
      </c>
      <c r="H370" s="55"/>
      <c r="I370" s="55"/>
      <c r="J370" s="55"/>
      <c r="K370" s="55"/>
      <c r="L370" s="55"/>
      <c r="M370" s="55"/>
      <c r="N370" s="55"/>
    </row>
    <row r="371" spans="1:14" ht="12.5" thickBot="1">
      <c r="A371" s="50" t="s">
        <v>37</v>
      </c>
      <c r="B371" s="51">
        <v>63</v>
      </c>
      <c r="C371" s="51">
        <v>176.73555407062537</v>
      </c>
      <c r="D371" s="51">
        <v>-10.071999999999999</v>
      </c>
      <c r="E371" s="51">
        <v>14.33644592937463</v>
      </c>
      <c r="F371" s="51">
        <v>244</v>
      </c>
      <c r="H371" s="55"/>
      <c r="I371" s="55"/>
      <c r="J371" s="55"/>
      <c r="K371" s="55"/>
      <c r="L371" s="55"/>
      <c r="M371" s="55"/>
      <c r="N371" s="55"/>
    </row>
    <row r="372" spans="1:14">
      <c r="A372" s="37"/>
      <c r="B372" s="37"/>
      <c r="C372" s="37"/>
      <c r="D372" s="37"/>
      <c r="E372" s="37"/>
      <c r="H372" s="55"/>
    </row>
    <row r="373" spans="1:14">
      <c r="A373" s="26" t="s">
        <v>38</v>
      </c>
      <c r="B373" s="37"/>
      <c r="C373" s="37"/>
      <c r="D373" s="37"/>
      <c r="E373" s="37"/>
      <c r="H373" s="55"/>
    </row>
    <row r="374" spans="1:14">
      <c r="A374" s="37"/>
      <c r="B374" s="37"/>
      <c r="C374" s="37"/>
      <c r="D374" s="37"/>
      <c r="E374" s="37"/>
    </row>
    <row r="375" spans="1:14" ht="33.65" customHeight="1">
      <c r="A375" s="68" t="s">
        <v>86</v>
      </c>
      <c r="B375" s="279" t="s">
        <v>3</v>
      </c>
      <c r="C375" s="279" t="s">
        <v>4</v>
      </c>
      <c r="D375" s="279" t="s">
        <v>5</v>
      </c>
      <c r="E375" s="279" t="s">
        <v>6</v>
      </c>
      <c r="F375" s="279" t="s">
        <v>7</v>
      </c>
      <c r="H375" s="68">
        <v>44104</v>
      </c>
      <c r="I375" s="279" t="s">
        <v>85</v>
      </c>
      <c r="J375" s="279" t="s">
        <v>10</v>
      </c>
      <c r="K375" s="279" t="s">
        <v>11</v>
      </c>
      <c r="L375" s="279" t="s">
        <v>75</v>
      </c>
      <c r="M375" s="42"/>
    </row>
    <row r="376" spans="1:14" ht="40.5" customHeight="1" thickBot="1">
      <c r="A376" s="43" t="s">
        <v>13</v>
      </c>
      <c r="B376" s="282"/>
      <c r="C376" s="282"/>
      <c r="D376" s="282"/>
      <c r="E376" s="282"/>
      <c r="F376" s="282"/>
      <c r="H376" s="43" t="s">
        <v>13</v>
      </c>
      <c r="I376" s="282"/>
      <c r="J376" s="282"/>
      <c r="K376" s="282"/>
      <c r="L376" s="282"/>
      <c r="M376" s="3" t="s">
        <v>12</v>
      </c>
    </row>
    <row r="377" spans="1:14" ht="14.5">
      <c r="B377" s="52"/>
      <c r="H377" s="41"/>
      <c r="I377" s="41"/>
      <c r="J377" s="41"/>
      <c r="K377" s="41"/>
      <c r="L377" s="41"/>
      <c r="M377" s="41"/>
    </row>
    <row r="378" spans="1:14" ht="12.5" thickBot="1">
      <c r="A378" s="46" t="s">
        <v>18</v>
      </c>
      <c r="B378" s="47">
        <v>463</v>
      </c>
      <c r="C378" s="47">
        <v>289.54696978724161</v>
      </c>
      <c r="D378" s="47">
        <v>-19.305</v>
      </c>
      <c r="E378" s="47">
        <v>-2.241969787241608</v>
      </c>
      <c r="F378" s="47">
        <v>731</v>
      </c>
      <c r="H378" s="48" t="s">
        <v>44</v>
      </c>
      <c r="I378" s="49">
        <v>1264</v>
      </c>
      <c r="J378" s="49">
        <v>877</v>
      </c>
      <c r="K378" s="49">
        <v>-115</v>
      </c>
      <c r="L378" s="49">
        <v>1976</v>
      </c>
      <c r="M378" s="49">
        <v>4002</v>
      </c>
    </row>
    <row r="379" spans="1:14" ht="12.5" thickBot="1">
      <c r="A379" s="46" t="s">
        <v>23</v>
      </c>
      <c r="B379" s="47">
        <v>93</v>
      </c>
      <c r="C379" s="47">
        <v>6.1657813908171963</v>
      </c>
      <c r="D379" s="47">
        <v>-3.9580000000000002</v>
      </c>
      <c r="E379" s="47">
        <v>-95.207781390817203</v>
      </c>
      <c r="F379" s="47">
        <v>0</v>
      </c>
      <c r="H379" s="48" t="s">
        <v>66</v>
      </c>
      <c r="I379" s="49">
        <v>8759</v>
      </c>
      <c r="J379" s="49">
        <v>5575</v>
      </c>
      <c r="K379" s="49">
        <v>-1334</v>
      </c>
      <c r="L379" s="49">
        <v>747</v>
      </c>
      <c r="M379" s="49">
        <v>13748</v>
      </c>
    </row>
    <row r="380" spans="1:14" ht="12.5" thickBot="1">
      <c r="A380" s="46" t="s">
        <v>25</v>
      </c>
      <c r="B380" s="47">
        <v>0</v>
      </c>
      <c r="C380" s="47">
        <v>0</v>
      </c>
      <c r="D380" s="47">
        <v>-7</v>
      </c>
      <c r="E380" s="47">
        <v>0</v>
      </c>
      <c r="F380" s="47">
        <v>-7</v>
      </c>
      <c r="H380" s="172" t="s">
        <v>67</v>
      </c>
      <c r="I380" s="173">
        <v>-2249</v>
      </c>
      <c r="J380" s="172">
        <v>-797</v>
      </c>
      <c r="K380" s="172">
        <v>715</v>
      </c>
      <c r="L380" s="172">
        <v>483</v>
      </c>
      <c r="M380" s="173">
        <v>-1850</v>
      </c>
    </row>
    <row r="381" spans="1:14" ht="12.5" thickBot="1">
      <c r="A381" s="50" t="s">
        <v>27</v>
      </c>
      <c r="B381" s="51">
        <v>556</v>
      </c>
      <c r="C381" s="51">
        <v>295.7127511780588</v>
      </c>
      <c r="D381" s="51">
        <v>-30.262999999999998</v>
      </c>
      <c r="E381" s="51">
        <v>-97.44975117805879</v>
      </c>
      <c r="F381" s="51">
        <v>724</v>
      </c>
      <c r="I381" s="55"/>
      <c r="J381" s="55"/>
      <c r="K381" s="55"/>
      <c r="L381" s="55"/>
      <c r="M381" s="55"/>
      <c r="N381" s="55"/>
    </row>
    <row r="382" spans="1:14" ht="12.5" thickBot="1">
      <c r="A382" s="46" t="s">
        <v>28</v>
      </c>
      <c r="B382" s="47">
        <v>-25</v>
      </c>
      <c r="C382" s="47">
        <v>0</v>
      </c>
      <c r="D382" s="47">
        <v>0</v>
      </c>
      <c r="E382" s="47">
        <v>24.593347826086958</v>
      </c>
      <c r="F382" s="47">
        <v>0</v>
      </c>
      <c r="H382" s="26" t="s">
        <v>38</v>
      </c>
      <c r="I382" s="55"/>
      <c r="J382" s="55"/>
      <c r="K382" s="55"/>
      <c r="L382" s="55"/>
      <c r="M382" s="55"/>
      <c r="N382" s="55"/>
    </row>
    <row r="383" spans="1:14" ht="12.5" thickBot="1">
      <c r="A383" s="50" t="s">
        <v>30</v>
      </c>
      <c r="B383" s="51">
        <v>530</v>
      </c>
      <c r="C383" s="51">
        <v>295.71040335197182</v>
      </c>
      <c r="D383" s="51">
        <v>-29.853999999999999</v>
      </c>
      <c r="E383" s="51">
        <v>-71.856403351971821</v>
      </c>
      <c r="F383" s="51">
        <v>724</v>
      </c>
      <c r="H383" s="55"/>
      <c r="I383" s="55"/>
      <c r="J383" s="55"/>
      <c r="K383" s="55"/>
      <c r="L383" s="55"/>
      <c r="M383" s="55"/>
      <c r="N383" s="55"/>
    </row>
    <row r="384" spans="1:14" ht="12.5" thickBot="1">
      <c r="A384" s="46" t="s">
        <v>32</v>
      </c>
      <c r="B384" s="47">
        <v>-71</v>
      </c>
      <c r="C384" s="47">
        <v>-0.8208221288515406</v>
      </c>
      <c r="D384" s="47">
        <v>1.613</v>
      </c>
      <c r="E384" s="47">
        <v>-0.79217787114845939</v>
      </c>
      <c r="F384" s="47">
        <v>-71</v>
      </c>
      <c r="H384" s="55"/>
      <c r="I384" s="55"/>
      <c r="J384" s="55"/>
      <c r="K384" s="55"/>
      <c r="L384" s="55"/>
      <c r="M384" s="55"/>
      <c r="N384" s="55"/>
    </row>
    <row r="385" spans="1:14" ht="12.5" thickBot="1">
      <c r="A385" s="46" t="s">
        <v>34</v>
      </c>
      <c r="B385" s="47">
        <v>-140</v>
      </c>
      <c r="C385" s="47">
        <v>-50.27963563863009</v>
      </c>
      <c r="D385" s="47">
        <v>5.8739999999999997</v>
      </c>
      <c r="E385" s="47">
        <v>68.405635638630088</v>
      </c>
      <c r="F385" s="47">
        <v>-116</v>
      </c>
      <c r="H385" s="55"/>
      <c r="I385" s="55"/>
      <c r="J385" s="55"/>
      <c r="K385" s="55"/>
      <c r="L385" s="55"/>
      <c r="M385" s="55"/>
      <c r="N385" s="55"/>
    </row>
    <row r="386" spans="1:14" ht="12.5" thickBot="1">
      <c r="A386" s="50" t="s">
        <v>35</v>
      </c>
      <c r="B386" s="51">
        <v>319</v>
      </c>
      <c r="C386" s="51">
        <v>244.60994558449019</v>
      </c>
      <c r="D386" s="51">
        <v>-22.367000000000001</v>
      </c>
      <c r="E386" s="51">
        <v>-4.2429455844901867</v>
      </c>
      <c r="F386" s="51">
        <v>538</v>
      </c>
      <c r="H386" s="55"/>
      <c r="I386" s="55"/>
      <c r="J386" s="55"/>
      <c r="K386" s="55"/>
      <c r="L386" s="55"/>
      <c r="M386" s="55"/>
      <c r="N386" s="55"/>
    </row>
    <row r="387" spans="1:14" ht="12.5" thickBot="1">
      <c r="A387" s="46" t="s">
        <v>36</v>
      </c>
      <c r="B387" s="47">
        <v>-161</v>
      </c>
      <c r="C387" s="47">
        <v>-81.716355441849117</v>
      </c>
      <c r="D387" s="47">
        <v>6.7370000000000001</v>
      </c>
      <c r="E387" s="47">
        <v>40.979355441849115</v>
      </c>
      <c r="F387" s="47">
        <v>-195</v>
      </c>
      <c r="H387" s="55"/>
      <c r="I387" s="55"/>
      <c r="J387" s="55"/>
      <c r="K387" s="55"/>
      <c r="L387" s="55"/>
      <c r="M387" s="55"/>
      <c r="N387" s="55"/>
    </row>
    <row r="388" spans="1:14" ht="12" customHeight="1" thickBot="1">
      <c r="A388" s="50" t="s">
        <v>37</v>
      </c>
      <c r="B388" s="51">
        <v>159</v>
      </c>
      <c r="C388" s="51">
        <v>162.89359014264107</v>
      </c>
      <c r="D388" s="51">
        <v>-15.63</v>
      </c>
      <c r="E388" s="51">
        <v>36.736409857358929</v>
      </c>
      <c r="F388" s="51">
        <v>343</v>
      </c>
      <c r="H388" s="55"/>
      <c r="I388" s="55"/>
      <c r="J388" s="55"/>
      <c r="K388" s="55"/>
      <c r="L388" s="55"/>
      <c r="M388" s="55"/>
      <c r="N388" s="55"/>
    </row>
    <row r="389" spans="1:14" ht="12" customHeight="1">
      <c r="A389" s="56"/>
      <c r="B389" s="57"/>
      <c r="C389" s="57"/>
      <c r="D389" s="57"/>
      <c r="E389" s="57"/>
      <c r="H389" s="55"/>
    </row>
    <row r="390" spans="1:14" ht="12" customHeight="1">
      <c r="A390" s="26" t="s">
        <v>38</v>
      </c>
      <c r="B390" s="57"/>
      <c r="C390" s="57"/>
      <c r="D390" s="57"/>
      <c r="E390" s="57"/>
      <c r="H390" s="55"/>
    </row>
    <row r="391" spans="1:14" ht="12" customHeight="1">
      <c r="A391" s="37"/>
      <c r="B391" s="37"/>
      <c r="C391" s="37"/>
      <c r="D391" s="37"/>
      <c r="E391" s="37"/>
      <c r="H391" s="55"/>
    </row>
    <row r="392" spans="1:14" ht="27.65" customHeight="1">
      <c r="A392" s="68" t="s">
        <v>87</v>
      </c>
      <c r="B392" s="279" t="s">
        <v>3</v>
      </c>
      <c r="C392" s="279" t="s">
        <v>4</v>
      </c>
      <c r="D392" s="279" t="s">
        <v>5</v>
      </c>
      <c r="E392" s="279" t="s">
        <v>6</v>
      </c>
      <c r="F392" s="279" t="s">
        <v>7</v>
      </c>
      <c r="H392" s="68">
        <v>44012</v>
      </c>
      <c r="I392" s="279" t="s">
        <v>85</v>
      </c>
      <c r="J392" s="279" t="s">
        <v>10</v>
      </c>
      <c r="K392" s="279" t="s">
        <v>11</v>
      </c>
      <c r="L392" s="279" t="s">
        <v>75</v>
      </c>
      <c r="M392" s="42"/>
    </row>
    <row r="393" spans="1:14" ht="45" customHeight="1" thickBot="1">
      <c r="A393" s="43" t="s">
        <v>13</v>
      </c>
      <c r="B393" s="282"/>
      <c r="C393" s="282"/>
      <c r="D393" s="282"/>
      <c r="E393" s="282"/>
      <c r="F393" s="282"/>
      <c r="H393" s="43" t="s">
        <v>13</v>
      </c>
      <c r="I393" s="282"/>
      <c r="J393" s="282"/>
      <c r="K393" s="282"/>
      <c r="L393" s="282"/>
      <c r="M393" s="3" t="s">
        <v>12</v>
      </c>
    </row>
    <row r="394" spans="1:14" ht="12" customHeight="1">
      <c r="B394" s="52"/>
      <c r="H394" s="41"/>
      <c r="I394" s="41"/>
      <c r="J394" s="41"/>
      <c r="K394" s="41"/>
      <c r="L394" s="41"/>
      <c r="M394" s="41"/>
    </row>
    <row r="395" spans="1:14" ht="12" customHeight="1" thickBot="1">
      <c r="A395" s="46" t="s">
        <v>18</v>
      </c>
      <c r="B395" s="47">
        <v>467</v>
      </c>
      <c r="C395" s="47">
        <v>282.04612776654471</v>
      </c>
      <c r="D395" s="47">
        <v>-19.786000000000001</v>
      </c>
      <c r="E395" s="47">
        <v>-7.2601277665447128</v>
      </c>
      <c r="F395" s="47">
        <v>722</v>
      </c>
      <c r="H395" s="48" t="s">
        <v>44</v>
      </c>
      <c r="I395" s="49">
        <v>1349</v>
      </c>
      <c r="J395" s="49">
        <v>792</v>
      </c>
      <c r="K395" s="49">
        <v>-74</v>
      </c>
      <c r="L395" s="49">
        <v>2002</v>
      </c>
      <c r="M395" s="49">
        <v>4069</v>
      </c>
    </row>
    <row r="396" spans="1:14" ht="12" customHeight="1" thickBot="1">
      <c r="A396" s="46" t="s">
        <v>23</v>
      </c>
      <c r="B396" s="47">
        <v>458</v>
      </c>
      <c r="C396" s="47">
        <v>129.21655644866641</v>
      </c>
      <c r="D396" s="47">
        <v>-6.843</v>
      </c>
      <c r="E396" s="47">
        <v>-580.37355644866648</v>
      </c>
      <c r="F396" s="47">
        <v>0</v>
      </c>
      <c r="H396" s="48" t="s">
        <v>66</v>
      </c>
      <c r="I396" s="49">
        <v>8859</v>
      </c>
      <c r="J396" s="49">
        <v>5717</v>
      </c>
      <c r="K396" s="49">
        <v>-1385</v>
      </c>
      <c r="L396" s="49">
        <v>747</v>
      </c>
      <c r="M396" s="49">
        <v>13937</v>
      </c>
    </row>
    <row r="397" spans="1:14" ht="12" customHeight="1" thickBot="1">
      <c r="A397" s="46" t="s">
        <v>25</v>
      </c>
      <c r="B397" s="47">
        <v>0</v>
      </c>
      <c r="C397" s="47">
        <v>0</v>
      </c>
      <c r="D397" s="47">
        <v>3</v>
      </c>
      <c r="E397" s="47">
        <v>0</v>
      </c>
      <c r="F397" s="47">
        <v>3</v>
      </c>
      <c r="H397" s="172" t="s">
        <v>67</v>
      </c>
      <c r="I397" s="173">
        <v>-2102</v>
      </c>
      <c r="J397" s="172">
        <v>-796</v>
      </c>
      <c r="K397" s="172">
        <v>677</v>
      </c>
      <c r="L397" s="172">
        <v>721</v>
      </c>
      <c r="M397" s="173">
        <v>-1501</v>
      </c>
    </row>
    <row r="398" spans="1:14" ht="12" customHeight="1" thickBot="1">
      <c r="A398" s="50" t="s">
        <v>27</v>
      </c>
      <c r="B398" s="51">
        <v>925</v>
      </c>
      <c r="C398" s="51">
        <v>411.26268421521115</v>
      </c>
      <c r="D398" s="51">
        <v>-23.629000000000001</v>
      </c>
      <c r="E398" s="51">
        <v>-587.63368421521113</v>
      </c>
      <c r="F398" s="51">
        <v>725</v>
      </c>
    </row>
    <row r="399" spans="1:14" ht="12" customHeight="1" thickBot="1">
      <c r="A399" s="46" t="s">
        <v>28</v>
      </c>
      <c r="B399" s="47">
        <v>-330</v>
      </c>
      <c r="C399" s="47">
        <v>-114.53879965899405</v>
      </c>
      <c r="D399" s="47">
        <v>7.9790000000000001</v>
      </c>
      <c r="E399" s="47">
        <v>436.55979965899405</v>
      </c>
      <c r="F399" s="47">
        <v>0</v>
      </c>
      <c r="H399" s="26" t="s">
        <v>38</v>
      </c>
    </row>
    <row r="400" spans="1:14" ht="12" customHeight="1" thickBot="1">
      <c r="A400" s="50" t="s">
        <v>30</v>
      </c>
      <c r="B400" s="51">
        <v>596</v>
      </c>
      <c r="C400" s="51">
        <v>296.72388455621712</v>
      </c>
      <c r="D400" s="51">
        <v>-15.650000000000002</v>
      </c>
      <c r="E400" s="51">
        <v>-152.07388455621711</v>
      </c>
      <c r="F400" s="51">
        <v>725</v>
      </c>
      <c r="H400" s="55"/>
    </row>
    <row r="401" spans="1:13" ht="12" customHeight="1" thickBot="1">
      <c r="A401" s="46" t="s">
        <v>32</v>
      </c>
      <c r="B401" s="47">
        <v>-61</v>
      </c>
      <c r="C401" s="47">
        <v>0</v>
      </c>
      <c r="D401" s="47">
        <v>1.708</v>
      </c>
      <c r="E401" s="47">
        <v>0.61195238095238103</v>
      </c>
      <c r="F401" s="47">
        <v>-59</v>
      </c>
      <c r="H401" s="55"/>
    </row>
    <row r="402" spans="1:13" ht="12" customHeight="1" thickBot="1">
      <c r="A402" s="46" t="s">
        <v>34</v>
      </c>
      <c r="B402" s="47">
        <v>-119</v>
      </c>
      <c r="C402" s="47">
        <v>-55.721364280639094</v>
      </c>
      <c r="D402" s="47">
        <v>5.7880000000000003</v>
      </c>
      <c r="E402" s="47">
        <v>82.933364280639097</v>
      </c>
      <c r="F402" s="47">
        <v>-86</v>
      </c>
      <c r="H402" s="55"/>
    </row>
    <row r="403" spans="1:13" ht="12" customHeight="1" thickBot="1">
      <c r="A403" s="50" t="s">
        <v>35</v>
      </c>
      <c r="B403" s="51">
        <v>417</v>
      </c>
      <c r="C403" s="51">
        <v>240.68256789462566</v>
      </c>
      <c r="D403" s="51">
        <v>-8.1540000000000017</v>
      </c>
      <c r="E403" s="51">
        <v>-68.528567894625638</v>
      </c>
      <c r="F403" s="51">
        <v>580</v>
      </c>
      <c r="H403" s="55"/>
    </row>
    <row r="404" spans="1:13" ht="12" customHeight="1" thickBot="1">
      <c r="A404" s="46" t="s">
        <v>36</v>
      </c>
      <c r="B404" s="47">
        <v>-155</v>
      </c>
      <c r="C404" s="47">
        <v>-87.087460029936466</v>
      </c>
      <c r="D404" s="47">
        <v>7.3689999999999998</v>
      </c>
      <c r="E404" s="47">
        <v>31.718460029936466</v>
      </c>
      <c r="F404" s="47">
        <v>-203</v>
      </c>
      <c r="H404" s="55"/>
    </row>
    <row r="405" spans="1:13" ht="12" customHeight="1" thickBot="1">
      <c r="A405" s="50" t="s">
        <v>37</v>
      </c>
      <c r="B405" s="51">
        <v>262</v>
      </c>
      <c r="C405" s="51">
        <v>153.5951078646892</v>
      </c>
      <c r="D405" s="51">
        <v>-0.78500000000000192</v>
      </c>
      <c r="E405" s="51">
        <v>-37.810107864689193</v>
      </c>
      <c r="F405" s="51">
        <v>377</v>
      </c>
      <c r="H405" s="55"/>
    </row>
    <row r="406" spans="1:13" ht="12" customHeight="1">
      <c r="A406" s="37"/>
      <c r="B406" s="37"/>
      <c r="C406" s="37"/>
      <c r="D406" s="37"/>
      <c r="E406" s="37"/>
      <c r="H406" s="55"/>
    </row>
    <row r="407" spans="1:13" ht="12" customHeight="1">
      <c r="A407" s="26" t="s">
        <v>38</v>
      </c>
      <c r="B407" s="37"/>
      <c r="C407" s="37"/>
      <c r="D407" s="37"/>
      <c r="E407" s="37"/>
      <c r="H407" s="55"/>
    </row>
    <row r="408" spans="1:13" ht="12" customHeight="1">
      <c r="A408" s="37"/>
      <c r="B408" s="37"/>
      <c r="C408" s="37"/>
      <c r="D408" s="37"/>
      <c r="E408" s="37"/>
      <c r="H408" s="55"/>
    </row>
    <row r="409" spans="1:13" ht="12" customHeight="1">
      <c r="A409" s="68" t="s">
        <v>88</v>
      </c>
      <c r="B409" s="279" t="s">
        <v>3</v>
      </c>
      <c r="C409" s="279" t="s">
        <v>4</v>
      </c>
      <c r="D409" s="279" t="s">
        <v>5</v>
      </c>
      <c r="E409" s="279" t="s">
        <v>6</v>
      </c>
      <c r="F409" s="279" t="s">
        <v>7</v>
      </c>
      <c r="H409" s="68">
        <v>43921</v>
      </c>
      <c r="I409" s="279" t="s">
        <v>85</v>
      </c>
      <c r="J409" s="279" t="s">
        <v>10</v>
      </c>
      <c r="K409" s="279" t="s">
        <v>11</v>
      </c>
      <c r="L409" s="279" t="s">
        <v>75</v>
      </c>
      <c r="M409" s="42"/>
    </row>
    <row r="410" spans="1:13" ht="52.5" customHeight="1" thickBot="1">
      <c r="A410" s="43" t="s">
        <v>13</v>
      </c>
      <c r="B410" s="282"/>
      <c r="C410" s="282"/>
      <c r="D410" s="282"/>
      <c r="E410" s="282"/>
      <c r="F410" s="282"/>
      <c r="H410" s="43" t="s">
        <v>13</v>
      </c>
      <c r="I410" s="282"/>
      <c r="J410" s="282"/>
      <c r="K410" s="282"/>
      <c r="L410" s="282"/>
      <c r="M410" s="3" t="s">
        <v>12</v>
      </c>
    </row>
    <row r="411" spans="1:13" ht="12" customHeight="1">
      <c r="B411" s="52"/>
      <c r="H411" s="41"/>
      <c r="I411" s="41"/>
      <c r="J411" s="41"/>
      <c r="K411" s="41"/>
      <c r="L411" s="41"/>
      <c r="M411" s="41"/>
    </row>
    <row r="412" spans="1:13" ht="12" customHeight="1" thickBot="1">
      <c r="A412" s="46" t="s">
        <v>18</v>
      </c>
      <c r="B412" s="47">
        <v>391</v>
      </c>
      <c r="C412" s="47">
        <v>258.96528232466045</v>
      </c>
      <c r="D412" s="47">
        <v>-20.236000000000001</v>
      </c>
      <c r="E412" s="47">
        <v>0</v>
      </c>
      <c r="F412" s="47">
        <v>630</v>
      </c>
      <c r="H412" s="48" t="s">
        <v>44</v>
      </c>
      <c r="I412" s="49">
        <f>1471</f>
        <v>1471</v>
      </c>
      <c r="J412" s="49">
        <v>845</v>
      </c>
      <c r="K412" s="49">
        <v>-53</v>
      </c>
      <c r="L412" s="49">
        <v>795</v>
      </c>
      <c r="M412" s="49">
        <v>3058</v>
      </c>
    </row>
    <row r="413" spans="1:13" ht="12" customHeight="1" thickBot="1">
      <c r="A413" s="46" t="s">
        <v>23</v>
      </c>
      <c r="B413" s="47">
        <v>474.7</v>
      </c>
      <c r="C413" s="47">
        <v>168.83519607843132</v>
      </c>
      <c r="D413" s="47">
        <v>-10.257999999999999</v>
      </c>
      <c r="E413" s="47">
        <v>-633.2771960784313</v>
      </c>
      <c r="F413" s="47">
        <v>0</v>
      </c>
      <c r="H413" s="48" t="s">
        <v>66</v>
      </c>
      <c r="I413" s="49">
        <f>9658</f>
        <v>9658</v>
      </c>
      <c r="J413" s="49">
        <v>6220</v>
      </c>
      <c r="K413" s="49">
        <v>-1528</v>
      </c>
      <c r="L413" s="49">
        <v>746</v>
      </c>
      <c r="M413" s="49">
        <v>15096</v>
      </c>
    </row>
    <row r="414" spans="1:13" ht="12" customHeight="1" thickBot="1">
      <c r="A414" s="46" t="s">
        <v>25</v>
      </c>
      <c r="B414" s="47">
        <v>0</v>
      </c>
      <c r="C414" s="47">
        <v>0</v>
      </c>
      <c r="D414" s="47">
        <v>-5</v>
      </c>
      <c r="E414" s="47">
        <v>0</v>
      </c>
      <c r="F414" s="47">
        <v>-5</v>
      </c>
      <c r="H414" s="172" t="s">
        <v>67</v>
      </c>
      <c r="I414" s="173">
        <v>-1836</v>
      </c>
      <c r="J414" s="172">
        <v>-567</v>
      </c>
      <c r="K414" s="172">
        <v>705</v>
      </c>
      <c r="L414" s="172">
        <v>598</v>
      </c>
      <c r="M414" s="173">
        <v>-1100</v>
      </c>
    </row>
    <row r="415" spans="1:13" ht="12" customHeight="1" thickBot="1">
      <c r="A415" s="50" t="s">
        <v>27</v>
      </c>
      <c r="B415" s="51">
        <v>865.69999999999993</v>
      </c>
      <c r="C415" s="51">
        <v>427.8004784030918</v>
      </c>
      <c r="D415" s="51">
        <v>-35.494</v>
      </c>
      <c r="E415" s="51">
        <v>-633.00647840309171</v>
      </c>
      <c r="F415" s="51">
        <v>625</v>
      </c>
    </row>
    <row r="416" spans="1:13" ht="12" customHeight="1" thickBot="1">
      <c r="A416" s="46" t="s">
        <v>28</v>
      </c>
      <c r="B416" s="47">
        <v>-368</v>
      </c>
      <c r="C416" s="47">
        <v>-156.48678431372548</v>
      </c>
      <c r="D416" s="47">
        <v>6.1130000000000004</v>
      </c>
      <c r="E416" s="47">
        <v>518.37378431372542</v>
      </c>
      <c r="F416" s="47">
        <v>0</v>
      </c>
      <c r="H416" s="26" t="s">
        <v>38</v>
      </c>
    </row>
    <row r="417" spans="1:8" ht="12" customHeight="1" thickBot="1">
      <c r="A417" s="50" t="s">
        <v>30</v>
      </c>
      <c r="B417" s="51">
        <v>497</v>
      </c>
      <c r="C417" s="51">
        <v>271.31369408936632</v>
      </c>
      <c r="D417" s="51">
        <v>-29.381</v>
      </c>
      <c r="E417" s="51">
        <v>-113.93269408936632</v>
      </c>
      <c r="F417" s="51">
        <v>625</v>
      </c>
      <c r="H417" s="55"/>
    </row>
    <row r="418" spans="1:8" ht="12" customHeight="1" thickBot="1">
      <c r="A418" s="46" t="s">
        <v>32</v>
      </c>
      <c r="B418" s="47">
        <v>-56</v>
      </c>
      <c r="C418" s="47" t="s">
        <v>21</v>
      </c>
      <c r="D418" s="47">
        <v>1.4370000000000001</v>
      </c>
      <c r="E418" s="47">
        <v>0.78954481792717091</v>
      </c>
      <c r="F418" s="47">
        <v>-54</v>
      </c>
      <c r="H418" s="55"/>
    </row>
    <row r="419" spans="1:8" ht="12" customHeight="1" thickBot="1">
      <c r="A419" s="46" t="s">
        <v>34</v>
      </c>
      <c r="B419" s="47">
        <v>-95</v>
      </c>
      <c r="C419" s="47">
        <v>-36.427678703990566</v>
      </c>
      <c r="D419" s="47">
        <v>6.4029999999999996</v>
      </c>
      <c r="E419" s="47">
        <v>56.024678703990567</v>
      </c>
      <c r="F419" s="47">
        <v>-69</v>
      </c>
      <c r="H419" s="55"/>
    </row>
    <row r="420" spans="1:8" ht="12" customHeight="1" thickBot="1">
      <c r="A420" s="50" t="s">
        <v>35</v>
      </c>
      <c r="B420" s="51">
        <v>346</v>
      </c>
      <c r="C420" s="51">
        <v>234.65947056744858</v>
      </c>
      <c r="D420" s="51">
        <v>-21.541</v>
      </c>
      <c r="E420" s="51">
        <v>-57.11847056744859</v>
      </c>
      <c r="F420" s="51">
        <v>503</v>
      </c>
      <c r="H420" s="55"/>
    </row>
    <row r="421" spans="1:8" ht="12" customHeight="1" thickBot="1">
      <c r="A421" s="46" t="s">
        <v>36</v>
      </c>
      <c r="B421" s="47">
        <v>-140</v>
      </c>
      <c r="C421" s="47">
        <v>-69.795951469343905</v>
      </c>
      <c r="D421" s="47">
        <v>8.4179999999999993</v>
      </c>
      <c r="E421" s="47">
        <v>26.377951469343905</v>
      </c>
      <c r="F421" s="47">
        <v>-175</v>
      </c>
      <c r="H421" s="55"/>
    </row>
    <row r="422" spans="1:8" ht="12" customHeight="1" thickBot="1">
      <c r="A422" s="50" t="s">
        <v>37</v>
      </c>
      <c r="B422" s="51">
        <v>206</v>
      </c>
      <c r="C422" s="51">
        <v>164.86351909810469</v>
      </c>
      <c r="D422" s="51">
        <v>-13.123000000000001</v>
      </c>
      <c r="E422" s="51">
        <v>-29.740519098104688</v>
      </c>
      <c r="F422" s="51">
        <v>328</v>
      </c>
      <c r="H422" s="55"/>
    </row>
    <row r="423" spans="1:8">
      <c r="B423" s="55"/>
      <c r="C423" s="55"/>
      <c r="D423" s="55"/>
      <c r="E423" s="55"/>
    </row>
    <row r="424" spans="1:8">
      <c r="A424" s="26" t="s">
        <v>38</v>
      </c>
      <c r="B424" s="55"/>
      <c r="C424" s="55"/>
      <c r="D424" s="55"/>
      <c r="E424" s="55"/>
    </row>
    <row r="425" spans="1:8">
      <c r="B425" s="55"/>
      <c r="C425" s="55"/>
      <c r="D425" s="55"/>
      <c r="E425" s="55"/>
    </row>
    <row r="426" spans="1:8">
      <c r="B426" s="55"/>
      <c r="C426" s="55"/>
      <c r="D426" s="55"/>
      <c r="E426" s="55"/>
    </row>
    <row r="427" spans="1:8" s="58" customFormat="1" ht="15" customHeight="1" thickBot="1"/>
    <row r="428" spans="1:8" s="60" customFormat="1" ht="18.5">
      <c r="A428" s="59" t="s">
        <v>89</v>
      </c>
    </row>
    <row r="431" spans="1:8" ht="12" customHeight="1">
      <c r="A431" s="68" t="s">
        <v>90</v>
      </c>
      <c r="B431" s="279" t="s">
        <v>3</v>
      </c>
      <c r="C431" s="279" t="s">
        <v>91</v>
      </c>
      <c r="D431" s="279" t="s">
        <v>92</v>
      </c>
      <c r="E431" s="279" t="s">
        <v>7</v>
      </c>
    </row>
    <row r="432" spans="1:8" ht="12.5" thickBot="1">
      <c r="A432" s="43" t="s">
        <v>13</v>
      </c>
      <c r="B432" s="282"/>
      <c r="C432" s="282"/>
      <c r="D432" s="282"/>
      <c r="E432" s="282"/>
    </row>
    <row r="433" spans="1:5">
      <c r="A433" s="44"/>
      <c r="B433" s="45"/>
      <c r="C433" s="44"/>
      <c r="D433" s="44"/>
      <c r="E433" s="44"/>
    </row>
    <row r="434" spans="1:5" ht="12.5" thickBot="1">
      <c r="A434" s="46" t="s">
        <v>18</v>
      </c>
      <c r="B434" s="47">
        <v>364.58699999999999</v>
      </c>
      <c r="C434" s="47">
        <v>236.78174999999999</v>
      </c>
      <c r="D434" s="47">
        <v>-36.381750000000011</v>
      </c>
      <c r="E434" s="47">
        <v>564.98699999999997</v>
      </c>
    </row>
    <row r="435" spans="1:5" ht="12.5" thickBot="1">
      <c r="A435" s="46" t="s">
        <v>23</v>
      </c>
      <c r="B435" s="47">
        <v>1277.6890000000001</v>
      </c>
      <c r="C435" s="47">
        <v>270.87563749999993</v>
      </c>
      <c r="D435" s="47">
        <v>-1549.1446375000005</v>
      </c>
      <c r="E435" s="47">
        <v>0</v>
      </c>
    </row>
    <row r="436" spans="1:5" ht="12.5" thickBot="1">
      <c r="A436" s="46" t="s">
        <v>25</v>
      </c>
      <c r="B436" s="47">
        <v>0</v>
      </c>
      <c r="C436" s="47">
        <v>0</v>
      </c>
      <c r="D436" s="47">
        <v>3.2719999999999998</v>
      </c>
      <c r="E436" s="47">
        <v>3.2719999999999998</v>
      </c>
    </row>
    <row r="437" spans="1:5" ht="12.5" thickBot="1">
      <c r="A437" s="50" t="s">
        <v>27</v>
      </c>
      <c r="B437" s="51">
        <v>1642.318</v>
      </c>
      <c r="C437" s="51">
        <v>507.65738749999991</v>
      </c>
      <c r="D437" s="51">
        <v>-1582.2543875000006</v>
      </c>
      <c r="E437" s="51">
        <v>568.25900000000001</v>
      </c>
    </row>
    <row r="438" spans="1:5" ht="12.5" thickBot="1">
      <c r="A438" s="46" t="s">
        <v>28</v>
      </c>
      <c r="B438" s="47">
        <v>-1056.2280000000001</v>
      </c>
      <c r="C438" s="47">
        <v>-138.46573749999999</v>
      </c>
      <c r="D438" s="47">
        <v>1193.7317375000002</v>
      </c>
      <c r="E438" s="47">
        <v>0</v>
      </c>
    </row>
    <row r="439" spans="1:5" ht="12.5" thickBot="1">
      <c r="A439" s="50" t="s">
        <v>93</v>
      </c>
      <c r="B439" s="51">
        <v>586.09</v>
      </c>
      <c r="C439" s="51">
        <v>369.19164999999992</v>
      </c>
      <c r="D439" s="51">
        <v>-387.52265000000034</v>
      </c>
      <c r="E439" s="51">
        <v>568.25900000000001</v>
      </c>
    </row>
    <row r="440" spans="1:5" ht="12.5" thickBot="1">
      <c r="A440" s="46" t="s">
        <v>32</v>
      </c>
      <c r="B440" s="47">
        <v>-51.567</v>
      </c>
      <c r="C440" s="47">
        <v>9.2516874999999992</v>
      </c>
      <c r="D440" s="47">
        <v>-5.5606875000000002</v>
      </c>
      <c r="E440" s="47">
        <v>-49.335000000000001</v>
      </c>
    </row>
    <row r="441" spans="1:5" ht="12.5" thickBot="1">
      <c r="A441" s="46" t="s">
        <v>34</v>
      </c>
      <c r="B441" s="47">
        <v>-100.15600000000001</v>
      </c>
      <c r="C441" s="47">
        <v>-74</v>
      </c>
      <c r="D441" s="47">
        <v>93</v>
      </c>
      <c r="E441" s="47">
        <v>-82.108000000000004</v>
      </c>
    </row>
    <row r="442" spans="1:5" ht="12.5" thickBot="1">
      <c r="A442" s="50" t="s">
        <v>94</v>
      </c>
      <c r="B442" s="51">
        <v>434.36700000000002</v>
      </c>
      <c r="C442" s="51">
        <v>304.44333749999993</v>
      </c>
      <c r="D442" s="51">
        <v>-301.08333750000031</v>
      </c>
      <c r="E442" s="51">
        <v>436</v>
      </c>
    </row>
    <row r="443" spans="1:5" ht="12.5" thickBot="1">
      <c r="A443" s="46" t="s">
        <v>36</v>
      </c>
      <c r="B443" s="47">
        <v>-171.14500000000001</v>
      </c>
      <c r="C443" s="47">
        <v>-98.255749999999978</v>
      </c>
      <c r="D443" s="47">
        <v>104.43975</v>
      </c>
      <c r="E443" s="47">
        <v>-165.489</v>
      </c>
    </row>
    <row r="444" spans="1:5" ht="12.5" thickBot="1">
      <c r="A444" s="50" t="s">
        <v>37</v>
      </c>
      <c r="B444" s="51">
        <v>263.22199999999998</v>
      </c>
      <c r="C444" s="51">
        <v>206.18758749999995</v>
      </c>
      <c r="D444" s="51">
        <v>-196.64358750000031</v>
      </c>
      <c r="E444" s="51">
        <v>271</v>
      </c>
    </row>
    <row r="445" spans="1:5">
      <c r="A445" s="44"/>
      <c r="B445" s="44"/>
      <c r="C445" s="44"/>
      <c r="D445" s="44"/>
      <c r="E445" s="44"/>
    </row>
    <row r="446" spans="1:5">
      <c r="A446" s="26" t="s">
        <v>38</v>
      </c>
      <c r="B446" s="44"/>
      <c r="C446" s="44"/>
      <c r="D446" s="44"/>
      <c r="E446" s="44"/>
    </row>
    <row r="447" spans="1:5">
      <c r="A447" s="44"/>
      <c r="B447" s="44"/>
      <c r="C447" s="44"/>
      <c r="D447" s="44"/>
      <c r="E447" s="44"/>
    </row>
    <row r="448" spans="1:5" ht="12" customHeight="1">
      <c r="A448" s="68" t="s">
        <v>95</v>
      </c>
      <c r="B448" s="279" t="s">
        <v>3</v>
      </c>
      <c r="C448" s="279" t="s">
        <v>91</v>
      </c>
      <c r="D448" s="279" t="s">
        <v>92</v>
      </c>
      <c r="E448" s="279" t="s">
        <v>7</v>
      </c>
    </row>
    <row r="449" spans="1:5" ht="12.5" thickBot="1">
      <c r="A449" s="43" t="s">
        <v>13</v>
      </c>
      <c r="B449" s="282"/>
      <c r="C449" s="282"/>
      <c r="D449" s="282"/>
      <c r="E449" s="282"/>
    </row>
    <row r="450" spans="1:5">
      <c r="A450" s="44"/>
      <c r="B450" s="45"/>
      <c r="C450" s="44"/>
      <c r="D450" s="44"/>
      <c r="E450" s="44"/>
    </row>
    <row r="451" spans="1:5" ht="12.5" thickBot="1">
      <c r="A451" s="46" t="s">
        <v>18</v>
      </c>
      <c r="B451" s="47">
        <v>343</v>
      </c>
      <c r="C451" s="47">
        <v>222</v>
      </c>
      <c r="D451" s="47">
        <v>-34</v>
      </c>
      <c r="E451" s="47">
        <v>532</v>
      </c>
    </row>
    <row r="452" spans="1:5" ht="12.5" thickBot="1">
      <c r="A452" s="46" t="s">
        <v>23</v>
      </c>
      <c r="B452" s="47">
        <v>1179</v>
      </c>
      <c r="C452" s="47">
        <v>18</v>
      </c>
      <c r="D452" s="47">
        <v>-1197</v>
      </c>
      <c r="E452" s="47">
        <v>0</v>
      </c>
    </row>
    <row r="453" spans="1:5" ht="12.5" thickBot="1">
      <c r="A453" s="46" t="s">
        <v>20</v>
      </c>
      <c r="B453" s="47">
        <v>0</v>
      </c>
      <c r="C453" s="47">
        <v>0</v>
      </c>
      <c r="D453" s="47" t="s">
        <v>21</v>
      </c>
      <c r="E453" s="47">
        <v>0</v>
      </c>
    </row>
    <row r="454" spans="1:5" ht="12.5" thickBot="1">
      <c r="A454" s="46" t="s">
        <v>25</v>
      </c>
      <c r="B454" s="47">
        <v>0</v>
      </c>
      <c r="C454" s="47">
        <v>0</v>
      </c>
      <c r="D454" s="47">
        <v>-20</v>
      </c>
      <c r="E454" s="47">
        <v>-20</v>
      </c>
    </row>
    <row r="455" spans="1:5" ht="12.5" thickBot="1">
      <c r="A455" s="50" t="s">
        <v>27</v>
      </c>
      <c r="B455" s="51">
        <v>1522</v>
      </c>
      <c r="C455" s="51">
        <v>240</v>
      </c>
      <c r="D455" s="51">
        <v>-1251</v>
      </c>
      <c r="E455" s="51">
        <v>512</v>
      </c>
    </row>
    <row r="456" spans="1:5" ht="12.5" thickBot="1">
      <c r="A456" s="46" t="s">
        <v>28</v>
      </c>
      <c r="B456" s="47">
        <v>-958</v>
      </c>
      <c r="C456" s="47">
        <v>-36</v>
      </c>
      <c r="D456" s="47">
        <v>994</v>
      </c>
      <c r="E456" s="47">
        <v>0</v>
      </c>
    </row>
    <row r="457" spans="1:5" ht="12.5" thickBot="1">
      <c r="A457" s="50" t="s">
        <v>93</v>
      </c>
      <c r="B457" s="51">
        <v>565</v>
      </c>
      <c r="C457" s="51">
        <v>204</v>
      </c>
      <c r="D457" s="51">
        <v>-257</v>
      </c>
      <c r="E457" s="51">
        <v>512</v>
      </c>
    </row>
    <row r="458" spans="1:5" ht="12.5" thickBot="1">
      <c r="A458" s="46" t="s">
        <v>32</v>
      </c>
      <c r="B458" s="47">
        <v>-44</v>
      </c>
      <c r="C458" s="47">
        <v>0</v>
      </c>
      <c r="D458" s="47">
        <v>2</v>
      </c>
      <c r="E458" s="47">
        <v>-42</v>
      </c>
    </row>
    <row r="459" spans="1:5" ht="12.5" thickBot="1">
      <c r="A459" s="46" t="s">
        <v>34</v>
      </c>
      <c r="B459" s="47">
        <v>-87</v>
      </c>
      <c r="C459" s="47">
        <v>-23</v>
      </c>
      <c r="D459" s="47">
        <v>57</v>
      </c>
      <c r="E459" s="47">
        <v>-52</v>
      </c>
    </row>
    <row r="460" spans="1:5" ht="12.5" thickBot="1">
      <c r="A460" s="50" t="s">
        <v>94</v>
      </c>
      <c r="B460" s="51">
        <v>433</v>
      </c>
      <c r="C460" s="51">
        <v>182</v>
      </c>
      <c r="D460" s="51">
        <v>-197</v>
      </c>
      <c r="E460" s="51">
        <v>418</v>
      </c>
    </row>
    <row r="461" spans="1:5" ht="12.5" thickBot="1">
      <c r="A461" s="46" t="s">
        <v>36</v>
      </c>
      <c r="B461" s="47">
        <v>-116</v>
      </c>
      <c r="C461" s="47">
        <v>-79</v>
      </c>
      <c r="D461" s="47">
        <v>47</v>
      </c>
      <c r="E461" s="47">
        <v>-148</v>
      </c>
    </row>
    <row r="462" spans="1:5" ht="12.5" thickBot="1">
      <c r="A462" s="50" t="s">
        <v>37</v>
      </c>
      <c r="B462" s="51">
        <v>317</v>
      </c>
      <c r="C462" s="51">
        <v>103</v>
      </c>
      <c r="D462" s="51">
        <v>-150</v>
      </c>
      <c r="E462" s="51">
        <v>270</v>
      </c>
    </row>
    <row r="463" spans="1:5">
      <c r="A463" s="44"/>
      <c r="B463" s="44"/>
      <c r="C463" s="44"/>
      <c r="D463" s="44"/>
      <c r="E463" s="44"/>
    </row>
    <row r="464" spans="1:5">
      <c r="A464" s="26" t="s">
        <v>38</v>
      </c>
      <c r="B464" s="44"/>
      <c r="C464" s="44"/>
      <c r="D464" s="44"/>
      <c r="E464" s="44"/>
    </row>
    <row r="465" spans="1:5">
      <c r="A465" s="44"/>
      <c r="B465" s="44"/>
      <c r="C465" s="44"/>
      <c r="D465" s="44"/>
      <c r="E465" s="44"/>
    </row>
    <row r="466" spans="1:5" ht="12" customHeight="1">
      <c r="A466" s="68" t="s">
        <v>96</v>
      </c>
      <c r="B466" s="279" t="s">
        <v>3</v>
      </c>
      <c r="C466" s="279" t="s">
        <v>91</v>
      </c>
      <c r="D466" s="279" t="s">
        <v>92</v>
      </c>
      <c r="E466" s="279" t="s">
        <v>7</v>
      </c>
    </row>
    <row r="467" spans="1:5" ht="12.5" thickBot="1">
      <c r="A467" s="43" t="s">
        <v>13</v>
      </c>
      <c r="B467" s="282"/>
      <c r="C467" s="282"/>
      <c r="D467" s="282"/>
      <c r="E467" s="282"/>
    </row>
    <row r="468" spans="1:5">
      <c r="A468" s="44"/>
      <c r="B468" s="45"/>
      <c r="C468" s="44"/>
      <c r="D468" s="44"/>
      <c r="E468" s="44"/>
    </row>
    <row r="469" spans="1:5" ht="12.5" thickBot="1">
      <c r="A469" s="46" t="s">
        <v>18</v>
      </c>
      <c r="B469" s="47">
        <v>260</v>
      </c>
      <c r="C469" s="47">
        <v>161</v>
      </c>
      <c r="D469" s="47">
        <v>-38</v>
      </c>
      <c r="E469" s="47">
        <v>382</v>
      </c>
    </row>
    <row r="470" spans="1:5" ht="12.5" thickBot="1">
      <c r="A470" s="46" t="s">
        <v>23</v>
      </c>
      <c r="B470" s="47">
        <v>1388</v>
      </c>
      <c r="C470" s="47">
        <v>69</v>
      </c>
      <c r="D470" s="47">
        <v>-1457</v>
      </c>
      <c r="E470" s="47">
        <v>0</v>
      </c>
    </row>
    <row r="471" spans="1:5" ht="12.5" thickBot="1">
      <c r="A471" s="46" t="s">
        <v>20</v>
      </c>
      <c r="B471" s="47">
        <v>0</v>
      </c>
      <c r="C471" s="47">
        <v>0</v>
      </c>
      <c r="D471" s="47" t="s">
        <v>21</v>
      </c>
      <c r="E471" s="47">
        <v>0</v>
      </c>
    </row>
    <row r="472" spans="1:5" ht="12.5" thickBot="1">
      <c r="A472" s="46" t="s">
        <v>25</v>
      </c>
      <c r="B472" s="47">
        <v>0</v>
      </c>
      <c r="C472" s="47">
        <v>0</v>
      </c>
      <c r="D472" s="47">
        <v>-7</v>
      </c>
      <c r="E472" s="47">
        <v>-7</v>
      </c>
    </row>
    <row r="473" spans="1:5" ht="12.5" thickBot="1">
      <c r="A473" s="50" t="s">
        <v>27</v>
      </c>
      <c r="B473" s="51">
        <v>1648</v>
      </c>
      <c r="C473" s="51">
        <v>230</v>
      </c>
      <c r="D473" s="51">
        <v>-1502</v>
      </c>
      <c r="E473" s="51">
        <v>376</v>
      </c>
    </row>
    <row r="474" spans="1:5" ht="12.5" thickBot="1">
      <c r="A474" s="46" t="s">
        <v>28</v>
      </c>
      <c r="B474" s="47">
        <v>-1149</v>
      </c>
      <c r="C474" s="47">
        <v>-50</v>
      </c>
      <c r="D474" s="47">
        <v>1198</v>
      </c>
      <c r="E474" s="47">
        <v>0</v>
      </c>
    </row>
    <row r="475" spans="1:5" ht="12.5" thickBot="1">
      <c r="A475" s="50" t="s">
        <v>93</v>
      </c>
      <c r="B475" s="51">
        <v>500</v>
      </c>
      <c r="C475" s="51">
        <v>180</v>
      </c>
      <c r="D475" s="51">
        <v>-305</v>
      </c>
      <c r="E475" s="51">
        <v>376</v>
      </c>
    </row>
    <row r="476" spans="1:5" ht="12.5" thickBot="1">
      <c r="A476" s="46" t="s">
        <v>32</v>
      </c>
      <c r="B476" s="47">
        <v>-38</v>
      </c>
      <c r="C476" s="47">
        <v>0</v>
      </c>
      <c r="D476" s="47">
        <v>3</v>
      </c>
      <c r="E476" s="47">
        <v>-35</v>
      </c>
    </row>
    <row r="477" spans="1:5" ht="12.5" thickBot="1">
      <c r="A477" s="46" t="s">
        <v>34</v>
      </c>
      <c r="B477" s="47">
        <v>-73</v>
      </c>
      <c r="C477" s="47">
        <v>-26</v>
      </c>
      <c r="D477" s="47">
        <v>48</v>
      </c>
      <c r="E477" s="47">
        <v>-51</v>
      </c>
    </row>
    <row r="478" spans="1:5" ht="12.5" thickBot="1">
      <c r="A478" s="50" t="s">
        <v>94</v>
      </c>
      <c r="B478" s="51">
        <v>388</v>
      </c>
      <c r="C478" s="51">
        <v>154</v>
      </c>
      <c r="D478" s="51">
        <v>-253</v>
      </c>
      <c r="E478" s="51">
        <v>290</v>
      </c>
    </row>
    <row r="479" spans="1:5" ht="12.5" thickBot="1">
      <c r="A479" s="46" t="s">
        <v>36</v>
      </c>
      <c r="B479" s="47">
        <v>-90</v>
      </c>
      <c r="C479" s="47">
        <v>-76</v>
      </c>
      <c r="D479" s="47">
        <v>64</v>
      </c>
      <c r="E479" s="47">
        <v>-101</v>
      </c>
    </row>
    <row r="480" spans="1:5" ht="12.5" thickBot="1">
      <c r="A480" s="50" t="s">
        <v>37</v>
      </c>
      <c r="B480" s="51">
        <v>298</v>
      </c>
      <c r="C480" s="51">
        <v>79</v>
      </c>
      <c r="D480" s="51">
        <v>-190</v>
      </c>
      <c r="E480" s="51">
        <v>188</v>
      </c>
    </row>
    <row r="481" spans="1:5">
      <c r="A481" s="44"/>
      <c r="B481" s="44"/>
      <c r="C481" s="44"/>
      <c r="D481" s="44"/>
      <c r="E481" s="44"/>
    </row>
    <row r="482" spans="1:5">
      <c r="A482" s="26" t="s">
        <v>38</v>
      </c>
      <c r="B482" s="44"/>
      <c r="C482" s="44"/>
      <c r="D482" s="44"/>
      <c r="E482" s="44"/>
    </row>
    <row r="483" spans="1:5">
      <c r="A483" s="44"/>
      <c r="B483" s="44"/>
      <c r="C483" s="44"/>
      <c r="D483" s="44"/>
      <c r="E483" s="44"/>
    </row>
    <row r="484" spans="1:5" ht="12" customHeight="1">
      <c r="A484" s="68" t="s">
        <v>97</v>
      </c>
      <c r="B484" s="279" t="s">
        <v>3</v>
      </c>
      <c r="C484" s="279" t="s">
        <v>91</v>
      </c>
      <c r="D484" s="279" t="s">
        <v>92</v>
      </c>
      <c r="E484" s="279" t="s">
        <v>7</v>
      </c>
    </row>
    <row r="485" spans="1:5" ht="12.5" thickBot="1">
      <c r="A485" s="43" t="s">
        <v>13</v>
      </c>
      <c r="B485" s="282"/>
      <c r="C485" s="282"/>
      <c r="D485" s="282"/>
      <c r="E485" s="282"/>
    </row>
    <row r="486" spans="1:5">
      <c r="A486" s="44"/>
      <c r="B486" s="45"/>
      <c r="C486" s="44"/>
      <c r="D486" s="44"/>
      <c r="E486" s="44"/>
    </row>
    <row r="487" spans="1:5" ht="12.5" thickBot="1">
      <c r="A487" s="46" t="s">
        <v>18</v>
      </c>
      <c r="B487" s="47">
        <v>197</v>
      </c>
      <c r="C487" s="47">
        <v>172</v>
      </c>
      <c r="D487" s="47">
        <v>-38</v>
      </c>
      <c r="E487" s="47">
        <v>331</v>
      </c>
    </row>
    <row r="488" spans="1:5" ht="12.5" thickBot="1">
      <c r="A488" s="46" t="s">
        <v>23</v>
      </c>
      <c r="B488" s="47">
        <v>1331</v>
      </c>
      <c r="C488" s="47">
        <v>6</v>
      </c>
      <c r="D488" s="47">
        <v>-1337</v>
      </c>
      <c r="E488" s="47">
        <v>0</v>
      </c>
    </row>
    <row r="489" spans="1:5" ht="12.5" thickBot="1">
      <c r="A489" s="46" t="s">
        <v>20</v>
      </c>
      <c r="B489" s="47">
        <v>0</v>
      </c>
      <c r="C489" s="47">
        <v>0</v>
      </c>
      <c r="D489" s="47">
        <v>0</v>
      </c>
      <c r="E489" s="47">
        <v>0</v>
      </c>
    </row>
    <row r="490" spans="1:5" ht="12.5" thickBot="1">
      <c r="A490" s="46" t="s">
        <v>25</v>
      </c>
      <c r="B490" s="47">
        <v>0</v>
      </c>
      <c r="C490" s="47">
        <v>0</v>
      </c>
      <c r="D490" s="47">
        <v>-4</v>
      </c>
      <c r="E490" s="47">
        <v>-4</v>
      </c>
    </row>
    <row r="491" spans="1:5" ht="12.5" thickBot="1">
      <c r="A491" s="50" t="s">
        <v>27</v>
      </c>
      <c r="B491" s="51">
        <v>1528</v>
      </c>
      <c r="C491" s="51">
        <v>178</v>
      </c>
      <c r="D491" s="51">
        <v>-1379</v>
      </c>
      <c r="E491" s="51">
        <v>327</v>
      </c>
    </row>
    <row r="492" spans="1:5" ht="12.5" thickBot="1">
      <c r="A492" s="46" t="s">
        <v>28</v>
      </c>
      <c r="B492" s="47">
        <v>-1112</v>
      </c>
      <c r="C492" s="47">
        <v>-7</v>
      </c>
      <c r="D492" s="47">
        <v>1119</v>
      </c>
      <c r="E492" s="47">
        <v>0</v>
      </c>
    </row>
    <row r="493" spans="1:5" ht="12.5" thickBot="1">
      <c r="A493" s="50" t="s">
        <v>93</v>
      </c>
      <c r="B493" s="51">
        <v>417</v>
      </c>
      <c r="C493" s="51">
        <v>170</v>
      </c>
      <c r="D493" s="51">
        <v>-261</v>
      </c>
      <c r="E493" s="51">
        <v>327</v>
      </c>
    </row>
    <row r="494" spans="1:5" ht="12.5" thickBot="1">
      <c r="A494" s="46" t="s">
        <v>32</v>
      </c>
      <c r="B494" s="47">
        <v>-39</v>
      </c>
      <c r="C494" s="47">
        <v>5</v>
      </c>
      <c r="D494" s="47">
        <v>-2</v>
      </c>
      <c r="E494" s="47">
        <v>-36</v>
      </c>
    </row>
    <row r="495" spans="1:5" ht="12.5" thickBot="1">
      <c r="A495" s="46" t="s">
        <v>34</v>
      </c>
      <c r="B495" s="47">
        <v>-62</v>
      </c>
      <c r="C495" s="47">
        <v>0</v>
      </c>
      <c r="D495" s="47">
        <v>14</v>
      </c>
      <c r="E495" s="47">
        <v>-49</v>
      </c>
    </row>
    <row r="496" spans="1:5" ht="12.5" thickBot="1">
      <c r="A496" s="50" t="s">
        <v>94</v>
      </c>
      <c r="B496" s="51">
        <v>315</v>
      </c>
      <c r="C496" s="51">
        <v>175</v>
      </c>
      <c r="D496" s="51">
        <v>-249</v>
      </c>
      <c r="E496" s="51">
        <v>242</v>
      </c>
    </row>
    <row r="497" spans="1:5" ht="12.5" thickBot="1">
      <c r="A497" s="46" t="s">
        <v>36</v>
      </c>
      <c r="B497" s="47">
        <v>-82</v>
      </c>
      <c r="C497" s="47">
        <v>-79</v>
      </c>
      <c r="D497" s="47">
        <v>64</v>
      </c>
      <c r="E497" s="47">
        <v>-97</v>
      </c>
    </row>
    <row r="498" spans="1:5" ht="12.5" thickBot="1">
      <c r="A498" s="50" t="s">
        <v>37</v>
      </c>
      <c r="B498" s="51">
        <v>233</v>
      </c>
      <c r="C498" s="51">
        <v>97</v>
      </c>
      <c r="D498" s="51">
        <v>-185</v>
      </c>
      <c r="E498" s="51">
        <v>145</v>
      </c>
    </row>
    <row r="499" spans="1:5">
      <c r="A499" s="44"/>
      <c r="B499" s="61"/>
      <c r="C499" s="61"/>
      <c r="D499" s="61"/>
      <c r="E499" s="61"/>
    </row>
    <row r="500" spans="1:5">
      <c r="A500" s="26" t="s">
        <v>38</v>
      </c>
      <c r="B500" s="61"/>
      <c r="C500" s="61"/>
      <c r="D500" s="61"/>
      <c r="E500" s="61"/>
    </row>
    <row r="501" spans="1:5">
      <c r="A501" s="44"/>
      <c r="B501" s="44"/>
      <c r="C501" s="44"/>
      <c r="D501" s="44"/>
      <c r="E501" s="44"/>
    </row>
  </sheetData>
  <mergeCells count="245">
    <mergeCell ref="O6:O7"/>
    <mergeCell ref="I6:J6"/>
    <mergeCell ref="I25:J25"/>
    <mergeCell ref="M25:M26"/>
    <mergeCell ref="N25:N26"/>
    <mergeCell ref="B25:B26"/>
    <mergeCell ref="C25:C26"/>
    <mergeCell ref="D25:D26"/>
    <mergeCell ref="E25:E26"/>
    <mergeCell ref="F25:F26"/>
    <mergeCell ref="N6:N7"/>
    <mergeCell ref="B6:B7"/>
    <mergeCell ref="C6:C7"/>
    <mergeCell ref="D6:D7"/>
    <mergeCell ref="E6:E7"/>
    <mergeCell ref="F6:F7"/>
    <mergeCell ref="M6:M7"/>
    <mergeCell ref="K44:K45"/>
    <mergeCell ref="M44:M45"/>
    <mergeCell ref="N44:N45"/>
    <mergeCell ref="B44:B45"/>
    <mergeCell ref="C44:C45"/>
    <mergeCell ref="D44:D45"/>
    <mergeCell ref="E44:E45"/>
    <mergeCell ref="F44:F45"/>
    <mergeCell ref="G44:G45"/>
    <mergeCell ref="I44:I45"/>
    <mergeCell ref="J44:J45"/>
    <mergeCell ref="N100:N101"/>
    <mergeCell ref="B100:B101"/>
    <mergeCell ref="C100:C101"/>
    <mergeCell ref="D100:D101"/>
    <mergeCell ref="E100:E101"/>
    <mergeCell ref="F100:F101"/>
    <mergeCell ref="I100:I101"/>
    <mergeCell ref="J100:J101"/>
    <mergeCell ref="K100:K101"/>
    <mergeCell ref="M100:M101"/>
    <mergeCell ref="M159:M160"/>
    <mergeCell ref="N159:N160"/>
    <mergeCell ref="O159:O160"/>
    <mergeCell ref="B179:B180"/>
    <mergeCell ref="C179:C180"/>
    <mergeCell ref="D179:D180"/>
    <mergeCell ref="E179:E180"/>
    <mergeCell ref="F179:F180"/>
    <mergeCell ref="I179:I180"/>
    <mergeCell ref="J179:J180"/>
    <mergeCell ref="K179:K180"/>
    <mergeCell ref="L179:L180"/>
    <mergeCell ref="M179:M180"/>
    <mergeCell ref="N179:N180"/>
    <mergeCell ref="O179:O180"/>
    <mergeCell ref="B159:B160"/>
    <mergeCell ref="C159:C160"/>
    <mergeCell ref="D159:D160"/>
    <mergeCell ref="E159:E160"/>
    <mergeCell ref="F159:F160"/>
    <mergeCell ref="I159:I160"/>
    <mergeCell ref="J159:J160"/>
    <mergeCell ref="K159:K160"/>
    <mergeCell ref="L159:L160"/>
    <mergeCell ref="O139:O140"/>
    <mergeCell ref="J139:J140"/>
    <mergeCell ref="I139:I140"/>
    <mergeCell ref="K139:K140"/>
    <mergeCell ref="M139:M140"/>
    <mergeCell ref="N139:N140"/>
    <mergeCell ref="B119:B120"/>
    <mergeCell ref="C119:C120"/>
    <mergeCell ref="D119:D120"/>
    <mergeCell ref="E119:E120"/>
    <mergeCell ref="F119:F120"/>
    <mergeCell ref="I119:I120"/>
    <mergeCell ref="J119:J120"/>
    <mergeCell ref="K119:K120"/>
    <mergeCell ref="M119:M120"/>
    <mergeCell ref="N119:N120"/>
    <mergeCell ref="B139:B140"/>
    <mergeCell ref="C139:C140"/>
    <mergeCell ref="D139:D140"/>
    <mergeCell ref="E139:E140"/>
    <mergeCell ref="F139:F140"/>
    <mergeCell ref="L119:L120"/>
    <mergeCell ref="O119:O120"/>
    <mergeCell ref="L139:L140"/>
    <mergeCell ref="I392:I393"/>
    <mergeCell ref="J392:J393"/>
    <mergeCell ref="K392:K393"/>
    <mergeCell ref="L392:L393"/>
    <mergeCell ref="I409:I410"/>
    <mergeCell ref="J409:J410"/>
    <mergeCell ref="K409:K410"/>
    <mergeCell ref="L409:L410"/>
    <mergeCell ref="I358:I359"/>
    <mergeCell ref="J358:J359"/>
    <mergeCell ref="K358:K359"/>
    <mergeCell ref="L358:L359"/>
    <mergeCell ref="I375:I376"/>
    <mergeCell ref="J375:J376"/>
    <mergeCell ref="K375:K376"/>
    <mergeCell ref="L375:L376"/>
    <mergeCell ref="L340:L341"/>
    <mergeCell ref="M340:M341"/>
    <mergeCell ref="B302:B303"/>
    <mergeCell ref="C302:C303"/>
    <mergeCell ref="D302:D303"/>
    <mergeCell ref="E302:E303"/>
    <mergeCell ref="F302:F303"/>
    <mergeCell ref="B321:B322"/>
    <mergeCell ref="C321:C322"/>
    <mergeCell ref="D321:D322"/>
    <mergeCell ref="E321:E322"/>
    <mergeCell ref="F321:F322"/>
    <mergeCell ref="A318:F318"/>
    <mergeCell ref="B340:B341"/>
    <mergeCell ref="C340:C341"/>
    <mergeCell ref="L283:L284"/>
    <mergeCell ref="M283:M284"/>
    <mergeCell ref="I302:I303"/>
    <mergeCell ref="J302:J303"/>
    <mergeCell ref="K302:K303"/>
    <mergeCell ref="L302:L303"/>
    <mergeCell ref="M302:M303"/>
    <mergeCell ref="A299:F299"/>
    <mergeCell ref="I321:I322"/>
    <mergeCell ref="J321:J322"/>
    <mergeCell ref="K321:K322"/>
    <mergeCell ref="L321:L322"/>
    <mergeCell ref="M321:M322"/>
    <mergeCell ref="F283:F284"/>
    <mergeCell ref="E264:E265"/>
    <mergeCell ref="F264:F265"/>
    <mergeCell ref="I283:I284"/>
    <mergeCell ref="J283:J284"/>
    <mergeCell ref="K283:K284"/>
    <mergeCell ref="B358:B359"/>
    <mergeCell ref="C358:C359"/>
    <mergeCell ref="D358:D359"/>
    <mergeCell ref="E358:E359"/>
    <mergeCell ref="F358:F359"/>
    <mergeCell ref="I264:I265"/>
    <mergeCell ref="J264:J265"/>
    <mergeCell ref="K264:K265"/>
    <mergeCell ref="I340:I341"/>
    <mergeCell ref="J340:J341"/>
    <mergeCell ref="K340:K341"/>
    <mergeCell ref="B375:B376"/>
    <mergeCell ref="C375:C376"/>
    <mergeCell ref="D375:D376"/>
    <mergeCell ref="E375:E376"/>
    <mergeCell ref="F375:F376"/>
    <mergeCell ref="B392:B393"/>
    <mergeCell ref="C392:C393"/>
    <mergeCell ref="D392:D393"/>
    <mergeCell ref="E392:E393"/>
    <mergeCell ref="F392:F393"/>
    <mergeCell ref="B409:B410"/>
    <mergeCell ref="C409:C410"/>
    <mergeCell ref="D409:D410"/>
    <mergeCell ref="E409:E410"/>
    <mergeCell ref="F409:F410"/>
    <mergeCell ref="B431:B432"/>
    <mergeCell ref="C431:C432"/>
    <mergeCell ref="D431:D432"/>
    <mergeCell ref="E431:E432"/>
    <mergeCell ref="B484:B485"/>
    <mergeCell ref="C484:C485"/>
    <mergeCell ref="D484:D485"/>
    <mergeCell ref="E484:E485"/>
    <mergeCell ref="B448:B449"/>
    <mergeCell ref="C448:C449"/>
    <mergeCell ref="D448:D449"/>
    <mergeCell ref="E448:E449"/>
    <mergeCell ref="B466:B467"/>
    <mergeCell ref="C466:C467"/>
    <mergeCell ref="D466:D467"/>
    <mergeCell ref="E466:E467"/>
    <mergeCell ref="L264:L265"/>
    <mergeCell ref="M264:M265"/>
    <mergeCell ref="A337:F337"/>
    <mergeCell ref="A356:F356"/>
    <mergeCell ref="I244:I245"/>
    <mergeCell ref="J244:J245"/>
    <mergeCell ref="K244:K245"/>
    <mergeCell ref="L244:L245"/>
    <mergeCell ref="M244:M245"/>
    <mergeCell ref="D340:D341"/>
    <mergeCell ref="E340:E341"/>
    <mergeCell ref="F340:F341"/>
    <mergeCell ref="B244:B245"/>
    <mergeCell ref="C244:C245"/>
    <mergeCell ref="D244:D245"/>
    <mergeCell ref="E244:E245"/>
    <mergeCell ref="F244:F245"/>
    <mergeCell ref="B283:B284"/>
    <mergeCell ref="C283:C284"/>
    <mergeCell ref="D283:D284"/>
    <mergeCell ref="E283:E284"/>
    <mergeCell ref="B264:B265"/>
    <mergeCell ref="C264:C265"/>
    <mergeCell ref="D264:D265"/>
    <mergeCell ref="A238:P238"/>
    <mergeCell ref="A216:P216"/>
    <mergeCell ref="B199:B200"/>
    <mergeCell ref="C199:C200"/>
    <mergeCell ref="D199:D200"/>
    <mergeCell ref="E199:E200"/>
    <mergeCell ref="F199:F200"/>
    <mergeCell ref="I199:I200"/>
    <mergeCell ref="J199:J200"/>
    <mergeCell ref="M199:M200"/>
    <mergeCell ref="N199:N200"/>
    <mergeCell ref="K199:K200"/>
    <mergeCell ref="M221:M222"/>
    <mergeCell ref="B221:B222"/>
    <mergeCell ref="C221:C222"/>
    <mergeCell ref="D221:D222"/>
    <mergeCell ref="E221:E222"/>
    <mergeCell ref="F221:F222"/>
    <mergeCell ref="I221:I222"/>
    <mergeCell ref="J221:J222"/>
    <mergeCell ref="K221:K222"/>
    <mergeCell ref="L221:L222"/>
    <mergeCell ref="N82:N83"/>
    <mergeCell ref="B82:B83"/>
    <mergeCell ref="C82:C83"/>
    <mergeCell ref="D82:D83"/>
    <mergeCell ref="E82:E83"/>
    <mergeCell ref="F82:F83"/>
    <mergeCell ref="I82:I83"/>
    <mergeCell ref="J82:J83"/>
    <mergeCell ref="K82:K83"/>
    <mergeCell ref="M82:M83"/>
    <mergeCell ref="J63:J64"/>
    <mergeCell ref="K63:K64"/>
    <mergeCell ref="M63:M64"/>
    <mergeCell ref="N63:N64"/>
    <mergeCell ref="B63:B64"/>
    <mergeCell ref="C63:C64"/>
    <mergeCell ref="D63:D64"/>
    <mergeCell ref="E63:E64"/>
    <mergeCell ref="F63:F64"/>
    <mergeCell ref="G63:G64"/>
    <mergeCell ref="I63:I64"/>
  </mergeCells>
  <pageMargins left="0.23622047244094499" right="0.23622047244094499" top="0.74803149606299202" bottom="0.74803149606299202" header="0.31496062992126" footer="0.31496062992126"/>
  <pageSetup paperSize="9" scale="19" orientation="landscape" r:id="rId1"/>
  <headerFooter>
    <oddHeader>&amp;R&amp;"Calibri"&amp;8&amp;K000000 Internal only&amp;1#_x000D_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DBC68-17E5-4C3E-B858-BFAF0716B5B3}">
  <sheetPr>
    <tabColor theme="7"/>
  </sheetPr>
  <dimension ref="A2:Y416"/>
  <sheetViews>
    <sheetView topLeftCell="F93" zoomScale="60" zoomScaleNormal="60" workbookViewId="0">
      <selection activeCell="Y121" sqref="Y121"/>
    </sheetView>
  </sheetViews>
  <sheetFormatPr defaultColWidth="9.1796875" defaultRowHeight="14"/>
  <cols>
    <col min="1" max="1" width="9.1796875" style="14"/>
    <col min="2" max="2" width="28.1796875" style="14" customWidth="1"/>
    <col min="3" max="18" width="12.81640625" style="14" customWidth="1"/>
    <col min="19" max="16381" width="9.1796875" style="14"/>
    <col min="16382" max="16382" width="9.1796875" style="14" bestFit="1"/>
    <col min="16383" max="16384" width="9.1796875" style="14"/>
  </cols>
  <sheetData>
    <row r="2" spans="1:25">
      <c r="A2" s="13" t="s">
        <v>98</v>
      </c>
    </row>
    <row r="3" spans="1:25"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4" spans="1:25">
      <c r="C4" s="124"/>
      <c r="G4" s="124"/>
    </row>
    <row r="5" spans="1:25">
      <c r="B5" s="142" t="s">
        <v>2</v>
      </c>
      <c r="C5" s="16" t="s">
        <v>99</v>
      </c>
      <c r="D5" s="16" t="s">
        <v>100</v>
      </c>
      <c r="E5" s="16" t="s">
        <v>101</v>
      </c>
      <c r="F5" s="16" t="s">
        <v>102</v>
      </c>
      <c r="G5" s="16" t="s">
        <v>103</v>
      </c>
      <c r="H5" s="16" t="s">
        <v>104</v>
      </c>
      <c r="I5" s="16" t="s">
        <v>105</v>
      </c>
      <c r="J5" s="16" t="s">
        <v>106</v>
      </c>
      <c r="K5" s="16" t="s">
        <v>107</v>
      </c>
      <c r="L5" s="16" t="s">
        <v>108</v>
      </c>
      <c r="M5" s="16" t="s">
        <v>109</v>
      </c>
      <c r="N5" s="16" t="s">
        <v>110</v>
      </c>
      <c r="O5" s="16" t="s">
        <v>111</v>
      </c>
      <c r="P5" s="16" t="s">
        <v>112</v>
      </c>
      <c r="Q5" s="16" t="s">
        <v>113</v>
      </c>
      <c r="R5" s="16" t="s">
        <v>114</v>
      </c>
    </row>
    <row r="6" spans="1:25">
      <c r="B6" s="27" t="s">
        <v>13</v>
      </c>
      <c r="C6" s="9" t="s">
        <v>115</v>
      </c>
      <c r="D6" s="9" t="s">
        <v>116</v>
      </c>
      <c r="E6" s="7" t="s">
        <v>115</v>
      </c>
      <c r="F6" s="9" t="s">
        <v>116</v>
      </c>
      <c r="G6" s="9" t="s">
        <v>116</v>
      </c>
      <c r="H6" s="9" t="s">
        <v>115</v>
      </c>
      <c r="I6" s="9" t="s">
        <v>116</v>
      </c>
      <c r="J6" s="9" t="s">
        <v>116</v>
      </c>
      <c r="K6" s="9" t="s">
        <v>116</v>
      </c>
      <c r="L6" s="9" t="s">
        <v>116</v>
      </c>
      <c r="M6" s="9" t="s">
        <v>116</v>
      </c>
      <c r="N6" s="9" t="s">
        <v>117</v>
      </c>
      <c r="O6" s="9" t="s">
        <v>116</v>
      </c>
      <c r="P6" s="9" t="s">
        <v>116</v>
      </c>
      <c r="Q6" s="9"/>
      <c r="R6" s="9"/>
    </row>
    <row r="7" spans="1:25">
      <c r="B7" s="2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W7" s="228"/>
      <c r="X7" s="229"/>
      <c r="Y7" s="228"/>
    </row>
    <row r="8" spans="1:25" ht="14.5" thickBot="1">
      <c r="B8" s="62" t="s">
        <v>118</v>
      </c>
      <c r="C8" s="63">
        <v>493.28699999999998</v>
      </c>
      <c r="D8" s="63">
        <v>198.851</v>
      </c>
      <c r="E8" s="63" t="s">
        <v>21</v>
      </c>
      <c r="F8" s="63">
        <v>99.9</v>
      </c>
      <c r="G8" s="63">
        <v>90.753</v>
      </c>
      <c r="H8" s="63">
        <v>84.218999999999994</v>
      </c>
      <c r="I8" s="63">
        <v>133.649</v>
      </c>
      <c r="J8" s="63">
        <v>54.296999999999997</v>
      </c>
      <c r="K8" s="63">
        <v>22.638000000000002</v>
      </c>
      <c r="L8" s="63">
        <v>31.196999999999999</v>
      </c>
      <c r="M8" s="63">
        <v>39.305999999999997</v>
      </c>
      <c r="N8" s="63" t="s">
        <v>21</v>
      </c>
      <c r="O8" s="63">
        <v>28.545000000000002</v>
      </c>
      <c r="P8" s="63">
        <v>12</v>
      </c>
      <c r="Q8" s="63">
        <v>24</v>
      </c>
      <c r="R8" s="63">
        <v>1311.7629999999999</v>
      </c>
      <c r="W8" s="228"/>
      <c r="X8" s="229"/>
      <c r="Y8" s="228"/>
    </row>
    <row r="9" spans="1:25" ht="14.5" thickBot="1">
      <c r="B9" s="64" t="s">
        <v>119</v>
      </c>
      <c r="C9" s="63">
        <v>-45.651000000000003</v>
      </c>
      <c r="D9" s="63">
        <v>-30.201000000000001</v>
      </c>
      <c r="E9" s="63" t="s">
        <v>21</v>
      </c>
      <c r="F9" s="63">
        <v>-20.055</v>
      </c>
      <c r="G9" s="63">
        <v>-12.397</v>
      </c>
      <c r="H9" s="63">
        <v>-9.3819999999999997</v>
      </c>
      <c r="I9" s="63">
        <v>-21.739000000000001</v>
      </c>
      <c r="J9" s="63">
        <v>-3.56</v>
      </c>
      <c r="K9" s="63">
        <v>-5.0919999999999996</v>
      </c>
      <c r="L9" s="63">
        <v>-3.6709999999999998</v>
      </c>
      <c r="M9" s="63">
        <v>-11.148999999999999</v>
      </c>
      <c r="N9" s="63" t="s">
        <v>21</v>
      </c>
      <c r="O9" s="63">
        <v>-3.7650000000000001</v>
      </c>
      <c r="P9" s="63">
        <v>-1</v>
      </c>
      <c r="Q9" s="63">
        <v>-35</v>
      </c>
      <c r="R9" s="63">
        <v>-202.19</v>
      </c>
      <c r="W9" s="228"/>
      <c r="X9" s="229"/>
      <c r="Y9" s="228"/>
    </row>
    <row r="10" spans="1:25" ht="14.5" thickBot="1">
      <c r="B10" s="102" t="s">
        <v>120</v>
      </c>
      <c r="C10" s="103">
        <v>447.63600000000002</v>
      </c>
      <c r="D10" s="103">
        <v>168.65</v>
      </c>
      <c r="E10" s="103" t="s">
        <v>21</v>
      </c>
      <c r="F10" s="103">
        <v>79.844999999999999</v>
      </c>
      <c r="G10" s="103">
        <v>78.355999999999995</v>
      </c>
      <c r="H10" s="103">
        <v>74.837000000000003</v>
      </c>
      <c r="I10" s="103">
        <v>111.91</v>
      </c>
      <c r="J10" s="103">
        <v>50.737000000000002</v>
      </c>
      <c r="K10" s="103">
        <v>17.545999999999999</v>
      </c>
      <c r="L10" s="103">
        <v>27.526</v>
      </c>
      <c r="M10" s="103">
        <v>28.157</v>
      </c>
      <c r="N10" s="103" t="s">
        <v>21</v>
      </c>
      <c r="O10" s="103">
        <v>24.78</v>
      </c>
      <c r="P10" s="103">
        <v>10</v>
      </c>
      <c r="Q10" s="103">
        <v>-12</v>
      </c>
      <c r="R10" s="103">
        <v>1110</v>
      </c>
      <c r="W10" s="228"/>
      <c r="X10" s="229"/>
      <c r="Y10" s="228"/>
    </row>
    <row r="11" spans="1:25" ht="14.5" thickBot="1">
      <c r="B11" s="64" t="s">
        <v>121</v>
      </c>
      <c r="C11" s="67">
        <v>0.90745549750956345</v>
      </c>
      <c r="D11" s="67">
        <v>0.84812246355311272</v>
      </c>
      <c r="E11" s="67" t="s">
        <v>21</v>
      </c>
      <c r="F11" s="67">
        <v>0.79924924924924923</v>
      </c>
      <c r="G11" s="67">
        <v>0.86339845514748814</v>
      </c>
      <c r="H11" s="67">
        <v>0.88859995962906246</v>
      </c>
      <c r="I11" s="67">
        <v>0.83734259141482537</v>
      </c>
      <c r="J11" s="67">
        <v>0.93443468331583701</v>
      </c>
      <c r="K11" s="67">
        <v>0.77506846894601988</v>
      </c>
      <c r="L11" s="67">
        <v>0.88232842901561048</v>
      </c>
      <c r="M11" s="67">
        <v>0.71635373734289931</v>
      </c>
      <c r="N11" s="67" t="s">
        <v>21</v>
      </c>
      <c r="O11" s="67">
        <v>0.86810299527062529</v>
      </c>
      <c r="P11" s="67">
        <v>0.89</v>
      </c>
      <c r="Q11" s="67">
        <v>-0.49</v>
      </c>
      <c r="R11" s="67">
        <v>0.84510159228458204</v>
      </c>
      <c r="Y11" s="228"/>
    </row>
    <row r="12" spans="1:25" ht="14.5" thickBot="1">
      <c r="B12" s="64" t="s">
        <v>122</v>
      </c>
      <c r="C12" s="47">
        <v>325</v>
      </c>
      <c r="D12" s="47">
        <v>60</v>
      </c>
      <c r="E12" s="47" t="s">
        <v>21</v>
      </c>
      <c r="F12" s="47">
        <v>8.7246879999999933</v>
      </c>
      <c r="G12" s="47">
        <v>21.741509999999991</v>
      </c>
      <c r="H12" s="47">
        <v>66.555399999999977</v>
      </c>
      <c r="I12" s="47">
        <v>29.418568000000004</v>
      </c>
      <c r="J12" s="47">
        <v>28.149220000000003</v>
      </c>
      <c r="K12" s="47">
        <v>16.379599999999996</v>
      </c>
      <c r="L12" s="47">
        <v>10.0497535</v>
      </c>
      <c r="M12" s="47">
        <v>1</v>
      </c>
      <c r="N12" s="47" t="s">
        <v>21</v>
      </c>
      <c r="O12" s="47">
        <v>5.8037750000000017</v>
      </c>
      <c r="P12" s="47">
        <v>5</v>
      </c>
      <c r="Q12" s="47">
        <v>-6</v>
      </c>
      <c r="R12" s="47">
        <v>571</v>
      </c>
    </row>
    <row r="13" spans="1:25" ht="24.5" thickBot="1">
      <c r="B13" s="65" t="s">
        <v>123</v>
      </c>
      <c r="C13" s="66">
        <v>0.5</v>
      </c>
      <c r="D13" s="230">
        <v>0.41</v>
      </c>
      <c r="E13" s="230" t="s">
        <v>21</v>
      </c>
      <c r="F13" s="66">
        <v>1</v>
      </c>
      <c r="G13" s="66">
        <v>0.51</v>
      </c>
      <c r="H13" s="66">
        <v>0.2</v>
      </c>
      <c r="I13" s="66">
        <v>0.89</v>
      </c>
      <c r="J13" s="66">
        <v>1</v>
      </c>
      <c r="K13" s="66">
        <v>0.51</v>
      </c>
      <c r="L13" s="66">
        <v>0.62</v>
      </c>
      <c r="M13" s="66">
        <v>0.33</v>
      </c>
      <c r="N13" s="66" t="s">
        <v>21</v>
      </c>
      <c r="O13" s="66">
        <v>0.75</v>
      </c>
      <c r="P13" s="66">
        <v>1</v>
      </c>
      <c r="Q13" s="66"/>
      <c r="R13" s="66"/>
    </row>
    <row r="14" spans="1:25" ht="14.5" thickBot="1">
      <c r="B14" s="64" t="s">
        <v>124</v>
      </c>
      <c r="C14" s="47">
        <v>106.26300000000001</v>
      </c>
      <c r="D14" s="47">
        <v>115.505</v>
      </c>
      <c r="E14" s="47" t="s">
        <v>21</v>
      </c>
      <c r="F14" s="47">
        <v>82.254999999999995</v>
      </c>
      <c r="G14" s="47">
        <v>138.83799999999999</v>
      </c>
      <c r="H14" s="47">
        <v>155.34299999999999</v>
      </c>
      <c r="I14" s="47">
        <v>91.248999999999995</v>
      </c>
      <c r="J14" s="47">
        <v>8.5640000000000001</v>
      </c>
      <c r="K14" s="47">
        <v>19.445</v>
      </c>
      <c r="L14" s="47">
        <v>19.402000000000001</v>
      </c>
      <c r="M14" s="47">
        <v>92.977999999999994</v>
      </c>
      <c r="N14" s="47" t="s">
        <v>21</v>
      </c>
      <c r="O14" s="47">
        <v>64.274000000000001</v>
      </c>
      <c r="P14" s="47">
        <v>28</v>
      </c>
      <c r="Q14" s="47">
        <v>17</v>
      </c>
      <c r="R14" s="47">
        <v>939.53599999999994</v>
      </c>
    </row>
    <row r="15" spans="1:25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1:25" ht="14.5" thickBot="1">
      <c r="B16" s="268" t="s">
        <v>125</v>
      </c>
      <c r="C16" s="269">
        <v>467</v>
      </c>
      <c r="D16" s="269">
        <v>267</v>
      </c>
      <c r="E16" s="269" t="s">
        <v>21</v>
      </c>
      <c r="F16" s="269">
        <v>343</v>
      </c>
      <c r="G16" s="269">
        <v>321</v>
      </c>
      <c r="H16" s="269">
        <v>24</v>
      </c>
      <c r="I16" s="269">
        <v>248</v>
      </c>
      <c r="J16" s="269">
        <v>45</v>
      </c>
      <c r="K16" s="269">
        <v>23</v>
      </c>
      <c r="L16" s="269">
        <v>60</v>
      </c>
      <c r="M16" s="269">
        <v>269</v>
      </c>
      <c r="N16" s="269" t="s">
        <v>21</v>
      </c>
      <c r="O16" s="269">
        <v>35</v>
      </c>
      <c r="P16" s="271">
        <v>218</v>
      </c>
      <c r="Q16" s="271">
        <v>256</v>
      </c>
      <c r="R16" s="269">
        <v>2577</v>
      </c>
    </row>
    <row r="17" spans="2:18" ht="14.5" thickBot="1">
      <c r="B17" s="268" t="s">
        <v>126</v>
      </c>
      <c r="C17" s="269">
        <v>2707</v>
      </c>
      <c r="D17" s="269">
        <v>5529</v>
      </c>
      <c r="E17" s="269" t="s">
        <v>21</v>
      </c>
      <c r="F17" s="269">
        <v>1805</v>
      </c>
      <c r="G17" s="269">
        <v>2312</v>
      </c>
      <c r="H17" s="269" t="s">
        <v>127</v>
      </c>
      <c r="I17" s="269">
        <v>511</v>
      </c>
      <c r="J17" s="269">
        <v>225</v>
      </c>
      <c r="K17" s="269" t="s">
        <v>127</v>
      </c>
      <c r="L17" s="269">
        <v>330</v>
      </c>
      <c r="M17" s="269">
        <v>1249</v>
      </c>
      <c r="N17" s="269" t="s">
        <v>21</v>
      </c>
      <c r="O17" s="269">
        <v>433</v>
      </c>
      <c r="P17" s="271">
        <v>746</v>
      </c>
      <c r="Q17" s="271">
        <v>317</v>
      </c>
      <c r="R17" s="269">
        <v>16163</v>
      </c>
    </row>
    <row r="18" spans="2:18">
      <c r="B18" s="18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2:18">
      <c r="B19" s="26" t="s">
        <v>38</v>
      </c>
    </row>
    <row r="20" spans="2:18">
      <c r="B20" s="26" t="s">
        <v>128</v>
      </c>
    </row>
    <row r="21" spans="2:18">
      <c r="B21" s="26" t="s">
        <v>129</v>
      </c>
    </row>
    <row r="22" spans="2:18">
      <c r="B22" s="26"/>
    </row>
    <row r="23" spans="2:18">
      <c r="B23" s="15" t="s">
        <v>41</v>
      </c>
      <c r="C23" s="16" t="s">
        <v>99</v>
      </c>
      <c r="D23" s="16" t="s">
        <v>100</v>
      </c>
      <c r="E23" s="16" t="s">
        <v>101</v>
      </c>
      <c r="F23" s="16" t="s">
        <v>102</v>
      </c>
      <c r="G23" s="16" t="s">
        <v>103</v>
      </c>
      <c r="H23" s="16" t="s">
        <v>104</v>
      </c>
      <c r="I23" s="16" t="s">
        <v>105</v>
      </c>
      <c r="J23" s="16" t="s">
        <v>106</v>
      </c>
      <c r="K23" s="16" t="s">
        <v>107</v>
      </c>
      <c r="L23" s="16" t="s">
        <v>108</v>
      </c>
      <c r="M23" s="16" t="s">
        <v>109</v>
      </c>
      <c r="N23" s="16" t="s">
        <v>110</v>
      </c>
      <c r="O23" s="16" t="s">
        <v>111</v>
      </c>
      <c r="P23" s="16" t="s">
        <v>113</v>
      </c>
      <c r="Q23" s="16" t="s">
        <v>114</v>
      </c>
    </row>
    <row r="24" spans="2:18">
      <c r="B24" s="27" t="s">
        <v>13</v>
      </c>
      <c r="C24" s="7" t="s">
        <v>115</v>
      </c>
      <c r="D24" s="7" t="s">
        <v>116</v>
      </c>
      <c r="E24" s="7" t="s">
        <v>115</v>
      </c>
      <c r="F24" s="7" t="s">
        <v>116</v>
      </c>
      <c r="G24" s="7" t="s">
        <v>116</v>
      </c>
      <c r="H24" s="7" t="s">
        <v>115</v>
      </c>
      <c r="I24" s="7" t="s">
        <v>116</v>
      </c>
      <c r="J24" s="7" t="s">
        <v>116</v>
      </c>
      <c r="K24" s="7" t="s">
        <v>116</v>
      </c>
      <c r="L24" s="7" t="s">
        <v>116</v>
      </c>
      <c r="M24" s="7" t="s">
        <v>116</v>
      </c>
      <c r="N24" s="7" t="s">
        <v>117</v>
      </c>
      <c r="O24" s="7" t="s">
        <v>116</v>
      </c>
      <c r="P24" s="7"/>
      <c r="Q24" s="7"/>
    </row>
    <row r="25" spans="2:18">
      <c r="B25" s="254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2:18" ht="14.5" thickBot="1">
      <c r="B26" s="256" t="s">
        <v>118</v>
      </c>
      <c r="C26" s="257">
        <v>320</v>
      </c>
      <c r="D26" s="257">
        <v>202</v>
      </c>
      <c r="E26" s="257">
        <v>410</v>
      </c>
      <c r="F26" s="257">
        <v>95</v>
      </c>
      <c r="G26" s="257">
        <v>80</v>
      </c>
      <c r="H26" s="257">
        <v>87</v>
      </c>
      <c r="I26" s="257">
        <v>102</v>
      </c>
      <c r="J26" s="257">
        <v>26</v>
      </c>
      <c r="K26" s="257">
        <v>32</v>
      </c>
      <c r="L26" s="257">
        <v>25</v>
      </c>
      <c r="M26" s="257">
        <v>57</v>
      </c>
      <c r="N26" s="257">
        <v>96</v>
      </c>
      <c r="O26" s="257">
        <v>61</v>
      </c>
      <c r="P26" s="257">
        <v>31</v>
      </c>
      <c r="Q26" s="258">
        <v>1623</v>
      </c>
    </row>
    <row r="27" spans="2:18" ht="14.5" thickBot="1">
      <c r="B27" s="259" t="s">
        <v>119</v>
      </c>
      <c r="C27" s="257">
        <v>-50</v>
      </c>
      <c r="D27" s="257">
        <v>-35</v>
      </c>
      <c r="E27" s="257">
        <v>-6</v>
      </c>
      <c r="F27" s="257">
        <v>-18</v>
      </c>
      <c r="G27" s="257">
        <v>-11</v>
      </c>
      <c r="H27" s="257">
        <v>-9</v>
      </c>
      <c r="I27" s="257">
        <v>-28</v>
      </c>
      <c r="J27" s="257">
        <v>-3</v>
      </c>
      <c r="K27" s="257">
        <v>-7</v>
      </c>
      <c r="L27" s="257">
        <v>-4</v>
      </c>
      <c r="M27" s="257">
        <v>-7</v>
      </c>
      <c r="N27" s="257">
        <v>-2</v>
      </c>
      <c r="O27" s="257">
        <v>-5</v>
      </c>
      <c r="P27" s="257">
        <v>-47</v>
      </c>
      <c r="Q27" s="220">
        <v>-233</v>
      </c>
    </row>
    <row r="28" spans="2:18" ht="14.5" thickBot="1">
      <c r="B28" s="134" t="s">
        <v>130</v>
      </c>
      <c r="C28" s="109">
        <v>270</v>
      </c>
      <c r="D28" s="109">
        <v>167</v>
      </c>
      <c r="E28" s="109">
        <v>404</v>
      </c>
      <c r="F28" s="109">
        <v>77</v>
      </c>
      <c r="G28" s="109">
        <v>69</v>
      </c>
      <c r="H28" s="109">
        <v>78</v>
      </c>
      <c r="I28" s="109">
        <v>74</v>
      </c>
      <c r="J28" s="109">
        <v>23</v>
      </c>
      <c r="K28" s="109">
        <v>25</v>
      </c>
      <c r="L28" s="109">
        <v>21</v>
      </c>
      <c r="M28" s="109">
        <v>50</v>
      </c>
      <c r="N28" s="109">
        <v>94</v>
      </c>
      <c r="O28" s="109">
        <v>56</v>
      </c>
      <c r="P28" s="109">
        <v>-17</v>
      </c>
      <c r="Q28" s="221">
        <v>1390</v>
      </c>
    </row>
    <row r="29" spans="2:18" ht="14.5" thickBot="1">
      <c r="B29" s="259" t="s">
        <v>121</v>
      </c>
      <c r="C29" s="260">
        <v>0.84</v>
      </c>
      <c r="D29" s="260">
        <v>0.83</v>
      </c>
      <c r="E29" s="260">
        <v>0.99</v>
      </c>
      <c r="F29" s="260">
        <v>0.81</v>
      </c>
      <c r="G29" s="260">
        <v>0.86</v>
      </c>
      <c r="H29" s="260">
        <v>0.89</v>
      </c>
      <c r="I29" s="260">
        <v>0.73</v>
      </c>
      <c r="J29" s="260">
        <v>0.88</v>
      </c>
      <c r="K29" s="260">
        <v>0.78</v>
      </c>
      <c r="L29" s="260">
        <v>0.84</v>
      </c>
      <c r="M29" s="260">
        <v>0.88</v>
      </c>
      <c r="N29" s="260">
        <v>0.98</v>
      </c>
      <c r="O29" s="260">
        <v>0.92</v>
      </c>
      <c r="P29" s="260">
        <v>-0.56999999999999995</v>
      </c>
      <c r="Q29" s="260">
        <v>0.86</v>
      </c>
    </row>
    <row r="30" spans="2:18" ht="14.5" thickBot="1">
      <c r="B30" s="259" t="s">
        <v>131</v>
      </c>
      <c r="C30" s="257">
        <v>166</v>
      </c>
      <c r="D30" s="257">
        <v>47</v>
      </c>
      <c r="E30" s="258">
        <v>1845</v>
      </c>
      <c r="F30" s="257">
        <v>6</v>
      </c>
      <c r="G30" s="257">
        <v>15</v>
      </c>
      <c r="H30" s="257">
        <v>69</v>
      </c>
      <c r="I30" s="257">
        <v>29</v>
      </c>
      <c r="J30" s="257">
        <v>6</v>
      </c>
      <c r="K30" s="257">
        <v>23</v>
      </c>
      <c r="L30" s="257">
        <v>3</v>
      </c>
      <c r="M30" s="257">
        <v>23</v>
      </c>
      <c r="N30" s="257">
        <v>308</v>
      </c>
      <c r="O30" s="257">
        <v>36</v>
      </c>
      <c r="P30" s="257">
        <v>-15</v>
      </c>
      <c r="Q30" s="258">
        <v>2561</v>
      </c>
    </row>
    <row r="31" spans="2:18" ht="24.5" thickBot="1">
      <c r="B31" s="261" t="s">
        <v>123</v>
      </c>
      <c r="C31" s="260">
        <v>0.5</v>
      </c>
      <c r="D31" s="239">
        <v>0.41</v>
      </c>
      <c r="E31" s="260">
        <v>0</v>
      </c>
      <c r="F31" s="260">
        <v>1</v>
      </c>
      <c r="G31" s="260">
        <v>0.51</v>
      </c>
      <c r="H31" s="260">
        <v>0.2</v>
      </c>
      <c r="I31" s="260">
        <v>0.89</v>
      </c>
      <c r="J31" s="260">
        <v>1</v>
      </c>
      <c r="K31" s="260">
        <v>0.51</v>
      </c>
      <c r="L31" s="260">
        <v>0.62</v>
      </c>
      <c r="M31" s="260">
        <v>0.33</v>
      </c>
      <c r="N31" s="260">
        <v>0</v>
      </c>
      <c r="O31" s="260">
        <v>0.75</v>
      </c>
      <c r="P31" s="262"/>
      <c r="Q31" s="262"/>
    </row>
    <row r="32" spans="2:18" ht="14.5" thickBot="1">
      <c r="B32" s="259" t="s">
        <v>132</v>
      </c>
      <c r="C32" s="257">
        <v>149</v>
      </c>
      <c r="D32" s="257">
        <v>122</v>
      </c>
      <c r="E32" s="257">
        <v>71</v>
      </c>
      <c r="F32" s="257">
        <v>77</v>
      </c>
      <c r="G32" s="257">
        <v>110</v>
      </c>
      <c r="H32" s="257">
        <v>154</v>
      </c>
      <c r="I32" s="257">
        <v>50</v>
      </c>
      <c r="J32" s="257">
        <v>4</v>
      </c>
      <c r="K32" s="257">
        <v>19</v>
      </c>
      <c r="L32" s="257">
        <v>13</v>
      </c>
      <c r="M32" s="257">
        <v>101</v>
      </c>
      <c r="N32" s="257">
        <v>27</v>
      </c>
      <c r="O32" s="257">
        <v>51</v>
      </c>
      <c r="P32" s="257">
        <v>30</v>
      </c>
      <c r="Q32" s="257">
        <v>979</v>
      </c>
    </row>
    <row r="33" spans="2:17"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</row>
    <row r="34" spans="2:17" ht="14.5" thickBot="1">
      <c r="B34" s="259" t="s">
        <v>44</v>
      </c>
      <c r="C34" s="257">
        <v>574</v>
      </c>
      <c r="D34" s="257">
        <v>253</v>
      </c>
      <c r="E34" s="257" t="s">
        <v>62</v>
      </c>
      <c r="F34" s="257">
        <v>401</v>
      </c>
      <c r="G34" s="257">
        <v>165</v>
      </c>
      <c r="H34" s="257">
        <v>14</v>
      </c>
      <c r="I34" s="257">
        <v>233</v>
      </c>
      <c r="J34" s="257">
        <v>41</v>
      </c>
      <c r="K34" s="257">
        <v>24</v>
      </c>
      <c r="L34" s="257">
        <v>54</v>
      </c>
      <c r="M34" s="257">
        <v>324</v>
      </c>
      <c r="N34" s="257" t="s">
        <v>62</v>
      </c>
      <c r="O34" s="257">
        <v>23</v>
      </c>
      <c r="P34" s="257">
        <v>263</v>
      </c>
      <c r="Q34" s="258">
        <v>2370</v>
      </c>
    </row>
    <row r="35" spans="2:17" ht="14.5" thickBot="1">
      <c r="B35" s="259" t="s">
        <v>126</v>
      </c>
      <c r="C35" s="258">
        <v>2832</v>
      </c>
      <c r="D35" s="258">
        <v>5514</v>
      </c>
      <c r="E35" s="257" t="s">
        <v>62</v>
      </c>
      <c r="F35" s="258">
        <v>1899</v>
      </c>
      <c r="G35" s="258">
        <v>1545</v>
      </c>
      <c r="H35" s="257" t="s">
        <v>62</v>
      </c>
      <c r="I35" s="257">
        <v>819</v>
      </c>
      <c r="J35" s="257">
        <v>237</v>
      </c>
      <c r="K35" s="257" t="s">
        <v>62</v>
      </c>
      <c r="L35" s="257">
        <v>338</v>
      </c>
      <c r="M35" s="258">
        <v>1251</v>
      </c>
      <c r="N35" s="257" t="s">
        <v>62</v>
      </c>
      <c r="O35" s="257">
        <v>464</v>
      </c>
      <c r="P35" s="257">
        <v>870</v>
      </c>
      <c r="Q35" s="258">
        <v>15768</v>
      </c>
    </row>
    <row r="36" spans="2:17">
      <c r="B36" s="139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</row>
    <row r="37" spans="2:17">
      <c r="B37" s="130" t="s">
        <v>38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</row>
    <row r="38" spans="2:17">
      <c r="B38" s="130" t="s">
        <v>133</v>
      </c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</row>
    <row r="39" spans="2:17">
      <c r="B39" s="130" t="s">
        <v>134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</row>
    <row r="40" spans="2:17">
      <c r="B40" s="139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5" t="s">
        <v>45</v>
      </c>
      <c r="C41" s="16" t="s">
        <v>99</v>
      </c>
      <c r="D41" s="16" t="s">
        <v>135</v>
      </c>
      <c r="E41" s="16" t="s">
        <v>136</v>
      </c>
      <c r="F41" s="16" t="s">
        <v>102</v>
      </c>
      <c r="G41" s="16" t="s">
        <v>137</v>
      </c>
      <c r="H41" s="16" t="s">
        <v>104</v>
      </c>
      <c r="I41" s="16" t="s">
        <v>105</v>
      </c>
      <c r="J41" s="16" t="s">
        <v>106</v>
      </c>
      <c r="K41" s="16" t="s">
        <v>107</v>
      </c>
      <c r="L41" s="16" t="s">
        <v>108</v>
      </c>
      <c r="M41" s="16" t="s">
        <v>109</v>
      </c>
      <c r="N41" s="16" t="s">
        <v>138</v>
      </c>
      <c r="O41" s="16" t="s">
        <v>111</v>
      </c>
      <c r="P41" s="16" t="s">
        <v>139</v>
      </c>
      <c r="Q41" s="16" t="s">
        <v>114</v>
      </c>
    </row>
    <row r="42" spans="2:17">
      <c r="B42" s="27" t="s">
        <v>13</v>
      </c>
      <c r="C42" s="7" t="s">
        <v>115</v>
      </c>
      <c r="D42" s="7" t="s">
        <v>116</v>
      </c>
      <c r="E42" s="7" t="s">
        <v>115</v>
      </c>
      <c r="F42" s="7" t="s">
        <v>116</v>
      </c>
      <c r="G42" s="7" t="s">
        <v>116</v>
      </c>
      <c r="H42" s="7" t="s">
        <v>115</v>
      </c>
      <c r="I42" s="7" t="s">
        <v>116</v>
      </c>
      <c r="J42" s="7" t="s">
        <v>116</v>
      </c>
      <c r="K42" s="7" t="s">
        <v>116</v>
      </c>
      <c r="L42" s="7" t="s">
        <v>116</v>
      </c>
      <c r="M42" s="7" t="s">
        <v>116</v>
      </c>
      <c r="N42" s="7" t="s">
        <v>117</v>
      </c>
      <c r="O42" s="7" t="s">
        <v>116</v>
      </c>
      <c r="P42" s="7"/>
      <c r="Q42" s="7"/>
    </row>
    <row r="43" spans="2:17">
      <c r="B43" s="233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</row>
    <row r="44" spans="2:17" ht="14.5" thickBot="1">
      <c r="B44" s="235" t="s">
        <v>118</v>
      </c>
      <c r="C44" s="232">
        <v>390</v>
      </c>
      <c r="D44" s="232">
        <v>630</v>
      </c>
      <c r="E44" s="232">
        <v>93</v>
      </c>
      <c r="F44" s="232">
        <v>90</v>
      </c>
      <c r="G44" s="232">
        <v>75</v>
      </c>
      <c r="H44" s="232">
        <v>82</v>
      </c>
      <c r="I44" s="232">
        <v>106</v>
      </c>
      <c r="J44" s="232">
        <v>15</v>
      </c>
      <c r="K44" s="232">
        <v>26</v>
      </c>
      <c r="L44" s="232">
        <v>22</v>
      </c>
      <c r="M44" s="232">
        <v>35</v>
      </c>
      <c r="N44" s="232">
        <v>30</v>
      </c>
      <c r="O44" s="232">
        <v>12</v>
      </c>
      <c r="P44" s="232">
        <v>18</v>
      </c>
      <c r="Q44" s="231">
        <v>1625</v>
      </c>
    </row>
    <row r="45" spans="2:17" ht="14.5" thickBot="1">
      <c r="B45" s="236" t="s">
        <v>119</v>
      </c>
      <c r="C45" s="232">
        <v>-58</v>
      </c>
      <c r="D45" s="232">
        <v>-33</v>
      </c>
      <c r="E45" s="232">
        <v>-12</v>
      </c>
      <c r="F45" s="232">
        <v>-25</v>
      </c>
      <c r="G45" s="232">
        <v>-16</v>
      </c>
      <c r="H45" s="232">
        <v>-14</v>
      </c>
      <c r="I45" s="232">
        <v>-22</v>
      </c>
      <c r="J45" s="232">
        <v>-4</v>
      </c>
      <c r="K45" s="232">
        <v>-8</v>
      </c>
      <c r="L45" s="232">
        <v>-5</v>
      </c>
      <c r="M45" s="232">
        <v>-8</v>
      </c>
      <c r="N45" s="232">
        <v>-6</v>
      </c>
      <c r="O45" s="232">
        <v>-10</v>
      </c>
      <c r="P45" s="232">
        <v>-49</v>
      </c>
      <c r="Q45" s="232">
        <v>-271</v>
      </c>
    </row>
    <row r="46" spans="2:17" ht="14.5" thickBot="1">
      <c r="B46" s="134" t="s">
        <v>130</v>
      </c>
      <c r="C46" s="109">
        <v>332</v>
      </c>
      <c r="D46" s="109">
        <v>597</v>
      </c>
      <c r="E46" s="109">
        <v>82</v>
      </c>
      <c r="F46" s="109">
        <v>65</v>
      </c>
      <c r="G46" s="109">
        <v>59</v>
      </c>
      <c r="H46" s="109">
        <v>69</v>
      </c>
      <c r="I46" s="109">
        <v>84</v>
      </c>
      <c r="J46" s="109">
        <v>11</v>
      </c>
      <c r="K46" s="109">
        <v>18</v>
      </c>
      <c r="L46" s="109">
        <v>17</v>
      </c>
      <c r="M46" s="109">
        <v>28</v>
      </c>
      <c r="N46" s="109">
        <v>23</v>
      </c>
      <c r="O46" s="109">
        <v>2</v>
      </c>
      <c r="P46" s="109">
        <v>-31</v>
      </c>
      <c r="Q46" s="221">
        <v>1352</v>
      </c>
    </row>
    <row r="47" spans="2:17" ht="14.5" thickBot="1">
      <c r="B47" s="236" t="s">
        <v>121</v>
      </c>
      <c r="C47" s="237">
        <v>0.85</v>
      </c>
      <c r="D47" s="237">
        <v>0.95</v>
      </c>
      <c r="E47" s="237">
        <v>0.88</v>
      </c>
      <c r="F47" s="237">
        <v>0.72</v>
      </c>
      <c r="G47" s="237">
        <v>0.78</v>
      </c>
      <c r="H47" s="237">
        <v>0.83</v>
      </c>
      <c r="I47" s="237">
        <v>0.79</v>
      </c>
      <c r="J47" s="237">
        <v>0.71</v>
      </c>
      <c r="K47" s="237">
        <v>0.69</v>
      </c>
      <c r="L47" s="237">
        <v>0.78</v>
      </c>
      <c r="M47" s="237">
        <v>0.78</v>
      </c>
      <c r="N47" s="237">
        <v>0.79</v>
      </c>
      <c r="O47" s="237">
        <v>0.18</v>
      </c>
      <c r="P47" s="237">
        <v>-1.67</v>
      </c>
      <c r="Q47" s="237">
        <v>0.83</v>
      </c>
    </row>
    <row r="48" spans="2:17" ht="14.5" thickBot="1">
      <c r="B48" s="236" t="s">
        <v>131</v>
      </c>
      <c r="C48" s="232">
        <v>389</v>
      </c>
      <c r="D48" s="232">
        <v>582</v>
      </c>
      <c r="E48" s="232">
        <v>50</v>
      </c>
      <c r="F48" s="232">
        <v>5</v>
      </c>
      <c r="G48" s="232">
        <v>11</v>
      </c>
      <c r="H48" s="232">
        <v>29</v>
      </c>
      <c r="I48" s="232">
        <v>43</v>
      </c>
      <c r="J48" s="232" t="s">
        <v>62</v>
      </c>
      <c r="K48" s="232">
        <v>19</v>
      </c>
      <c r="L48" s="232">
        <v>1</v>
      </c>
      <c r="M48" s="232">
        <v>4</v>
      </c>
      <c r="N48" s="232">
        <v>10</v>
      </c>
      <c r="O48" s="232">
        <v>-15</v>
      </c>
      <c r="P48" s="232">
        <v>-25</v>
      </c>
      <c r="Q48" s="231">
        <v>1102</v>
      </c>
    </row>
    <row r="49" spans="2:17" ht="24.5" thickBot="1">
      <c r="B49" s="238" t="s">
        <v>123</v>
      </c>
      <c r="C49" s="237">
        <v>0.5</v>
      </c>
      <c r="D49" s="239">
        <v>0.41</v>
      </c>
      <c r="E49" s="237">
        <v>0.28000000000000003</v>
      </c>
      <c r="F49" s="237">
        <v>1</v>
      </c>
      <c r="G49" s="237">
        <v>0.51</v>
      </c>
      <c r="H49" s="237">
        <v>0.2</v>
      </c>
      <c r="I49" s="237">
        <v>0.89</v>
      </c>
      <c r="J49" s="237">
        <v>1</v>
      </c>
      <c r="K49" s="237">
        <v>0.51</v>
      </c>
      <c r="L49" s="237">
        <v>0.62</v>
      </c>
      <c r="M49" s="237">
        <v>0.33</v>
      </c>
      <c r="N49" s="237">
        <v>1</v>
      </c>
      <c r="O49" s="237">
        <v>0.75</v>
      </c>
      <c r="P49" s="240"/>
      <c r="Q49" s="240"/>
    </row>
    <row r="50" spans="2:17" ht="14.5" thickBot="1">
      <c r="B50" s="236" t="s">
        <v>132</v>
      </c>
      <c r="C50" s="232">
        <v>285</v>
      </c>
      <c r="D50" s="232">
        <v>140</v>
      </c>
      <c r="E50" s="232">
        <v>101</v>
      </c>
      <c r="F50" s="232">
        <v>74</v>
      </c>
      <c r="G50" s="232">
        <v>107</v>
      </c>
      <c r="H50" s="232">
        <v>146</v>
      </c>
      <c r="I50" s="232">
        <v>35</v>
      </c>
      <c r="J50" s="232">
        <v>2</v>
      </c>
      <c r="K50" s="232">
        <v>16</v>
      </c>
      <c r="L50" s="232">
        <v>12</v>
      </c>
      <c r="M50" s="232">
        <v>118</v>
      </c>
      <c r="N50" s="232">
        <v>41</v>
      </c>
      <c r="O50" s="232">
        <v>44</v>
      </c>
      <c r="P50" s="232">
        <v>17</v>
      </c>
      <c r="Q50" s="231">
        <v>1138</v>
      </c>
    </row>
    <row r="51" spans="2:17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</row>
    <row r="52" spans="2:17" ht="14.5" thickBot="1">
      <c r="B52" s="236" t="s">
        <v>125</v>
      </c>
      <c r="C52" s="232">
        <v>526</v>
      </c>
      <c r="D52" s="232">
        <v>194</v>
      </c>
      <c r="E52" s="232">
        <v>139</v>
      </c>
      <c r="F52" s="232">
        <v>359</v>
      </c>
      <c r="G52" s="232">
        <v>318</v>
      </c>
      <c r="H52" s="232">
        <v>43</v>
      </c>
      <c r="I52" s="232">
        <v>229</v>
      </c>
      <c r="J52" s="232">
        <v>48</v>
      </c>
      <c r="K52" s="232">
        <v>17</v>
      </c>
      <c r="L52" s="232">
        <v>112</v>
      </c>
      <c r="M52" s="232">
        <v>93</v>
      </c>
      <c r="N52" s="232">
        <v>29</v>
      </c>
      <c r="O52" s="232">
        <v>21</v>
      </c>
      <c r="P52" s="232">
        <v>293</v>
      </c>
      <c r="Q52" s="231">
        <v>2421</v>
      </c>
    </row>
    <row r="53" spans="2:17" ht="14.5" thickBot="1">
      <c r="B53" s="236" t="s">
        <v>126</v>
      </c>
      <c r="C53" s="231">
        <v>3082</v>
      </c>
      <c r="D53" s="231">
        <v>5538</v>
      </c>
      <c r="E53" s="232">
        <v>848</v>
      </c>
      <c r="F53" s="231">
        <v>2003</v>
      </c>
      <c r="G53" s="231">
        <v>1746</v>
      </c>
      <c r="H53" s="232" t="s">
        <v>62</v>
      </c>
      <c r="I53" s="232">
        <v>878</v>
      </c>
      <c r="J53" s="232">
        <v>245</v>
      </c>
      <c r="K53" s="232" t="s">
        <v>62</v>
      </c>
      <c r="L53" s="232">
        <v>397</v>
      </c>
      <c r="M53" s="231">
        <v>1052</v>
      </c>
      <c r="N53" s="232">
        <v>355</v>
      </c>
      <c r="O53" s="232">
        <v>511</v>
      </c>
      <c r="P53" s="232">
        <v>630</v>
      </c>
      <c r="Q53" s="231">
        <v>17283</v>
      </c>
    </row>
    <row r="54" spans="2:17">
      <c r="B54" s="139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</row>
    <row r="55" spans="2:17">
      <c r="B55" s="130" t="s">
        <v>38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</row>
    <row r="56" spans="2:17">
      <c r="B56" s="130" t="s">
        <v>140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2:17">
      <c r="B57" s="130" t="s">
        <v>141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2:17">
      <c r="B58" s="26"/>
    </row>
    <row r="59" spans="2:17">
      <c r="B59" s="26"/>
    </row>
    <row r="60" spans="2:17">
      <c r="B60" s="15" t="s">
        <v>51</v>
      </c>
      <c r="C60" s="16" t="s">
        <v>99</v>
      </c>
      <c r="D60" s="16" t="s">
        <v>135</v>
      </c>
      <c r="E60" s="16" t="s">
        <v>136</v>
      </c>
      <c r="F60" s="16" t="s">
        <v>102</v>
      </c>
      <c r="G60" s="16" t="s">
        <v>137</v>
      </c>
      <c r="H60" s="16" t="s">
        <v>104</v>
      </c>
      <c r="I60" s="16" t="s">
        <v>105</v>
      </c>
      <c r="J60" s="16" t="s">
        <v>106</v>
      </c>
      <c r="K60" s="16" t="s">
        <v>107</v>
      </c>
      <c r="L60" s="16" t="s">
        <v>108</v>
      </c>
      <c r="M60" s="16" t="s">
        <v>109</v>
      </c>
      <c r="N60" s="16" t="s">
        <v>138</v>
      </c>
      <c r="O60" s="16" t="s">
        <v>111</v>
      </c>
      <c r="P60" s="16" t="s">
        <v>139</v>
      </c>
      <c r="Q60" s="16" t="s">
        <v>114</v>
      </c>
    </row>
    <row r="61" spans="2:17">
      <c r="B61" s="27" t="s">
        <v>13</v>
      </c>
      <c r="C61" s="7" t="s">
        <v>115</v>
      </c>
      <c r="D61" s="7" t="s">
        <v>116</v>
      </c>
      <c r="E61" s="7" t="s">
        <v>115</v>
      </c>
      <c r="F61" s="7" t="s">
        <v>116</v>
      </c>
      <c r="G61" s="7" t="s">
        <v>116</v>
      </c>
      <c r="H61" s="7" t="s">
        <v>115</v>
      </c>
      <c r="I61" s="7" t="s">
        <v>116</v>
      </c>
      <c r="J61" s="7" t="s">
        <v>116</v>
      </c>
      <c r="K61" s="7" t="s">
        <v>116</v>
      </c>
      <c r="L61" s="7" t="s">
        <v>116</v>
      </c>
      <c r="M61" s="7" t="s">
        <v>116</v>
      </c>
      <c r="N61" s="7" t="s">
        <v>117</v>
      </c>
      <c r="O61" s="7" t="s">
        <v>116</v>
      </c>
      <c r="P61" s="7"/>
      <c r="Q61" s="7"/>
    </row>
    <row r="62" spans="2:17">
      <c r="B62" s="217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  <row r="63" spans="2:17" ht="14.5" thickBot="1">
      <c r="B63" s="211" t="s">
        <v>142</v>
      </c>
      <c r="C63" s="213">
        <v>432</v>
      </c>
      <c r="D63" s="213">
        <v>646</v>
      </c>
      <c r="E63" s="213">
        <v>92</v>
      </c>
      <c r="F63" s="213">
        <v>99</v>
      </c>
      <c r="G63" s="213">
        <v>90</v>
      </c>
      <c r="H63" s="213">
        <v>99</v>
      </c>
      <c r="I63" s="213">
        <v>146</v>
      </c>
      <c r="J63" s="213">
        <v>47</v>
      </c>
      <c r="K63" s="213">
        <v>30</v>
      </c>
      <c r="L63" s="213">
        <v>33</v>
      </c>
      <c r="M63" s="213">
        <v>16</v>
      </c>
      <c r="N63" s="213">
        <v>4</v>
      </c>
      <c r="O63" s="213">
        <v>16</v>
      </c>
      <c r="P63" s="213">
        <v>21</v>
      </c>
      <c r="Q63" s="212">
        <v>1772</v>
      </c>
    </row>
    <row r="64" spans="2:17" ht="14.5" thickBot="1">
      <c r="B64" s="219" t="s">
        <v>143</v>
      </c>
      <c r="C64" s="213">
        <v>-50</v>
      </c>
      <c r="D64" s="220">
        <v>-28</v>
      </c>
      <c r="E64" s="213">
        <v>-8</v>
      </c>
      <c r="F64" s="213">
        <v>-18</v>
      </c>
      <c r="G64" s="213">
        <v>-12</v>
      </c>
      <c r="H64" s="213">
        <v>-12</v>
      </c>
      <c r="I64" s="213">
        <v>-24</v>
      </c>
      <c r="J64" s="213">
        <v>-3</v>
      </c>
      <c r="K64" s="213">
        <v>-4</v>
      </c>
      <c r="L64" s="213">
        <v>-4</v>
      </c>
      <c r="M64" s="213">
        <v>-7</v>
      </c>
      <c r="N64" s="213">
        <v>-7</v>
      </c>
      <c r="O64" s="213">
        <v>-5</v>
      </c>
      <c r="P64" s="213">
        <v>-51</v>
      </c>
      <c r="Q64" s="213">
        <v>-232</v>
      </c>
    </row>
    <row r="65" spans="2:17" ht="14.5" thickBot="1">
      <c r="B65" s="134" t="s">
        <v>144</v>
      </c>
      <c r="C65" s="109">
        <v>382</v>
      </c>
      <c r="D65" s="109">
        <v>618</v>
      </c>
      <c r="E65" s="109">
        <v>84</v>
      </c>
      <c r="F65" s="109">
        <v>81</v>
      </c>
      <c r="G65" s="109">
        <v>78</v>
      </c>
      <c r="H65" s="109">
        <v>87</v>
      </c>
      <c r="I65" s="109">
        <v>122</v>
      </c>
      <c r="J65" s="109">
        <v>44</v>
      </c>
      <c r="K65" s="109">
        <v>26</v>
      </c>
      <c r="L65" s="109">
        <v>30</v>
      </c>
      <c r="M65" s="109">
        <v>9</v>
      </c>
      <c r="N65" s="109">
        <v>-2</v>
      </c>
      <c r="O65" s="109">
        <v>12</v>
      </c>
      <c r="P65" s="109">
        <v>-30</v>
      </c>
      <c r="Q65" s="221">
        <v>1540</v>
      </c>
    </row>
    <row r="66" spans="2:17" ht="14.5" thickBot="1">
      <c r="B66" s="219" t="s">
        <v>145</v>
      </c>
      <c r="C66" s="222">
        <v>0.88</v>
      </c>
      <c r="D66" s="222">
        <v>0.96</v>
      </c>
      <c r="E66" s="222">
        <v>0.91</v>
      </c>
      <c r="F66" s="222">
        <v>0.82</v>
      </c>
      <c r="G66" s="222">
        <v>0.86</v>
      </c>
      <c r="H66" s="222">
        <v>0.88</v>
      </c>
      <c r="I66" s="222">
        <v>0.84</v>
      </c>
      <c r="J66" s="222">
        <v>0.92</v>
      </c>
      <c r="K66" s="222">
        <v>0.85</v>
      </c>
      <c r="L66" s="222">
        <v>0.89</v>
      </c>
      <c r="M66" s="222">
        <v>0.56000000000000005</v>
      </c>
      <c r="N66" s="222">
        <v>-0.54</v>
      </c>
      <c r="O66" s="222">
        <v>0.72</v>
      </c>
      <c r="P66" s="222">
        <v>-1.4</v>
      </c>
      <c r="Q66" s="222">
        <v>0.87</v>
      </c>
    </row>
    <row r="67" spans="2:17" ht="14.5" thickBot="1">
      <c r="B67" s="219" t="s">
        <v>146</v>
      </c>
      <c r="C67" s="213">
        <v>279</v>
      </c>
      <c r="D67" s="213">
        <v>63</v>
      </c>
      <c r="E67" s="213">
        <v>52</v>
      </c>
      <c r="F67" s="213">
        <v>17</v>
      </c>
      <c r="G67" s="213">
        <v>27</v>
      </c>
      <c r="H67" s="213">
        <v>42</v>
      </c>
      <c r="I67" s="213">
        <v>37</v>
      </c>
      <c r="J67" s="213">
        <v>23</v>
      </c>
      <c r="K67" s="213">
        <v>26</v>
      </c>
      <c r="L67" s="213">
        <v>13</v>
      </c>
      <c r="M67" s="213">
        <v>-11</v>
      </c>
      <c r="N67" s="213">
        <v>-9</v>
      </c>
      <c r="O67" s="213">
        <v>-8</v>
      </c>
      <c r="P67" s="213">
        <v>-7</v>
      </c>
      <c r="Q67" s="213">
        <v>545</v>
      </c>
    </row>
    <row r="68" spans="2:17" ht="24.5" thickBot="1">
      <c r="B68" s="223" t="s">
        <v>123</v>
      </c>
      <c r="C68" s="224">
        <v>0.5</v>
      </c>
      <c r="D68" s="224">
        <v>0.45</v>
      </c>
      <c r="E68" s="224">
        <v>0.28000000000000003</v>
      </c>
      <c r="F68" s="224">
        <v>1</v>
      </c>
      <c r="G68" s="224">
        <v>0.51</v>
      </c>
      <c r="H68" s="224">
        <v>0.2</v>
      </c>
      <c r="I68" s="224">
        <v>0.89</v>
      </c>
      <c r="J68" s="224">
        <v>1</v>
      </c>
      <c r="K68" s="224">
        <v>0.51</v>
      </c>
      <c r="L68" s="224">
        <v>0.62</v>
      </c>
      <c r="M68" s="224">
        <v>0.33</v>
      </c>
      <c r="N68" s="224">
        <v>1</v>
      </c>
      <c r="O68" s="224">
        <v>0.75</v>
      </c>
      <c r="P68" s="225"/>
      <c r="Q68" s="225"/>
    </row>
    <row r="69" spans="2:17" ht="14.5" thickBot="1">
      <c r="B69" s="219" t="s">
        <v>147</v>
      </c>
      <c r="C69" s="213">
        <v>305</v>
      </c>
      <c r="D69" s="213">
        <v>150</v>
      </c>
      <c r="E69" s="213">
        <v>89</v>
      </c>
      <c r="F69" s="213">
        <v>80</v>
      </c>
      <c r="G69" s="213">
        <v>132</v>
      </c>
      <c r="H69" s="213">
        <v>174</v>
      </c>
      <c r="I69" s="213">
        <v>118</v>
      </c>
      <c r="J69" s="213">
        <v>8</v>
      </c>
      <c r="K69" s="213">
        <v>19</v>
      </c>
      <c r="L69" s="213">
        <v>19</v>
      </c>
      <c r="M69" s="213">
        <v>79</v>
      </c>
      <c r="N69" s="213">
        <v>6</v>
      </c>
      <c r="O69" s="213">
        <v>61</v>
      </c>
      <c r="P69" s="213">
        <v>13</v>
      </c>
      <c r="Q69" s="212">
        <v>1254</v>
      </c>
    </row>
    <row r="70" spans="2:17"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</row>
    <row r="71" spans="2:17" ht="14.5" thickBot="1">
      <c r="B71" s="219" t="s">
        <v>148</v>
      </c>
      <c r="C71" s="213">
        <v>590</v>
      </c>
      <c r="D71" s="213">
        <v>180</v>
      </c>
      <c r="E71" s="213">
        <v>209</v>
      </c>
      <c r="F71" s="213">
        <v>486</v>
      </c>
      <c r="G71" s="213">
        <v>141</v>
      </c>
      <c r="H71" s="213">
        <v>83</v>
      </c>
      <c r="I71" s="213">
        <v>191</v>
      </c>
      <c r="J71" s="213">
        <v>74</v>
      </c>
      <c r="K71" s="213">
        <v>29</v>
      </c>
      <c r="L71" s="213">
        <v>69</v>
      </c>
      <c r="M71" s="213">
        <v>38</v>
      </c>
      <c r="N71" s="213">
        <v>39</v>
      </c>
      <c r="O71" s="213">
        <v>35</v>
      </c>
      <c r="P71" s="213">
        <v>359</v>
      </c>
      <c r="Q71" s="212">
        <v>2523</v>
      </c>
    </row>
    <row r="72" spans="2:17" ht="14.5" thickBot="1">
      <c r="B72" s="219" t="s">
        <v>149</v>
      </c>
      <c r="C72" s="212">
        <v>2846</v>
      </c>
      <c r="D72" s="212">
        <v>5308</v>
      </c>
      <c r="E72" s="213">
        <v>838</v>
      </c>
      <c r="F72" s="212">
        <v>2124</v>
      </c>
      <c r="G72" s="212">
        <v>1602</v>
      </c>
      <c r="H72" s="213" t="s">
        <v>127</v>
      </c>
      <c r="I72" s="213">
        <v>892</v>
      </c>
      <c r="J72" s="213">
        <v>266</v>
      </c>
      <c r="K72" s="213" t="s">
        <v>127</v>
      </c>
      <c r="L72" s="213">
        <v>361</v>
      </c>
      <c r="M72" s="212">
        <v>1000</v>
      </c>
      <c r="N72" s="213">
        <v>343</v>
      </c>
      <c r="O72" s="213">
        <v>484</v>
      </c>
      <c r="P72" s="213">
        <v>524</v>
      </c>
      <c r="Q72" s="212">
        <v>16589</v>
      </c>
    </row>
    <row r="73" spans="2:17">
      <c r="B73" s="139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</row>
    <row r="74" spans="2:17">
      <c r="B74" s="130" t="s">
        <v>38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2:17">
      <c r="B75" s="130" t="s">
        <v>150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</row>
    <row r="76" spans="2:17">
      <c r="B76" s="130" t="s">
        <v>141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</row>
    <row r="77" spans="2:17">
      <c r="B77" s="26"/>
    </row>
    <row r="78" spans="2:17">
      <c r="B78" s="26"/>
    </row>
    <row r="79" spans="2:17">
      <c r="B79" s="15" t="s">
        <v>52</v>
      </c>
      <c r="C79" s="16" t="s">
        <v>99</v>
      </c>
      <c r="D79" s="16" t="s">
        <v>135</v>
      </c>
      <c r="E79" s="16" t="s">
        <v>136</v>
      </c>
      <c r="F79" s="16" t="s">
        <v>102</v>
      </c>
      <c r="G79" s="16" t="s">
        <v>151</v>
      </c>
      <c r="H79" s="16" t="s">
        <v>104</v>
      </c>
      <c r="I79" s="16" t="s">
        <v>105</v>
      </c>
      <c r="J79" s="16" t="s">
        <v>106</v>
      </c>
      <c r="K79" s="16" t="s">
        <v>107</v>
      </c>
      <c r="L79" s="16" t="s">
        <v>108</v>
      </c>
      <c r="M79" s="16" t="s">
        <v>109</v>
      </c>
      <c r="N79" s="16" t="s">
        <v>138</v>
      </c>
      <c r="O79" s="16" t="s">
        <v>111</v>
      </c>
      <c r="P79" s="16" t="s">
        <v>152</v>
      </c>
      <c r="Q79" s="16" t="s">
        <v>114</v>
      </c>
    </row>
    <row r="80" spans="2:17">
      <c r="B80" s="27" t="s">
        <v>13</v>
      </c>
      <c r="C80" s="7" t="s">
        <v>115</v>
      </c>
      <c r="D80" s="7" t="s">
        <v>116</v>
      </c>
      <c r="E80" s="7" t="s">
        <v>115</v>
      </c>
      <c r="F80" s="7" t="s">
        <v>116</v>
      </c>
      <c r="G80" s="7" t="s">
        <v>116</v>
      </c>
      <c r="H80" s="7" t="s">
        <v>115</v>
      </c>
      <c r="I80" s="7" t="s">
        <v>116</v>
      </c>
      <c r="J80" s="7" t="s">
        <v>116</v>
      </c>
      <c r="K80" s="7" t="s">
        <v>116</v>
      </c>
      <c r="L80" s="7" t="s">
        <v>116</v>
      </c>
      <c r="M80" s="7" t="s">
        <v>116</v>
      </c>
      <c r="N80" s="7" t="s">
        <v>117</v>
      </c>
      <c r="O80" s="7" t="s">
        <v>116</v>
      </c>
      <c r="P80" s="7"/>
      <c r="Q80" s="7"/>
    </row>
    <row r="81" spans="2:17"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</row>
    <row r="82" spans="2:17" ht="14.5" thickBot="1">
      <c r="B82" s="195" t="s">
        <v>118</v>
      </c>
      <c r="C82" s="197">
        <v>134</v>
      </c>
      <c r="D82" s="197">
        <v>224</v>
      </c>
      <c r="E82" s="197">
        <v>90</v>
      </c>
      <c r="F82" s="197">
        <v>94</v>
      </c>
      <c r="G82" s="197">
        <v>97</v>
      </c>
      <c r="H82" s="197">
        <v>66</v>
      </c>
      <c r="I82" s="197">
        <v>128</v>
      </c>
      <c r="J82" s="197">
        <v>46</v>
      </c>
      <c r="K82" s="197">
        <v>34</v>
      </c>
      <c r="L82" s="197">
        <v>33</v>
      </c>
      <c r="M82" s="197">
        <v>49</v>
      </c>
      <c r="N82" s="197">
        <v>9</v>
      </c>
      <c r="O82" s="197">
        <v>18</v>
      </c>
      <c r="P82" s="197">
        <v>22</v>
      </c>
      <c r="Q82" s="196">
        <v>1045</v>
      </c>
    </row>
    <row r="83" spans="2:17" ht="14.5" thickBot="1">
      <c r="B83" s="202" t="s">
        <v>119</v>
      </c>
      <c r="C83" s="197">
        <v>-44</v>
      </c>
      <c r="D83" s="197">
        <v>-34</v>
      </c>
      <c r="E83" s="197">
        <v>-7</v>
      </c>
      <c r="F83" s="197">
        <v>-27</v>
      </c>
      <c r="G83" s="197">
        <v>-10</v>
      </c>
      <c r="H83" s="197">
        <v>-9</v>
      </c>
      <c r="I83" s="197">
        <v>52</v>
      </c>
      <c r="J83" s="197">
        <v>-4</v>
      </c>
      <c r="K83" s="197">
        <v>-5</v>
      </c>
      <c r="L83" s="197">
        <v>-3</v>
      </c>
      <c r="M83" s="197">
        <v>-14</v>
      </c>
      <c r="N83" s="197">
        <v>-4</v>
      </c>
      <c r="O83" s="197">
        <v>-4</v>
      </c>
      <c r="P83" s="197">
        <v>-59</v>
      </c>
      <c r="Q83" s="197">
        <v>-173</v>
      </c>
    </row>
    <row r="84" spans="2:17" ht="14.5" thickBot="1">
      <c r="B84" s="134" t="s">
        <v>130</v>
      </c>
      <c r="C84" s="109">
        <v>91</v>
      </c>
      <c r="D84" s="109">
        <v>190</v>
      </c>
      <c r="E84" s="109">
        <v>83</v>
      </c>
      <c r="F84" s="109">
        <v>67</v>
      </c>
      <c r="G84" s="109">
        <v>86</v>
      </c>
      <c r="H84" s="109">
        <v>57</v>
      </c>
      <c r="I84" s="109">
        <v>180</v>
      </c>
      <c r="J84" s="109">
        <v>43</v>
      </c>
      <c r="K84" s="109">
        <v>30</v>
      </c>
      <c r="L84" s="109">
        <v>30</v>
      </c>
      <c r="M84" s="109">
        <v>36</v>
      </c>
      <c r="N84" s="109">
        <v>5</v>
      </c>
      <c r="O84" s="109">
        <v>14</v>
      </c>
      <c r="P84" s="109">
        <v>-37</v>
      </c>
      <c r="Q84" s="109">
        <v>873</v>
      </c>
    </row>
    <row r="85" spans="2:17" ht="14.5" thickBot="1">
      <c r="B85" s="202" t="s">
        <v>121</v>
      </c>
      <c r="C85" s="203">
        <v>0.68</v>
      </c>
      <c r="D85" s="203">
        <v>0.85</v>
      </c>
      <c r="E85" s="203">
        <v>0.92</v>
      </c>
      <c r="F85" s="203">
        <v>0.71</v>
      </c>
      <c r="G85" s="203">
        <v>0.89</v>
      </c>
      <c r="H85" s="203">
        <v>0.87</v>
      </c>
      <c r="I85" s="203">
        <v>1.4</v>
      </c>
      <c r="J85" s="203">
        <v>0.92</v>
      </c>
      <c r="K85" s="203">
        <v>0.86</v>
      </c>
      <c r="L85" s="203">
        <v>0.9</v>
      </c>
      <c r="M85" s="203">
        <v>0.72</v>
      </c>
      <c r="N85" s="203">
        <v>0.52</v>
      </c>
      <c r="O85" s="203">
        <v>0.78</v>
      </c>
      <c r="P85" s="203">
        <v>-1.65</v>
      </c>
      <c r="Q85" s="203">
        <v>0.84</v>
      </c>
    </row>
    <row r="86" spans="2:17" ht="14.5" thickBot="1">
      <c r="B86" s="202" t="s">
        <v>131</v>
      </c>
      <c r="C86" s="197">
        <v>190</v>
      </c>
      <c r="D86" s="197">
        <v>41</v>
      </c>
      <c r="E86" s="197">
        <v>51</v>
      </c>
      <c r="F86" s="197">
        <v>4</v>
      </c>
      <c r="G86" s="197">
        <v>34</v>
      </c>
      <c r="H86" s="197">
        <v>19</v>
      </c>
      <c r="I86" s="197">
        <v>93</v>
      </c>
      <c r="J86" s="197">
        <v>22</v>
      </c>
      <c r="K86" s="197">
        <v>-1</v>
      </c>
      <c r="L86" s="197">
        <v>13</v>
      </c>
      <c r="M86" s="197">
        <v>12</v>
      </c>
      <c r="N86" s="197">
        <v>-3</v>
      </c>
      <c r="O86" s="197">
        <v>-9</v>
      </c>
      <c r="P86" s="197">
        <v>-23</v>
      </c>
      <c r="Q86" s="197">
        <v>442</v>
      </c>
    </row>
    <row r="87" spans="2:17" ht="24.5" thickBot="1">
      <c r="B87" s="204" t="s">
        <v>123</v>
      </c>
      <c r="C87" s="205">
        <v>0.5</v>
      </c>
      <c r="D87" s="205">
        <v>0.49</v>
      </c>
      <c r="E87" s="205">
        <v>0.28000000000000003</v>
      </c>
      <c r="F87" s="205">
        <v>1</v>
      </c>
      <c r="G87" s="205">
        <v>0.51</v>
      </c>
      <c r="H87" s="205">
        <v>0.2</v>
      </c>
      <c r="I87" s="205">
        <v>0.89</v>
      </c>
      <c r="J87" s="205">
        <v>1</v>
      </c>
      <c r="K87" s="205">
        <v>0.51</v>
      </c>
      <c r="L87" s="205">
        <v>0.62</v>
      </c>
      <c r="M87" s="205">
        <v>0.33</v>
      </c>
      <c r="N87" s="205">
        <v>1</v>
      </c>
      <c r="O87" s="205">
        <v>0.75</v>
      </c>
      <c r="P87" s="206"/>
      <c r="Q87" s="206"/>
    </row>
    <row r="88" spans="2:17" ht="14.5" thickBot="1">
      <c r="B88" s="202" t="s">
        <v>132</v>
      </c>
      <c r="C88" s="197">
        <v>71</v>
      </c>
      <c r="D88" s="197">
        <v>133</v>
      </c>
      <c r="E88" s="197">
        <v>100</v>
      </c>
      <c r="F88" s="197">
        <v>85</v>
      </c>
      <c r="G88" s="197">
        <v>139</v>
      </c>
      <c r="H88" s="197">
        <v>124</v>
      </c>
      <c r="I88" s="197">
        <v>115</v>
      </c>
      <c r="J88" s="197">
        <v>8</v>
      </c>
      <c r="K88" s="197">
        <v>18</v>
      </c>
      <c r="L88" s="197">
        <v>19</v>
      </c>
      <c r="M88" s="197">
        <v>89</v>
      </c>
      <c r="N88" s="197">
        <v>11</v>
      </c>
      <c r="O88" s="197">
        <v>66</v>
      </c>
      <c r="P88" s="197">
        <v>16</v>
      </c>
      <c r="Q88" s="197">
        <v>995</v>
      </c>
    </row>
    <row r="89" spans="2:17"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</row>
    <row r="90" spans="2:17" ht="14.5" thickBot="1">
      <c r="B90" s="202" t="s">
        <v>125</v>
      </c>
      <c r="C90" s="197">
        <v>413</v>
      </c>
      <c r="D90" s="197">
        <v>112</v>
      </c>
      <c r="E90" s="197">
        <v>131</v>
      </c>
      <c r="F90" s="197">
        <v>345</v>
      </c>
      <c r="G90" s="197">
        <v>214</v>
      </c>
      <c r="H90" s="197">
        <v>120</v>
      </c>
      <c r="I90" s="197">
        <v>155</v>
      </c>
      <c r="J90" s="197">
        <v>45</v>
      </c>
      <c r="K90" s="197">
        <v>16</v>
      </c>
      <c r="L90" s="197">
        <v>82</v>
      </c>
      <c r="M90" s="197">
        <v>69</v>
      </c>
      <c r="N90" s="197">
        <v>45</v>
      </c>
      <c r="O90" s="197">
        <v>39</v>
      </c>
      <c r="P90" s="197">
        <v>580</v>
      </c>
      <c r="Q90" s="196">
        <v>2366</v>
      </c>
    </row>
    <row r="91" spans="2:17" ht="14.5" thickBot="1">
      <c r="B91" s="202" t="s">
        <v>126</v>
      </c>
      <c r="C91" s="196">
        <v>2818</v>
      </c>
      <c r="D91" s="196">
        <v>4888</v>
      </c>
      <c r="E91" s="197">
        <v>834</v>
      </c>
      <c r="F91" s="196">
        <v>1855</v>
      </c>
      <c r="G91" s="196">
        <v>1599</v>
      </c>
      <c r="H91" s="197">
        <v>82</v>
      </c>
      <c r="I91" s="197">
        <v>920</v>
      </c>
      <c r="J91" s="197">
        <v>263</v>
      </c>
      <c r="K91" s="197" t="s">
        <v>62</v>
      </c>
      <c r="L91" s="197">
        <v>391</v>
      </c>
      <c r="M91" s="196">
        <v>1031</v>
      </c>
      <c r="N91" s="197">
        <v>338</v>
      </c>
      <c r="O91" s="197">
        <v>492</v>
      </c>
      <c r="P91" s="197">
        <v>421</v>
      </c>
      <c r="Q91" s="196">
        <v>15932</v>
      </c>
    </row>
    <row r="92" spans="2:17">
      <c r="B92" s="26"/>
    </row>
    <row r="93" spans="2:17">
      <c r="B93" s="130" t="s">
        <v>38</v>
      </c>
    </row>
    <row r="94" spans="2:17">
      <c r="B94" s="130" t="s">
        <v>153</v>
      </c>
    </row>
    <row r="95" spans="2:17">
      <c r="B95" s="130" t="s">
        <v>154</v>
      </c>
    </row>
    <row r="96" spans="2:17">
      <c r="B96" s="130" t="s">
        <v>155</v>
      </c>
    </row>
    <row r="97" spans="2:19">
      <c r="B97" s="130"/>
    </row>
    <row r="98" spans="2:19">
      <c r="B98" s="130"/>
    </row>
    <row r="99" spans="2:19">
      <c r="B99" s="142" t="s">
        <v>55</v>
      </c>
      <c r="C99" s="16" t="s">
        <v>99</v>
      </c>
      <c r="D99" s="16" t="s">
        <v>100</v>
      </c>
      <c r="E99" s="16" t="s">
        <v>136</v>
      </c>
      <c r="F99" s="16" t="s">
        <v>102</v>
      </c>
      <c r="G99" s="16" t="s">
        <v>103</v>
      </c>
      <c r="H99" s="16" t="s">
        <v>104</v>
      </c>
      <c r="I99" s="16" t="s">
        <v>105</v>
      </c>
      <c r="J99" s="16" t="s">
        <v>106</v>
      </c>
      <c r="K99" s="16" t="s">
        <v>107</v>
      </c>
      <c r="L99" s="16" t="s">
        <v>108</v>
      </c>
      <c r="M99" s="16" t="s">
        <v>109</v>
      </c>
      <c r="N99" s="16" t="s">
        <v>138</v>
      </c>
      <c r="O99" s="16" t="s">
        <v>111</v>
      </c>
      <c r="P99" s="16" t="s">
        <v>113</v>
      </c>
      <c r="Q99" s="16" t="s">
        <v>114</v>
      </c>
    </row>
    <row r="100" spans="2:19">
      <c r="B100" s="27" t="s">
        <v>13</v>
      </c>
      <c r="C100" s="9" t="s">
        <v>115</v>
      </c>
      <c r="D100" s="9" t="s">
        <v>116</v>
      </c>
      <c r="E100" s="9" t="s">
        <v>115</v>
      </c>
      <c r="F100" s="9" t="s">
        <v>116</v>
      </c>
      <c r="G100" s="9" t="s">
        <v>116</v>
      </c>
      <c r="H100" s="9" t="s">
        <v>115</v>
      </c>
      <c r="I100" s="9" t="s">
        <v>116</v>
      </c>
      <c r="J100" s="9" t="s">
        <v>116</v>
      </c>
      <c r="K100" s="9" t="s">
        <v>116</v>
      </c>
      <c r="L100" s="9" t="s">
        <v>116</v>
      </c>
      <c r="M100" s="9" t="s">
        <v>116</v>
      </c>
      <c r="N100" s="9" t="s">
        <v>117</v>
      </c>
      <c r="O100" s="9" t="s">
        <v>116</v>
      </c>
      <c r="P100" s="9"/>
      <c r="Q100" s="9"/>
    </row>
    <row r="101" spans="2:19">
      <c r="B101" s="25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</row>
    <row r="102" spans="2:19" ht="14.5" thickBot="1">
      <c r="B102" s="62" t="s">
        <v>118</v>
      </c>
      <c r="C102" s="63">
        <v>116</v>
      </c>
      <c r="D102" s="63">
        <v>242</v>
      </c>
      <c r="E102" s="63">
        <v>89</v>
      </c>
      <c r="F102" s="63">
        <v>91</v>
      </c>
      <c r="G102" s="63">
        <v>77</v>
      </c>
      <c r="H102" s="63">
        <v>57</v>
      </c>
      <c r="I102" s="63">
        <v>92</v>
      </c>
      <c r="J102" s="63">
        <v>21</v>
      </c>
      <c r="K102" s="63">
        <v>115</v>
      </c>
      <c r="L102" s="63">
        <v>24</v>
      </c>
      <c r="M102" s="63">
        <v>70</v>
      </c>
      <c r="N102" s="63">
        <v>38</v>
      </c>
      <c r="O102" s="63">
        <v>10</v>
      </c>
      <c r="P102" s="63">
        <v>21</v>
      </c>
      <c r="Q102" s="63">
        <v>1062</v>
      </c>
      <c r="S102" s="17"/>
    </row>
    <row r="103" spans="2:19" ht="14.5" thickBot="1">
      <c r="B103" s="64" t="s">
        <v>119</v>
      </c>
      <c r="C103" s="63">
        <v>-40</v>
      </c>
      <c r="D103" s="63">
        <v>-32</v>
      </c>
      <c r="E103" s="63">
        <v>-7</v>
      </c>
      <c r="F103" s="63">
        <v>-11</v>
      </c>
      <c r="G103" s="63">
        <v>-9</v>
      </c>
      <c r="H103" s="63">
        <v>-7</v>
      </c>
      <c r="I103" s="63">
        <v>-16</v>
      </c>
      <c r="J103" s="63">
        <v>-2</v>
      </c>
      <c r="K103" s="63">
        <v>-3</v>
      </c>
      <c r="L103" s="63">
        <v>-3</v>
      </c>
      <c r="M103" s="63">
        <v>-8</v>
      </c>
      <c r="N103" s="63">
        <v>-5</v>
      </c>
      <c r="O103" s="63">
        <v>-3</v>
      </c>
      <c r="P103" s="63">
        <v>-43</v>
      </c>
      <c r="Q103" s="63">
        <v>-192</v>
      </c>
      <c r="S103" s="17"/>
    </row>
    <row r="104" spans="2:19" ht="14.5" thickBot="1">
      <c r="B104" s="102" t="s">
        <v>120</v>
      </c>
      <c r="C104" s="103">
        <v>75</v>
      </c>
      <c r="D104" s="103">
        <v>209</v>
      </c>
      <c r="E104" s="103">
        <v>82</v>
      </c>
      <c r="F104" s="103">
        <v>79</v>
      </c>
      <c r="G104" s="103">
        <v>68</v>
      </c>
      <c r="H104" s="103">
        <v>50</v>
      </c>
      <c r="I104" s="103">
        <v>77</v>
      </c>
      <c r="J104" s="103">
        <v>19</v>
      </c>
      <c r="K104" s="103">
        <v>112</v>
      </c>
      <c r="L104" s="103">
        <v>21</v>
      </c>
      <c r="M104" s="103">
        <v>62</v>
      </c>
      <c r="N104" s="103">
        <v>33</v>
      </c>
      <c r="O104" s="103">
        <v>6</v>
      </c>
      <c r="P104" s="103">
        <v>-22</v>
      </c>
      <c r="Q104" s="103">
        <v>870</v>
      </c>
      <c r="S104" s="17"/>
    </row>
    <row r="105" spans="2:19" ht="14.5" thickBot="1">
      <c r="B105" s="64" t="s">
        <v>121</v>
      </c>
      <c r="C105" s="67">
        <v>0.65</v>
      </c>
      <c r="D105" s="67">
        <v>0.87</v>
      </c>
      <c r="E105" s="67">
        <v>0.93</v>
      </c>
      <c r="F105" s="67">
        <v>0.88</v>
      </c>
      <c r="G105" s="67">
        <v>0.88</v>
      </c>
      <c r="H105" s="67">
        <v>0.88</v>
      </c>
      <c r="I105" s="67">
        <v>0.82</v>
      </c>
      <c r="J105" s="67">
        <v>0.88</v>
      </c>
      <c r="K105" s="67">
        <v>0.97</v>
      </c>
      <c r="L105" s="67">
        <v>0.87</v>
      </c>
      <c r="M105" s="67">
        <v>0.89</v>
      </c>
      <c r="N105" s="67">
        <v>0.86</v>
      </c>
      <c r="O105" s="67">
        <v>0.6</v>
      </c>
      <c r="P105" s="67">
        <v>-1.06</v>
      </c>
      <c r="Q105" s="67">
        <v>0.82</v>
      </c>
      <c r="S105" s="17"/>
    </row>
    <row r="106" spans="2:19" ht="14.5" thickBot="1">
      <c r="B106" s="64" t="s">
        <v>122</v>
      </c>
      <c r="C106" s="47">
        <v>6</v>
      </c>
      <c r="D106" s="47">
        <v>55</v>
      </c>
      <c r="E106" s="47">
        <v>50</v>
      </c>
      <c r="F106" s="47">
        <v>19</v>
      </c>
      <c r="G106" s="47">
        <v>20</v>
      </c>
      <c r="H106" s="47">
        <v>12</v>
      </c>
      <c r="I106" s="47">
        <v>26</v>
      </c>
      <c r="J106" s="47">
        <v>3</v>
      </c>
      <c r="K106" s="47">
        <v>80</v>
      </c>
      <c r="L106" s="47">
        <v>6</v>
      </c>
      <c r="M106" s="47">
        <v>92</v>
      </c>
      <c r="N106" s="47">
        <v>18</v>
      </c>
      <c r="O106" s="47">
        <v>-10</v>
      </c>
      <c r="P106" s="47">
        <v>-14</v>
      </c>
      <c r="Q106" s="47">
        <v>363</v>
      </c>
      <c r="S106" s="17"/>
    </row>
    <row r="107" spans="2:19" ht="24.5" thickBot="1">
      <c r="B107" s="65" t="s">
        <v>123</v>
      </c>
      <c r="C107" s="66">
        <v>0.5</v>
      </c>
      <c r="D107" s="66">
        <v>0.49</v>
      </c>
      <c r="E107" s="66">
        <v>0.28000000000000003</v>
      </c>
      <c r="F107" s="66">
        <v>1</v>
      </c>
      <c r="G107" s="66">
        <v>0.51</v>
      </c>
      <c r="H107" s="66">
        <v>0.2</v>
      </c>
      <c r="I107" s="66">
        <v>0.89</v>
      </c>
      <c r="J107" s="66">
        <v>1</v>
      </c>
      <c r="K107" s="66">
        <v>0.51</v>
      </c>
      <c r="L107" s="66">
        <v>0.62</v>
      </c>
      <c r="M107" s="66">
        <v>0.33</v>
      </c>
      <c r="N107" s="66">
        <v>1</v>
      </c>
      <c r="O107" s="66">
        <v>0.75</v>
      </c>
      <c r="P107" s="66"/>
      <c r="Q107" s="66"/>
      <c r="S107" s="17"/>
    </row>
    <row r="108" spans="2:19" ht="14.5" thickBot="1">
      <c r="B108" s="64" t="s">
        <v>124</v>
      </c>
      <c r="C108" s="47">
        <v>77</v>
      </c>
      <c r="D108" s="47">
        <v>160</v>
      </c>
      <c r="E108" s="47">
        <v>104</v>
      </c>
      <c r="F108" s="47">
        <v>83</v>
      </c>
      <c r="G108" s="47">
        <v>111</v>
      </c>
      <c r="H108" s="47">
        <v>109</v>
      </c>
      <c r="I108" s="47">
        <v>39</v>
      </c>
      <c r="J108" s="47">
        <v>4</v>
      </c>
      <c r="K108" s="47">
        <v>21</v>
      </c>
      <c r="L108" s="47">
        <v>14</v>
      </c>
      <c r="M108" s="47">
        <v>82</v>
      </c>
      <c r="N108" s="47">
        <v>43</v>
      </c>
      <c r="O108" s="47">
        <v>37</v>
      </c>
      <c r="P108" s="47">
        <v>17</v>
      </c>
      <c r="Q108" s="47">
        <v>901</v>
      </c>
      <c r="S108" s="17"/>
    </row>
    <row r="109" spans="2:19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S109" s="17"/>
    </row>
    <row r="110" spans="2:19" ht="14.5" thickBot="1">
      <c r="B110" s="64" t="s">
        <v>125</v>
      </c>
      <c r="C110" s="47">
        <v>623</v>
      </c>
      <c r="D110" s="47">
        <v>249</v>
      </c>
      <c r="E110" s="47">
        <v>214</v>
      </c>
      <c r="F110" s="47">
        <v>465</v>
      </c>
      <c r="G110" s="47">
        <v>168</v>
      </c>
      <c r="H110" s="47">
        <v>100</v>
      </c>
      <c r="I110" s="47">
        <v>135</v>
      </c>
      <c r="J110" s="47">
        <v>47</v>
      </c>
      <c r="K110" s="47">
        <v>197</v>
      </c>
      <c r="L110" s="47">
        <v>110</v>
      </c>
      <c r="M110" s="47">
        <v>160</v>
      </c>
      <c r="N110" s="47">
        <v>27</v>
      </c>
      <c r="O110" s="47">
        <v>60</v>
      </c>
      <c r="P110" s="47">
        <v>505</v>
      </c>
      <c r="Q110" s="47">
        <v>3060</v>
      </c>
      <c r="S110" s="17"/>
    </row>
    <row r="111" spans="2:19" ht="14.5" thickBot="1">
      <c r="B111" s="64" t="s">
        <v>126</v>
      </c>
      <c r="C111" s="47">
        <v>2831</v>
      </c>
      <c r="D111" s="47">
        <v>4730</v>
      </c>
      <c r="E111" s="47">
        <v>900</v>
      </c>
      <c r="F111" s="47">
        <v>1988</v>
      </c>
      <c r="G111" s="47">
        <v>1601</v>
      </c>
      <c r="H111" s="47">
        <v>83</v>
      </c>
      <c r="I111" s="47">
        <v>982</v>
      </c>
      <c r="J111" s="47">
        <v>289</v>
      </c>
      <c r="K111" s="47">
        <v>120</v>
      </c>
      <c r="L111" s="47">
        <v>390</v>
      </c>
      <c r="M111" s="47">
        <v>1150</v>
      </c>
      <c r="N111" s="47">
        <v>357</v>
      </c>
      <c r="O111" s="47">
        <v>505</v>
      </c>
      <c r="P111" s="47">
        <v>289</v>
      </c>
      <c r="Q111" s="47">
        <v>16215</v>
      </c>
      <c r="S111" s="17"/>
    </row>
    <row r="112" spans="2:19">
      <c r="B112" s="18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</row>
    <row r="113" spans="2:17">
      <c r="B113" s="26" t="s">
        <v>38</v>
      </c>
    </row>
    <row r="114" spans="2:17">
      <c r="B114" s="26" t="s">
        <v>156</v>
      </c>
    </row>
    <row r="115" spans="2:17">
      <c r="B115" s="26"/>
    </row>
    <row r="116" spans="2:17" ht="21.75" customHeight="1"/>
    <row r="117" spans="2:17" ht="21.75" customHeight="1">
      <c r="B117" s="142" t="s">
        <v>157</v>
      </c>
      <c r="C117" s="16" t="s">
        <v>99</v>
      </c>
      <c r="D117" s="16" t="s">
        <v>100</v>
      </c>
      <c r="E117" s="16" t="s">
        <v>136</v>
      </c>
      <c r="F117" s="16" t="s">
        <v>102</v>
      </c>
      <c r="G117" s="16" t="s">
        <v>103</v>
      </c>
      <c r="H117" s="16" t="s">
        <v>104</v>
      </c>
      <c r="I117" s="16" t="s">
        <v>105</v>
      </c>
      <c r="J117" s="16" t="s">
        <v>106</v>
      </c>
      <c r="K117" s="16" t="s">
        <v>107</v>
      </c>
      <c r="L117" s="16" t="s">
        <v>108</v>
      </c>
      <c r="M117" s="16" t="s">
        <v>109</v>
      </c>
      <c r="N117" s="16" t="s">
        <v>138</v>
      </c>
      <c r="O117" s="16" t="s">
        <v>158</v>
      </c>
      <c r="P117" s="16" t="s">
        <v>113</v>
      </c>
      <c r="Q117" s="16" t="s">
        <v>114</v>
      </c>
    </row>
    <row r="118" spans="2:17" ht="21.75" customHeight="1">
      <c r="B118" s="27" t="s">
        <v>13</v>
      </c>
      <c r="C118" s="9" t="s">
        <v>115</v>
      </c>
      <c r="D118" s="9" t="s">
        <v>116</v>
      </c>
      <c r="E118" s="9" t="s">
        <v>115</v>
      </c>
      <c r="F118" s="9" t="s">
        <v>116</v>
      </c>
      <c r="G118" s="9" t="s">
        <v>116</v>
      </c>
      <c r="H118" s="9" t="s">
        <v>115</v>
      </c>
      <c r="I118" s="9" t="s">
        <v>116</v>
      </c>
      <c r="J118" s="9" t="s">
        <v>116</v>
      </c>
      <c r="K118" s="9" t="s">
        <v>116</v>
      </c>
      <c r="L118" s="9" t="s">
        <v>116</v>
      </c>
      <c r="M118" s="9" t="s">
        <v>116</v>
      </c>
      <c r="N118" s="9" t="s">
        <v>117</v>
      </c>
      <c r="O118" s="9" t="s">
        <v>116</v>
      </c>
      <c r="P118" s="9"/>
      <c r="Q118" s="9"/>
    </row>
    <row r="119" spans="2:17" ht="21.75" customHeight="1">
      <c r="B119" s="25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</row>
    <row r="120" spans="2:17" ht="21.75" customHeight="1" thickBot="1">
      <c r="B120" s="62" t="s">
        <v>159</v>
      </c>
      <c r="C120" s="63">
        <v>231</v>
      </c>
      <c r="D120" s="63">
        <v>162</v>
      </c>
      <c r="E120" s="63">
        <v>95</v>
      </c>
      <c r="F120" s="63">
        <v>82</v>
      </c>
      <c r="G120" s="63">
        <v>73</v>
      </c>
      <c r="H120" s="63">
        <v>56</v>
      </c>
      <c r="I120" s="63">
        <v>105</v>
      </c>
      <c r="J120" s="63">
        <v>19</v>
      </c>
      <c r="K120" s="63">
        <v>30</v>
      </c>
      <c r="L120" s="63">
        <v>20</v>
      </c>
      <c r="M120" s="63">
        <v>45</v>
      </c>
      <c r="N120" s="63">
        <v>36</v>
      </c>
      <c r="O120" s="63">
        <v>4</v>
      </c>
      <c r="P120" s="63">
        <v>86</v>
      </c>
      <c r="Q120" s="63">
        <v>1044</v>
      </c>
    </row>
    <row r="121" spans="2:17" ht="21.75" customHeight="1" thickBot="1">
      <c r="B121" s="64" t="s">
        <v>143</v>
      </c>
      <c r="C121" s="47">
        <v>-52</v>
      </c>
      <c r="D121" s="47">
        <v>-13</v>
      </c>
      <c r="E121" s="47">
        <v>-6</v>
      </c>
      <c r="F121" s="47">
        <v>-13</v>
      </c>
      <c r="G121" s="47">
        <v>-12</v>
      </c>
      <c r="H121" s="47">
        <v>-14</v>
      </c>
      <c r="I121" s="47">
        <v>-18</v>
      </c>
      <c r="J121" s="47">
        <v>-4</v>
      </c>
      <c r="K121" s="47">
        <v>-7</v>
      </c>
      <c r="L121" s="47">
        <v>-4</v>
      </c>
      <c r="M121" s="47">
        <v>-5</v>
      </c>
      <c r="N121" s="47">
        <v>-6</v>
      </c>
      <c r="O121" s="47" t="s">
        <v>62</v>
      </c>
      <c r="P121" s="47">
        <v>-66</v>
      </c>
      <c r="Q121" s="47">
        <v>-220</v>
      </c>
    </row>
    <row r="122" spans="2:17" ht="21.75" customHeight="1" thickBot="1">
      <c r="B122" s="102" t="s">
        <v>144</v>
      </c>
      <c r="C122" s="103">
        <v>179</v>
      </c>
      <c r="D122" s="103">
        <v>149</v>
      </c>
      <c r="E122" s="103">
        <v>89</v>
      </c>
      <c r="F122" s="103">
        <v>69</v>
      </c>
      <c r="G122" s="103">
        <v>60</v>
      </c>
      <c r="H122" s="103">
        <v>42</v>
      </c>
      <c r="I122" s="103">
        <v>86</v>
      </c>
      <c r="J122" s="103">
        <v>15</v>
      </c>
      <c r="K122" s="103">
        <v>23</v>
      </c>
      <c r="L122" s="103">
        <v>16</v>
      </c>
      <c r="M122" s="103">
        <v>40</v>
      </c>
      <c r="N122" s="103">
        <v>31</v>
      </c>
      <c r="O122" s="103">
        <v>4</v>
      </c>
      <c r="P122" s="103">
        <v>21</v>
      </c>
      <c r="Q122" s="103">
        <v>824</v>
      </c>
    </row>
    <row r="123" spans="2:17" ht="21.75" customHeight="1" thickBot="1">
      <c r="B123" s="64" t="s">
        <v>145</v>
      </c>
      <c r="C123" s="67">
        <v>0.77</v>
      </c>
      <c r="D123" s="67">
        <v>0.92</v>
      </c>
      <c r="E123" s="67">
        <v>0.93</v>
      </c>
      <c r="F123" s="67">
        <v>0.84</v>
      </c>
      <c r="G123" s="67">
        <v>0.83</v>
      </c>
      <c r="H123" s="67">
        <v>0.74</v>
      </c>
      <c r="I123" s="67">
        <v>0.82</v>
      </c>
      <c r="J123" s="67">
        <v>0.79</v>
      </c>
      <c r="K123" s="67">
        <v>0.77</v>
      </c>
      <c r="L123" s="67">
        <v>0.82</v>
      </c>
      <c r="M123" s="67">
        <v>0.89</v>
      </c>
      <c r="N123" s="67">
        <v>0.85</v>
      </c>
      <c r="O123" s="67">
        <v>1</v>
      </c>
      <c r="P123" s="67">
        <v>0.24</v>
      </c>
      <c r="Q123" s="67">
        <v>0.79</v>
      </c>
    </row>
    <row r="124" spans="2:17" ht="21.75" customHeight="1" thickBot="1">
      <c r="B124" s="64" t="s">
        <v>146</v>
      </c>
      <c r="C124" s="47">
        <v>101</v>
      </c>
      <c r="D124" s="47">
        <v>59</v>
      </c>
      <c r="E124" s="47">
        <v>52</v>
      </c>
      <c r="F124" s="47">
        <v>11</v>
      </c>
      <c r="G124" s="47">
        <v>17</v>
      </c>
      <c r="H124" s="47">
        <v>9</v>
      </c>
      <c r="I124" s="47">
        <v>39</v>
      </c>
      <c r="J124" s="47">
        <v>1</v>
      </c>
      <c r="K124" s="47">
        <v>7</v>
      </c>
      <c r="L124" s="47">
        <v>1</v>
      </c>
      <c r="M124" s="47">
        <v>32</v>
      </c>
      <c r="N124" s="47">
        <v>20</v>
      </c>
      <c r="O124" s="47">
        <v>4</v>
      </c>
      <c r="P124" s="47">
        <v>71</v>
      </c>
      <c r="Q124" s="47">
        <v>424</v>
      </c>
    </row>
    <row r="125" spans="2:17" ht="27.75" customHeight="1" thickBot="1">
      <c r="B125" s="65" t="s">
        <v>123</v>
      </c>
      <c r="C125" s="66">
        <v>0.5</v>
      </c>
      <c r="D125" s="66">
        <v>0.49</v>
      </c>
      <c r="E125" s="66">
        <v>0.28000000000000003</v>
      </c>
      <c r="F125" s="66">
        <v>1</v>
      </c>
      <c r="G125" s="66">
        <v>0.51</v>
      </c>
      <c r="H125" s="66">
        <v>0.2</v>
      </c>
      <c r="I125" s="66">
        <v>0.89</v>
      </c>
      <c r="J125" s="66">
        <v>1</v>
      </c>
      <c r="K125" s="66">
        <v>0.51</v>
      </c>
      <c r="L125" s="66">
        <v>0.62</v>
      </c>
      <c r="M125" s="66">
        <v>0.44</v>
      </c>
      <c r="N125" s="66">
        <v>1</v>
      </c>
      <c r="O125" s="66">
        <v>0.5</v>
      </c>
      <c r="P125" s="66"/>
      <c r="Q125" s="66"/>
    </row>
    <row r="126" spans="2:17" ht="21.75" customHeight="1" thickBot="1">
      <c r="B126" s="64" t="s">
        <v>147</v>
      </c>
      <c r="C126" s="47">
        <v>161</v>
      </c>
      <c r="D126" s="47">
        <v>92</v>
      </c>
      <c r="E126" s="47">
        <v>101</v>
      </c>
      <c r="F126" s="47">
        <v>73</v>
      </c>
      <c r="G126" s="47">
        <v>100</v>
      </c>
      <c r="H126" s="47">
        <v>102</v>
      </c>
      <c r="I126" s="47">
        <v>45</v>
      </c>
      <c r="J126" s="47">
        <v>3</v>
      </c>
      <c r="K126" s="47">
        <v>17</v>
      </c>
      <c r="L126" s="47">
        <v>11</v>
      </c>
      <c r="M126" s="47">
        <v>32</v>
      </c>
      <c r="N126" s="47">
        <v>41</v>
      </c>
      <c r="O126" s="47">
        <v>8</v>
      </c>
      <c r="P126" s="47">
        <v>24</v>
      </c>
      <c r="Q126" s="47">
        <v>811</v>
      </c>
    </row>
    <row r="127" spans="2:17" ht="18" customHeight="1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</row>
    <row r="128" spans="2:17" ht="18" customHeight="1" thickBot="1">
      <c r="B128" s="64" t="s">
        <v>125</v>
      </c>
      <c r="C128" s="47">
        <v>456</v>
      </c>
      <c r="D128" s="47">
        <v>67</v>
      </c>
      <c r="E128" s="47">
        <v>126</v>
      </c>
      <c r="F128" s="47">
        <v>393</v>
      </c>
      <c r="G128" s="47">
        <v>247</v>
      </c>
      <c r="H128" s="47">
        <v>139</v>
      </c>
      <c r="I128" s="47">
        <v>86</v>
      </c>
      <c r="J128" s="47">
        <v>49</v>
      </c>
      <c r="K128" s="47">
        <v>79</v>
      </c>
      <c r="L128" s="47">
        <v>228</v>
      </c>
      <c r="M128" s="47">
        <v>154</v>
      </c>
      <c r="N128" s="47">
        <v>14</v>
      </c>
      <c r="O128" s="47" t="s">
        <v>62</v>
      </c>
      <c r="P128" s="47">
        <v>502</v>
      </c>
      <c r="Q128" s="47">
        <v>2542</v>
      </c>
    </row>
    <row r="129" spans="2:17" ht="18" customHeight="1" thickBot="1">
      <c r="B129" s="64" t="s">
        <v>149</v>
      </c>
      <c r="C129" s="47">
        <v>2738</v>
      </c>
      <c r="D129" s="47">
        <v>4447</v>
      </c>
      <c r="E129" s="47">
        <v>828</v>
      </c>
      <c r="F129" s="47">
        <v>1892</v>
      </c>
      <c r="G129" s="47">
        <v>1568</v>
      </c>
      <c r="H129" s="47">
        <v>136</v>
      </c>
      <c r="I129" s="47">
        <v>959</v>
      </c>
      <c r="J129" s="47">
        <v>284</v>
      </c>
      <c r="K129" s="47">
        <v>121</v>
      </c>
      <c r="L129" s="47">
        <v>394</v>
      </c>
      <c r="M129" s="47">
        <v>1106</v>
      </c>
      <c r="N129" s="47">
        <v>345</v>
      </c>
      <c r="O129" s="47" t="s">
        <v>62</v>
      </c>
      <c r="P129" s="47">
        <v>540</v>
      </c>
      <c r="Q129" s="47">
        <v>15357</v>
      </c>
    </row>
    <row r="130" spans="2:17" ht="18" customHeight="1"/>
    <row r="131" spans="2:17" ht="18" customHeight="1">
      <c r="B131" s="26" t="s">
        <v>38</v>
      </c>
    </row>
    <row r="132" spans="2:17" ht="18" customHeight="1">
      <c r="B132" s="130" t="s">
        <v>160</v>
      </c>
    </row>
    <row r="133" spans="2:17" ht="18" customHeight="1">
      <c r="B133" s="130" t="s">
        <v>161</v>
      </c>
    </row>
    <row r="134" spans="2:17" ht="18" customHeight="1"/>
    <row r="135" spans="2:17" ht="18" customHeight="1"/>
    <row r="136" spans="2:17" ht="18" customHeight="1">
      <c r="B136" s="142" t="s">
        <v>162</v>
      </c>
      <c r="C136" s="16" t="s">
        <v>99</v>
      </c>
      <c r="D136" s="16" t="s">
        <v>100</v>
      </c>
      <c r="E136" s="16" t="s">
        <v>136</v>
      </c>
      <c r="F136" s="16" t="s">
        <v>102</v>
      </c>
      <c r="G136" s="16" t="s">
        <v>103</v>
      </c>
      <c r="H136" s="16" t="s">
        <v>104</v>
      </c>
      <c r="I136" s="16" t="s">
        <v>105</v>
      </c>
      <c r="J136" s="16" t="s">
        <v>106</v>
      </c>
      <c r="K136" s="16" t="s">
        <v>107</v>
      </c>
      <c r="L136" s="16" t="s">
        <v>108</v>
      </c>
      <c r="M136" s="16" t="s">
        <v>109</v>
      </c>
      <c r="N136" s="16" t="s">
        <v>138</v>
      </c>
      <c r="O136" s="16" t="s">
        <v>158</v>
      </c>
      <c r="P136" s="16" t="s">
        <v>113</v>
      </c>
      <c r="Q136" s="16" t="s">
        <v>114</v>
      </c>
    </row>
    <row r="137" spans="2:17" ht="18" customHeight="1">
      <c r="B137" s="27" t="s">
        <v>13</v>
      </c>
      <c r="C137" s="9" t="s">
        <v>115</v>
      </c>
      <c r="D137" s="9" t="s">
        <v>116</v>
      </c>
      <c r="E137" s="9" t="s">
        <v>115</v>
      </c>
      <c r="F137" s="9" t="s">
        <v>116</v>
      </c>
      <c r="G137" s="9" t="s">
        <v>116</v>
      </c>
      <c r="H137" s="9" t="s">
        <v>115</v>
      </c>
      <c r="I137" s="9" t="s">
        <v>116</v>
      </c>
      <c r="J137" s="9" t="s">
        <v>116</v>
      </c>
      <c r="K137" s="9" t="s">
        <v>116</v>
      </c>
      <c r="L137" s="9" t="s">
        <v>116</v>
      </c>
      <c r="M137" s="9" t="s">
        <v>116</v>
      </c>
      <c r="N137" s="9" t="s">
        <v>117</v>
      </c>
      <c r="O137" s="9" t="s">
        <v>116</v>
      </c>
      <c r="P137" s="9"/>
      <c r="Q137" s="9"/>
    </row>
    <row r="138" spans="2:17" ht="18" customHeight="1">
      <c r="B138" s="25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</row>
    <row r="139" spans="2:17" ht="18" customHeight="1" thickBot="1">
      <c r="B139" s="62" t="s">
        <v>163</v>
      </c>
      <c r="C139" s="63">
        <v>299</v>
      </c>
      <c r="D139" s="63">
        <v>88</v>
      </c>
      <c r="E139" s="63">
        <v>96</v>
      </c>
      <c r="F139" s="63">
        <v>89</v>
      </c>
      <c r="G139" s="63">
        <v>96</v>
      </c>
      <c r="H139" s="63">
        <v>65</v>
      </c>
      <c r="I139" s="63">
        <v>106</v>
      </c>
      <c r="J139" s="63">
        <v>53</v>
      </c>
      <c r="K139" s="63">
        <v>30</v>
      </c>
      <c r="L139" s="63">
        <v>32</v>
      </c>
      <c r="M139" s="63">
        <v>24</v>
      </c>
      <c r="N139" s="63">
        <v>5</v>
      </c>
      <c r="O139" s="63">
        <v>15</v>
      </c>
      <c r="P139" s="63">
        <v>38</v>
      </c>
      <c r="Q139" s="63">
        <v>1038</v>
      </c>
    </row>
    <row r="140" spans="2:17" ht="18" customHeight="1" thickBot="1">
      <c r="B140" s="64" t="s">
        <v>119</v>
      </c>
      <c r="C140" s="47">
        <v>-86</v>
      </c>
      <c r="D140" s="47">
        <v>-17</v>
      </c>
      <c r="E140" s="47">
        <v>-6</v>
      </c>
      <c r="F140" s="47">
        <v>-13</v>
      </c>
      <c r="G140" s="47">
        <v>-10</v>
      </c>
      <c r="H140" s="47">
        <v>-8</v>
      </c>
      <c r="I140" s="47">
        <v>-19</v>
      </c>
      <c r="J140" s="47">
        <v>-3</v>
      </c>
      <c r="K140" s="47">
        <v>-4</v>
      </c>
      <c r="L140" s="47">
        <v>-3</v>
      </c>
      <c r="M140" s="47">
        <v>-6</v>
      </c>
      <c r="N140" s="47">
        <v>-5</v>
      </c>
      <c r="O140" s="47">
        <v>-3</v>
      </c>
      <c r="P140" s="47">
        <v>-46</v>
      </c>
      <c r="Q140" s="47">
        <v>-229</v>
      </c>
    </row>
    <row r="141" spans="2:17" ht="18" customHeight="1" thickBot="1">
      <c r="B141" s="102" t="s">
        <v>120</v>
      </c>
      <c r="C141" s="103">
        <v>214</v>
      </c>
      <c r="D141" s="103">
        <v>71</v>
      </c>
      <c r="E141" s="103">
        <v>90</v>
      </c>
      <c r="F141" s="103">
        <v>76</v>
      </c>
      <c r="G141" s="103">
        <v>86</v>
      </c>
      <c r="H141" s="103">
        <v>57</v>
      </c>
      <c r="I141" s="103">
        <v>88</v>
      </c>
      <c r="J141" s="103">
        <v>50</v>
      </c>
      <c r="K141" s="103">
        <v>26</v>
      </c>
      <c r="L141" s="103">
        <v>29</v>
      </c>
      <c r="M141" s="103">
        <v>18</v>
      </c>
      <c r="N141" s="103">
        <v>1</v>
      </c>
      <c r="O141" s="103">
        <v>13</v>
      </c>
      <c r="P141" s="103">
        <v>-7</v>
      </c>
      <c r="Q141" s="103">
        <v>811</v>
      </c>
    </row>
    <row r="142" spans="2:17" ht="18" customHeight="1" thickBot="1">
      <c r="B142" s="64" t="s">
        <v>121</v>
      </c>
      <c r="C142" s="67">
        <v>0.71</v>
      </c>
      <c r="D142" s="67">
        <v>0.8</v>
      </c>
      <c r="E142" s="67">
        <v>0.93</v>
      </c>
      <c r="F142" s="67">
        <v>0.85</v>
      </c>
      <c r="G142" s="67">
        <v>0.9</v>
      </c>
      <c r="H142" s="67">
        <v>0.87</v>
      </c>
      <c r="I142" s="67">
        <v>0.82</v>
      </c>
      <c r="J142" s="67">
        <v>0.94</v>
      </c>
      <c r="K142" s="67">
        <v>0.87</v>
      </c>
      <c r="L142" s="67">
        <v>0.9</v>
      </c>
      <c r="M142" s="67">
        <v>0.76</v>
      </c>
      <c r="N142" s="67">
        <v>0.13</v>
      </c>
      <c r="O142" s="67">
        <v>0.83</v>
      </c>
      <c r="P142" s="67">
        <v>-0.18</v>
      </c>
      <c r="Q142" s="67">
        <v>0.78</v>
      </c>
    </row>
    <row r="143" spans="2:17" ht="18" customHeight="1" thickBot="1">
      <c r="B143" s="64" t="s">
        <v>131</v>
      </c>
      <c r="C143" s="47">
        <v>129</v>
      </c>
      <c r="D143" s="47">
        <v>26</v>
      </c>
      <c r="E143" s="47">
        <v>53</v>
      </c>
      <c r="F143" s="47">
        <v>16</v>
      </c>
      <c r="G143" s="47">
        <v>25</v>
      </c>
      <c r="H143" s="47">
        <v>21</v>
      </c>
      <c r="I143" s="47">
        <v>24</v>
      </c>
      <c r="J143" s="47">
        <v>30</v>
      </c>
      <c r="K143" s="47">
        <v>9</v>
      </c>
      <c r="L143" s="47">
        <v>13</v>
      </c>
      <c r="M143" s="47">
        <v>17</v>
      </c>
      <c r="N143" s="47">
        <v>-10</v>
      </c>
      <c r="O143" s="47">
        <v>8</v>
      </c>
      <c r="P143" s="47">
        <v>-8</v>
      </c>
      <c r="Q143" s="47">
        <v>352</v>
      </c>
    </row>
    <row r="144" spans="2:17" ht="18" customHeight="1" thickBot="1">
      <c r="B144" s="65" t="s">
        <v>123</v>
      </c>
      <c r="C144" s="66">
        <v>0.5</v>
      </c>
      <c r="D144" s="66">
        <v>0.45</v>
      </c>
      <c r="E144" s="66">
        <v>0.28000000000000003</v>
      </c>
      <c r="F144" s="66">
        <v>1</v>
      </c>
      <c r="G144" s="66">
        <v>0.51</v>
      </c>
      <c r="H144" s="66">
        <v>0.2</v>
      </c>
      <c r="I144" s="66">
        <v>0.89</v>
      </c>
      <c r="J144" s="66">
        <v>1</v>
      </c>
      <c r="K144" s="66">
        <v>0.51</v>
      </c>
      <c r="L144" s="66">
        <v>0.62</v>
      </c>
      <c r="M144" s="66">
        <v>0.44</v>
      </c>
      <c r="N144" s="66">
        <v>1</v>
      </c>
      <c r="O144" s="66">
        <v>0.5</v>
      </c>
      <c r="P144" s="66"/>
      <c r="Q144" s="66"/>
    </row>
    <row r="145" spans="1:21" ht="18" customHeight="1" thickBot="1">
      <c r="B145" s="64" t="s">
        <v>147</v>
      </c>
      <c r="C145" s="47">
        <v>301</v>
      </c>
      <c r="D145" s="47">
        <v>40</v>
      </c>
      <c r="E145" s="47">
        <v>109</v>
      </c>
      <c r="F145" s="47">
        <v>79</v>
      </c>
      <c r="G145" s="47">
        <v>136</v>
      </c>
      <c r="H145" s="47">
        <v>120</v>
      </c>
      <c r="I145" s="47">
        <v>129</v>
      </c>
      <c r="J145" s="47">
        <v>8</v>
      </c>
      <c r="K145" s="47">
        <v>20</v>
      </c>
      <c r="L145" s="47">
        <v>18</v>
      </c>
      <c r="M145" s="47">
        <v>29</v>
      </c>
      <c r="N145" s="47">
        <v>6</v>
      </c>
      <c r="O145" s="47">
        <v>30</v>
      </c>
      <c r="P145" s="47">
        <v>22</v>
      </c>
      <c r="Q145" s="47">
        <v>1047</v>
      </c>
    </row>
    <row r="146" spans="1:21" ht="18" customHeight="1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</row>
    <row r="147" spans="1:21" ht="18" customHeight="1" thickBot="1">
      <c r="B147" s="64" t="s">
        <v>125</v>
      </c>
      <c r="C147" s="47">
        <v>501</v>
      </c>
      <c r="D147" s="47">
        <v>69</v>
      </c>
      <c r="E147" s="47">
        <v>217</v>
      </c>
      <c r="F147" s="47">
        <v>506</v>
      </c>
      <c r="G147" s="47">
        <v>221</v>
      </c>
      <c r="H147" s="47">
        <v>79</v>
      </c>
      <c r="I147" s="47">
        <v>70</v>
      </c>
      <c r="J147" s="47">
        <v>80</v>
      </c>
      <c r="K147" s="47">
        <v>67</v>
      </c>
      <c r="L147" s="47">
        <v>221</v>
      </c>
      <c r="M147" s="47">
        <v>168</v>
      </c>
      <c r="N147" s="47">
        <v>49</v>
      </c>
      <c r="O147" s="47">
        <v>31</v>
      </c>
      <c r="P147" s="47">
        <v>168</v>
      </c>
      <c r="Q147" s="47">
        <v>2448</v>
      </c>
    </row>
    <row r="148" spans="1:21" ht="18" customHeight="1" thickBot="1">
      <c r="B148" s="64" t="s">
        <v>149</v>
      </c>
      <c r="C148" s="47">
        <v>2867</v>
      </c>
      <c r="D148" s="47">
        <v>4495</v>
      </c>
      <c r="E148" s="47">
        <v>935</v>
      </c>
      <c r="F148" s="47">
        <v>2043</v>
      </c>
      <c r="G148" s="47">
        <v>1624</v>
      </c>
      <c r="H148" s="47">
        <v>138</v>
      </c>
      <c r="I148" s="47">
        <v>1258</v>
      </c>
      <c r="J148" s="47">
        <v>311</v>
      </c>
      <c r="K148" s="47">
        <v>131</v>
      </c>
      <c r="L148" s="47">
        <v>413</v>
      </c>
      <c r="M148" s="47">
        <v>1135</v>
      </c>
      <c r="N148" s="47">
        <v>365</v>
      </c>
      <c r="O148" s="47">
        <v>380</v>
      </c>
      <c r="P148" s="47">
        <v>314</v>
      </c>
      <c r="Q148" s="47">
        <v>16410</v>
      </c>
    </row>
    <row r="149" spans="1:21" ht="18" customHeight="1">
      <c r="B149" s="26" t="s">
        <v>38</v>
      </c>
    </row>
    <row r="150" spans="1:21" ht="18" customHeight="1">
      <c r="B150" s="130" t="s">
        <v>160</v>
      </c>
    </row>
    <row r="151" spans="1:21" ht="18" customHeight="1">
      <c r="B151" s="130" t="s">
        <v>161</v>
      </c>
    </row>
    <row r="152" spans="1:21" ht="18" customHeight="1"/>
    <row r="153" spans="1:21" ht="18" customHeight="1">
      <c r="B153" s="130"/>
    </row>
    <row r="154" spans="1:21" ht="17.25" customHeight="1">
      <c r="B154" s="26"/>
    </row>
    <row r="155" spans="1:21" ht="17.25" customHeight="1">
      <c r="A155" s="141"/>
      <c r="B155" s="15" t="s">
        <v>164</v>
      </c>
      <c r="C155" s="16" t="s">
        <v>99</v>
      </c>
      <c r="D155" s="16" t="s">
        <v>100</v>
      </c>
      <c r="E155" s="16" t="s">
        <v>136</v>
      </c>
      <c r="F155" s="16" t="s">
        <v>102</v>
      </c>
      <c r="G155" s="16" t="s">
        <v>103</v>
      </c>
      <c r="H155" s="16" t="s">
        <v>104</v>
      </c>
      <c r="I155" s="16" t="s">
        <v>105</v>
      </c>
      <c r="J155" s="16" t="s">
        <v>106</v>
      </c>
      <c r="K155" s="16" t="s">
        <v>107</v>
      </c>
      <c r="L155" s="16" t="s">
        <v>108</v>
      </c>
      <c r="M155" s="16" t="s">
        <v>109</v>
      </c>
      <c r="N155" s="16" t="s">
        <v>138</v>
      </c>
      <c r="O155" s="16" t="s">
        <v>158</v>
      </c>
      <c r="P155" s="16" t="s">
        <v>113</v>
      </c>
      <c r="Q155" s="16" t="s">
        <v>114</v>
      </c>
      <c r="R155" s="141"/>
      <c r="S155" s="141"/>
      <c r="T155" s="141"/>
      <c r="U155" s="141"/>
    </row>
    <row r="156" spans="1:21" ht="17.25" customHeight="1">
      <c r="A156" s="141"/>
      <c r="B156" s="27" t="s">
        <v>13</v>
      </c>
      <c r="C156" s="7" t="s">
        <v>115</v>
      </c>
      <c r="D156" s="7" t="s">
        <v>116</v>
      </c>
      <c r="E156" s="7" t="s">
        <v>115</v>
      </c>
      <c r="F156" s="7" t="s">
        <v>116</v>
      </c>
      <c r="G156" s="7" t="s">
        <v>116</v>
      </c>
      <c r="H156" s="7" t="s">
        <v>115</v>
      </c>
      <c r="I156" s="7" t="s">
        <v>116</v>
      </c>
      <c r="J156" s="7" t="s">
        <v>116</v>
      </c>
      <c r="K156" s="7" t="s">
        <v>116</v>
      </c>
      <c r="L156" s="7" t="s">
        <v>116</v>
      </c>
      <c r="M156" s="7" t="s">
        <v>116</v>
      </c>
      <c r="N156" s="7" t="s">
        <v>117</v>
      </c>
      <c r="O156" s="7" t="s">
        <v>116</v>
      </c>
      <c r="P156" s="7"/>
      <c r="Q156" s="7"/>
      <c r="R156" s="141"/>
      <c r="S156" s="141"/>
      <c r="T156" s="141"/>
      <c r="U156" s="141"/>
    </row>
    <row r="157" spans="1:21" ht="17.25" customHeight="1">
      <c r="A157" s="141"/>
      <c r="B157" s="151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41"/>
      <c r="S157" s="141"/>
      <c r="T157" s="141"/>
      <c r="U157" s="141"/>
    </row>
    <row r="158" spans="1:21" ht="17.25" customHeight="1" thickBot="1">
      <c r="A158" s="141"/>
      <c r="B158" s="153" t="s">
        <v>118</v>
      </c>
      <c r="C158" s="154">
        <v>83</v>
      </c>
      <c r="D158" s="154">
        <v>418</v>
      </c>
      <c r="E158" s="154">
        <v>96</v>
      </c>
      <c r="F158" s="154">
        <v>103</v>
      </c>
      <c r="G158" s="154">
        <v>96</v>
      </c>
      <c r="H158" s="154">
        <v>78</v>
      </c>
      <c r="I158" s="154">
        <v>95</v>
      </c>
      <c r="J158" s="154">
        <v>56</v>
      </c>
      <c r="K158" s="154">
        <v>31</v>
      </c>
      <c r="L158" s="154">
        <v>33</v>
      </c>
      <c r="M158" s="154">
        <v>27</v>
      </c>
      <c r="N158" s="154">
        <v>9</v>
      </c>
      <c r="O158" s="154">
        <v>14</v>
      </c>
      <c r="P158" s="154">
        <v>37</v>
      </c>
      <c r="Q158" s="155">
        <v>1177</v>
      </c>
      <c r="R158" s="141"/>
      <c r="S158" s="141"/>
      <c r="T158" s="141"/>
      <c r="U158" s="141"/>
    </row>
    <row r="159" spans="1:21" ht="17.25" customHeight="1" thickBot="1">
      <c r="A159" s="141"/>
      <c r="B159" s="156" t="s">
        <v>119</v>
      </c>
      <c r="C159" s="154">
        <v>-53</v>
      </c>
      <c r="D159" s="154">
        <v>-14</v>
      </c>
      <c r="E159" s="154">
        <v>-6</v>
      </c>
      <c r="F159" s="154">
        <v>-14</v>
      </c>
      <c r="G159" s="154">
        <v>-12</v>
      </c>
      <c r="H159" s="154">
        <v>-11</v>
      </c>
      <c r="I159" s="154">
        <v>-13</v>
      </c>
      <c r="J159" s="154">
        <v>-4</v>
      </c>
      <c r="K159" s="154">
        <v>-4</v>
      </c>
      <c r="L159" s="154">
        <v>-3</v>
      </c>
      <c r="M159" s="154">
        <v>-11</v>
      </c>
      <c r="N159" s="154">
        <v>-5</v>
      </c>
      <c r="O159" s="154">
        <v>-3</v>
      </c>
      <c r="P159" s="154">
        <v>-31</v>
      </c>
      <c r="Q159" s="154">
        <v>-185</v>
      </c>
      <c r="R159" s="141"/>
      <c r="S159" s="141"/>
      <c r="T159" s="141"/>
      <c r="U159" s="141"/>
    </row>
    <row r="160" spans="1:21" ht="17.25" customHeight="1" thickBot="1">
      <c r="A160" s="141"/>
      <c r="B160" s="134" t="s">
        <v>120</v>
      </c>
      <c r="C160" s="109">
        <v>30</v>
      </c>
      <c r="D160" s="109">
        <v>403</v>
      </c>
      <c r="E160" s="109">
        <v>91</v>
      </c>
      <c r="F160" s="109">
        <v>89</v>
      </c>
      <c r="G160" s="109">
        <v>84</v>
      </c>
      <c r="H160" s="109">
        <v>67</v>
      </c>
      <c r="I160" s="109">
        <v>82</v>
      </c>
      <c r="J160" s="109">
        <v>52</v>
      </c>
      <c r="K160" s="109">
        <v>27</v>
      </c>
      <c r="L160" s="109">
        <v>29</v>
      </c>
      <c r="M160" s="109">
        <v>16</v>
      </c>
      <c r="N160" s="109">
        <v>4</v>
      </c>
      <c r="O160" s="109">
        <v>12</v>
      </c>
      <c r="P160" s="109">
        <v>5</v>
      </c>
      <c r="Q160" s="109">
        <v>992</v>
      </c>
      <c r="R160" s="141"/>
      <c r="S160" s="141"/>
      <c r="T160" s="141"/>
      <c r="U160" s="141"/>
    </row>
    <row r="161" spans="1:21" ht="17.25" customHeight="1" thickBot="1">
      <c r="A161" s="141"/>
      <c r="B161" s="156" t="s">
        <v>121</v>
      </c>
      <c r="C161" s="157">
        <v>0.37</v>
      </c>
      <c r="D161" s="157">
        <v>0.97</v>
      </c>
      <c r="E161" s="157">
        <v>0.94</v>
      </c>
      <c r="F161" s="157">
        <v>0.86</v>
      </c>
      <c r="G161" s="157">
        <v>0.87</v>
      </c>
      <c r="H161" s="157">
        <v>0.86</v>
      </c>
      <c r="I161" s="157">
        <v>0.86</v>
      </c>
      <c r="J161" s="157">
        <v>0.94</v>
      </c>
      <c r="K161" s="157">
        <v>0.86</v>
      </c>
      <c r="L161" s="157">
        <v>0.89</v>
      </c>
      <c r="M161" s="157">
        <v>0.6</v>
      </c>
      <c r="N161" s="157">
        <v>0.47</v>
      </c>
      <c r="O161" s="157">
        <v>0.82</v>
      </c>
      <c r="P161" s="157">
        <v>0.14000000000000001</v>
      </c>
      <c r="Q161" s="157">
        <v>0.84</v>
      </c>
      <c r="R161" s="141"/>
      <c r="S161" s="141"/>
      <c r="T161" s="141"/>
      <c r="U161" s="141"/>
    </row>
    <row r="162" spans="1:21" ht="17.25" customHeight="1" thickBot="1">
      <c r="A162" s="141"/>
      <c r="B162" s="156" t="s">
        <v>131</v>
      </c>
      <c r="C162" s="154">
        <v>-36</v>
      </c>
      <c r="D162" s="154">
        <v>568</v>
      </c>
      <c r="E162" s="154">
        <v>53</v>
      </c>
      <c r="F162" s="154">
        <v>28</v>
      </c>
      <c r="G162" s="154">
        <v>33</v>
      </c>
      <c r="H162" s="154">
        <v>30</v>
      </c>
      <c r="I162" s="154">
        <v>-16</v>
      </c>
      <c r="J162" s="154">
        <v>31</v>
      </c>
      <c r="K162" s="154">
        <v>10</v>
      </c>
      <c r="L162" s="154">
        <v>13</v>
      </c>
      <c r="M162" s="154">
        <v>2</v>
      </c>
      <c r="N162" s="154">
        <v>-7</v>
      </c>
      <c r="O162" s="154">
        <v>6</v>
      </c>
      <c r="P162" s="154">
        <v>0</v>
      </c>
      <c r="Q162" s="154">
        <v>716</v>
      </c>
      <c r="R162" s="141"/>
      <c r="S162" s="141"/>
      <c r="T162" s="141"/>
      <c r="U162" s="141"/>
    </row>
    <row r="163" spans="1:21" ht="17.25" customHeight="1" thickBot="1">
      <c r="A163" s="141"/>
      <c r="B163" s="158" t="s">
        <v>123</v>
      </c>
      <c r="C163" s="159">
        <v>0.5</v>
      </c>
      <c r="D163" s="159">
        <v>0.45</v>
      </c>
      <c r="E163" s="159">
        <v>0.28000000000000003</v>
      </c>
      <c r="F163" s="159">
        <v>1</v>
      </c>
      <c r="G163" s="159">
        <v>0.51</v>
      </c>
      <c r="H163" s="159">
        <v>0.2</v>
      </c>
      <c r="I163" s="159">
        <v>0.89</v>
      </c>
      <c r="J163" s="159">
        <v>1</v>
      </c>
      <c r="K163" s="159">
        <v>0.51</v>
      </c>
      <c r="L163" s="159">
        <v>0.62</v>
      </c>
      <c r="M163" s="159">
        <v>0.44</v>
      </c>
      <c r="N163" s="159">
        <v>1</v>
      </c>
      <c r="O163" s="159">
        <v>0.5</v>
      </c>
      <c r="P163" s="160"/>
      <c r="Q163" s="160"/>
      <c r="R163" s="141"/>
      <c r="S163" s="141"/>
      <c r="T163" s="141"/>
      <c r="U163" s="141"/>
    </row>
    <row r="164" spans="1:21" ht="17.25" customHeight="1" thickBot="1">
      <c r="A164" s="141"/>
      <c r="B164" s="156" t="s">
        <v>147</v>
      </c>
      <c r="C164" s="154">
        <v>101</v>
      </c>
      <c r="D164" s="154">
        <v>74</v>
      </c>
      <c r="E164" s="154">
        <v>96</v>
      </c>
      <c r="F164" s="154">
        <v>87</v>
      </c>
      <c r="G164" s="154">
        <v>135</v>
      </c>
      <c r="H164" s="154">
        <v>140</v>
      </c>
      <c r="I164" s="154">
        <v>104</v>
      </c>
      <c r="J164" s="154">
        <v>8</v>
      </c>
      <c r="K164" s="154">
        <v>19</v>
      </c>
      <c r="L164" s="154">
        <v>19</v>
      </c>
      <c r="M164" s="154">
        <v>31</v>
      </c>
      <c r="N164" s="154">
        <v>10</v>
      </c>
      <c r="O164" s="154">
        <v>27</v>
      </c>
      <c r="P164" s="154">
        <v>22</v>
      </c>
      <c r="Q164" s="154">
        <v>873</v>
      </c>
      <c r="R164" s="141"/>
      <c r="S164" s="141"/>
      <c r="T164" s="141"/>
      <c r="U164" s="141"/>
    </row>
    <row r="165" spans="1:21" ht="17.25" customHeight="1">
      <c r="A165" s="14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41"/>
      <c r="S165" s="141"/>
      <c r="T165" s="141"/>
      <c r="U165" s="141"/>
    </row>
    <row r="166" spans="1:21" ht="17.25" customHeight="1" thickBot="1">
      <c r="A166" s="141"/>
      <c r="B166" s="156" t="s">
        <v>125</v>
      </c>
      <c r="C166" s="154">
        <v>414</v>
      </c>
      <c r="D166" s="154">
        <v>154</v>
      </c>
      <c r="E166" s="154">
        <v>128</v>
      </c>
      <c r="F166" s="154">
        <v>423</v>
      </c>
      <c r="G166" s="154">
        <v>224</v>
      </c>
      <c r="H166" s="154">
        <v>124</v>
      </c>
      <c r="I166" s="154">
        <v>84</v>
      </c>
      <c r="J166" s="154">
        <v>42</v>
      </c>
      <c r="K166" s="154">
        <v>73</v>
      </c>
      <c r="L166" s="154">
        <v>218</v>
      </c>
      <c r="M166" s="154">
        <v>343</v>
      </c>
      <c r="N166" s="154">
        <v>63</v>
      </c>
      <c r="O166" s="154">
        <v>23</v>
      </c>
      <c r="P166" s="154">
        <v>165</v>
      </c>
      <c r="Q166" s="155">
        <v>2476</v>
      </c>
      <c r="R166" s="141"/>
      <c r="S166" s="141"/>
      <c r="T166" s="141"/>
      <c r="U166" s="141"/>
    </row>
    <row r="167" spans="1:21" ht="17.25" customHeight="1" thickBot="1">
      <c r="A167" s="141"/>
      <c r="B167" s="156" t="s">
        <v>149</v>
      </c>
      <c r="C167" s="155">
        <v>3007</v>
      </c>
      <c r="D167" s="155">
        <v>3789</v>
      </c>
      <c r="E167" s="154">
        <v>921</v>
      </c>
      <c r="F167" s="155">
        <v>2035</v>
      </c>
      <c r="G167" s="155">
        <v>1702</v>
      </c>
      <c r="H167" s="154">
        <v>221</v>
      </c>
      <c r="I167" s="155">
        <v>1312</v>
      </c>
      <c r="J167" s="154">
        <v>331</v>
      </c>
      <c r="K167" s="154">
        <v>148</v>
      </c>
      <c r="L167" s="154">
        <v>438</v>
      </c>
      <c r="M167" s="154">
        <v>966</v>
      </c>
      <c r="N167" s="154">
        <v>384</v>
      </c>
      <c r="O167" s="154">
        <v>372</v>
      </c>
      <c r="P167" s="154">
        <v>329</v>
      </c>
      <c r="Q167" s="155">
        <v>15955</v>
      </c>
      <c r="R167" s="141"/>
      <c r="S167" s="141"/>
      <c r="T167" s="141"/>
      <c r="U167" s="141"/>
    </row>
    <row r="168" spans="1:21" ht="17.25" customHeight="1">
      <c r="A168" s="141"/>
      <c r="B168" s="139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1"/>
      <c r="S168" s="141"/>
      <c r="T168" s="141"/>
      <c r="U168" s="141"/>
    </row>
    <row r="169" spans="1:21" ht="17.25" customHeight="1">
      <c r="A169" s="141"/>
      <c r="B169" s="26" t="s">
        <v>38</v>
      </c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</row>
    <row r="170" spans="1:21" ht="17.25" customHeight="1">
      <c r="A170" s="141"/>
      <c r="B170" s="130" t="s">
        <v>160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</row>
    <row r="171" spans="1:21" ht="17.25" customHeight="1">
      <c r="A171" s="141"/>
      <c r="B171" s="130" t="s">
        <v>161</v>
      </c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</row>
    <row r="172" spans="1:21" ht="17.25" customHeight="1">
      <c r="B172" s="26"/>
    </row>
    <row r="173" spans="1:21" ht="17.25" customHeight="1">
      <c r="B173" s="15" t="s">
        <v>165</v>
      </c>
      <c r="C173" s="16" t="s">
        <v>99</v>
      </c>
      <c r="D173" s="16" t="s">
        <v>100</v>
      </c>
      <c r="E173" s="16" t="s">
        <v>136</v>
      </c>
      <c r="F173" s="16" t="s">
        <v>102</v>
      </c>
      <c r="G173" s="16" t="s">
        <v>103</v>
      </c>
      <c r="H173" s="16" t="s">
        <v>104</v>
      </c>
      <c r="I173" s="16" t="s">
        <v>105</v>
      </c>
      <c r="J173" s="16" t="s">
        <v>106</v>
      </c>
      <c r="K173" s="16" t="s">
        <v>107</v>
      </c>
      <c r="L173" s="16" t="s">
        <v>108</v>
      </c>
      <c r="M173" s="16" t="s">
        <v>109</v>
      </c>
      <c r="N173" s="16" t="s">
        <v>138</v>
      </c>
      <c r="O173" s="16" t="s">
        <v>158</v>
      </c>
      <c r="P173" s="16" t="s">
        <v>113</v>
      </c>
      <c r="Q173" s="16" t="s">
        <v>114</v>
      </c>
    </row>
    <row r="174" spans="1:21">
      <c r="B174" s="27" t="s">
        <v>13</v>
      </c>
      <c r="C174" s="7" t="s">
        <v>115</v>
      </c>
      <c r="D174" s="7" t="s">
        <v>116</v>
      </c>
      <c r="E174" s="7" t="s">
        <v>115</v>
      </c>
      <c r="F174" s="7" t="s">
        <v>116</v>
      </c>
      <c r="G174" s="7" t="s">
        <v>116</v>
      </c>
      <c r="H174" s="7" t="s">
        <v>115</v>
      </c>
      <c r="I174" s="7" t="s">
        <v>116</v>
      </c>
      <c r="J174" s="7" t="s">
        <v>116</v>
      </c>
      <c r="K174" s="7" t="s">
        <v>116</v>
      </c>
      <c r="L174" s="7" t="s">
        <v>116</v>
      </c>
      <c r="M174" s="7" t="s">
        <v>116</v>
      </c>
      <c r="N174" s="7" t="s">
        <v>117</v>
      </c>
      <c r="O174" s="7" t="s">
        <v>116</v>
      </c>
      <c r="P174" s="7"/>
      <c r="Q174" s="7"/>
    </row>
    <row r="175" spans="1:21">
      <c r="B175" s="131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</row>
    <row r="176" spans="1:21" ht="14.5" thickBot="1">
      <c r="B176" s="128" t="s">
        <v>118</v>
      </c>
      <c r="C176" s="129">
        <v>161</v>
      </c>
      <c r="D176" s="129">
        <v>145</v>
      </c>
      <c r="E176" s="129">
        <v>92</v>
      </c>
      <c r="F176" s="129">
        <v>92</v>
      </c>
      <c r="G176" s="129">
        <v>77</v>
      </c>
      <c r="H176" s="129">
        <v>55</v>
      </c>
      <c r="I176" s="129">
        <v>64</v>
      </c>
      <c r="J176" s="129">
        <v>22</v>
      </c>
      <c r="K176" s="129">
        <v>30</v>
      </c>
      <c r="L176" s="129">
        <v>22</v>
      </c>
      <c r="M176" s="129">
        <v>24</v>
      </c>
      <c r="N176" s="129">
        <v>44</v>
      </c>
      <c r="O176" s="129">
        <v>19</v>
      </c>
      <c r="P176" s="129">
        <v>36</v>
      </c>
      <c r="Q176" s="129">
        <v>885</v>
      </c>
    </row>
    <row r="177" spans="2:17" ht="14.5" thickBot="1">
      <c r="B177" s="133" t="s">
        <v>119</v>
      </c>
      <c r="C177" s="129">
        <v>-50</v>
      </c>
      <c r="D177" s="129">
        <v>-24</v>
      </c>
      <c r="E177" s="129">
        <v>-6</v>
      </c>
      <c r="F177" s="129">
        <v>-13</v>
      </c>
      <c r="G177" s="129">
        <v>-8</v>
      </c>
      <c r="H177" s="129">
        <v>-8</v>
      </c>
      <c r="I177" s="129">
        <v>-9</v>
      </c>
      <c r="J177" s="129">
        <v>-3</v>
      </c>
      <c r="K177" s="129">
        <v>-4</v>
      </c>
      <c r="L177" s="129">
        <v>-3</v>
      </c>
      <c r="M177" s="129">
        <v>-6</v>
      </c>
      <c r="N177" s="129">
        <v>-5</v>
      </c>
      <c r="O177" s="129">
        <v>-2</v>
      </c>
      <c r="P177" s="129">
        <v>-35</v>
      </c>
      <c r="Q177" s="129">
        <v>-177</v>
      </c>
    </row>
    <row r="178" spans="2:17" ht="14.5" thickBot="1">
      <c r="B178" s="134" t="s">
        <v>120</v>
      </c>
      <c r="C178" s="109">
        <v>113</v>
      </c>
      <c r="D178" s="109">
        <v>121</v>
      </c>
      <c r="E178" s="109">
        <v>87</v>
      </c>
      <c r="F178" s="109">
        <v>79</v>
      </c>
      <c r="G178" s="109">
        <v>69</v>
      </c>
      <c r="H178" s="109">
        <v>46</v>
      </c>
      <c r="I178" s="109">
        <v>55</v>
      </c>
      <c r="J178" s="109">
        <v>19</v>
      </c>
      <c r="K178" s="109">
        <v>26</v>
      </c>
      <c r="L178" s="109">
        <v>19</v>
      </c>
      <c r="M178" s="109">
        <v>18</v>
      </c>
      <c r="N178" s="109">
        <v>39</v>
      </c>
      <c r="O178" s="109">
        <v>17</v>
      </c>
      <c r="P178" s="109">
        <v>-1</v>
      </c>
      <c r="Q178" s="109">
        <v>707</v>
      </c>
    </row>
    <row r="179" spans="2:17" ht="14.5" thickBot="1">
      <c r="B179" s="133" t="s">
        <v>121</v>
      </c>
      <c r="C179" s="135">
        <v>0.7</v>
      </c>
      <c r="D179" s="135">
        <v>0.83</v>
      </c>
      <c r="E179" s="135">
        <v>0.94</v>
      </c>
      <c r="F179" s="135">
        <v>0.86</v>
      </c>
      <c r="G179" s="135">
        <v>0.89</v>
      </c>
      <c r="H179" s="135">
        <v>0.85</v>
      </c>
      <c r="I179" s="135">
        <v>0.85</v>
      </c>
      <c r="J179" s="135">
        <v>0.88</v>
      </c>
      <c r="K179" s="135">
        <v>0.86</v>
      </c>
      <c r="L179" s="135">
        <v>0.87</v>
      </c>
      <c r="M179" s="135">
        <v>0.74</v>
      </c>
      <c r="N179" s="135">
        <v>0.89</v>
      </c>
      <c r="O179" s="135">
        <v>0.9</v>
      </c>
      <c r="P179" s="135">
        <v>-0.03</v>
      </c>
      <c r="Q179" s="135">
        <v>0.8</v>
      </c>
    </row>
    <row r="180" spans="2:17" ht="14.5" thickBot="1">
      <c r="B180" s="133" t="s">
        <v>131</v>
      </c>
      <c r="C180" s="129">
        <v>39</v>
      </c>
      <c r="D180" s="129">
        <v>37</v>
      </c>
      <c r="E180" s="129">
        <v>49</v>
      </c>
      <c r="F180" s="129">
        <v>19</v>
      </c>
      <c r="G180" s="129">
        <v>22</v>
      </c>
      <c r="H180" s="129">
        <v>12</v>
      </c>
      <c r="I180" s="129">
        <v>28</v>
      </c>
      <c r="J180" s="129">
        <v>5</v>
      </c>
      <c r="K180" s="129">
        <v>9</v>
      </c>
      <c r="L180" s="129">
        <v>4</v>
      </c>
      <c r="M180" s="129">
        <v>8</v>
      </c>
      <c r="N180" s="129">
        <v>31</v>
      </c>
      <c r="O180" s="129">
        <v>12</v>
      </c>
      <c r="P180" s="129">
        <v>-5</v>
      </c>
      <c r="Q180" s="129">
        <v>268</v>
      </c>
    </row>
    <row r="181" spans="2:17" ht="24.5" thickBot="1">
      <c r="B181" s="136" t="s">
        <v>123</v>
      </c>
      <c r="C181" s="137">
        <v>0.5</v>
      </c>
      <c r="D181" s="137">
        <v>0.45</v>
      </c>
      <c r="E181" s="137">
        <v>0.28000000000000003</v>
      </c>
      <c r="F181" s="137">
        <v>1</v>
      </c>
      <c r="G181" s="137">
        <v>0.51</v>
      </c>
      <c r="H181" s="137">
        <v>0.2</v>
      </c>
      <c r="I181" s="137">
        <v>0.89</v>
      </c>
      <c r="J181" s="137">
        <v>1</v>
      </c>
      <c r="K181" s="137">
        <v>0.51</v>
      </c>
      <c r="L181" s="137">
        <v>0.62</v>
      </c>
      <c r="M181" s="137">
        <v>0.44</v>
      </c>
      <c r="N181" s="137">
        <v>1</v>
      </c>
      <c r="O181" s="137">
        <v>0.5</v>
      </c>
      <c r="P181" s="138"/>
      <c r="Q181" s="138"/>
    </row>
    <row r="182" spans="2:17" ht="14.5" thickBot="1">
      <c r="B182" s="133" t="s">
        <v>147</v>
      </c>
      <c r="C182" s="129">
        <v>120</v>
      </c>
      <c r="D182" s="129">
        <v>130</v>
      </c>
      <c r="E182" s="129">
        <v>116</v>
      </c>
      <c r="F182" s="129">
        <v>78</v>
      </c>
      <c r="G182" s="129">
        <v>114</v>
      </c>
      <c r="H182" s="129">
        <v>105</v>
      </c>
      <c r="I182" s="129">
        <v>45</v>
      </c>
      <c r="J182" s="129">
        <v>3</v>
      </c>
      <c r="K182" s="129">
        <v>20</v>
      </c>
      <c r="L182" s="129">
        <v>13</v>
      </c>
      <c r="M182" s="129">
        <v>32</v>
      </c>
      <c r="N182" s="129">
        <v>52</v>
      </c>
      <c r="O182" s="129">
        <v>41</v>
      </c>
      <c r="P182" s="129">
        <v>19</v>
      </c>
      <c r="Q182" s="129">
        <v>887</v>
      </c>
    </row>
    <row r="183" spans="2:17"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</row>
    <row r="184" spans="2:17" ht="14.5" thickBot="1">
      <c r="B184" s="133" t="s">
        <v>125</v>
      </c>
      <c r="C184" s="129">
        <v>541</v>
      </c>
      <c r="D184" s="129">
        <v>103</v>
      </c>
      <c r="E184" s="129">
        <v>209</v>
      </c>
      <c r="F184" s="129">
        <v>490</v>
      </c>
      <c r="G184" s="129">
        <v>178</v>
      </c>
      <c r="H184" s="129">
        <v>103</v>
      </c>
      <c r="I184" s="129">
        <v>169</v>
      </c>
      <c r="J184" s="129">
        <v>50</v>
      </c>
      <c r="K184" s="129">
        <v>86</v>
      </c>
      <c r="L184" s="129">
        <v>187</v>
      </c>
      <c r="M184" s="129">
        <v>301</v>
      </c>
      <c r="N184" s="129">
        <v>40</v>
      </c>
      <c r="O184" s="129">
        <v>46</v>
      </c>
      <c r="P184" s="129">
        <v>159</v>
      </c>
      <c r="Q184" s="192">
        <v>2662</v>
      </c>
    </row>
    <row r="185" spans="2:17" ht="14.5" thickBot="1">
      <c r="B185" s="133" t="s">
        <v>149</v>
      </c>
      <c r="C185" s="192">
        <v>3018</v>
      </c>
      <c r="D185" s="192">
        <v>3878</v>
      </c>
      <c r="E185" s="129">
        <v>956</v>
      </c>
      <c r="F185" s="192">
        <v>2207</v>
      </c>
      <c r="G185" s="192">
        <v>1628</v>
      </c>
      <c r="H185" s="129">
        <v>217</v>
      </c>
      <c r="I185" s="192">
        <v>1373</v>
      </c>
      <c r="J185" s="129">
        <v>347</v>
      </c>
      <c r="K185" s="129">
        <v>161</v>
      </c>
      <c r="L185" s="129">
        <v>417</v>
      </c>
      <c r="M185" s="129">
        <v>609</v>
      </c>
      <c r="N185" s="129">
        <v>378</v>
      </c>
      <c r="O185" s="129">
        <v>384</v>
      </c>
      <c r="P185" s="129">
        <v>317</v>
      </c>
      <c r="Q185" s="192">
        <v>15890</v>
      </c>
    </row>
    <row r="186" spans="2:17">
      <c r="B186" s="139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</row>
    <row r="187" spans="2:17">
      <c r="B187" s="26" t="s">
        <v>38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</row>
    <row r="188" spans="2:17">
      <c r="B188" s="130" t="s">
        <v>160</v>
      </c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</row>
    <row r="189" spans="2:17">
      <c r="B189" s="130" t="s">
        <v>161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</row>
    <row r="190" spans="2:17">
      <c r="B190" s="26"/>
    </row>
    <row r="191" spans="2:17">
      <c r="B191" s="26"/>
    </row>
    <row r="192" spans="2:17">
      <c r="B192" s="15" t="s">
        <v>71</v>
      </c>
      <c r="C192" s="16" t="s">
        <v>99</v>
      </c>
      <c r="D192" s="16" t="s">
        <v>100</v>
      </c>
      <c r="E192" s="16" t="s">
        <v>136</v>
      </c>
      <c r="F192" s="16" t="s">
        <v>102</v>
      </c>
      <c r="G192" s="16" t="s">
        <v>103</v>
      </c>
      <c r="H192" s="16" t="s">
        <v>104</v>
      </c>
      <c r="I192" s="16" t="s">
        <v>105</v>
      </c>
      <c r="J192" s="16" t="s">
        <v>106</v>
      </c>
      <c r="K192" s="16" t="s">
        <v>107</v>
      </c>
      <c r="L192" s="16" t="s">
        <v>108</v>
      </c>
      <c r="M192" s="16" t="s">
        <v>109</v>
      </c>
      <c r="N192" s="16" t="s">
        <v>138</v>
      </c>
      <c r="O192" s="16" t="s">
        <v>158</v>
      </c>
      <c r="P192" s="16" t="s">
        <v>113</v>
      </c>
      <c r="Q192" s="16" t="s">
        <v>114</v>
      </c>
    </row>
    <row r="193" spans="2:19">
      <c r="B193" s="27" t="s">
        <v>13</v>
      </c>
      <c r="C193" s="9" t="s">
        <v>115</v>
      </c>
      <c r="D193" s="9" t="s">
        <v>116</v>
      </c>
      <c r="E193" s="9" t="s">
        <v>115</v>
      </c>
      <c r="F193" s="9" t="s">
        <v>116</v>
      </c>
      <c r="G193" s="9" t="s">
        <v>116</v>
      </c>
      <c r="H193" s="9" t="s">
        <v>115</v>
      </c>
      <c r="I193" s="9" t="s">
        <v>116</v>
      </c>
      <c r="J193" s="9" t="s">
        <v>116</v>
      </c>
      <c r="K193" s="9" t="s">
        <v>116</v>
      </c>
      <c r="L193" s="9" t="s">
        <v>116</v>
      </c>
      <c r="M193" s="9" t="s">
        <v>116</v>
      </c>
      <c r="N193" s="9" t="s">
        <v>117</v>
      </c>
      <c r="O193" s="9" t="s">
        <v>116</v>
      </c>
      <c r="P193" s="9"/>
      <c r="Q193" s="9"/>
    </row>
    <row r="194" spans="2:19">
      <c r="B194" s="25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</row>
    <row r="195" spans="2:19" ht="14.5" thickBot="1">
      <c r="B195" s="62" t="s">
        <v>118</v>
      </c>
      <c r="C195" s="63">
        <v>361</v>
      </c>
      <c r="D195" s="63">
        <v>148</v>
      </c>
      <c r="E195" s="63">
        <v>92</v>
      </c>
      <c r="F195" s="63">
        <v>79</v>
      </c>
      <c r="G195" s="63">
        <v>70</v>
      </c>
      <c r="H195" s="62">
        <v>43</v>
      </c>
      <c r="I195" s="63">
        <v>63</v>
      </c>
      <c r="J195" s="63">
        <v>14</v>
      </c>
      <c r="K195" s="63">
        <v>25</v>
      </c>
      <c r="L195" s="63">
        <v>19</v>
      </c>
      <c r="M195" s="63">
        <v>28</v>
      </c>
      <c r="N195" s="62">
        <v>33</v>
      </c>
      <c r="O195" s="63">
        <v>21</v>
      </c>
      <c r="P195" s="63">
        <v>33</v>
      </c>
      <c r="Q195" s="63">
        <v>1032</v>
      </c>
      <c r="S195" s="17"/>
    </row>
    <row r="196" spans="2:19" ht="14.5" thickBot="1">
      <c r="B196" s="64" t="s">
        <v>28</v>
      </c>
      <c r="C196" s="47">
        <v>0</v>
      </c>
      <c r="D196" s="47" t="s">
        <v>166</v>
      </c>
      <c r="E196" s="47" t="s">
        <v>166</v>
      </c>
      <c r="F196" s="47" t="s">
        <v>166</v>
      </c>
      <c r="G196" s="47" t="s">
        <v>166</v>
      </c>
      <c r="H196" s="47" t="s">
        <v>166</v>
      </c>
      <c r="I196" s="47" t="s">
        <v>166</v>
      </c>
      <c r="J196" s="47" t="s">
        <v>166</v>
      </c>
      <c r="K196" s="47" t="s">
        <v>166</v>
      </c>
      <c r="L196" s="47" t="s">
        <v>166</v>
      </c>
      <c r="M196" s="47" t="s">
        <v>166</v>
      </c>
      <c r="N196" s="47" t="s">
        <v>166</v>
      </c>
      <c r="O196" s="47" t="s">
        <v>166</v>
      </c>
      <c r="P196" s="47" t="s">
        <v>166</v>
      </c>
      <c r="Q196" s="47">
        <v>0</v>
      </c>
      <c r="S196" s="17"/>
    </row>
    <row r="197" spans="2:19" ht="14.5" thickBot="1">
      <c r="B197" s="64" t="s">
        <v>167</v>
      </c>
      <c r="C197" s="47">
        <v>361</v>
      </c>
      <c r="D197" s="47">
        <v>148</v>
      </c>
      <c r="E197" s="47">
        <v>92</v>
      </c>
      <c r="F197" s="47">
        <v>79</v>
      </c>
      <c r="G197" s="47">
        <v>70</v>
      </c>
      <c r="H197" s="47">
        <v>43</v>
      </c>
      <c r="I197" s="47">
        <v>63</v>
      </c>
      <c r="J197" s="47">
        <v>14</v>
      </c>
      <c r="K197" s="47">
        <v>25</v>
      </c>
      <c r="L197" s="47">
        <v>19</v>
      </c>
      <c r="M197" s="47">
        <v>28</v>
      </c>
      <c r="N197" s="47">
        <v>33</v>
      </c>
      <c r="O197" s="47">
        <v>21</v>
      </c>
      <c r="P197" s="47">
        <v>33</v>
      </c>
      <c r="Q197" s="63">
        <v>1032</v>
      </c>
      <c r="S197" s="17"/>
    </row>
    <row r="198" spans="2:19" ht="14.5" thickBot="1">
      <c r="B198" s="64" t="s">
        <v>119</v>
      </c>
      <c r="C198" s="47">
        <v>-54</v>
      </c>
      <c r="D198" s="47">
        <v>-26</v>
      </c>
      <c r="E198" s="47">
        <v>-6</v>
      </c>
      <c r="F198" s="47">
        <v>-5</v>
      </c>
      <c r="G198" s="47">
        <v>-14</v>
      </c>
      <c r="H198" s="47">
        <v>-12</v>
      </c>
      <c r="I198" s="47">
        <v>-16</v>
      </c>
      <c r="J198" s="47">
        <v>-4</v>
      </c>
      <c r="K198" s="47">
        <v>-7</v>
      </c>
      <c r="L198" s="47">
        <v>-4</v>
      </c>
      <c r="M198" s="47">
        <v>-8</v>
      </c>
      <c r="N198" s="47">
        <v>-7</v>
      </c>
      <c r="O198" s="47">
        <v>-3</v>
      </c>
      <c r="P198" s="47">
        <v>-46</v>
      </c>
      <c r="Q198" s="63">
        <v>-212</v>
      </c>
      <c r="S198" s="17"/>
    </row>
    <row r="199" spans="2:19" ht="14.5" thickBot="1">
      <c r="B199" s="102" t="s">
        <v>120</v>
      </c>
      <c r="C199" s="103">
        <v>307</v>
      </c>
      <c r="D199" s="103">
        <v>121</v>
      </c>
      <c r="E199" s="103">
        <v>86</v>
      </c>
      <c r="F199" s="103">
        <v>74</v>
      </c>
      <c r="G199" s="103">
        <v>56</v>
      </c>
      <c r="H199" s="103">
        <v>31</v>
      </c>
      <c r="I199" s="103">
        <v>47</v>
      </c>
      <c r="J199" s="103">
        <v>11</v>
      </c>
      <c r="K199" s="103">
        <v>18</v>
      </c>
      <c r="L199" s="103">
        <v>16</v>
      </c>
      <c r="M199" s="103">
        <v>19</v>
      </c>
      <c r="N199" s="103">
        <v>26</v>
      </c>
      <c r="O199" s="103">
        <v>19</v>
      </c>
      <c r="P199" s="103">
        <v>-11</v>
      </c>
      <c r="Q199" s="103">
        <v>821</v>
      </c>
      <c r="S199" s="17"/>
    </row>
    <row r="200" spans="2:19" ht="14.5" thickBot="1">
      <c r="B200" s="64" t="s">
        <v>121</v>
      </c>
      <c r="C200" s="67">
        <f>C199/C195</f>
        <v>0.85041551246537395</v>
      </c>
      <c r="D200" s="67">
        <f t="shared" ref="D200:Q200" si="0">D199/D195</f>
        <v>0.81756756756756754</v>
      </c>
      <c r="E200" s="67">
        <f t="shared" si="0"/>
        <v>0.93478260869565222</v>
      </c>
      <c r="F200" s="67">
        <f t="shared" si="0"/>
        <v>0.93670886075949367</v>
      </c>
      <c r="G200" s="67">
        <f t="shared" si="0"/>
        <v>0.8</v>
      </c>
      <c r="H200" s="67">
        <f t="shared" si="0"/>
        <v>0.72093023255813948</v>
      </c>
      <c r="I200" s="67">
        <f t="shared" si="0"/>
        <v>0.74603174603174605</v>
      </c>
      <c r="J200" s="67">
        <f t="shared" si="0"/>
        <v>0.7857142857142857</v>
      </c>
      <c r="K200" s="67">
        <f t="shared" si="0"/>
        <v>0.72</v>
      </c>
      <c r="L200" s="67">
        <f t="shared" si="0"/>
        <v>0.84210526315789469</v>
      </c>
      <c r="M200" s="67">
        <f t="shared" si="0"/>
        <v>0.6785714285714286</v>
      </c>
      <c r="N200" s="67">
        <f t="shared" si="0"/>
        <v>0.78787878787878785</v>
      </c>
      <c r="O200" s="67">
        <f t="shared" si="0"/>
        <v>0.90476190476190477</v>
      </c>
      <c r="P200" s="67">
        <f t="shared" si="0"/>
        <v>-0.33333333333333331</v>
      </c>
      <c r="Q200" s="67">
        <f t="shared" si="0"/>
        <v>0.7955426356589147</v>
      </c>
      <c r="S200" s="17"/>
    </row>
    <row r="201" spans="2:19" ht="14.5" thickBot="1">
      <c r="B201" s="64" t="s">
        <v>122</v>
      </c>
      <c r="C201" s="47">
        <v>216</v>
      </c>
      <c r="D201" s="47">
        <v>43</v>
      </c>
      <c r="E201" s="47">
        <v>51</v>
      </c>
      <c r="F201" s="47">
        <v>11</v>
      </c>
      <c r="G201" s="47">
        <v>19</v>
      </c>
      <c r="H201" s="47">
        <v>3</v>
      </c>
      <c r="I201" s="47">
        <v>-14</v>
      </c>
      <c r="J201" s="47">
        <v>-1</v>
      </c>
      <c r="K201" s="47">
        <v>5</v>
      </c>
      <c r="L201" s="47">
        <v>2</v>
      </c>
      <c r="M201" s="47">
        <v>14</v>
      </c>
      <c r="N201" s="47">
        <v>18</v>
      </c>
      <c r="O201" s="47">
        <v>4</v>
      </c>
      <c r="P201" s="47">
        <v>-16</v>
      </c>
      <c r="Q201" s="47">
        <v>357</v>
      </c>
      <c r="S201" s="17"/>
    </row>
    <row r="202" spans="2:19" ht="14.5" thickBot="1">
      <c r="B202" s="65" t="s">
        <v>168</v>
      </c>
      <c r="C202" s="66">
        <v>0.5</v>
      </c>
      <c r="D202" s="66">
        <v>0.45</v>
      </c>
      <c r="E202" s="66">
        <v>0.28000000000000003</v>
      </c>
      <c r="F202" s="66">
        <v>1</v>
      </c>
      <c r="G202" s="66">
        <v>0.51</v>
      </c>
      <c r="H202" s="66">
        <v>0.2</v>
      </c>
      <c r="I202" s="66">
        <v>0.89</v>
      </c>
      <c r="J202" s="66">
        <v>1</v>
      </c>
      <c r="K202" s="66">
        <v>0.51</v>
      </c>
      <c r="L202" s="66">
        <v>0.62</v>
      </c>
      <c r="M202" s="66">
        <v>0.44</v>
      </c>
      <c r="N202" s="66">
        <v>1</v>
      </c>
      <c r="O202" s="66">
        <v>0.5</v>
      </c>
      <c r="P202" s="66"/>
      <c r="Q202" s="66"/>
      <c r="S202" s="17"/>
    </row>
    <row r="203" spans="2:19" ht="14.5" thickBot="1">
      <c r="B203" s="64" t="s">
        <v>124</v>
      </c>
      <c r="C203" s="47">
        <v>281</v>
      </c>
      <c r="D203" s="47">
        <v>130</v>
      </c>
      <c r="E203" s="47">
        <v>105</v>
      </c>
      <c r="F203" s="47">
        <v>73</v>
      </c>
      <c r="G203" s="47">
        <v>104</v>
      </c>
      <c r="H203" s="47">
        <v>83</v>
      </c>
      <c r="I203" s="47">
        <v>42</v>
      </c>
      <c r="J203" s="47">
        <v>3</v>
      </c>
      <c r="K203" s="47">
        <v>17</v>
      </c>
      <c r="L203" s="47">
        <v>11</v>
      </c>
      <c r="M203" s="47">
        <v>38</v>
      </c>
      <c r="N203" s="47">
        <v>39</v>
      </c>
      <c r="O203" s="47">
        <v>43</v>
      </c>
      <c r="P203" s="47">
        <v>12</v>
      </c>
      <c r="Q203" s="47">
        <v>979</v>
      </c>
      <c r="S203" s="17"/>
    </row>
    <row r="204" spans="2:19"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S204" s="17"/>
    </row>
    <row r="205" spans="2:19" ht="14.5" thickBot="1">
      <c r="B205" s="64" t="s">
        <v>169</v>
      </c>
      <c r="C205" s="47">
        <v>447</v>
      </c>
      <c r="D205" s="47">
        <v>84</v>
      </c>
      <c r="E205" s="47">
        <v>121</v>
      </c>
      <c r="F205" s="47">
        <v>399</v>
      </c>
      <c r="G205" s="47">
        <v>241</v>
      </c>
      <c r="H205" s="47">
        <v>149</v>
      </c>
      <c r="I205" s="47">
        <v>123</v>
      </c>
      <c r="J205" s="47">
        <v>52</v>
      </c>
      <c r="K205" s="47">
        <v>135</v>
      </c>
      <c r="L205" s="47">
        <v>205</v>
      </c>
      <c r="M205" s="47">
        <v>22</v>
      </c>
      <c r="N205" s="47">
        <v>23</v>
      </c>
      <c r="O205" s="47">
        <v>22</v>
      </c>
      <c r="P205" s="47">
        <v>170</v>
      </c>
      <c r="Q205" s="47">
        <v>2193</v>
      </c>
      <c r="S205" s="17"/>
    </row>
    <row r="206" spans="2:19" ht="14.5" thickBot="1">
      <c r="B206" s="64" t="s">
        <v>126</v>
      </c>
      <c r="C206" s="47">
        <v>2817</v>
      </c>
      <c r="D206" s="47">
        <v>3210</v>
      </c>
      <c r="E206" s="47">
        <v>888</v>
      </c>
      <c r="F206" s="47">
        <v>2049</v>
      </c>
      <c r="G206" s="47">
        <v>1600</v>
      </c>
      <c r="H206" s="47">
        <v>256</v>
      </c>
      <c r="I206" s="47">
        <v>1279</v>
      </c>
      <c r="J206" s="47">
        <v>315</v>
      </c>
      <c r="K206" s="47">
        <v>155</v>
      </c>
      <c r="L206" s="47">
        <v>422</v>
      </c>
      <c r="M206" s="47">
        <v>310</v>
      </c>
      <c r="N206" s="47">
        <v>356</v>
      </c>
      <c r="O206" s="47">
        <v>354</v>
      </c>
      <c r="P206" s="47">
        <v>309</v>
      </c>
      <c r="Q206" s="47">
        <v>14319</v>
      </c>
      <c r="S206" s="17"/>
    </row>
    <row r="207" spans="2:19">
      <c r="B207" s="18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</row>
    <row r="208" spans="2:19">
      <c r="B208" s="26" t="s">
        <v>38</v>
      </c>
    </row>
    <row r="209" spans="2:19">
      <c r="B209" s="26" t="s">
        <v>160</v>
      </c>
    </row>
    <row r="210" spans="2:19" ht="23.25" customHeight="1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</row>
    <row r="212" spans="2:19" ht="30" customHeight="1">
      <c r="B212" s="15" t="s">
        <v>73</v>
      </c>
      <c r="C212" s="16" t="s">
        <v>99</v>
      </c>
      <c r="D212" s="16" t="s">
        <v>100</v>
      </c>
      <c r="E212" s="16" t="s">
        <v>136</v>
      </c>
      <c r="F212" s="16" t="s">
        <v>102</v>
      </c>
      <c r="G212" s="16" t="s">
        <v>103</v>
      </c>
      <c r="H212" s="16" t="s">
        <v>104</v>
      </c>
      <c r="I212" s="16" t="s">
        <v>105</v>
      </c>
      <c r="J212" s="16" t="s">
        <v>106</v>
      </c>
      <c r="K212" s="16" t="s">
        <v>107</v>
      </c>
      <c r="L212" s="16" t="s">
        <v>108</v>
      </c>
      <c r="M212" s="16" t="s">
        <v>109</v>
      </c>
      <c r="N212" s="16" t="s">
        <v>138</v>
      </c>
      <c r="O212" s="16" t="s">
        <v>158</v>
      </c>
      <c r="P212" s="16" t="s">
        <v>113</v>
      </c>
      <c r="Q212" s="16" t="s">
        <v>114</v>
      </c>
    </row>
    <row r="213" spans="2:19">
      <c r="B213" s="27" t="s">
        <v>13</v>
      </c>
      <c r="C213" s="9" t="s">
        <v>115</v>
      </c>
      <c r="D213" s="9" t="s">
        <v>116</v>
      </c>
      <c r="E213" s="9" t="s">
        <v>115</v>
      </c>
      <c r="F213" s="9" t="s">
        <v>116</v>
      </c>
      <c r="G213" s="9" t="s">
        <v>116</v>
      </c>
      <c r="H213" s="9" t="s">
        <v>115</v>
      </c>
      <c r="I213" s="9" t="s">
        <v>116</v>
      </c>
      <c r="J213" s="9" t="s">
        <v>116</v>
      </c>
      <c r="K213" s="9" t="s">
        <v>116</v>
      </c>
      <c r="L213" s="9" t="s">
        <v>116</v>
      </c>
      <c r="M213" s="9" t="s">
        <v>116</v>
      </c>
      <c r="N213" s="9" t="s">
        <v>117</v>
      </c>
      <c r="O213" s="9" t="s">
        <v>116</v>
      </c>
      <c r="P213" s="9"/>
      <c r="Q213" s="9"/>
    </row>
    <row r="214" spans="2:19">
      <c r="B214" s="25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</row>
    <row r="215" spans="2:19" ht="14.5" thickBot="1">
      <c r="B215" s="62" t="s">
        <v>118</v>
      </c>
      <c r="C215" s="63">
        <v>424</v>
      </c>
      <c r="D215" s="63">
        <v>116</v>
      </c>
      <c r="E215" s="63">
        <v>91</v>
      </c>
      <c r="F215" s="63">
        <v>85</v>
      </c>
      <c r="G215" s="63">
        <v>93</v>
      </c>
      <c r="H215" s="62">
        <v>75</v>
      </c>
      <c r="I215" s="63">
        <v>41</v>
      </c>
      <c r="J215" s="63">
        <v>42</v>
      </c>
      <c r="K215" s="63">
        <v>26</v>
      </c>
      <c r="L215" s="63">
        <v>31</v>
      </c>
      <c r="M215" s="63">
        <v>28</v>
      </c>
      <c r="N215" s="62">
        <v>4</v>
      </c>
      <c r="O215" s="63">
        <v>16</v>
      </c>
      <c r="P215" s="63">
        <v>48</v>
      </c>
      <c r="Q215" s="63">
        <v>1120</v>
      </c>
      <c r="S215" s="17"/>
    </row>
    <row r="216" spans="2:19" ht="14.5" thickBot="1">
      <c r="B216" s="64" t="s">
        <v>28</v>
      </c>
      <c r="C216" s="47">
        <v>0</v>
      </c>
      <c r="D216" s="47">
        <v>-1</v>
      </c>
      <c r="E216" s="47" t="s">
        <v>166</v>
      </c>
      <c r="F216" s="47" t="s">
        <v>166</v>
      </c>
      <c r="G216" s="47">
        <v>0</v>
      </c>
      <c r="H216" s="47">
        <v>0</v>
      </c>
      <c r="I216" s="47" t="s">
        <v>166</v>
      </c>
      <c r="J216" s="47" t="s">
        <v>166</v>
      </c>
      <c r="K216" s="47" t="s">
        <v>166</v>
      </c>
      <c r="L216" s="47" t="s">
        <v>166</v>
      </c>
      <c r="M216" s="47">
        <v>-1</v>
      </c>
      <c r="N216" s="47" t="s">
        <v>166</v>
      </c>
      <c r="O216" s="47">
        <v>0</v>
      </c>
      <c r="P216" s="47">
        <v>-17</v>
      </c>
      <c r="Q216" s="47">
        <v>-19</v>
      </c>
      <c r="S216" s="17"/>
    </row>
    <row r="217" spans="2:19" ht="14.5" thickBot="1">
      <c r="B217" s="64" t="s">
        <v>167</v>
      </c>
      <c r="C217" s="47">
        <v>424</v>
      </c>
      <c r="D217" s="47">
        <v>115</v>
      </c>
      <c r="E217" s="47">
        <v>91</v>
      </c>
      <c r="F217" s="47">
        <v>85</v>
      </c>
      <c r="G217" s="47">
        <v>93</v>
      </c>
      <c r="H217" s="47">
        <v>75</v>
      </c>
      <c r="I217" s="47">
        <v>41</v>
      </c>
      <c r="J217" s="47">
        <v>42</v>
      </c>
      <c r="K217" s="47">
        <v>26</v>
      </c>
      <c r="L217" s="47">
        <v>31</v>
      </c>
      <c r="M217" s="47">
        <v>27</v>
      </c>
      <c r="N217" s="47">
        <v>4</v>
      </c>
      <c r="O217" s="47">
        <v>16</v>
      </c>
      <c r="P217" s="47">
        <v>31</v>
      </c>
      <c r="Q217" s="47">
        <v>1101</v>
      </c>
      <c r="S217" s="17"/>
    </row>
    <row r="218" spans="2:19" ht="14.5" thickBot="1">
      <c r="B218" s="64" t="s">
        <v>119</v>
      </c>
      <c r="C218" s="47">
        <v>-50</v>
      </c>
      <c r="D218" s="47">
        <v>-25</v>
      </c>
      <c r="E218" s="47">
        <v>-8</v>
      </c>
      <c r="F218" s="47">
        <v>-15</v>
      </c>
      <c r="G218" s="47">
        <v>-16</v>
      </c>
      <c r="H218" s="47">
        <v>-9</v>
      </c>
      <c r="I218" s="47">
        <v>-13</v>
      </c>
      <c r="J218" s="47">
        <v>-3</v>
      </c>
      <c r="K218" s="47">
        <v>-4</v>
      </c>
      <c r="L218" s="47">
        <v>-3</v>
      </c>
      <c r="M218" s="47">
        <v>-6</v>
      </c>
      <c r="N218" s="47">
        <v>-6</v>
      </c>
      <c r="O218" s="47">
        <v>-3</v>
      </c>
      <c r="P218" s="47">
        <v>-33</v>
      </c>
      <c r="Q218" s="47">
        <v>-194</v>
      </c>
      <c r="S218" s="17"/>
    </row>
    <row r="219" spans="2:19" ht="14.5" thickBot="1">
      <c r="B219" s="102" t="s">
        <v>120</v>
      </c>
      <c r="C219" s="103">
        <v>375</v>
      </c>
      <c r="D219" s="103">
        <v>90</v>
      </c>
      <c r="E219" s="103">
        <v>83</v>
      </c>
      <c r="F219" s="103">
        <v>70</v>
      </c>
      <c r="G219" s="103">
        <v>77</v>
      </c>
      <c r="H219" s="103">
        <v>66</v>
      </c>
      <c r="I219" s="103">
        <v>27</v>
      </c>
      <c r="J219" s="103">
        <v>39</v>
      </c>
      <c r="K219" s="103">
        <v>21</v>
      </c>
      <c r="L219" s="103">
        <v>28</v>
      </c>
      <c r="M219" s="103">
        <v>22</v>
      </c>
      <c r="N219" s="103">
        <v>-2</v>
      </c>
      <c r="O219" s="103">
        <v>13</v>
      </c>
      <c r="P219" s="103">
        <v>-1</v>
      </c>
      <c r="Q219" s="103">
        <v>907</v>
      </c>
      <c r="S219" s="17"/>
    </row>
    <row r="220" spans="2:19" ht="14.5" thickBot="1">
      <c r="B220" s="64" t="s">
        <v>121</v>
      </c>
      <c r="C220" s="67">
        <f>C219/C215</f>
        <v>0.88443396226415094</v>
      </c>
      <c r="D220" s="67">
        <f t="shared" ref="D220" si="1">D219/D215</f>
        <v>0.77586206896551724</v>
      </c>
      <c r="E220" s="67">
        <f t="shared" ref="E220" si="2">E219/E215</f>
        <v>0.91208791208791207</v>
      </c>
      <c r="F220" s="67">
        <f t="shared" ref="F220" si="3">F219/F215</f>
        <v>0.82352941176470584</v>
      </c>
      <c r="G220" s="67">
        <f t="shared" ref="G220" si="4">G219/G215</f>
        <v>0.82795698924731187</v>
      </c>
      <c r="H220" s="67">
        <f t="shared" ref="H220" si="5">H219/H215</f>
        <v>0.88</v>
      </c>
      <c r="I220" s="67">
        <f t="shared" ref="I220" si="6">I219/I215</f>
        <v>0.65853658536585369</v>
      </c>
      <c r="J220" s="67">
        <f t="shared" ref="J220" si="7">J219/J215</f>
        <v>0.9285714285714286</v>
      </c>
      <c r="K220" s="67">
        <f t="shared" ref="K220" si="8">K219/K215</f>
        <v>0.80769230769230771</v>
      </c>
      <c r="L220" s="67">
        <f t="shared" ref="L220" si="9">L219/L215</f>
        <v>0.90322580645161288</v>
      </c>
      <c r="M220" s="67">
        <f t="shared" ref="M220" si="10">M219/M215</f>
        <v>0.7857142857142857</v>
      </c>
      <c r="N220" s="67">
        <f t="shared" ref="N220" si="11">N219/N215</f>
        <v>-0.5</v>
      </c>
      <c r="O220" s="67">
        <f t="shared" ref="O220" si="12">O219/O215</f>
        <v>0.8125</v>
      </c>
      <c r="P220" s="67">
        <f t="shared" ref="P220" si="13">P219/P215</f>
        <v>-2.0833333333333332E-2</v>
      </c>
      <c r="Q220" s="67">
        <f t="shared" ref="Q220" si="14">Q219/Q215</f>
        <v>0.80982142857142858</v>
      </c>
      <c r="S220" s="17"/>
    </row>
    <row r="221" spans="2:19" ht="14.5" thickBot="1">
      <c r="B221" s="64" t="s">
        <v>122</v>
      </c>
      <c r="C221" s="47">
        <v>272</v>
      </c>
      <c r="D221" s="47">
        <v>20</v>
      </c>
      <c r="E221" s="47">
        <v>48</v>
      </c>
      <c r="F221" s="47">
        <v>15</v>
      </c>
      <c r="G221" s="47">
        <v>35</v>
      </c>
      <c r="H221" s="47">
        <v>34</v>
      </c>
      <c r="I221" s="47">
        <v>5</v>
      </c>
      <c r="J221" s="47">
        <v>21</v>
      </c>
      <c r="K221" s="47">
        <v>8</v>
      </c>
      <c r="L221" s="47">
        <v>13</v>
      </c>
      <c r="M221" s="47">
        <v>18</v>
      </c>
      <c r="N221" s="47">
        <v>-9</v>
      </c>
      <c r="O221" s="47" t="s">
        <v>166</v>
      </c>
      <c r="P221" s="47">
        <v>-10</v>
      </c>
      <c r="Q221" s="47">
        <v>469</v>
      </c>
      <c r="S221" s="17"/>
    </row>
    <row r="222" spans="2:19" ht="14.5" thickBot="1">
      <c r="B222" s="65" t="s">
        <v>168</v>
      </c>
      <c r="C222" s="66">
        <v>0.5</v>
      </c>
      <c r="D222" s="66">
        <v>0.45</v>
      </c>
      <c r="E222" s="66">
        <v>0.28000000000000003</v>
      </c>
      <c r="F222" s="66">
        <v>1</v>
      </c>
      <c r="G222" s="66">
        <v>0.51</v>
      </c>
      <c r="H222" s="66">
        <v>0.2</v>
      </c>
      <c r="I222" s="66">
        <v>0.89</v>
      </c>
      <c r="J222" s="66">
        <v>1</v>
      </c>
      <c r="K222" s="66">
        <v>0.51</v>
      </c>
      <c r="L222" s="66">
        <v>0.62</v>
      </c>
      <c r="M222" s="66">
        <v>0.44</v>
      </c>
      <c r="N222" s="66">
        <v>1</v>
      </c>
      <c r="O222" s="66">
        <v>0.5</v>
      </c>
      <c r="P222" s="66"/>
      <c r="Q222" s="66"/>
      <c r="S222" s="17"/>
    </row>
    <row r="223" spans="2:19" ht="14.5" thickBot="1">
      <c r="B223" s="64" t="s">
        <v>124</v>
      </c>
      <c r="C223" s="47">
        <v>339</v>
      </c>
      <c r="D223" s="47">
        <v>96</v>
      </c>
      <c r="E223" s="47">
        <v>103</v>
      </c>
      <c r="F223" s="47">
        <v>78</v>
      </c>
      <c r="G223" s="47">
        <v>136</v>
      </c>
      <c r="H223" s="47">
        <v>151</v>
      </c>
      <c r="I223" s="47">
        <v>104</v>
      </c>
      <c r="J223" s="47">
        <v>8</v>
      </c>
      <c r="K223" s="47">
        <v>18</v>
      </c>
      <c r="L223" s="47">
        <v>19</v>
      </c>
      <c r="M223" s="47">
        <v>37</v>
      </c>
      <c r="N223" s="47">
        <v>5</v>
      </c>
      <c r="O223" s="47">
        <v>32</v>
      </c>
      <c r="P223" s="47">
        <v>11</v>
      </c>
      <c r="Q223" s="47">
        <v>1135</v>
      </c>
      <c r="S223" s="17"/>
    </row>
    <row r="224" spans="2:19"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S224" s="17"/>
    </row>
    <row r="225" spans="2:19" ht="14.5" thickBot="1">
      <c r="B225" s="64" t="s">
        <v>169</v>
      </c>
      <c r="C225" s="47">
        <v>527</v>
      </c>
      <c r="D225" s="47">
        <v>108</v>
      </c>
      <c r="E225" s="47">
        <v>219</v>
      </c>
      <c r="F225" s="47">
        <v>482</v>
      </c>
      <c r="G225" s="47">
        <v>225</v>
      </c>
      <c r="H225" s="47">
        <v>101</v>
      </c>
      <c r="I225" s="47">
        <v>94</v>
      </c>
      <c r="J225" s="47">
        <v>80</v>
      </c>
      <c r="K225" s="47">
        <v>42</v>
      </c>
      <c r="L225" s="47">
        <v>198</v>
      </c>
      <c r="M225" s="47">
        <v>18</v>
      </c>
      <c r="N225" s="47">
        <v>56</v>
      </c>
      <c r="O225" s="47">
        <v>3</v>
      </c>
      <c r="P225" s="47">
        <v>175</v>
      </c>
      <c r="Q225" s="47">
        <v>2329</v>
      </c>
      <c r="S225" s="17"/>
    </row>
    <row r="226" spans="2:19" ht="14.5" thickBot="1">
      <c r="B226" s="64" t="s">
        <v>126</v>
      </c>
      <c r="C226" s="47">
        <v>2981</v>
      </c>
      <c r="D226" s="47">
        <v>3129</v>
      </c>
      <c r="E226" s="47">
        <v>1009</v>
      </c>
      <c r="F226" s="47">
        <v>2239</v>
      </c>
      <c r="G226" s="47">
        <v>1720</v>
      </c>
      <c r="H226" s="47">
        <v>266</v>
      </c>
      <c r="I226" s="47">
        <v>1295</v>
      </c>
      <c r="J226" s="47">
        <v>330</v>
      </c>
      <c r="K226" s="47">
        <v>169</v>
      </c>
      <c r="L226" s="47">
        <v>453</v>
      </c>
      <c r="M226" s="47">
        <v>332</v>
      </c>
      <c r="N226" s="47">
        <v>385</v>
      </c>
      <c r="O226" s="47">
        <v>378</v>
      </c>
      <c r="P226" s="47">
        <v>336</v>
      </c>
      <c r="Q226" s="47">
        <v>15021</v>
      </c>
      <c r="S226" s="17"/>
    </row>
    <row r="227" spans="2:19">
      <c r="B227" s="18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</row>
    <row r="228" spans="2:19">
      <c r="B228" s="26" t="s">
        <v>38</v>
      </c>
    </row>
    <row r="229" spans="2:19">
      <c r="B229" s="26" t="s">
        <v>170</v>
      </c>
    </row>
    <row r="230" spans="2:19" ht="25.5" customHeight="1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</row>
    <row r="232" spans="2:19">
      <c r="B232" s="15" t="s">
        <v>77</v>
      </c>
      <c r="C232" s="16" t="s">
        <v>99</v>
      </c>
      <c r="D232" s="16" t="s">
        <v>100</v>
      </c>
      <c r="E232" s="16" t="s">
        <v>136</v>
      </c>
      <c r="F232" s="16" t="s">
        <v>102</v>
      </c>
      <c r="G232" s="16" t="s">
        <v>103</v>
      </c>
      <c r="H232" s="16" t="s">
        <v>104</v>
      </c>
      <c r="I232" s="16" t="s">
        <v>105</v>
      </c>
      <c r="J232" s="16" t="s">
        <v>106</v>
      </c>
      <c r="K232" s="16" t="s">
        <v>107</v>
      </c>
      <c r="L232" s="16" t="s">
        <v>108</v>
      </c>
      <c r="M232" s="16" t="s">
        <v>109</v>
      </c>
      <c r="N232" s="16" t="s">
        <v>138</v>
      </c>
      <c r="O232" s="16" t="s">
        <v>158</v>
      </c>
      <c r="P232" s="16" t="s">
        <v>113</v>
      </c>
      <c r="Q232" s="16" t="s">
        <v>114</v>
      </c>
    </row>
    <row r="233" spans="2:19">
      <c r="B233" s="27" t="s">
        <v>13</v>
      </c>
      <c r="C233" s="9" t="s">
        <v>115</v>
      </c>
      <c r="D233" s="9" t="s">
        <v>116</v>
      </c>
      <c r="E233" s="9" t="s">
        <v>115</v>
      </c>
      <c r="F233" s="9" t="s">
        <v>116</v>
      </c>
      <c r="G233" s="9" t="s">
        <v>116</v>
      </c>
      <c r="H233" s="9" t="s">
        <v>115</v>
      </c>
      <c r="I233" s="9" t="s">
        <v>116</v>
      </c>
      <c r="J233" s="9" t="s">
        <v>116</v>
      </c>
      <c r="K233" s="9" t="s">
        <v>116</v>
      </c>
      <c r="L233" s="9" t="s">
        <v>116</v>
      </c>
      <c r="M233" s="9" t="s">
        <v>116</v>
      </c>
      <c r="N233" s="9" t="s">
        <v>117</v>
      </c>
      <c r="O233" s="9" t="s">
        <v>116</v>
      </c>
      <c r="P233" s="9"/>
      <c r="Q233" s="9"/>
    </row>
    <row r="234" spans="2:19">
      <c r="B234" s="25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</row>
    <row r="235" spans="2:19" ht="14.5" thickBot="1">
      <c r="B235" s="62" t="s">
        <v>118</v>
      </c>
      <c r="C235" s="63">
        <v>178</v>
      </c>
      <c r="D235" s="63">
        <v>109</v>
      </c>
      <c r="E235" s="63">
        <v>85</v>
      </c>
      <c r="F235" s="63">
        <v>89</v>
      </c>
      <c r="G235" s="63">
        <v>90</v>
      </c>
      <c r="H235" s="62">
        <v>78</v>
      </c>
      <c r="I235" s="63">
        <v>19</v>
      </c>
      <c r="J235" s="63">
        <v>47</v>
      </c>
      <c r="K235" s="63">
        <v>25</v>
      </c>
      <c r="L235" s="63">
        <v>28</v>
      </c>
      <c r="M235" s="63">
        <v>23</v>
      </c>
      <c r="N235" s="62">
        <v>12</v>
      </c>
      <c r="O235" s="63">
        <v>12</v>
      </c>
      <c r="P235" s="63">
        <v>20</v>
      </c>
      <c r="Q235" s="63">
        <v>817</v>
      </c>
      <c r="S235" s="17"/>
    </row>
    <row r="236" spans="2:19" ht="14.5" thickBot="1">
      <c r="B236" s="64" t="s">
        <v>28</v>
      </c>
      <c r="C236" s="47">
        <v>0</v>
      </c>
      <c r="D236" s="47" t="s">
        <v>127</v>
      </c>
      <c r="E236" s="47" t="s">
        <v>127</v>
      </c>
      <c r="F236" s="47">
        <v>-1</v>
      </c>
      <c r="G236" s="47">
        <v>0</v>
      </c>
      <c r="H236" s="47">
        <v>0</v>
      </c>
      <c r="I236" s="47" t="s">
        <v>127</v>
      </c>
      <c r="J236" s="47" t="s">
        <v>127</v>
      </c>
      <c r="K236" s="47" t="s">
        <v>127</v>
      </c>
      <c r="L236" s="47" t="s">
        <v>127</v>
      </c>
      <c r="M236" s="47">
        <v>-1</v>
      </c>
      <c r="N236" s="47" t="s">
        <v>127</v>
      </c>
      <c r="O236" s="47">
        <v>0</v>
      </c>
      <c r="P236" s="47">
        <v>-5</v>
      </c>
      <c r="Q236" s="47">
        <v>-6</v>
      </c>
      <c r="S236" s="17"/>
    </row>
    <row r="237" spans="2:19" ht="14.5" thickBot="1">
      <c r="B237" s="64" t="s">
        <v>167</v>
      </c>
      <c r="C237" s="47">
        <v>178</v>
      </c>
      <c r="D237" s="47">
        <v>109</v>
      </c>
      <c r="E237" s="47">
        <v>85</v>
      </c>
      <c r="F237" s="47">
        <v>89</v>
      </c>
      <c r="G237" s="47">
        <v>90</v>
      </c>
      <c r="H237" s="47">
        <v>78</v>
      </c>
      <c r="I237" s="47">
        <v>19</v>
      </c>
      <c r="J237" s="47">
        <v>47</v>
      </c>
      <c r="K237" s="47">
        <v>25</v>
      </c>
      <c r="L237" s="47">
        <v>28</v>
      </c>
      <c r="M237" s="47">
        <v>22</v>
      </c>
      <c r="N237" s="47">
        <v>12</v>
      </c>
      <c r="O237" s="47">
        <v>12</v>
      </c>
      <c r="P237" s="47">
        <v>15</v>
      </c>
      <c r="Q237" s="47">
        <v>810</v>
      </c>
      <c r="S237" s="17"/>
    </row>
    <row r="238" spans="2:19" ht="14.5" thickBot="1">
      <c r="B238" s="64" t="s">
        <v>119</v>
      </c>
      <c r="C238" s="47">
        <v>-45</v>
      </c>
      <c r="D238" s="47">
        <v>-28</v>
      </c>
      <c r="E238" s="47">
        <v>-6</v>
      </c>
      <c r="F238" s="47">
        <v>-15</v>
      </c>
      <c r="G238" s="47">
        <v>-15</v>
      </c>
      <c r="H238" s="47">
        <v>-9</v>
      </c>
      <c r="I238" s="47">
        <v>-18</v>
      </c>
      <c r="J238" s="47">
        <v>-3</v>
      </c>
      <c r="K238" s="47">
        <v>-5</v>
      </c>
      <c r="L238" s="47">
        <v>-3</v>
      </c>
      <c r="M238" s="47">
        <v>-5</v>
      </c>
      <c r="N238" s="47">
        <v>-6</v>
      </c>
      <c r="O238" s="47">
        <v>-3</v>
      </c>
      <c r="P238" s="47">
        <v>-33</v>
      </c>
      <c r="Q238" s="47">
        <v>-193</v>
      </c>
      <c r="S238" s="17"/>
    </row>
    <row r="239" spans="2:19" ht="14.5" thickBot="1">
      <c r="B239" s="102" t="s">
        <v>120</v>
      </c>
      <c r="C239" s="103">
        <v>133</v>
      </c>
      <c r="D239" s="103">
        <v>81</v>
      </c>
      <c r="E239" s="103">
        <v>79</v>
      </c>
      <c r="F239" s="103">
        <v>74</v>
      </c>
      <c r="G239" s="103">
        <v>75</v>
      </c>
      <c r="H239" s="103">
        <v>69</v>
      </c>
      <c r="I239" s="103">
        <v>1</v>
      </c>
      <c r="J239" s="103">
        <v>44</v>
      </c>
      <c r="K239" s="103">
        <v>20</v>
      </c>
      <c r="L239" s="103">
        <v>25</v>
      </c>
      <c r="M239" s="103">
        <v>17</v>
      </c>
      <c r="N239" s="103">
        <v>6</v>
      </c>
      <c r="O239" s="103">
        <v>9</v>
      </c>
      <c r="P239" s="103">
        <v>-17</v>
      </c>
      <c r="Q239" s="103">
        <v>617</v>
      </c>
      <c r="S239" s="17"/>
    </row>
    <row r="240" spans="2:19" ht="14.5" thickBot="1">
      <c r="B240" s="64" t="s">
        <v>121</v>
      </c>
      <c r="C240" s="67">
        <f>C239/C235</f>
        <v>0.7471910112359551</v>
      </c>
      <c r="D240" s="67">
        <f t="shared" ref="D240" si="15">D239/D235</f>
        <v>0.74311926605504586</v>
      </c>
      <c r="E240" s="67">
        <f t="shared" ref="E240" si="16">E239/E235</f>
        <v>0.92941176470588238</v>
      </c>
      <c r="F240" s="67">
        <f t="shared" ref="F240" si="17">F239/F235</f>
        <v>0.8314606741573034</v>
      </c>
      <c r="G240" s="67">
        <f t="shared" ref="G240" si="18">G239/G235</f>
        <v>0.83333333333333337</v>
      </c>
      <c r="H240" s="67">
        <f t="shared" ref="H240" si="19">H239/H235</f>
        <v>0.88461538461538458</v>
      </c>
      <c r="I240" s="67">
        <f t="shared" ref="I240" si="20">I239/I235</f>
        <v>5.2631578947368418E-2</v>
      </c>
      <c r="J240" s="67">
        <f t="shared" ref="J240" si="21">J239/J235</f>
        <v>0.93617021276595747</v>
      </c>
      <c r="K240" s="67">
        <f t="shared" ref="K240" si="22">K239/K235</f>
        <v>0.8</v>
      </c>
      <c r="L240" s="67">
        <f t="shared" ref="L240" si="23">L239/L235</f>
        <v>0.8928571428571429</v>
      </c>
      <c r="M240" s="67">
        <f t="shared" ref="M240" si="24">M239/M235</f>
        <v>0.73913043478260865</v>
      </c>
      <c r="N240" s="67">
        <f t="shared" ref="N240" si="25">N239/N235</f>
        <v>0.5</v>
      </c>
      <c r="O240" s="67">
        <f t="shared" ref="O240" si="26">O239/O235</f>
        <v>0.75</v>
      </c>
      <c r="P240" s="67">
        <f t="shared" ref="P240" si="27">P239/P235</f>
        <v>-0.85</v>
      </c>
      <c r="Q240" s="67">
        <f t="shared" ref="Q240" si="28">Q239/Q235</f>
        <v>0.75520195838433291</v>
      </c>
    </row>
    <row r="241" spans="2:19" ht="14.5" thickBot="1">
      <c r="B241" s="64" t="s">
        <v>122</v>
      </c>
      <c r="C241" s="47">
        <v>54</v>
      </c>
      <c r="D241" s="47">
        <v>-2</v>
      </c>
      <c r="E241" s="47">
        <v>47</v>
      </c>
      <c r="F241" s="47">
        <v>13</v>
      </c>
      <c r="G241" s="47">
        <v>39</v>
      </c>
      <c r="H241" s="47">
        <v>35</v>
      </c>
      <c r="I241" s="47">
        <v>-12</v>
      </c>
      <c r="J241" s="47">
        <v>25</v>
      </c>
      <c r="K241" s="47">
        <v>18</v>
      </c>
      <c r="L241" s="47">
        <v>11</v>
      </c>
      <c r="M241" s="47">
        <v>3</v>
      </c>
      <c r="N241" s="47">
        <v>55</v>
      </c>
      <c r="O241" s="47">
        <v>2</v>
      </c>
      <c r="P241" s="47">
        <v>-19</v>
      </c>
      <c r="Q241" s="47">
        <v>269</v>
      </c>
      <c r="S241" s="17"/>
    </row>
    <row r="242" spans="2:19" ht="14.5" thickBot="1">
      <c r="B242" s="65" t="s">
        <v>168</v>
      </c>
      <c r="C242" s="66">
        <v>0.5</v>
      </c>
      <c r="D242" s="66">
        <v>0.45</v>
      </c>
      <c r="E242" s="66">
        <v>0.28000000000000003</v>
      </c>
      <c r="F242" s="66">
        <v>1</v>
      </c>
      <c r="G242" s="66">
        <v>0.51</v>
      </c>
      <c r="H242" s="66">
        <v>0.2</v>
      </c>
      <c r="I242" s="66">
        <v>0.89</v>
      </c>
      <c r="J242" s="66">
        <v>1</v>
      </c>
      <c r="K242" s="66">
        <v>0.51</v>
      </c>
      <c r="L242" s="66">
        <v>0.62</v>
      </c>
      <c r="M242" s="66">
        <v>0.44</v>
      </c>
      <c r="N242" s="66">
        <v>1</v>
      </c>
      <c r="O242" s="66">
        <v>0.5</v>
      </c>
      <c r="P242" s="66"/>
      <c r="Q242" s="66"/>
    </row>
    <row r="243" spans="2:19" ht="14.5" thickBot="1">
      <c r="B243" s="64" t="s">
        <v>124</v>
      </c>
      <c r="C243" s="47">
        <v>135</v>
      </c>
      <c r="D243" s="47">
        <v>89</v>
      </c>
      <c r="E243" s="47">
        <v>100</v>
      </c>
      <c r="F243" s="47">
        <v>85</v>
      </c>
      <c r="G243" s="47">
        <v>138</v>
      </c>
      <c r="H243" s="47">
        <v>158</v>
      </c>
      <c r="I243" s="47">
        <v>82</v>
      </c>
      <c r="J243" s="47">
        <v>9</v>
      </c>
      <c r="K243" s="47">
        <v>18</v>
      </c>
      <c r="L243" s="47">
        <v>19</v>
      </c>
      <c r="M243" s="47">
        <v>32</v>
      </c>
      <c r="N243" s="47">
        <v>15</v>
      </c>
      <c r="O243" s="47">
        <v>27</v>
      </c>
      <c r="P243" s="47">
        <v>9</v>
      </c>
      <c r="Q243" s="47">
        <v>916</v>
      </c>
      <c r="S243" s="17"/>
    </row>
    <row r="244" spans="2:19"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</row>
    <row r="245" spans="2:19" ht="14.5" thickBot="1">
      <c r="B245" s="64" t="s">
        <v>169</v>
      </c>
      <c r="C245" s="47">
        <v>385</v>
      </c>
      <c r="D245" s="47">
        <v>86</v>
      </c>
      <c r="E245" s="47">
        <v>122</v>
      </c>
      <c r="F245" s="47">
        <v>386</v>
      </c>
      <c r="G245" s="47">
        <v>211</v>
      </c>
      <c r="H245" s="47">
        <v>124</v>
      </c>
      <c r="I245" s="47">
        <v>77</v>
      </c>
      <c r="J245" s="47">
        <v>41</v>
      </c>
      <c r="K245" s="47">
        <v>34</v>
      </c>
      <c r="L245" s="47">
        <v>180</v>
      </c>
      <c r="M245" s="47">
        <v>13</v>
      </c>
      <c r="N245" s="47">
        <v>51</v>
      </c>
      <c r="O245" s="47">
        <v>4</v>
      </c>
      <c r="P245" s="47">
        <v>95</v>
      </c>
      <c r="Q245" s="47">
        <v>1809</v>
      </c>
      <c r="S245" s="17"/>
    </row>
    <row r="246" spans="2:19" ht="14.5" thickBot="1">
      <c r="B246" s="64" t="s">
        <v>126</v>
      </c>
      <c r="C246" s="47">
        <v>2964</v>
      </c>
      <c r="D246" s="47">
        <v>2002</v>
      </c>
      <c r="E246" s="47">
        <v>923</v>
      </c>
      <c r="F246" s="47">
        <v>2126</v>
      </c>
      <c r="G246" s="47">
        <v>1618</v>
      </c>
      <c r="H246" s="47">
        <v>323</v>
      </c>
      <c r="I246" s="47">
        <v>824</v>
      </c>
      <c r="J246" s="47">
        <v>320</v>
      </c>
      <c r="K246" s="47">
        <v>155</v>
      </c>
      <c r="L246" s="47">
        <v>435</v>
      </c>
      <c r="M246" s="47">
        <v>320</v>
      </c>
      <c r="N246" s="47">
        <v>369</v>
      </c>
      <c r="O246" s="47">
        <v>346</v>
      </c>
      <c r="P246" s="47">
        <v>316</v>
      </c>
      <c r="Q246" s="47">
        <v>13039</v>
      </c>
      <c r="S246" s="17"/>
    </row>
    <row r="247" spans="2:19">
      <c r="B247" s="18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</row>
    <row r="248" spans="2:19">
      <c r="B248" s="26" t="s">
        <v>171</v>
      </c>
    </row>
    <row r="249" spans="2:19">
      <c r="B249" s="26" t="s">
        <v>170</v>
      </c>
    </row>
    <row r="250" spans="2:19" ht="26.25" customHeight="1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</row>
    <row r="252" spans="2:19">
      <c r="B252" s="15" t="s">
        <v>78</v>
      </c>
      <c r="C252" s="16" t="s">
        <v>99</v>
      </c>
      <c r="D252" s="16" t="s">
        <v>100</v>
      </c>
      <c r="E252" s="16" t="s">
        <v>136</v>
      </c>
      <c r="F252" s="16" t="s">
        <v>102</v>
      </c>
      <c r="G252" s="16" t="s">
        <v>103</v>
      </c>
      <c r="H252" s="16" t="s">
        <v>104</v>
      </c>
      <c r="I252" s="16" t="s">
        <v>105</v>
      </c>
      <c r="J252" s="16" t="s">
        <v>106</v>
      </c>
      <c r="K252" s="16" t="s">
        <v>107</v>
      </c>
      <c r="L252" s="16" t="s">
        <v>108</v>
      </c>
      <c r="M252" s="16" t="s">
        <v>109</v>
      </c>
      <c r="N252" s="16" t="s">
        <v>138</v>
      </c>
      <c r="O252" s="16" t="s">
        <v>158</v>
      </c>
      <c r="P252" s="16" t="s">
        <v>113</v>
      </c>
      <c r="Q252" s="16" t="s">
        <v>114</v>
      </c>
    </row>
    <row r="253" spans="2:19">
      <c r="B253" s="27" t="s">
        <v>13</v>
      </c>
      <c r="C253" s="9" t="s">
        <v>115</v>
      </c>
      <c r="D253" s="9" t="s">
        <v>116</v>
      </c>
      <c r="E253" s="9" t="s">
        <v>115</v>
      </c>
      <c r="F253" s="9" t="s">
        <v>116</v>
      </c>
      <c r="G253" s="9" t="s">
        <v>116</v>
      </c>
      <c r="H253" s="9" t="s">
        <v>115</v>
      </c>
      <c r="I253" s="9" t="s">
        <v>116</v>
      </c>
      <c r="J253" s="9" t="s">
        <v>116</v>
      </c>
      <c r="K253" s="9" t="s">
        <v>116</v>
      </c>
      <c r="L253" s="9" t="s">
        <v>116</v>
      </c>
      <c r="M253" s="9" t="s">
        <v>116</v>
      </c>
      <c r="N253" s="9" t="s">
        <v>117</v>
      </c>
      <c r="O253" s="9" t="s">
        <v>116</v>
      </c>
      <c r="P253" s="9"/>
      <c r="Q253" s="9"/>
    </row>
    <row r="254" spans="2:19">
      <c r="B254" s="25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</row>
    <row r="255" spans="2:19" ht="14.5" thickBot="1">
      <c r="B255" s="62" t="s">
        <v>118</v>
      </c>
      <c r="C255" s="107">
        <v>111</v>
      </c>
      <c r="D255" s="107">
        <v>131</v>
      </c>
      <c r="E255" s="107">
        <v>80</v>
      </c>
      <c r="F255" s="107">
        <v>91</v>
      </c>
      <c r="G255" s="107">
        <v>70</v>
      </c>
      <c r="H255" s="108">
        <v>58</v>
      </c>
      <c r="I255" s="107">
        <v>28</v>
      </c>
      <c r="J255" s="107">
        <v>25</v>
      </c>
      <c r="K255" s="107">
        <v>28</v>
      </c>
      <c r="L255" s="107">
        <v>19</v>
      </c>
      <c r="M255" s="107">
        <v>20</v>
      </c>
      <c r="N255" s="108">
        <v>34</v>
      </c>
      <c r="O255" s="107">
        <v>17</v>
      </c>
      <c r="P255" s="107">
        <v>16</v>
      </c>
      <c r="Q255" s="107">
        <v>728</v>
      </c>
      <c r="S255" s="17"/>
    </row>
    <row r="256" spans="2:19" ht="14.5" thickBot="1">
      <c r="B256" s="64" t="s">
        <v>28</v>
      </c>
      <c r="C256" s="107">
        <v>0</v>
      </c>
      <c r="D256" s="107" t="s">
        <v>62</v>
      </c>
      <c r="E256" s="107" t="s">
        <v>62</v>
      </c>
      <c r="F256" s="107">
        <v>1</v>
      </c>
      <c r="G256" s="107" t="s">
        <v>62</v>
      </c>
      <c r="H256" s="107">
        <v>0</v>
      </c>
      <c r="I256" s="107" t="s">
        <v>62</v>
      </c>
      <c r="J256" s="107" t="s">
        <v>62</v>
      </c>
      <c r="K256" s="107" t="s">
        <v>62</v>
      </c>
      <c r="L256" s="107" t="s">
        <v>62</v>
      </c>
      <c r="M256" s="107">
        <v>-1</v>
      </c>
      <c r="N256" s="107" t="s">
        <v>62</v>
      </c>
      <c r="O256" s="107">
        <v>0</v>
      </c>
      <c r="P256" s="107">
        <v>0</v>
      </c>
      <c r="Q256" s="107">
        <v>-2</v>
      </c>
      <c r="S256" s="17"/>
    </row>
    <row r="257" spans="2:19" ht="14.5" thickBot="1">
      <c r="B257" s="64" t="s">
        <v>167</v>
      </c>
      <c r="C257" s="107">
        <v>111</v>
      </c>
      <c r="D257" s="107">
        <v>131</v>
      </c>
      <c r="E257" s="107">
        <v>80</v>
      </c>
      <c r="F257" s="107">
        <v>92</v>
      </c>
      <c r="G257" s="107">
        <v>70</v>
      </c>
      <c r="H257" s="107">
        <v>58</v>
      </c>
      <c r="I257" s="107">
        <v>28</v>
      </c>
      <c r="J257" s="107">
        <v>25</v>
      </c>
      <c r="K257" s="107">
        <v>28</v>
      </c>
      <c r="L257" s="107">
        <v>19</v>
      </c>
      <c r="M257" s="107">
        <v>19</v>
      </c>
      <c r="N257" s="107">
        <v>34</v>
      </c>
      <c r="O257" s="107">
        <v>17</v>
      </c>
      <c r="P257" s="107">
        <v>16</v>
      </c>
      <c r="Q257" s="107">
        <v>727</v>
      </c>
      <c r="S257" s="17"/>
    </row>
    <row r="258" spans="2:19" ht="14.5" thickBot="1">
      <c r="B258" s="64" t="s">
        <v>172</v>
      </c>
      <c r="C258" s="107">
        <v>-37</v>
      </c>
      <c r="D258" s="107">
        <v>-17</v>
      </c>
      <c r="E258" s="107">
        <v>-6</v>
      </c>
      <c r="F258" s="107">
        <v>-15</v>
      </c>
      <c r="G258" s="107">
        <v>-14</v>
      </c>
      <c r="H258" s="107">
        <v>-8</v>
      </c>
      <c r="I258" s="107">
        <v>-102</v>
      </c>
      <c r="J258" s="107">
        <v>-3</v>
      </c>
      <c r="K258" s="107">
        <v>-4</v>
      </c>
      <c r="L258" s="107">
        <v>-3</v>
      </c>
      <c r="M258" s="107">
        <v>-4</v>
      </c>
      <c r="N258" s="107">
        <v>-5</v>
      </c>
      <c r="O258" s="107">
        <v>-2</v>
      </c>
      <c r="P258" s="107">
        <v>-17</v>
      </c>
      <c r="Q258" s="107">
        <v>-236</v>
      </c>
      <c r="S258" s="17"/>
    </row>
    <row r="259" spans="2:19" ht="14.5" thickBot="1">
      <c r="B259" s="102" t="s">
        <v>94</v>
      </c>
      <c r="C259" s="109">
        <v>73</v>
      </c>
      <c r="D259" s="109">
        <v>114</v>
      </c>
      <c r="E259" s="109">
        <v>74</v>
      </c>
      <c r="F259" s="109">
        <v>77</v>
      </c>
      <c r="G259" s="109">
        <v>57</v>
      </c>
      <c r="H259" s="109">
        <v>50</v>
      </c>
      <c r="I259" s="109">
        <v>-74</v>
      </c>
      <c r="J259" s="109">
        <v>22</v>
      </c>
      <c r="K259" s="109">
        <v>23</v>
      </c>
      <c r="L259" s="109">
        <v>17</v>
      </c>
      <c r="M259" s="109">
        <v>15</v>
      </c>
      <c r="N259" s="109">
        <v>29</v>
      </c>
      <c r="O259" s="109">
        <v>15</v>
      </c>
      <c r="P259" s="109">
        <v>-2</v>
      </c>
      <c r="Q259" s="109">
        <v>490</v>
      </c>
      <c r="S259" s="17"/>
    </row>
    <row r="260" spans="2:19" ht="14.5" thickBot="1">
      <c r="B260" s="64" t="s">
        <v>173</v>
      </c>
      <c r="C260" s="67">
        <f>C259/C255</f>
        <v>0.65765765765765771</v>
      </c>
      <c r="D260" s="67">
        <f t="shared" ref="D260" si="29">D259/D255</f>
        <v>0.87022900763358779</v>
      </c>
      <c r="E260" s="67">
        <f t="shared" ref="E260" si="30">E259/E255</f>
        <v>0.92500000000000004</v>
      </c>
      <c r="F260" s="67">
        <f t="shared" ref="F260" si="31">F259/F255</f>
        <v>0.84615384615384615</v>
      </c>
      <c r="G260" s="67">
        <f t="shared" ref="G260" si="32">G259/G255</f>
        <v>0.81428571428571428</v>
      </c>
      <c r="H260" s="67">
        <f t="shared" ref="H260" si="33">H259/H255</f>
        <v>0.86206896551724133</v>
      </c>
      <c r="I260" s="67">
        <f t="shared" ref="I260" si="34">I259/I255</f>
        <v>-2.6428571428571428</v>
      </c>
      <c r="J260" s="67">
        <f t="shared" ref="J260" si="35">J259/J255</f>
        <v>0.88</v>
      </c>
      <c r="K260" s="67">
        <f t="shared" ref="K260" si="36">K259/K255</f>
        <v>0.8214285714285714</v>
      </c>
      <c r="L260" s="67">
        <f t="shared" ref="L260" si="37">L259/L255</f>
        <v>0.89473684210526316</v>
      </c>
      <c r="M260" s="67">
        <f t="shared" ref="M260" si="38">M259/M255</f>
        <v>0.75</v>
      </c>
      <c r="N260" s="67">
        <f t="shared" ref="N260" si="39">N259/N255</f>
        <v>0.8529411764705882</v>
      </c>
      <c r="O260" s="67">
        <f t="shared" ref="O260" si="40">O259/O255</f>
        <v>0.88235294117647056</v>
      </c>
      <c r="P260" s="67">
        <f t="shared" ref="P260" si="41">P259/P255</f>
        <v>-0.125</v>
      </c>
      <c r="Q260" s="67">
        <f t="shared" ref="Q260" si="42">Q259/Q255</f>
        <v>0.67307692307692313</v>
      </c>
      <c r="S260" s="17"/>
    </row>
    <row r="261" spans="2:19" ht="14.5" thickBot="1">
      <c r="B261" s="64" t="s">
        <v>174</v>
      </c>
      <c r="C261" s="107">
        <v>-2</v>
      </c>
      <c r="D261" s="107">
        <v>335</v>
      </c>
      <c r="E261" s="107">
        <v>41</v>
      </c>
      <c r="F261" s="107">
        <v>17</v>
      </c>
      <c r="G261" s="107">
        <v>20</v>
      </c>
      <c r="H261" s="107">
        <v>18</v>
      </c>
      <c r="I261" s="107">
        <v>-88</v>
      </c>
      <c r="J261" s="107">
        <v>7</v>
      </c>
      <c r="K261" s="107">
        <v>16</v>
      </c>
      <c r="L261" s="107">
        <v>3</v>
      </c>
      <c r="M261" s="107">
        <v>5</v>
      </c>
      <c r="N261" s="107">
        <v>19</v>
      </c>
      <c r="O261" s="107">
        <v>9</v>
      </c>
      <c r="P261" s="107">
        <v>-8</v>
      </c>
      <c r="Q261" s="107">
        <v>391</v>
      </c>
      <c r="S261" s="17"/>
    </row>
    <row r="262" spans="2:19" ht="14.5" thickBot="1">
      <c r="B262" s="65" t="s">
        <v>168</v>
      </c>
      <c r="C262" s="110">
        <v>0.5</v>
      </c>
      <c r="D262" s="110">
        <v>0.45</v>
      </c>
      <c r="E262" s="110">
        <v>0.28000000000000003</v>
      </c>
      <c r="F262" s="110">
        <v>1</v>
      </c>
      <c r="G262" s="110">
        <v>0.51</v>
      </c>
      <c r="H262" s="110">
        <v>0.2</v>
      </c>
      <c r="I262" s="110">
        <v>0.89</v>
      </c>
      <c r="J262" s="110">
        <v>1</v>
      </c>
      <c r="K262" s="110">
        <v>0.51</v>
      </c>
      <c r="L262" s="110">
        <v>0.62</v>
      </c>
      <c r="M262" s="110">
        <v>0.44</v>
      </c>
      <c r="N262" s="110">
        <v>1</v>
      </c>
      <c r="O262" s="110">
        <v>0.5</v>
      </c>
      <c r="P262" s="111"/>
      <c r="Q262" s="111"/>
      <c r="S262" s="17"/>
    </row>
    <row r="263" spans="2:19" ht="14.5" thickBot="1">
      <c r="B263" s="64" t="s">
        <v>175</v>
      </c>
      <c r="C263" s="107">
        <v>100</v>
      </c>
      <c r="D263" s="107">
        <v>118</v>
      </c>
      <c r="E263" s="107">
        <v>115</v>
      </c>
      <c r="F263" s="107">
        <v>89</v>
      </c>
      <c r="G263" s="107">
        <v>113</v>
      </c>
      <c r="H263" s="107">
        <v>126</v>
      </c>
      <c r="I263" s="107">
        <v>43</v>
      </c>
      <c r="J263" s="107">
        <v>5</v>
      </c>
      <c r="K263" s="107">
        <v>21</v>
      </c>
      <c r="L263" s="107">
        <v>13</v>
      </c>
      <c r="M263" s="107">
        <v>31</v>
      </c>
      <c r="N263" s="107">
        <v>44</v>
      </c>
      <c r="O263" s="107">
        <v>40</v>
      </c>
      <c r="P263" s="107">
        <v>9</v>
      </c>
      <c r="Q263" s="107">
        <v>868</v>
      </c>
      <c r="S263" s="17"/>
    </row>
    <row r="264" spans="2:19">
      <c r="B264" s="25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S264" s="17"/>
    </row>
    <row r="265" spans="2:19" ht="14.5" thickBot="1">
      <c r="B265" s="64" t="s">
        <v>44</v>
      </c>
      <c r="C265" s="107">
        <v>264</v>
      </c>
      <c r="D265" s="107">
        <v>100</v>
      </c>
      <c r="E265" s="107">
        <v>179</v>
      </c>
      <c r="F265" s="107">
        <v>400</v>
      </c>
      <c r="G265" s="107">
        <v>165</v>
      </c>
      <c r="H265" s="107">
        <v>84</v>
      </c>
      <c r="I265" s="107">
        <v>72</v>
      </c>
      <c r="J265" s="107">
        <v>45</v>
      </c>
      <c r="K265" s="107">
        <v>29</v>
      </c>
      <c r="L265" s="107">
        <v>139</v>
      </c>
      <c r="M265" s="107">
        <v>8</v>
      </c>
      <c r="N265" s="107">
        <v>46</v>
      </c>
      <c r="O265" s="107">
        <v>9</v>
      </c>
      <c r="P265" s="107">
        <v>71</v>
      </c>
      <c r="Q265" s="113">
        <v>1613</v>
      </c>
      <c r="S265" s="17"/>
    </row>
    <row r="266" spans="2:19" ht="14.5" thickBot="1">
      <c r="B266" s="64" t="s">
        <v>66</v>
      </c>
      <c r="C266" s="113">
        <v>2638</v>
      </c>
      <c r="D266" s="113">
        <v>2002</v>
      </c>
      <c r="E266" s="107">
        <v>848</v>
      </c>
      <c r="F266" s="113">
        <v>2051</v>
      </c>
      <c r="G266" s="113">
        <v>1434</v>
      </c>
      <c r="H266" s="107">
        <v>291</v>
      </c>
      <c r="I266" s="107">
        <v>770</v>
      </c>
      <c r="J266" s="107">
        <v>313</v>
      </c>
      <c r="K266" s="107">
        <v>137</v>
      </c>
      <c r="L266" s="107">
        <v>371</v>
      </c>
      <c r="M266" s="107">
        <v>312</v>
      </c>
      <c r="N266" s="107">
        <v>335</v>
      </c>
      <c r="O266" s="107">
        <v>318</v>
      </c>
      <c r="P266" s="107">
        <v>278</v>
      </c>
      <c r="Q266" s="113">
        <v>12097</v>
      </c>
      <c r="S266" s="17"/>
    </row>
    <row r="267" spans="2:19">
      <c r="B267" s="18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</row>
    <row r="268" spans="2:19">
      <c r="B268" s="26" t="s">
        <v>38</v>
      </c>
    </row>
    <row r="269" spans="2:19">
      <c r="B269" s="26" t="s">
        <v>170</v>
      </c>
    </row>
    <row r="270" spans="2:19" ht="24" customHeight="1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</row>
    <row r="272" spans="2:19" ht="21" customHeight="1">
      <c r="B272" s="15" t="s">
        <v>79</v>
      </c>
      <c r="C272" s="16" t="s">
        <v>176</v>
      </c>
      <c r="D272" s="16" t="s">
        <v>177</v>
      </c>
      <c r="E272" s="16" t="s">
        <v>136</v>
      </c>
      <c r="F272" s="16" t="s">
        <v>102</v>
      </c>
      <c r="G272" s="16" t="s">
        <v>103</v>
      </c>
      <c r="H272" s="16" t="s">
        <v>104</v>
      </c>
      <c r="I272" s="16" t="s">
        <v>105</v>
      </c>
      <c r="J272" s="16" t="s">
        <v>106</v>
      </c>
      <c r="K272" s="16" t="s">
        <v>107</v>
      </c>
      <c r="L272" s="16" t="s">
        <v>108</v>
      </c>
      <c r="M272" s="16" t="s">
        <v>109</v>
      </c>
      <c r="N272" s="16" t="s">
        <v>138</v>
      </c>
      <c r="O272" s="16" t="s">
        <v>178</v>
      </c>
      <c r="P272" s="16" t="s">
        <v>179</v>
      </c>
      <c r="Q272" s="16" t="s">
        <v>114</v>
      </c>
    </row>
    <row r="273" spans="2:20">
      <c r="B273" s="27" t="s">
        <v>180</v>
      </c>
      <c r="C273" s="9" t="s">
        <v>115</v>
      </c>
      <c r="D273" s="9" t="s">
        <v>116</v>
      </c>
      <c r="E273" s="9" t="s">
        <v>115</v>
      </c>
      <c r="F273" s="9" t="s">
        <v>116</v>
      </c>
      <c r="G273" s="9" t="s">
        <v>116</v>
      </c>
      <c r="H273" s="9" t="s">
        <v>115</v>
      </c>
      <c r="I273" s="9" t="s">
        <v>116</v>
      </c>
      <c r="J273" s="9" t="s">
        <v>116</v>
      </c>
      <c r="K273" s="9" t="s">
        <v>116</v>
      </c>
      <c r="L273" s="9" t="s">
        <v>116</v>
      </c>
      <c r="M273" s="9" t="s">
        <v>116</v>
      </c>
      <c r="N273" s="9" t="s">
        <v>117</v>
      </c>
      <c r="O273" s="9" t="s">
        <v>116</v>
      </c>
      <c r="P273" s="9"/>
      <c r="Q273" s="9"/>
    </row>
    <row r="274" spans="2:20">
      <c r="B274" s="21"/>
      <c r="C274" s="21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</row>
    <row r="275" spans="2:20" ht="14.5" thickBot="1">
      <c r="B275" s="62" t="s">
        <v>142</v>
      </c>
      <c r="C275" s="63">
        <f>496.79-81</f>
        <v>415.79</v>
      </c>
      <c r="D275" s="63">
        <v>151.101</v>
      </c>
      <c r="E275" s="63">
        <v>77.805000000000007</v>
      </c>
      <c r="F275" s="63">
        <v>83.954999999999984</v>
      </c>
      <c r="G275" s="63">
        <v>63.499000000000024</v>
      </c>
      <c r="H275" s="62">
        <v>69.944999999999993</v>
      </c>
      <c r="I275" s="63">
        <v>52.050000000000011</v>
      </c>
      <c r="J275" s="63">
        <v>15.010000000000005</v>
      </c>
      <c r="K275" s="63">
        <v>25.254999999999995</v>
      </c>
      <c r="L275" s="63">
        <v>16.667000000000002</v>
      </c>
      <c r="M275" s="63">
        <v>27.183999999999997</v>
      </c>
      <c r="N275" s="62">
        <v>32.165999999999997</v>
      </c>
      <c r="O275" s="63">
        <v>18.982999999999997</v>
      </c>
      <c r="P275" s="63">
        <v>22.930000000000007</v>
      </c>
      <c r="Q275" s="63">
        <v>1073</v>
      </c>
      <c r="S275" s="17"/>
      <c r="T275" s="19"/>
    </row>
    <row r="276" spans="2:20" ht="14.5" thickBot="1">
      <c r="B276" s="64" t="s">
        <v>28</v>
      </c>
      <c r="C276" s="47">
        <v>-106</v>
      </c>
      <c r="D276" s="47" t="s">
        <v>21</v>
      </c>
      <c r="E276" s="47" t="s">
        <v>21</v>
      </c>
      <c r="F276" s="47" t="s">
        <v>21</v>
      </c>
      <c r="G276" s="47" t="s">
        <v>21</v>
      </c>
      <c r="H276" s="47" t="s">
        <v>21</v>
      </c>
      <c r="I276" s="47" t="s">
        <v>21</v>
      </c>
      <c r="J276" s="47" t="s">
        <v>21</v>
      </c>
      <c r="K276" s="47" t="s">
        <v>21</v>
      </c>
      <c r="L276" s="47" t="s">
        <v>21</v>
      </c>
      <c r="M276" s="47" t="s">
        <v>21</v>
      </c>
      <c r="N276" s="47" t="s">
        <v>21</v>
      </c>
      <c r="O276" s="47" t="s">
        <v>21</v>
      </c>
      <c r="P276" s="47" t="s">
        <v>21</v>
      </c>
      <c r="Q276" s="47">
        <v>-106</v>
      </c>
      <c r="S276" s="17"/>
      <c r="T276" s="19"/>
    </row>
    <row r="277" spans="2:20" ht="14.5" thickBot="1">
      <c r="B277" s="64" t="s">
        <v>167</v>
      </c>
      <c r="C277" s="47">
        <v>310.38599999999997</v>
      </c>
      <c r="D277" s="47">
        <v>151.101</v>
      </c>
      <c r="E277" s="47">
        <v>77.805000000000007</v>
      </c>
      <c r="F277" s="47">
        <v>83.954999999999984</v>
      </c>
      <c r="G277" s="47">
        <v>63.499000000000024</v>
      </c>
      <c r="H277" s="47">
        <v>69.937999999999988</v>
      </c>
      <c r="I277" s="47">
        <v>52.050000000000011</v>
      </c>
      <c r="J277" s="47">
        <v>15.010000000000005</v>
      </c>
      <c r="K277" s="47">
        <v>25.254999999999995</v>
      </c>
      <c r="L277" s="47">
        <v>16.667000000000002</v>
      </c>
      <c r="M277" s="47">
        <v>27.183999999999997</v>
      </c>
      <c r="N277" s="47">
        <v>32.165999999999997</v>
      </c>
      <c r="O277" s="47">
        <v>19</v>
      </c>
      <c r="P277" s="47">
        <v>23</v>
      </c>
      <c r="Q277" s="47">
        <v>967.68100000000015</v>
      </c>
      <c r="S277" s="17"/>
      <c r="T277" s="19"/>
    </row>
    <row r="278" spans="2:20" ht="14.5" thickBot="1">
      <c r="B278" s="64" t="s">
        <v>172</v>
      </c>
      <c r="C278" s="47">
        <v>-57.104000000000013</v>
      </c>
      <c r="D278" s="47">
        <v>-29.754000000000005</v>
      </c>
      <c r="E278" s="47">
        <v>-5.8619999999999983</v>
      </c>
      <c r="F278" s="47">
        <v>-16.015000000000001</v>
      </c>
      <c r="G278" s="47">
        <v>-9.411999999999999</v>
      </c>
      <c r="H278" s="47">
        <v>-10.329000000000001</v>
      </c>
      <c r="I278" s="47">
        <v>-20.658000000000001</v>
      </c>
      <c r="J278" s="47">
        <v>-3.5259999999999998</v>
      </c>
      <c r="K278" s="47">
        <v>-4.6380000000000017</v>
      </c>
      <c r="L278" s="47">
        <v>-3.4399999999999995</v>
      </c>
      <c r="M278" s="47">
        <v>-4.2710000000000008</v>
      </c>
      <c r="N278" s="47">
        <v>-5.5259999999999998</v>
      </c>
      <c r="O278" s="47">
        <v>-1.3769999999999998</v>
      </c>
      <c r="P278" s="47">
        <v>-32.785999999999994</v>
      </c>
      <c r="Q278" s="47">
        <v>-204.69799999999987</v>
      </c>
      <c r="S278" s="17"/>
      <c r="T278" s="19"/>
    </row>
    <row r="279" spans="2:20" ht="14.5" thickBot="1">
      <c r="B279" s="102" t="s">
        <v>94</v>
      </c>
      <c r="C279" s="103">
        <v>254.28200000000004</v>
      </c>
      <c r="D279" s="103">
        <v>121.34699999999998</v>
      </c>
      <c r="E279" s="103">
        <v>71.942999999999984</v>
      </c>
      <c r="F279" s="103">
        <v>67.94</v>
      </c>
      <c r="G279" s="103">
        <v>53.086999999999989</v>
      </c>
      <c r="H279" s="103">
        <v>59.62299999999999</v>
      </c>
      <c r="I279" s="103">
        <v>31.391999999999996</v>
      </c>
      <c r="J279" s="103">
        <v>12.483999999999995</v>
      </c>
      <c r="K279" s="103">
        <v>20.617000000000004</v>
      </c>
      <c r="L279" s="103">
        <v>13.227000000000004</v>
      </c>
      <c r="M279" s="103">
        <v>21.912999999999997</v>
      </c>
      <c r="N279" s="103">
        <v>26.64</v>
      </c>
      <c r="O279" s="103">
        <v>17.436</v>
      </c>
      <c r="P279" s="103">
        <v>-9.9479999999999968</v>
      </c>
      <c r="Q279" s="103">
        <v>762.98299999999972</v>
      </c>
      <c r="S279" s="17"/>
      <c r="T279" s="19"/>
    </row>
    <row r="280" spans="2:20" ht="14.5" thickBot="1">
      <c r="B280" s="64" t="s">
        <v>173</v>
      </c>
      <c r="C280" s="67">
        <v>0.51</v>
      </c>
      <c r="D280" s="67">
        <v>0.8</v>
      </c>
      <c r="E280" s="67">
        <v>0.92</v>
      </c>
      <c r="F280" s="67">
        <v>0.81</v>
      </c>
      <c r="G280" s="67">
        <v>0.84</v>
      </c>
      <c r="H280" s="67">
        <v>0.85</v>
      </c>
      <c r="I280" s="67">
        <v>0.6</v>
      </c>
      <c r="J280" s="67">
        <v>0.83</v>
      </c>
      <c r="K280" s="67">
        <v>0.82</v>
      </c>
      <c r="L280" s="67">
        <v>0.79</v>
      </c>
      <c r="M280" s="67">
        <v>0.81</v>
      </c>
      <c r="N280" s="67">
        <v>0.83</v>
      </c>
      <c r="O280" s="67">
        <f>O279/O275</f>
        <v>0.91850603171258505</v>
      </c>
      <c r="P280" s="67">
        <f>P279/P275</f>
        <v>-0.43384212821631024</v>
      </c>
      <c r="Q280" s="66">
        <v>0.66</v>
      </c>
      <c r="S280" s="17"/>
    </row>
    <row r="281" spans="2:20" ht="14.5" thickBot="1">
      <c r="B281" s="64" t="s">
        <v>174</v>
      </c>
      <c r="C281" s="47">
        <v>165.62311302000001</v>
      </c>
      <c r="D281" s="47">
        <v>29.588584969999999</v>
      </c>
      <c r="E281" s="47">
        <v>48.759985589999957</v>
      </c>
      <c r="F281" s="47">
        <v>7.2636748300000136</v>
      </c>
      <c r="G281" s="47">
        <v>18.745896659999971</v>
      </c>
      <c r="H281" s="47">
        <v>25.803911879999987</v>
      </c>
      <c r="I281" s="47">
        <v>3.983906373333312</v>
      </c>
      <c r="J281" s="47" t="s">
        <v>21</v>
      </c>
      <c r="K281" s="47">
        <v>12.145194540000006</v>
      </c>
      <c r="L281" s="47" t="s">
        <v>21</v>
      </c>
      <c r="M281" s="47">
        <v>8.7102647199999979</v>
      </c>
      <c r="N281" s="47">
        <v>16.231552839999999</v>
      </c>
      <c r="O281" s="47">
        <v>11.829000000000001</v>
      </c>
      <c r="P281" s="47">
        <v>-19.844033589999995</v>
      </c>
      <c r="Q281" s="47">
        <v>329.62089152333328</v>
      </c>
      <c r="S281" s="17"/>
    </row>
    <row r="282" spans="2:20" ht="14.5" thickBot="1">
      <c r="B282" s="65" t="s">
        <v>168</v>
      </c>
      <c r="C282" s="66">
        <v>0.5</v>
      </c>
      <c r="D282" s="66">
        <v>0.45</v>
      </c>
      <c r="E282" s="66">
        <v>0.28000000000000003</v>
      </c>
      <c r="F282" s="66">
        <v>1</v>
      </c>
      <c r="G282" s="66">
        <v>0.51</v>
      </c>
      <c r="H282" s="66">
        <v>0.2</v>
      </c>
      <c r="I282" s="66">
        <v>0.89</v>
      </c>
      <c r="J282" s="66">
        <v>1</v>
      </c>
      <c r="K282" s="66">
        <v>0.51</v>
      </c>
      <c r="L282" s="66">
        <v>0.62</v>
      </c>
      <c r="M282" s="66">
        <v>0.44</v>
      </c>
      <c r="N282" s="66">
        <v>1</v>
      </c>
      <c r="O282" s="66">
        <v>0.5</v>
      </c>
      <c r="P282" s="66"/>
      <c r="Q282" s="66"/>
      <c r="S282" s="17"/>
    </row>
    <row r="283" spans="2:20" ht="14.5" thickBot="1">
      <c r="B283" s="64" t="s">
        <v>175</v>
      </c>
      <c r="C283" s="47">
        <v>235.916</v>
      </c>
      <c r="D283" s="47">
        <v>141.57799999999997</v>
      </c>
      <c r="E283" s="47">
        <v>110.01100000000002</v>
      </c>
      <c r="F283" s="47">
        <v>82.379000000000019</v>
      </c>
      <c r="G283" s="47">
        <v>101.94</v>
      </c>
      <c r="H283" s="47">
        <v>153.42200000000003</v>
      </c>
      <c r="I283" s="47">
        <v>50.522999999999996</v>
      </c>
      <c r="J283" s="47">
        <v>3.0150000000000006</v>
      </c>
      <c r="K283" s="47">
        <v>20.147000000000006</v>
      </c>
      <c r="L283" s="47">
        <v>11.301000000000002</v>
      </c>
      <c r="M283" s="47">
        <v>35.34899999999999</v>
      </c>
      <c r="N283" s="47">
        <v>42.269000000000005</v>
      </c>
      <c r="O283" s="47">
        <v>44.8</v>
      </c>
      <c r="P283" s="47">
        <v>14.135000000000002</v>
      </c>
      <c r="Q283" s="47">
        <v>1046.7849999999999</v>
      </c>
      <c r="S283" s="17"/>
    </row>
    <row r="284" spans="2:20"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S284" s="17"/>
    </row>
    <row r="285" spans="2:20" ht="14.5" thickBot="1">
      <c r="B285" s="64" t="s">
        <v>44</v>
      </c>
      <c r="C285" s="47">
        <v>310</v>
      </c>
      <c r="D285" s="47">
        <v>174</v>
      </c>
      <c r="E285" s="47">
        <v>118</v>
      </c>
      <c r="F285" s="47">
        <v>338</v>
      </c>
      <c r="G285" s="47">
        <v>159</v>
      </c>
      <c r="H285" s="47">
        <v>134</v>
      </c>
      <c r="I285" s="47">
        <v>99</v>
      </c>
      <c r="J285" s="47">
        <v>51</v>
      </c>
      <c r="K285" s="47">
        <v>19</v>
      </c>
      <c r="L285" s="47">
        <v>165</v>
      </c>
      <c r="M285" s="47">
        <v>14</v>
      </c>
      <c r="N285" s="47">
        <v>38</v>
      </c>
      <c r="O285" s="47">
        <v>2</v>
      </c>
      <c r="P285" s="47">
        <v>97</v>
      </c>
      <c r="Q285" s="113">
        <v>1718</v>
      </c>
      <c r="S285" s="17"/>
    </row>
    <row r="286" spans="2:20" ht="14.5" thickBot="1">
      <c r="B286" s="64" t="s">
        <v>66</v>
      </c>
      <c r="C286" s="47">
        <v>2762</v>
      </c>
      <c r="D286" s="47">
        <v>1709</v>
      </c>
      <c r="E286" s="47">
        <v>858</v>
      </c>
      <c r="F286" s="47">
        <v>2063</v>
      </c>
      <c r="G286" s="47">
        <v>1452</v>
      </c>
      <c r="H286" s="47">
        <v>340</v>
      </c>
      <c r="I286" s="47">
        <v>787</v>
      </c>
      <c r="J286" s="47">
        <v>318</v>
      </c>
      <c r="K286" s="47">
        <v>138</v>
      </c>
      <c r="L286" s="47">
        <v>398</v>
      </c>
      <c r="M286" s="47">
        <v>270</v>
      </c>
      <c r="N286" s="47">
        <v>347</v>
      </c>
      <c r="O286" s="47">
        <v>326</v>
      </c>
      <c r="P286" s="47">
        <v>288</v>
      </c>
      <c r="Q286" s="113">
        <v>12056</v>
      </c>
      <c r="S286" s="17"/>
    </row>
    <row r="287" spans="2:20" ht="14.5"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</row>
    <row r="288" spans="2:20" ht="14.5">
      <c r="B288" s="26" t="s">
        <v>38</v>
      </c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8"/>
    </row>
    <row r="289" spans="2:19" ht="27" customHeight="1">
      <c r="B289" s="286" t="s">
        <v>181</v>
      </c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8"/>
    </row>
    <row r="290" spans="2:19" ht="14.5">
      <c r="B290" s="35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</row>
    <row r="291" spans="2:19" ht="14.5"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</row>
    <row r="292" spans="2:19">
      <c r="B292" s="15" t="s">
        <v>81</v>
      </c>
      <c r="C292" s="16" t="s">
        <v>182</v>
      </c>
      <c r="D292" s="16" t="s">
        <v>100</v>
      </c>
      <c r="E292" s="16" t="s">
        <v>136</v>
      </c>
      <c r="F292" s="16" t="s">
        <v>102</v>
      </c>
      <c r="G292" s="16" t="s">
        <v>103</v>
      </c>
      <c r="H292" s="16" t="s">
        <v>104</v>
      </c>
      <c r="I292" s="16" t="s">
        <v>105</v>
      </c>
      <c r="J292" s="16" t="s">
        <v>106</v>
      </c>
      <c r="K292" s="16" t="s">
        <v>107</v>
      </c>
      <c r="L292" s="16" t="s">
        <v>108</v>
      </c>
      <c r="M292" s="16" t="s">
        <v>109</v>
      </c>
      <c r="N292" s="16" t="s">
        <v>138</v>
      </c>
      <c r="O292" s="16" t="s">
        <v>178</v>
      </c>
      <c r="P292" s="16" t="s">
        <v>113</v>
      </c>
      <c r="Q292" s="16" t="s">
        <v>114</v>
      </c>
    </row>
    <row r="293" spans="2:19">
      <c r="B293" s="27" t="s">
        <v>180</v>
      </c>
      <c r="C293" s="9" t="s">
        <v>115</v>
      </c>
      <c r="D293" s="9" t="s">
        <v>116</v>
      </c>
      <c r="E293" s="9" t="s">
        <v>115</v>
      </c>
      <c r="F293" s="9" t="s">
        <v>116</v>
      </c>
      <c r="G293" s="9" t="s">
        <v>116</v>
      </c>
      <c r="H293" s="9" t="s">
        <v>115</v>
      </c>
      <c r="I293" s="9" t="s">
        <v>116</v>
      </c>
      <c r="J293" s="9" t="s">
        <v>116</v>
      </c>
      <c r="K293" s="9" t="s">
        <v>116</v>
      </c>
      <c r="L293" s="9" t="s">
        <v>116</v>
      </c>
      <c r="M293" s="9" t="s">
        <v>116</v>
      </c>
      <c r="N293" s="9" t="s">
        <v>117</v>
      </c>
      <c r="O293" s="9" t="s">
        <v>116</v>
      </c>
      <c r="P293" s="9"/>
      <c r="Q293" s="9"/>
    </row>
    <row r="294" spans="2:19">
      <c r="B294" s="21"/>
      <c r="C294" s="21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</row>
    <row r="295" spans="2:19" ht="14.5" thickBot="1">
      <c r="B295" s="62" t="s">
        <v>142</v>
      </c>
      <c r="C295" s="63">
        <v>335</v>
      </c>
      <c r="D295" s="63">
        <v>126</v>
      </c>
      <c r="E295" s="63">
        <v>82</v>
      </c>
      <c r="F295" s="63">
        <v>86</v>
      </c>
      <c r="G295" s="63">
        <v>85</v>
      </c>
      <c r="H295" s="62">
        <v>87</v>
      </c>
      <c r="I295" s="63">
        <v>128</v>
      </c>
      <c r="J295" s="63">
        <v>43</v>
      </c>
      <c r="K295" s="63">
        <v>25</v>
      </c>
      <c r="L295" s="63">
        <v>26</v>
      </c>
      <c r="M295" s="63">
        <v>17</v>
      </c>
      <c r="N295" s="62">
        <v>7</v>
      </c>
      <c r="O295" s="63"/>
      <c r="P295" s="63">
        <v>25</v>
      </c>
      <c r="Q295" s="63">
        <v>1072</v>
      </c>
      <c r="S295" s="17"/>
    </row>
    <row r="296" spans="2:19" ht="14.5" thickBot="1">
      <c r="B296" s="64" t="s">
        <v>28</v>
      </c>
      <c r="C296" s="47">
        <v>-74</v>
      </c>
      <c r="D296" s="47" t="s">
        <v>21</v>
      </c>
      <c r="E296" s="47" t="s">
        <v>21</v>
      </c>
      <c r="F296" s="47" t="s">
        <v>21</v>
      </c>
      <c r="G296" s="47" t="s">
        <v>21</v>
      </c>
      <c r="H296" s="47" t="s">
        <v>21</v>
      </c>
      <c r="I296" s="47" t="s">
        <v>21</v>
      </c>
      <c r="J296" s="47" t="s">
        <v>21</v>
      </c>
      <c r="K296" s="47" t="s">
        <v>21</v>
      </c>
      <c r="L296" s="47" t="s">
        <v>21</v>
      </c>
      <c r="M296" s="47" t="s">
        <v>21</v>
      </c>
      <c r="N296" s="47" t="s">
        <v>21</v>
      </c>
      <c r="O296" s="47"/>
      <c r="P296" s="47" t="s">
        <v>21</v>
      </c>
      <c r="Q296" s="47">
        <v>-74</v>
      </c>
      <c r="S296" s="17"/>
    </row>
    <row r="297" spans="2:19" ht="14.5" thickBot="1">
      <c r="B297" s="64" t="s">
        <v>167</v>
      </c>
      <c r="C297" s="47">
        <v>260</v>
      </c>
      <c r="D297" s="47">
        <v>126</v>
      </c>
      <c r="E297" s="47">
        <v>82</v>
      </c>
      <c r="F297" s="47">
        <v>86</v>
      </c>
      <c r="G297" s="47">
        <v>85</v>
      </c>
      <c r="H297" s="47">
        <v>87</v>
      </c>
      <c r="I297" s="47">
        <v>128</v>
      </c>
      <c r="J297" s="47">
        <v>43</v>
      </c>
      <c r="K297" s="47">
        <v>25</v>
      </c>
      <c r="L297" s="47">
        <v>26</v>
      </c>
      <c r="M297" s="47">
        <v>17</v>
      </c>
      <c r="N297" s="47">
        <v>7</v>
      </c>
      <c r="O297" s="47"/>
      <c r="P297" s="47">
        <v>25</v>
      </c>
      <c r="Q297" s="47">
        <v>999</v>
      </c>
      <c r="S297" s="17"/>
    </row>
    <row r="298" spans="2:19" ht="14.5" thickBot="1">
      <c r="B298" s="64" t="s">
        <v>172</v>
      </c>
      <c r="C298" s="47">
        <v>-33</v>
      </c>
      <c r="D298" s="47">
        <v>-26</v>
      </c>
      <c r="E298" s="47">
        <v>-5</v>
      </c>
      <c r="F298" s="47">
        <v>-16</v>
      </c>
      <c r="G298" s="47">
        <v>-12</v>
      </c>
      <c r="H298" s="47">
        <v>-10</v>
      </c>
      <c r="I298" s="47">
        <v>-23</v>
      </c>
      <c r="J298" s="47">
        <v>-3</v>
      </c>
      <c r="K298" s="47">
        <v>-5</v>
      </c>
      <c r="L298" s="47">
        <v>-3</v>
      </c>
      <c r="M298" s="47">
        <v>-4</v>
      </c>
      <c r="N298" s="47">
        <v>-5</v>
      </c>
      <c r="O298" s="47"/>
      <c r="P298" s="47">
        <v>-32</v>
      </c>
      <c r="Q298" s="47">
        <v>-176</v>
      </c>
      <c r="S298" s="17"/>
    </row>
    <row r="299" spans="2:19" ht="14.5" thickBot="1">
      <c r="B299" s="102" t="s">
        <v>94</v>
      </c>
      <c r="C299" s="103">
        <v>228</v>
      </c>
      <c r="D299" s="103">
        <v>100</v>
      </c>
      <c r="E299" s="103">
        <v>77</v>
      </c>
      <c r="F299" s="103">
        <v>71</v>
      </c>
      <c r="G299" s="103">
        <v>73</v>
      </c>
      <c r="H299" s="103">
        <v>78</v>
      </c>
      <c r="I299" s="103">
        <v>104</v>
      </c>
      <c r="J299" s="103">
        <v>40</v>
      </c>
      <c r="K299" s="103">
        <v>20</v>
      </c>
      <c r="L299" s="103">
        <v>24</v>
      </c>
      <c r="M299" s="103">
        <v>13</v>
      </c>
      <c r="N299" s="103">
        <v>2</v>
      </c>
      <c r="O299" s="103"/>
      <c r="P299" s="103">
        <v>-7</v>
      </c>
      <c r="Q299" s="103">
        <v>823</v>
      </c>
      <c r="S299" s="17"/>
    </row>
    <row r="300" spans="2:19" ht="14.5" thickBot="1">
      <c r="B300" s="64" t="s">
        <v>173</v>
      </c>
      <c r="C300" s="67">
        <v>0.57999999999999996</v>
      </c>
      <c r="D300" s="67">
        <v>0.79</v>
      </c>
      <c r="E300" s="67">
        <v>0.94</v>
      </c>
      <c r="F300" s="67">
        <v>0.82</v>
      </c>
      <c r="G300" s="67">
        <v>0.86</v>
      </c>
      <c r="H300" s="67">
        <v>0.89</v>
      </c>
      <c r="I300" s="67">
        <v>0.82</v>
      </c>
      <c r="J300" s="67">
        <v>0.93</v>
      </c>
      <c r="K300" s="67">
        <v>0.81</v>
      </c>
      <c r="L300" s="67">
        <v>0.9</v>
      </c>
      <c r="M300" s="67">
        <v>0.76</v>
      </c>
      <c r="N300" s="67">
        <v>0.31</v>
      </c>
      <c r="O300" s="67"/>
      <c r="P300" s="67">
        <v>-0.26</v>
      </c>
      <c r="Q300" s="67">
        <v>0.73</v>
      </c>
      <c r="S300" s="17"/>
    </row>
    <row r="301" spans="2:19" ht="14.5" thickBot="1">
      <c r="B301" s="64" t="s">
        <v>174</v>
      </c>
      <c r="C301" s="47">
        <v>138</v>
      </c>
      <c r="D301" s="47">
        <v>21</v>
      </c>
      <c r="E301" s="47">
        <v>43</v>
      </c>
      <c r="F301" s="47">
        <v>9</v>
      </c>
      <c r="G301" s="47">
        <v>33</v>
      </c>
      <c r="H301" s="47">
        <v>39</v>
      </c>
      <c r="I301" s="47">
        <v>69</v>
      </c>
      <c r="J301" s="47">
        <v>22</v>
      </c>
      <c r="K301" s="47">
        <v>12</v>
      </c>
      <c r="L301" s="47">
        <v>9</v>
      </c>
      <c r="M301" s="47">
        <v>2</v>
      </c>
      <c r="N301" s="47">
        <v>-8</v>
      </c>
      <c r="O301" s="47"/>
      <c r="P301" s="47">
        <v>-14</v>
      </c>
      <c r="Q301" s="47">
        <v>377</v>
      </c>
      <c r="S301" s="17"/>
    </row>
    <row r="302" spans="2:19" ht="14.5" thickBot="1">
      <c r="B302" s="65" t="s">
        <v>168</v>
      </c>
      <c r="C302" s="66">
        <v>0.5</v>
      </c>
      <c r="D302" s="66">
        <v>0.45</v>
      </c>
      <c r="E302" s="66">
        <v>0.28000000000000003</v>
      </c>
      <c r="F302" s="66">
        <v>1</v>
      </c>
      <c r="G302" s="66">
        <v>0.51</v>
      </c>
      <c r="H302" s="66">
        <v>0.2</v>
      </c>
      <c r="I302" s="66">
        <v>0.89</v>
      </c>
      <c r="J302" s="66">
        <v>1</v>
      </c>
      <c r="K302" s="66">
        <v>0.51</v>
      </c>
      <c r="L302" s="66">
        <v>0.62</v>
      </c>
      <c r="M302" s="66">
        <v>0.44</v>
      </c>
      <c r="N302" s="66">
        <v>1</v>
      </c>
      <c r="O302" s="66"/>
      <c r="P302" s="66"/>
      <c r="Q302" s="66"/>
      <c r="S302" s="17"/>
    </row>
    <row r="303" spans="2:19" ht="14.5" thickBot="1">
      <c r="B303" s="64" t="s">
        <v>175</v>
      </c>
      <c r="C303" s="47">
        <v>214</v>
      </c>
      <c r="D303" s="47">
        <v>104</v>
      </c>
      <c r="E303" s="47">
        <v>110</v>
      </c>
      <c r="F303" s="47">
        <v>84</v>
      </c>
      <c r="G303" s="47">
        <v>136</v>
      </c>
      <c r="H303" s="47">
        <v>189</v>
      </c>
      <c r="I303" s="47">
        <v>104</v>
      </c>
      <c r="J303" s="47">
        <v>8</v>
      </c>
      <c r="K303" s="47">
        <v>20</v>
      </c>
      <c r="L303" s="47">
        <v>19</v>
      </c>
      <c r="M303" s="47">
        <v>30</v>
      </c>
      <c r="N303" s="47">
        <v>9</v>
      </c>
      <c r="O303" s="47"/>
      <c r="P303" s="47">
        <v>38</v>
      </c>
      <c r="Q303" s="47">
        <v>1065</v>
      </c>
      <c r="S303" s="17"/>
    </row>
    <row r="304" spans="2:19"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S304" s="17"/>
    </row>
    <row r="305" spans="2:19" ht="14.5" thickBot="1">
      <c r="B305" s="64" t="s">
        <v>44</v>
      </c>
      <c r="C305" s="47">
        <v>230</v>
      </c>
      <c r="D305" s="47">
        <v>212</v>
      </c>
      <c r="E305" s="47">
        <v>185</v>
      </c>
      <c r="F305" s="47">
        <v>377</v>
      </c>
      <c r="G305" s="47">
        <v>230</v>
      </c>
      <c r="H305" s="47">
        <v>68</v>
      </c>
      <c r="I305" s="47">
        <v>75</v>
      </c>
      <c r="J305" s="47">
        <v>61</v>
      </c>
      <c r="K305" s="47">
        <v>18</v>
      </c>
      <c r="L305" s="47">
        <v>144</v>
      </c>
      <c r="M305" s="47">
        <v>14</v>
      </c>
      <c r="N305" s="47">
        <v>67</v>
      </c>
      <c r="O305" s="47">
        <v>3</v>
      </c>
      <c r="P305" s="47">
        <v>76</v>
      </c>
      <c r="Q305" s="47">
        <v>1762</v>
      </c>
      <c r="S305" s="17"/>
    </row>
    <row r="306" spans="2:19" ht="14.5" thickBot="1">
      <c r="B306" s="64" t="s">
        <v>66</v>
      </c>
      <c r="C306" s="47">
        <v>2785</v>
      </c>
      <c r="D306" s="47">
        <v>1848</v>
      </c>
      <c r="E306" s="47">
        <v>886</v>
      </c>
      <c r="F306" s="47">
        <v>2132</v>
      </c>
      <c r="G306" s="47">
        <v>1462</v>
      </c>
      <c r="H306" s="47">
        <v>332</v>
      </c>
      <c r="I306" s="47">
        <v>843</v>
      </c>
      <c r="J306" s="47">
        <v>334</v>
      </c>
      <c r="K306" s="47">
        <v>143</v>
      </c>
      <c r="L306" s="47">
        <v>390</v>
      </c>
      <c r="M306" s="47">
        <v>277</v>
      </c>
      <c r="N306" s="47">
        <v>346</v>
      </c>
      <c r="O306" s="47">
        <v>330</v>
      </c>
      <c r="P306" s="47">
        <v>287</v>
      </c>
      <c r="Q306" s="47">
        <v>12395</v>
      </c>
      <c r="S306" s="17"/>
    </row>
    <row r="307" spans="2:19" ht="14.5">
      <c r="B307" s="18"/>
      <c r="C307" s="11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8"/>
    </row>
    <row r="308" spans="2:19" ht="14.5">
      <c r="B308" s="26" t="s">
        <v>38</v>
      </c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8"/>
    </row>
    <row r="309" spans="2:19" ht="28.5" customHeight="1">
      <c r="B309" s="286" t="s">
        <v>183</v>
      </c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8"/>
    </row>
    <row r="310" spans="2:19" ht="14.5">
      <c r="B310" s="106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8"/>
    </row>
    <row r="311" spans="2:19" ht="14.5"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</row>
    <row r="312" spans="2:19">
      <c r="B312" s="15" t="s">
        <v>82</v>
      </c>
      <c r="C312" s="16" t="s">
        <v>99</v>
      </c>
      <c r="D312" s="16" t="s">
        <v>100</v>
      </c>
      <c r="E312" s="16" t="s">
        <v>136</v>
      </c>
      <c r="F312" s="16" t="s">
        <v>102</v>
      </c>
      <c r="G312" s="16" t="s">
        <v>103</v>
      </c>
      <c r="H312" s="16" t="s">
        <v>104</v>
      </c>
      <c r="I312" s="16" t="s">
        <v>105</v>
      </c>
      <c r="J312" s="16" t="s">
        <v>106</v>
      </c>
      <c r="K312" s="16" t="s">
        <v>107</v>
      </c>
      <c r="L312" s="16" t="s">
        <v>108</v>
      </c>
      <c r="M312" s="16" t="s">
        <v>109</v>
      </c>
      <c r="N312" s="16" t="s">
        <v>138</v>
      </c>
      <c r="O312" s="16" t="s">
        <v>158</v>
      </c>
      <c r="P312" s="16" t="s">
        <v>184</v>
      </c>
      <c r="Q312" s="16" t="s">
        <v>114</v>
      </c>
    </row>
    <row r="313" spans="2:19">
      <c r="B313" s="27" t="s">
        <v>180</v>
      </c>
      <c r="C313" s="9" t="s">
        <v>115</v>
      </c>
      <c r="D313" s="9" t="s">
        <v>116</v>
      </c>
      <c r="E313" s="9" t="s">
        <v>115</v>
      </c>
      <c r="F313" s="9" t="s">
        <v>116</v>
      </c>
      <c r="G313" s="9" t="s">
        <v>116</v>
      </c>
      <c r="H313" s="9" t="s">
        <v>115</v>
      </c>
      <c r="I313" s="9" t="s">
        <v>116</v>
      </c>
      <c r="J313" s="9" t="s">
        <v>116</v>
      </c>
      <c r="K313" s="9" t="s">
        <v>116</v>
      </c>
      <c r="L313" s="9" t="s">
        <v>116</v>
      </c>
      <c r="M313" s="9" t="s">
        <v>116</v>
      </c>
      <c r="N313" s="9" t="s">
        <v>117</v>
      </c>
      <c r="O313" s="9" t="s">
        <v>116</v>
      </c>
      <c r="P313" s="9"/>
      <c r="Q313" s="9"/>
    </row>
    <row r="314" spans="2:19">
      <c r="B314" s="21"/>
      <c r="C314" s="21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</row>
    <row r="315" spans="2:19" ht="14.5" thickBot="1">
      <c r="B315" s="62" t="s">
        <v>142</v>
      </c>
      <c r="C315" s="63">
        <v>254</v>
      </c>
      <c r="D315" s="63">
        <v>107.82</v>
      </c>
      <c r="E315" s="63">
        <v>75.720000000000013</v>
      </c>
      <c r="F315" s="63">
        <v>85.793999999999997</v>
      </c>
      <c r="G315" s="63">
        <v>85.837999999999994</v>
      </c>
      <c r="H315" s="62">
        <v>80.168999999999983</v>
      </c>
      <c r="I315" s="63">
        <v>47.991999999999997</v>
      </c>
      <c r="J315" s="63">
        <v>45.344000000000008</v>
      </c>
      <c r="K315" s="63">
        <v>26.335000000000001</v>
      </c>
      <c r="L315" s="63">
        <v>26.049999999999997</v>
      </c>
      <c r="M315" s="63">
        <v>17.951499999999999</v>
      </c>
      <c r="N315" s="62">
        <v>9.3069999999999986</v>
      </c>
      <c r="O315" s="63"/>
      <c r="P315" s="63">
        <v>12.403499999999998</v>
      </c>
      <c r="Q315" s="63">
        <v>875</v>
      </c>
      <c r="S315" s="17"/>
    </row>
    <row r="316" spans="2:19" ht="14.5" thickBot="1">
      <c r="B316" s="64" t="s">
        <v>28</v>
      </c>
      <c r="C316" s="47">
        <v>-67</v>
      </c>
      <c r="D316" s="47">
        <v>0</v>
      </c>
      <c r="E316" s="47">
        <v>0</v>
      </c>
      <c r="F316" s="47">
        <v>0</v>
      </c>
      <c r="G316" s="47">
        <v>0</v>
      </c>
      <c r="H316" s="47">
        <v>-2.5999999999999995E-2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/>
      <c r="P316" s="47">
        <v>0</v>
      </c>
      <c r="Q316" s="47">
        <v>-67</v>
      </c>
      <c r="S316" s="17"/>
    </row>
    <row r="317" spans="2:19" ht="14.5" thickBot="1">
      <c r="B317" s="64" t="s">
        <v>167</v>
      </c>
      <c r="C317" s="47">
        <f t="shared" ref="C317:N317" si="43">SUM(C315:C316)</f>
        <v>187</v>
      </c>
      <c r="D317" s="47">
        <f t="shared" si="43"/>
        <v>107.82</v>
      </c>
      <c r="E317" s="47">
        <f t="shared" si="43"/>
        <v>75.720000000000013</v>
      </c>
      <c r="F317" s="47">
        <f t="shared" si="43"/>
        <v>85.793999999999997</v>
      </c>
      <c r="G317" s="47">
        <f t="shared" si="43"/>
        <v>85.837999999999994</v>
      </c>
      <c r="H317" s="47">
        <f t="shared" si="43"/>
        <v>80.142999999999986</v>
      </c>
      <c r="I317" s="47">
        <f t="shared" si="43"/>
        <v>47.991999999999997</v>
      </c>
      <c r="J317" s="47">
        <f t="shared" si="43"/>
        <v>45.344000000000008</v>
      </c>
      <c r="K317" s="47">
        <f t="shared" si="43"/>
        <v>26.335000000000001</v>
      </c>
      <c r="L317" s="47">
        <f t="shared" si="43"/>
        <v>26.049999999999997</v>
      </c>
      <c r="M317" s="47">
        <f t="shared" si="43"/>
        <v>17.951499999999999</v>
      </c>
      <c r="N317" s="47">
        <f t="shared" si="43"/>
        <v>9.3069999999999986</v>
      </c>
      <c r="O317" s="47"/>
      <c r="P317" s="47">
        <f>SUM(P315:P316)</f>
        <v>12.403499999999998</v>
      </c>
      <c r="Q317" s="47">
        <f>SUM(Q315:Q316)</f>
        <v>808</v>
      </c>
      <c r="S317" s="17"/>
    </row>
    <row r="318" spans="2:19" ht="14.5" thickBot="1">
      <c r="B318" s="64" t="s">
        <v>172</v>
      </c>
      <c r="C318" s="47">
        <v>-38.717000000000006</v>
      </c>
      <c r="D318" s="47">
        <v>-20.047000000000004</v>
      </c>
      <c r="E318" s="47">
        <v>-4.544999999999999</v>
      </c>
      <c r="F318" s="47">
        <v>-11.083</v>
      </c>
      <c r="G318" s="47">
        <v>-9.2099999999999991</v>
      </c>
      <c r="H318" s="47">
        <v>-8.1789999999999985</v>
      </c>
      <c r="I318" s="47">
        <v>-9.0449999999999999</v>
      </c>
      <c r="J318" s="47">
        <v>-2.8649999999999998</v>
      </c>
      <c r="K318" s="47">
        <v>-4.3409999999999993</v>
      </c>
      <c r="L318" s="47">
        <v>-2.7229999999999999</v>
      </c>
      <c r="M318" s="47">
        <v>-3.7654999999999994</v>
      </c>
      <c r="N318" s="47">
        <v>-5.6010000000000009</v>
      </c>
      <c r="O318" s="47"/>
      <c r="P318" s="47">
        <v>-28.631499999999996</v>
      </c>
      <c r="Q318" s="47">
        <v>-148.75300000000001</v>
      </c>
      <c r="S318" s="17"/>
    </row>
    <row r="319" spans="2:19" ht="14.5" thickBot="1">
      <c r="B319" s="102" t="s">
        <v>94</v>
      </c>
      <c r="C319" s="103">
        <v>148.88199999999998</v>
      </c>
      <c r="D319" s="103">
        <v>87.772999999999996</v>
      </c>
      <c r="E319" s="103">
        <v>71.175000000000011</v>
      </c>
      <c r="F319" s="103">
        <v>74.710999999999999</v>
      </c>
      <c r="G319" s="103">
        <v>76.627999999999986</v>
      </c>
      <c r="H319" s="103">
        <v>71.963999999999999</v>
      </c>
      <c r="I319" s="103">
        <v>38.947000000000003</v>
      </c>
      <c r="J319" s="103">
        <v>42.478999999999999</v>
      </c>
      <c r="K319" s="103">
        <v>21.994</v>
      </c>
      <c r="L319" s="103">
        <v>23.327000000000002</v>
      </c>
      <c r="M319" s="103">
        <v>14.186</v>
      </c>
      <c r="N319" s="103">
        <v>3.7059999999999995</v>
      </c>
      <c r="O319" s="103"/>
      <c r="P319" s="103">
        <v>-16.228000000000002</v>
      </c>
      <c r="Q319" s="103">
        <v>659.54399999999998</v>
      </c>
      <c r="S319" s="17"/>
    </row>
    <row r="320" spans="2:19" ht="14.5" thickBot="1">
      <c r="B320" s="64" t="s">
        <v>173</v>
      </c>
      <c r="C320" s="67">
        <v>0.42770262311941776</v>
      </c>
      <c r="D320" s="67">
        <v>0.81406974587275094</v>
      </c>
      <c r="E320" s="67">
        <v>0.9399762282091918</v>
      </c>
      <c r="F320" s="67">
        <v>0.87081847215422992</v>
      </c>
      <c r="G320" s="67">
        <v>0.89270486264824422</v>
      </c>
      <c r="H320" s="67">
        <v>0.89765370654492405</v>
      </c>
      <c r="I320" s="67">
        <v>0.81153108851475253</v>
      </c>
      <c r="J320" s="67">
        <v>0.93681633733239222</v>
      </c>
      <c r="K320" s="67">
        <v>0.83516233149800645</v>
      </c>
      <c r="L320" s="67">
        <v>0.89547024952015375</v>
      </c>
      <c r="M320" s="67">
        <v>0.79024036988552493</v>
      </c>
      <c r="N320" s="67">
        <v>0.39819490705920274</v>
      </c>
      <c r="O320" s="67"/>
      <c r="P320" s="67">
        <v>-1.3083403877937683</v>
      </c>
      <c r="Q320" s="67">
        <v>0.6807697190709121</v>
      </c>
      <c r="S320" s="17"/>
    </row>
    <row r="321" spans="2:19" ht="14.5" thickBot="1">
      <c r="B321" s="64" t="s">
        <v>174</v>
      </c>
      <c r="C321" s="47">
        <v>65.273588369999857</v>
      </c>
      <c r="D321" s="47">
        <v>12.692559030000027</v>
      </c>
      <c r="E321" s="47">
        <v>40.310515350000017</v>
      </c>
      <c r="F321" s="47">
        <v>18.46895645999998</v>
      </c>
      <c r="G321" s="47">
        <v>38.114909239999982</v>
      </c>
      <c r="H321" s="47">
        <v>37.16340884000001</v>
      </c>
      <c r="I321" s="47">
        <v>7.3318047100000001</v>
      </c>
      <c r="J321" s="47">
        <v>24.465453930000002</v>
      </c>
      <c r="K321" s="47">
        <v>13.985270479999997</v>
      </c>
      <c r="L321" s="47">
        <v>10.204891420000001</v>
      </c>
      <c r="M321" s="47">
        <v>4.3208499100000015</v>
      </c>
      <c r="N321" s="47">
        <v>-0.50503465599999942</v>
      </c>
      <c r="O321" s="47"/>
      <c r="P321" s="47">
        <v>-19.460620259999999</v>
      </c>
      <c r="Q321" s="47">
        <v>252.36655282399988</v>
      </c>
      <c r="S321" s="17"/>
    </row>
    <row r="322" spans="2:19" ht="14.5" thickBot="1">
      <c r="B322" s="65" t="s">
        <v>168</v>
      </c>
      <c r="C322" s="66">
        <v>0.5</v>
      </c>
      <c r="D322" s="66">
        <v>0.45</v>
      </c>
      <c r="E322" s="66">
        <v>0.28000000000000003</v>
      </c>
      <c r="F322" s="66">
        <v>1</v>
      </c>
      <c r="G322" s="66">
        <v>0.51</v>
      </c>
      <c r="H322" s="66">
        <v>0.2</v>
      </c>
      <c r="I322" s="66">
        <v>0.91</v>
      </c>
      <c r="J322" s="66">
        <v>1</v>
      </c>
      <c r="K322" s="66">
        <v>0.51</v>
      </c>
      <c r="L322" s="66">
        <v>0.62</v>
      </c>
      <c r="M322" s="66">
        <v>0.44</v>
      </c>
      <c r="N322" s="66">
        <v>1</v>
      </c>
      <c r="O322" s="66"/>
      <c r="P322" s="66"/>
      <c r="Q322" s="66"/>
      <c r="S322" s="17"/>
    </row>
    <row r="323" spans="2:19" ht="14.5" thickBot="1">
      <c r="B323" s="64" t="s">
        <v>175</v>
      </c>
      <c r="C323" s="47">
        <v>111.17100500000001</v>
      </c>
      <c r="D323" s="47">
        <v>91.019800479603006</v>
      </c>
      <c r="E323" s="47">
        <v>111.02722159999996</v>
      </c>
      <c r="F323" s="47">
        <v>86.48660799999999</v>
      </c>
      <c r="G323" s="47">
        <v>138.72098493000001</v>
      </c>
      <c r="H323" s="47">
        <v>182.24964064285717</v>
      </c>
      <c r="I323" s="47">
        <v>33.808418610990266</v>
      </c>
      <c r="J323" s="47">
        <v>8.2433069999999979</v>
      </c>
      <c r="K323" s="47">
        <v>21.6765264</v>
      </c>
      <c r="L323" s="47">
        <v>19.621687306999988</v>
      </c>
      <c r="M323" s="47">
        <v>33.285872639999994</v>
      </c>
      <c r="N323" s="47">
        <v>13.142307000000002</v>
      </c>
      <c r="O323" s="47"/>
      <c r="P323" s="47">
        <v>9.2336682399999983</v>
      </c>
      <c r="Q323" s="47">
        <v>859.68704785045054</v>
      </c>
      <c r="S323" s="17"/>
    </row>
    <row r="324" spans="2:19"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S324" s="17"/>
    </row>
    <row r="325" spans="2:19" ht="14.5" thickBot="1">
      <c r="B325" s="64" t="s">
        <v>44</v>
      </c>
      <c r="C325" s="47">
        <v>309</v>
      </c>
      <c r="D325" s="47">
        <v>175</v>
      </c>
      <c r="E325" s="47">
        <v>110</v>
      </c>
      <c r="F325" s="47">
        <v>298</v>
      </c>
      <c r="G325" s="47">
        <v>215</v>
      </c>
      <c r="H325" s="47">
        <v>122</v>
      </c>
      <c r="I325" s="47">
        <v>54</v>
      </c>
      <c r="J325" s="47">
        <v>31</v>
      </c>
      <c r="K325" s="47">
        <v>28</v>
      </c>
      <c r="L325" s="47">
        <v>150</v>
      </c>
      <c r="M325" s="47">
        <v>12</v>
      </c>
      <c r="N325" s="47">
        <v>70</v>
      </c>
      <c r="O325" s="47">
        <v>1</v>
      </c>
      <c r="P325" s="47">
        <v>88</v>
      </c>
      <c r="Q325" s="47">
        <v>1664</v>
      </c>
      <c r="S325" s="17"/>
    </row>
    <row r="326" spans="2:19" ht="14.5" thickBot="1">
      <c r="B326" s="64" t="s">
        <v>66</v>
      </c>
      <c r="C326" s="47">
        <v>2902</v>
      </c>
      <c r="D326" s="47">
        <v>1887</v>
      </c>
      <c r="E326" s="47">
        <v>867</v>
      </c>
      <c r="F326" s="47">
        <v>2074</v>
      </c>
      <c r="G326" s="47">
        <v>1438</v>
      </c>
      <c r="H326" s="47">
        <v>398</v>
      </c>
      <c r="I326" s="47">
        <v>859</v>
      </c>
      <c r="J326" s="47">
        <v>333</v>
      </c>
      <c r="K326" s="47">
        <v>146</v>
      </c>
      <c r="L326" s="47">
        <v>400</v>
      </c>
      <c r="M326" s="47">
        <v>297</v>
      </c>
      <c r="N326" s="47">
        <v>328</v>
      </c>
      <c r="O326" s="47">
        <v>319</v>
      </c>
      <c r="P326" s="47">
        <v>289</v>
      </c>
      <c r="Q326" s="47">
        <v>12538</v>
      </c>
      <c r="S326" s="17"/>
    </row>
    <row r="327" spans="2:19" ht="14.5">
      <c r="B327" s="21"/>
      <c r="C327" s="22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8"/>
    </row>
    <row r="328" spans="2:19" ht="14.5">
      <c r="B328" s="26" t="s">
        <v>38</v>
      </c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8"/>
    </row>
    <row r="329" spans="2:19" ht="29.25" customHeight="1"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8"/>
    </row>
    <row r="330" spans="2:19" ht="14.5"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</row>
    <row r="331" spans="2:19">
      <c r="B331" s="15" t="s">
        <v>83</v>
      </c>
      <c r="C331" s="16" t="s">
        <v>99</v>
      </c>
      <c r="D331" s="16" t="s">
        <v>100</v>
      </c>
      <c r="E331" s="16" t="s">
        <v>136</v>
      </c>
      <c r="F331" s="16" t="s">
        <v>102</v>
      </c>
      <c r="G331" s="16" t="s">
        <v>103</v>
      </c>
      <c r="H331" s="16" t="s">
        <v>104</v>
      </c>
      <c r="I331" s="16" t="s">
        <v>105</v>
      </c>
      <c r="J331" s="16" t="s">
        <v>106</v>
      </c>
      <c r="K331" s="16" t="s">
        <v>107</v>
      </c>
      <c r="L331" s="16" t="s">
        <v>108</v>
      </c>
      <c r="M331" s="16" t="s">
        <v>109</v>
      </c>
      <c r="N331" s="16" t="s">
        <v>138</v>
      </c>
      <c r="O331" s="16" t="s">
        <v>158</v>
      </c>
      <c r="P331" s="16" t="s">
        <v>184</v>
      </c>
      <c r="Q331" s="16" t="s">
        <v>114</v>
      </c>
    </row>
    <row r="332" spans="2:19">
      <c r="B332" s="27" t="s">
        <v>180</v>
      </c>
      <c r="C332" s="9" t="s">
        <v>115</v>
      </c>
      <c r="D332" s="9" t="s">
        <v>116</v>
      </c>
      <c r="E332" s="9" t="s">
        <v>115</v>
      </c>
      <c r="F332" s="9" t="s">
        <v>116</v>
      </c>
      <c r="G332" s="9" t="s">
        <v>116</v>
      </c>
      <c r="H332" s="9" t="s">
        <v>115</v>
      </c>
      <c r="I332" s="9" t="s">
        <v>116</v>
      </c>
      <c r="J332" s="9" t="s">
        <v>116</v>
      </c>
      <c r="K332" s="9" t="s">
        <v>116</v>
      </c>
      <c r="L332" s="9" t="s">
        <v>116</v>
      </c>
      <c r="M332" s="9" t="s">
        <v>116</v>
      </c>
      <c r="N332" s="9" t="s">
        <v>117</v>
      </c>
      <c r="O332" s="9" t="s">
        <v>116</v>
      </c>
      <c r="P332" s="9"/>
      <c r="Q332" s="9"/>
    </row>
    <row r="333" spans="2:19">
      <c r="B333" s="21"/>
      <c r="C333" s="21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</row>
    <row r="334" spans="2:19" ht="14.5" thickBot="1">
      <c r="B334" s="62" t="s">
        <v>142</v>
      </c>
      <c r="C334" s="63">
        <v>304</v>
      </c>
      <c r="D334" s="63">
        <v>128.87</v>
      </c>
      <c r="E334" s="63">
        <v>76.703999999999994</v>
      </c>
      <c r="F334" s="63">
        <v>92.277000000000001</v>
      </c>
      <c r="G334" s="63">
        <v>69.066000000000003</v>
      </c>
      <c r="H334" s="62">
        <v>58.264000000000003</v>
      </c>
      <c r="I334" s="63">
        <v>20.466000000000001</v>
      </c>
      <c r="J334" s="63">
        <v>18.547999999999998</v>
      </c>
      <c r="K334" s="63">
        <v>25.177</v>
      </c>
      <c r="L334" s="63">
        <v>19.265000000000001</v>
      </c>
      <c r="M334" s="63">
        <v>16.998999999999999</v>
      </c>
      <c r="N334" s="62">
        <v>21.963000000000001</v>
      </c>
      <c r="O334" s="63"/>
      <c r="P334" s="63">
        <v>16.341000000000001</v>
      </c>
      <c r="Q334" s="63">
        <v>868</v>
      </c>
      <c r="S334" s="17"/>
    </row>
    <row r="335" spans="2:19" ht="14.5" thickBot="1">
      <c r="B335" s="64" t="s">
        <v>28</v>
      </c>
      <c r="C335" s="47">
        <v>-24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/>
      <c r="P335" s="47">
        <v>0</v>
      </c>
      <c r="Q335" s="47">
        <v>-24</v>
      </c>
      <c r="S335" s="17"/>
    </row>
    <row r="336" spans="2:19" ht="14.5" thickBot="1">
      <c r="B336" s="64" t="s">
        <v>167</v>
      </c>
      <c r="C336" s="47">
        <f t="shared" ref="C336:N336" si="44">SUM(C334:C335)</f>
        <v>280</v>
      </c>
      <c r="D336" s="47">
        <f t="shared" si="44"/>
        <v>128.87</v>
      </c>
      <c r="E336" s="47">
        <f t="shared" si="44"/>
        <v>76.703999999999994</v>
      </c>
      <c r="F336" s="47">
        <f t="shared" si="44"/>
        <v>92.277000000000001</v>
      </c>
      <c r="G336" s="47">
        <f t="shared" si="44"/>
        <v>69.066000000000003</v>
      </c>
      <c r="H336" s="47">
        <f t="shared" si="44"/>
        <v>58.264000000000003</v>
      </c>
      <c r="I336" s="47">
        <f t="shared" si="44"/>
        <v>20.466000000000001</v>
      </c>
      <c r="J336" s="47">
        <f t="shared" si="44"/>
        <v>18.547999999999998</v>
      </c>
      <c r="K336" s="47">
        <f t="shared" si="44"/>
        <v>25.177</v>
      </c>
      <c r="L336" s="47">
        <f t="shared" si="44"/>
        <v>19.265000000000001</v>
      </c>
      <c r="M336" s="47">
        <f t="shared" si="44"/>
        <v>16.998999999999999</v>
      </c>
      <c r="N336" s="47">
        <f t="shared" si="44"/>
        <v>21.963000000000001</v>
      </c>
      <c r="O336" s="47"/>
      <c r="P336" s="47">
        <f t="shared" ref="P336:Q336" si="45">SUM(P334:P335)</f>
        <v>16.341000000000001</v>
      </c>
      <c r="Q336" s="47">
        <f t="shared" si="45"/>
        <v>844</v>
      </c>
      <c r="S336" s="17"/>
    </row>
    <row r="337" spans="2:19" ht="14.5" thickBot="1">
      <c r="B337" s="64" t="s">
        <v>172</v>
      </c>
      <c r="C337" s="47">
        <v>-37.308</v>
      </c>
      <c r="D337" s="47">
        <v>-21.786999999999999</v>
      </c>
      <c r="E337" s="47">
        <v>-4.7990000000000004</v>
      </c>
      <c r="F337" s="47">
        <v>-11.513</v>
      </c>
      <c r="G337" s="47">
        <v>-12.036</v>
      </c>
      <c r="H337" s="47">
        <v>-6.3570000000000002</v>
      </c>
      <c r="I337" s="47">
        <v>-4.1440000000000001</v>
      </c>
      <c r="J337" s="47">
        <v>-2.677</v>
      </c>
      <c r="K337" s="47">
        <v>-3.6989999999999998</v>
      </c>
      <c r="L337" s="47">
        <v>-2.7759999999999998</v>
      </c>
      <c r="M337" s="47">
        <v>-3.7320000000000002</v>
      </c>
      <c r="N337" s="47">
        <v>-2.42</v>
      </c>
      <c r="O337" s="47"/>
      <c r="P337" s="47">
        <v>-27.219000000000001</v>
      </c>
      <c r="Q337" s="47">
        <v>-140.46700000000001</v>
      </c>
      <c r="S337" s="17"/>
    </row>
    <row r="338" spans="2:19" ht="14.5" thickBot="1">
      <c r="B338" s="102" t="s">
        <v>94</v>
      </c>
      <c r="C338" s="103">
        <v>242.96700000000001</v>
      </c>
      <c r="D338" s="103">
        <v>107.083</v>
      </c>
      <c r="E338" s="103">
        <v>71.905000000000001</v>
      </c>
      <c r="F338" s="103">
        <v>80.763999999999996</v>
      </c>
      <c r="G338" s="103">
        <v>57.03</v>
      </c>
      <c r="H338" s="103">
        <v>51.845999999999997</v>
      </c>
      <c r="I338" s="103">
        <v>16.321999999999999</v>
      </c>
      <c r="J338" s="103">
        <v>15.871</v>
      </c>
      <c r="K338" s="103">
        <v>21.478000000000002</v>
      </c>
      <c r="L338" s="103">
        <v>16.489000000000001</v>
      </c>
      <c r="M338" s="103">
        <v>13.266999999999999</v>
      </c>
      <c r="N338" s="103">
        <v>19.542999999999999</v>
      </c>
      <c r="O338" s="103"/>
      <c r="P338" s="103">
        <v>-10.878</v>
      </c>
      <c r="Q338" s="103">
        <v>703.68700000000001</v>
      </c>
      <c r="S338" s="17"/>
    </row>
    <row r="339" spans="2:19" ht="14.5" thickBot="1">
      <c r="B339" s="64" t="s">
        <v>173</v>
      </c>
      <c r="C339" s="67">
        <v>0.67573235139517362</v>
      </c>
      <c r="D339" s="67">
        <v>0.83093815472957244</v>
      </c>
      <c r="E339" s="67">
        <v>0.93743481435127252</v>
      </c>
      <c r="F339" s="67">
        <v>0.87523434875429407</v>
      </c>
      <c r="G339" s="67">
        <v>0.82573190860915646</v>
      </c>
      <c r="H339" s="67">
        <v>0.88984621721817925</v>
      </c>
      <c r="I339" s="67">
        <v>0.79751783445714841</v>
      </c>
      <c r="J339" s="67">
        <v>0.85567177054129839</v>
      </c>
      <c r="K339" s="67">
        <v>0.85308019223894838</v>
      </c>
      <c r="L339" s="67">
        <v>0.85590449000778612</v>
      </c>
      <c r="M339" s="67">
        <v>0.78045767398082244</v>
      </c>
      <c r="N339" s="67">
        <v>0.88981468833947996</v>
      </c>
      <c r="O339" s="67"/>
      <c r="P339" s="67">
        <v>-0.66568753442261797</v>
      </c>
      <c r="Q339" s="67">
        <v>0.76197751816186443</v>
      </c>
      <c r="S339" s="17"/>
    </row>
    <row r="340" spans="2:19" ht="14.5" thickBot="1">
      <c r="B340" s="64" t="s">
        <v>174</v>
      </c>
      <c r="C340" s="47">
        <v>539.73383725000008</v>
      </c>
      <c r="D340" s="47">
        <v>33.711247199999988</v>
      </c>
      <c r="E340" s="47">
        <v>39.932738959999995</v>
      </c>
      <c r="F340" s="47">
        <v>19.725628019999995</v>
      </c>
      <c r="G340" s="47">
        <v>21.922841920000003</v>
      </c>
      <c r="H340" s="47">
        <v>18.318014319999996</v>
      </c>
      <c r="I340" s="47">
        <v>-10.613382399999999</v>
      </c>
      <c r="J340" s="47">
        <v>3.1486584999999998</v>
      </c>
      <c r="K340" s="47">
        <v>12.984988480000002</v>
      </c>
      <c r="L340" s="47">
        <v>3.3536467200000022</v>
      </c>
      <c r="M340" s="47">
        <v>2.4693905199999993</v>
      </c>
      <c r="N340" s="47">
        <v>7.204520389999999</v>
      </c>
      <c r="O340" s="47"/>
      <c r="P340" s="47">
        <v>-11.1887404</v>
      </c>
      <c r="Q340" s="47">
        <v>680.70338948000006</v>
      </c>
      <c r="S340" s="17"/>
    </row>
    <row r="341" spans="2:19" ht="14.5" thickBot="1">
      <c r="B341" s="65" t="s">
        <v>168</v>
      </c>
      <c r="C341" s="66">
        <v>0.5</v>
      </c>
      <c r="D341" s="66">
        <v>0.45</v>
      </c>
      <c r="E341" s="66">
        <v>0.28000000000000003</v>
      </c>
      <c r="F341" s="66">
        <v>1</v>
      </c>
      <c r="G341" s="66">
        <v>0.51</v>
      </c>
      <c r="H341" s="66">
        <v>0.2</v>
      </c>
      <c r="I341" s="66">
        <v>0.91</v>
      </c>
      <c r="J341" s="66">
        <v>1</v>
      </c>
      <c r="K341" s="66">
        <v>0.51</v>
      </c>
      <c r="L341" s="66">
        <v>0.62</v>
      </c>
      <c r="M341" s="66">
        <v>0.44</v>
      </c>
      <c r="N341" s="66">
        <v>1</v>
      </c>
      <c r="O341" s="66"/>
      <c r="P341" s="66" t="s">
        <v>21</v>
      </c>
      <c r="Q341" s="66" t="s">
        <v>21</v>
      </c>
      <c r="S341" s="17"/>
    </row>
    <row r="342" spans="2:19" ht="14.5" thickBot="1">
      <c r="B342" s="64" t="s">
        <v>175</v>
      </c>
      <c r="C342" s="47">
        <v>168.04499999999999</v>
      </c>
      <c r="D342" s="47">
        <v>118.52200000000001</v>
      </c>
      <c r="E342" s="47">
        <v>108.85599999999999</v>
      </c>
      <c r="F342" s="47">
        <v>90.350999999999999</v>
      </c>
      <c r="G342" s="47">
        <v>114.459</v>
      </c>
      <c r="H342" s="47">
        <v>127.88</v>
      </c>
      <c r="I342" s="47">
        <v>15.13</v>
      </c>
      <c r="J342" s="47">
        <v>3.4060000000000001</v>
      </c>
      <c r="K342" s="47">
        <v>20.542999999999999</v>
      </c>
      <c r="L342" s="47">
        <v>13.523999999999999</v>
      </c>
      <c r="M342" s="47">
        <v>31.824999999999999</v>
      </c>
      <c r="N342" s="47">
        <v>30.164000000000001</v>
      </c>
      <c r="O342" s="47"/>
      <c r="P342" s="47">
        <v>11.176</v>
      </c>
      <c r="Q342" s="47">
        <v>853.88099999999997</v>
      </c>
      <c r="S342" s="17"/>
    </row>
    <row r="343" spans="2:19"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S343" s="17"/>
    </row>
    <row r="344" spans="2:19" ht="14.5" thickBot="1">
      <c r="B344" s="64" t="s">
        <v>44</v>
      </c>
      <c r="C344" s="47">
        <v>335</v>
      </c>
      <c r="D344" s="47">
        <v>229</v>
      </c>
      <c r="E344" s="47">
        <v>175</v>
      </c>
      <c r="F344" s="47">
        <v>343</v>
      </c>
      <c r="G344" s="47">
        <v>200</v>
      </c>
      <c r="H344" s="47">
        <v>87</v>
      </c>
      <c r="I344" s="47">
        <f>23+13</f>
        <v>36</v>
      </c>
      <c r="J344" s="47">
        <v>31</v>
      </c>
      <c r="K344" s="47">
        <v>38</v>
      </c>
      <c r="L344" s="47">
        <v>127</v>
      </c>
      <c r="M344" s="47">
        <v>9</v>
      </c>
      <c r="N344" s="47">
        <v>41</v>
      </c>
      <c r="O344" s="47">
        <v>3</v>
      </c>
      <c r="P344" s="47">
        <v>46</v>
      </c>
      <c r="Q344" s="47">
        <f>1683+O344+13</f>
        <v>1699</v>
      </c>
      <c r="S344" s="17"/>
    </row>
    <row r="345" spans="2:19" ht="14.5" thickBot="1">
      <c r="B345" s="64" t="s">
        <v>66</v>
      </c>
      <c r="C345" s="47">
        <v>2854</v>
      </c>
      <c r="D345" s="47">
        <v>1866</v>
      </c>
      <c r="E345" s="47">
        <v>894</v>
      </c>
      <c r="F345" s="47">
        <v>2154</v>
      </c>
      <c r="G345" s="47">
        <v>1451</v>
      </c>
      <c r="H345" s="47">
        <v>397</v>
      </c>
      <c r="I345" s="47">
        <f>577+286</f>
        <v>863</v>
      </c>
      <c r="J345" s="47">
        <v>321</v>
      </c>
      <c r="K345" s="47">
        <v>152</v>
      </c>
      <c r="L345" s="47">
        <v>392</v>
      </c>
      <c r="M345" s="47">
        <v>260</v>
      </c>
      <c r="N345" s="47">
        <v>337</v>
      </c>
      <c r="O345" s="47">
        <v>308</v>
      </c>
      <c r="P345" s="47">
        <v>289</v>
      </c>
      <c r="Q345" s="47">
        <f>11943+O345+286</f>
        <v>12537</v>
      </c>
      <c r="S345" s="17"/>
    </row>
    <row r="346" spans="2:19" ht="14.5">
      <c r="B346" s="21"/>
      <c r="C346" s="28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30"/>
      <c r="Q346" s="8"/>
    </row>
    <row r="347" spans="2:19" ht="14.5">
      <c r="B347" s="26" t="s">
        <v>38</v>
      </c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8"/>
    </row>
    <row r="348" spans="2:19" ht="29.25" customHeight="1"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8"/>
    </row>
    <row r="349" spans="2:19" ht="14.5"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</row>
    <row r="350" spans="2:19">
      <c r="B350" s="15" t="s">
        <v>84</v>
      </c>
      <c r="C350" s="16" t="s">
        <v>99</v>
      </c>
      <c r="D350" s="16" t="s">
        <v>100</v>
      </c>
      <c r="E350" s="16" t="s">
        <v>136</v>
      </c>
      <c r="F350" s="16" t="s">
        <v>102</v>
      </c>
      <c r="G350" s="16" t="s">
        <v>103</v>
      </c>
      <c r="H350" s="16" t="s">
        <v>104</v>
      </c>
      <c r="I350" s="16" t="s">
        <v>105</v>
      </c>
      <c r="J350" s="16" t="s">
        <v>106</v>
      </c>
      <c r="K350" s="16" t="s">
        <v>107</v>
      </c>
      <c r="L350" s="16" t="s">
        <v>108</v>
      </c>
      <c r="M350" s="16" t="s">
        <v>109</v>
      </c>
      <c r="N350" s="16" t="s">
        <v>138</v>
      </c>
      <c r="O350" s="16" t="s">
        <v>158</v>
      </c>
      <c r="P350" s="16" t="s">
        <v>184</v>
      </c>
      <c r="Q350" s="16" t="s">
        <v>114</v>
      </c>
    </row>
    <row r="351" spans="2:19">
      <c r="B351" s="27" t="s">
        <v>180</v>
      </c>
      <c r="C351" s="9" t="s">
        <v>115</v>
      </c>
      <c r="D351" s="9" t="s">
        <v>116</v>
      </c>
      <c r="E351" s="9" t="s">
        <v>115</v>
      </c>
      <c r="F351" s="9" t="s">
        <v>116</v>
      </c>
      <c r="G351" s="9" t="s">
        <v>116</v>
      </c>
      <c r="H351" s="9" t="s">
        <v>115</v>
      </c>
      <c r="I351" s="9" t="s">
        <v>116</v>
      </c>
      <c r="J351" s="9" t="s">
        <v>116</v>
      </c>
      <c r="K351" s="9" t="s">
        <v>116</v>
      </c>
      <c r="L351" s="9" t="s">
        <v>116</v>
      </c>
      <c r="M351" s="9" t="s">
        <v>116</v>
      </c>
      <c r="N351" s="9" t="s">
        <v>117</v>
      </c>
      <c r="O351" s="9" t="s">
        <v>116</v>
      </c>
      <c r="P351" s="9"/>
      <c r="Q351" s="9"/>
    </row>
    <row r="352" spans="2:19">
      <c r="B352" s="21"/>
      <c r="C352" s="21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</row>
    <row r="353" spans="2:19" ht="14.5" thickBot="1">
      <c r="B353" s="64" t="s">
        <v>142</v>
      </c>
      <c r="C353" s="47"/>
      <c r="D353" s="47">
        <v>151.90299999999996</v>
      </c>
      <c r="E353" s="47"/>
      <c r="F353" s="47">
        <v>78.873000000000047</v>
      </c>
      <c r="G353" s="47">
        <v>71.41700000000003</v>
      </c>
      <c r="H353" s="47"/>
      <c r="I353" s="47">
        <v>12.131</v>
      </c>
      <c r="J353" s="47">
        <v>11.257000000000005</v>
      </c>
      <c r="K353" s="47">
        <v>23.031999999999996</v>
      </c>
      <c r="L353" s="47">
        <v>17.850999999999999</v>
      </c>
      <c r="M353" s="47">
        <v>17.809499999999993</v>
      </c>
      <c r="N353" s="47"/>
      <c r="O353" s="47"/>
      <c r="P353" s="47">
        <v>18</v>
      </c>
      <c r="Q353" s="47">
        <v>402</v>
      </c>
      <c r="S353" s="17"/>
    </row>
    <row r="354" spans="2:19" ht="14.5" thickBot="1">
      <c r="B354" s="64" t="s">
        <v>28</v>
      </c>
      <c r="C354" s="47"/>
      <c r="D354" s="47">
        <v>0</v>
      </c>
      <c r="E354" s="47"/>
      <c r="F354" s="47">
        <v>0</v>
      </c>
      <c r="G354" s="47">
        <v>0</v>
      </c>
      <c r="H354" s="47"/>
      <c r="I354" s="47">
        <v>0</v>
      </c>
      <c r="J354" s="47">
        <v>0</v>
      </c>
      <c r="K354" s="47">
        <v>0</v>
      </c>
      <c r="L354" s="47">
        <v>0</v>
      </c>
      <c r="M354" s="47">
        <v>0</v>
      </c>
      <c r="N354" s="47"/>
      <c r="O354" s="47"/>
      <c r="P354" s="47">
        <v>0</v>
      </c>
      <c r="Q354" s="47">
        <v>0</v>
      </c>
      <c r="S354" s="17"/>
    </row>
    <row r="355" spans="2:19" ht="14.5" thickBot="1">
      <c r="B355" s="64" t="s">
        <v>172</v>
      </c>
      <c r="C355" s="47"/>
      <c r="D355" s="47">
        <v>-21.741</v>
      </c>
      <c r="E355" s="47"/>
      <c r="F355" s="47">
        <v>-10.692</v>
      </c>
      <c r="G355" s="47">
        <v>-14.868000000000002</v>
      </c>
      <c r="H355" s="47"/>
      <c r="I355" s="47">
        <v>-4.1690000000000005</v>
      </c>
      <c r="J355" s="47">
        <v>-3.1660000000000004</v>
      </c>
      <c r="K355" s="47">
        <v>-5.4879999999999995</v>
      </c>
      <c r="L355" s="47">
        <v>2.5329999999999977</v>
      </c>
      <c r="M355" s="47">
        <v>-4.5419999999999998</v>
      </c>
      <c r="N355" s="47"/>
      <c r="O355" s="47"/>
      <c r="P355" s="47">
        <v>-19.399999999999999</v>
      </c>
      <c r="Q355" s="47">
        <v>-81.356999999999999</v>
      </c>
      <c r="S355" s="17"/>
    </row>
    <row r="356" spans="2:19" ht="14.5" thickBot="1">
      <c r="B356" s="102" t="s">
        <v>94</v>
      </c>
      <c r="C356" s="103"/>
      <c r="D356" s="103">
        <v>130.16199999999998</v>
      </c>
      <c r="E356" s="103"/>
      <c r="F356" s="103">
        <v>68.18100000000004</v>
      </c>
      <c r="G356" s="103">
        <v>56.549000000000007</v>
      </c>
      <c r="H356" s="103"/>
      <c r="I356" s="103">
        <v>7.9620000000000033</v>
      </c>
      <c r="J356" s="103">
        <v>8.090999999999994</v>
      </c>
      <c r="K356" s="103">
        <v>17.543999999999997</v>
      </c>
      <c r="L356" s="103">
        <v>20.384</v>
      </c>
      <c r="M356" s="103">
        <v>13.267499999999998</v>
      </c>
      <c r="N356" s="103"/>
      <c r="O356" s="103"/>
      <c r="P356" s="103">
        <v>-1.4964999999999999</v>
      </c>
      <c r="Q356" s="103">
        <v>320.44400000000002</v>
      </c>
      <c r="S356" s="17"/>
    </row>
    <row r="357" spans="2:19" ht="14.5" thickBot="1">
      <c r="B357" s="64" t="s">
        <v>173</v>
      </c>
      <c r="C357" s="67"/>
      <c r="D357" s="67">
        <v>0.85687576940547594</v>
      </c>
      <c r="E357" s="67"/>
      <c r="F357" s="67">
        <v>0.86444030276520478</v>
      </c>
      <c r="G357" s="67">
        <v>0.79181427391237358</v>
      </c>
      <c r="H357" s="67"/>
      <c r="I357" s="67">
        <v>0.65633500947984524</v>
      </c>
      <c r="J357" s="67">
        <v>0.71875277605045662</v>
      </c>
      <c r="K357" s="67">
        <v>0.76172282042375827</v>
      </c>
      <c r="L357" s="67">
        <v>1.1418968125035014</v>
      </c>
      <c r="M357" s="67">
        <v>0.74496757348606102</v>
      </c>
      <c r="N357" s="67"/>
      <c r="O357" s="67"/>
      <c r="P357" s="67">
        <v>-0.08</v>
      </c>
      <c r="Q357" s="67">
        <v>0.79556244864523362</v>
      </c>
      <c r="S357" s="17"/>
    </row>
    <row r="358" spans="2:19" ht="14.5" thickBot="1">
      <c r="B358" s="64" t="s">
        <v>174</v>
      </c>
      <c r="C358" s="47"/>
      <c r="D358" s="47">
        <v>37.744355699999986</v>
      </c>
      <c r="E358" s="47"/>
      <c r="F358" s="47">
        <v>2.2458732200000497</v>
      </c>
      <c r="G358" s="47">
        <v>20.559922509999993</v>
      </c>
      <c r="H358" s="47"/>
      <c r="I358" s="47">
        <v>-13</v>
      </c>
      <c r="J358" s="47">
        <v>-3.2503054999999961</v>
      </c>
      <c r="K358" s="47">
        <v>8.4817048000000028</v>
      </c>
      <c r="L358" s="47">
        <v>6.0922964500000027</v>
      </c>
      <c r="M358" s="47">
        <v>3.1305387600000039</v>
      </c>
      <c r="N358" s="47"/>
      <c r="O358" s="47"/>
      <c r="P358" s="47">
        <v>-9</v>
      </c>
      <c r="Q358" s="47">
        <v>53</v>
      </c>
      <c r="S358" s="17"/>
    </row>
    <row r="359" spans="2:19" ht="14.5" thickBot="1">
      <c r="B359" s="65" t="s">
        <v>168</v>
      </c>
      <c r="C359" s="66"/>
      <c r="D359" s="66">
        <v>0.45</v>
      </c>
      <c r="E359" s="66"/>
      <c r="F359" s="66">
        <v>1</v>
      </c>
      <c r="G359" s="66">
        <v>0.51</v>
      </c>
      <c r="H359" s="66"/>
      <c r="I359" s="66">
        <v>0.91</v>
      </c>
      <c r="J359" s="66">
        <v>1</v>
      </c>
      <c r="K359" s="66">
        <v>0.51</v>
      </c>
      <c r="L359" s="66">
        <v>0.62</v>
      </c>
      <c r="M359" s="66">
        <v>0.44</v>
      </c>
      <c r="N359" s="66"/>
      <c r="O359" s="66"/>
      <c r="P359" s="66" t="s">
        <v>21</v>
      </c>
      <c r="Q359" s="66" t="s">
        <v>21</v>
      </c>
      <c r="S359" s="17"/>
    </row>
    <row r="360" spans="2:19" ht="14.5" thickBot="1">
      <c r="B360" s="64" t="s">
        <v>175</v>
      </c>
      <c r="C360" s="47"/>
      <c r="D360" s="47">
        <f>50+92</f>
        <v>142</v>
      </c>
      <c r="E360" s="47"/>
      <c r="F360" s="47">
        <v>75</v>
      </c>
      <c r="G360" s="47">
        <v>105</v>
      </c>
      <c r="H360" s="47"/>
      <c r="I360" s="47">
        <v>12</v>
      </c>
      <c r="J360" s="47">
        <v>2</v>
      </c>
      <c r="K360" s="47">
        <v>17</v>
      </c>
      <c r="L360" s="47">
        <v>12</v>
      </c>
      <c r="M360" s="47">
        <v>32</v>
      </c>
      <c r="N360" s="47"/>
      <c r="O360" s="47"/>
      <c r="P360" s="47">
        <v>10</v>
      </c>
      <c r="Q360" s="47">
        <f>SUM(D360:P360)</f>
        <v>407</v>
      </c>
      <c r="S360" s="17"/>
    </row>
    <row r="361" spans="2:19"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S361" s="17"/>
    </row>
    <row r="362" spans="2:19" ht="14.5" thickBot="1">
      <c r="B362" s="64" t="s">
        <v>44</v>
      </c>
      <c r="C362" s="47"/>
      <c r="D362" s="47">
        <f>129+80</f>
        <v>209</v>
      </c>
      <c r="E362" s="47"/>
      <c r="F362" s="47">
        <v>278</v>
      </c>
      <c r="G362" s="47">
        <v>229</v>
      </c>
      <c r="H362" s="47"/>
      <c r="I362" s="47">
        <f>25+9</f>
        <v>34</v>
      </c>
      <c r="J362" s="47">
        <v>42</v>
      </c>
      <c r="K362" s="47">
        <v>58</v>
      </c>
      <c r="L362" s="47">
        <v>137</v>
      </c>
      <c r="M362" s="47">
        <v>13</v>
      </c>
      <c r="N362" s="47"/>
      <c r="O362" s="47">
        <v>12</v>
      </c>
      <c r="P362" s="47">
        <f>3+49</f>
        <v>52</v>
      </c>
      <c r="Q362" s="47">
        <v>1065</v>
      </c>
      <c r="S362" s="17"/>
    </row>
    <row r="363" spans="2:19" ht="14.5" thickBot="1">
      <c r="B363" s="64" t="s">
        <v>66</v>
      </c>
      <c r="C363" s="47"/>
      <c r="D363" s="47">
        <f>850+1039</f>
        <v>1889</v>
      </c>
      <c r="E363" s="47"/>
      <c r="F363" s="47">
        <v>2146</v>
      </c>
      <c r="G363" s="47">
        <v>1451</v>
      </c>
      <c r="H363" s="47"/>
      <c r="I363" s="47">
        <f>619+300</f>
        <v>919</v>
      </c>
      <c r="J363" s="47">
        <v>334</v>
      </c>
      <c r="K363" s="47">
        <v>158</v>
      </c>
      <c r="L363" s="47">
        <v>415</v>
      </c>
      <c r="M363" s="47">
        <v>295</v>
      </c>
      <c r="N363" s="47"/>
      <c r="O363" s="47">
        <v>304</v>
      </c>
      <c r="P363" s="47">
        <f>59+237</f>
        <v>296</v>
      </c>
      <c r="Q363" s="47">
        <v>8205</v>
      </c>
      <c r="S363" s="17"/>
    </row>
    <row r="364" spans="2:19" ht="14.5"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S364" s="17"/>
    </row>
    <row r="365" spans="2:19" ht="14.5">
      <c r="B365" s="26" t="s">
        <v>38</v>
      </c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</row>
    <row r="366" spans="2:19" ht="14.5"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2:19">
      <c r="B367" s="15" t="s">
        <v>86</v>
      </c>
      <c r="C367" s="16" t="s">
        <v>99</v>
      </c>
      <c r="D367" s="16" t="s">
        <v>100</v>
      </c>
      <c r="E367" s="16" t="s">
        <v>136</v>
      </c>
      <c r="F367" s="16" t="s">
        <v>102</v>
      </c>
      <c r="G367" s="16" t="s">
        <v>103</v>
      </c>
      <c r="H367" s="16" t="s">
        <v>104</v>
      </c>
      <c r="I367" s="16" t="s">
        <v>105</v>
      </c>
      <c r="J367" s="16" t="s">
        <v>106</v>
      </c>
      <c r="K367" s="16" t="s">
        <v>107</v>
      </c>
      <c r="L367" s="16" t="s">
        <v>108</v>
      </c>
      <c r="M367" s="16" t="s">
        <v>109</v>
      </c>
      <c r="N367" s="16" t="s">
        <v>138</v>
      </c>
      <c r="O367" s="16" t="s">
        <v>158</v>
      </c>
      <c r="P367" s="16" t="s">
        <v>184</v>
      </c>
      <c r="Q367" s="16" t="s">
        <v>114</v>
      </c>
    </row>
    <row r="368" spans="2:19">
      <c r="B368" s="27" t="s">
        <v>180</v>
      </c>
      <c r="C368" s="9" t="s">
        <v>115</v>
      </c>
      <c r="D368" s="9" t="s">
        <v>116</v>
      </c>
      <c r="E368" s="9" t="s">
        <v>115</v>
      </c>
      <c r="F368" s="9" t="s">
        <v>116</v>
      </c>
      <c r="G368" s="9" t="s">
        <v>116</v>
      </c>
      <c r="H368" s="9" t="s">
        <v>115</v>
      </c>
      <c r="I368" s="9" t="s">
        <v>116</v>
      </c>
      <c r="J368" s="9" t="s">
        <v>116</v>
      </c>
      <c r="K368" s="9" t="s">
        <v>116</v>
      </c>
      <c r="L368" s="9" t="s">
        <v>116</v>
      </c>
      <c r="M368" s="9" t="s">
        <v>116</v>
      </c>
      <c r="N368" s="9" t="s">
        <v>117</v>
      </c>
      <c r="O368" s="9" t="s">
        <v>116</v>
      </c>
      <c r="P368" s="9"/>
      <c r="Q368" s="9"/>
    </row>
    <row r="369" spans="2:19">
      <c r="B369" s="21"/>
      <c r="C369" s="21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</row>
    <row r="370" spans="2:19" ht="14.5" thickBot="1">
      <c r="B370" s="64" t="s">
        <v>142</v>
      </c>
      <c r="C370" s="47"/>
      <c r="D370" s="47">
        <v>115.875</v>
      </c>
      <c r="E370" s="47"/>
      <c r="F370" s="47">
        <v>74.938999999999993</v>
      </c>
      <c r="G370" s="47">
        <v>84.309999999999974</v>
      </c>
      <c r="H370" s="47"/>
      <c r="I370" s="47">
        <v>48.596999999999994</v>
      </c>
      <c r="J370" s="47">
        <v>44.823000000000008</v>
      </c>
      <c r="K370" s="47">
        <v>28.505000000000003</v>
      </c>
      <c r="L370" s="47">
        <v>27.523999999999994</v>
      </c>
      <c r="M370" s="47">
        <v>19.555</v>
      </c>
      <c r="N370" s="47"/>
      <c r="O370" s="47"/>
      <c r="P370" s="47">
        <v>13</v>
      </c>
      <c r="Q370" s="47">
        <v>457</v>
      </c>
      <c r="S370" s="17"/>
    </row>
    <row r="371" spans="2:19" ht="14.5" thickBot="1">
      <c r="B371" s="64" t="s">
        <v>28</v>
      </c>
      <c r="C371" s="47"/>
      <c r="D371" s="47">
        <v>0</v>
      </c>
      <c r="E371" s="47"/>
      <c r="F371" s="47">
        <v>0</v>
      </c>
      <c r="G371" s="47">
        <v>0</v>
      </c>
      <c r="H371" s="47"/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/>
      <c r="O371" s="47"/>
      <c r="P371" s="47">
        <v>0</v>
      </c>
      <c r="Q371" s="47">
        <v>0</v>
      </c>
      <c r="S371" s="17"/>
    </row>
    <row r="372" spans="2:19" ht="14.5" thickBot="1">
      <c r="B372" s="64" t="s">
        <v>172</v>
      </c>
      <c r="C372" s="47"/>
      <c r="D372" s="47">
        <v>-20.608000000000004</v>
      </c>
      <c r="E372" s="47"/>
      <c r="F372" s="47">
        <v>-9.0259999999999998</v>
      </c>
      <c r="G372" s="47">
        <v>-13.608000000000001</v>
      </c>
      <c r="H372" s="47"/>
      <c r="I372" s="47">
        <v>-3.4959999999999996</v>
      </c>
      <c r="J372" s="47">
        <v>-3.1340000000000003</v>
      </c>
      <c r="K372" s="47">
        <v>-4.6470000000000002</v>
      </c>
      <c r="L372" s="47">
        <v>-2.884999999999998</v>
      </c>
      <c r="M372" s="47">
        <v>-3.7345000000000006</v>
      </c>
      <c r="N372" s="47"/>
      <c r="O372" s="47"/>
      <c r="P372" s="47">
        <v>-15.676500000000001</v>
      </c>
      <c r="Q372" s="47">
        <v>-78</v>
      </c>
      <c r="S372" s="17"/>
    </row>
    <row r="373" spans="2:19" ht="14.5" thickBot="1">
      <c r="B373" s="102" t="s">
        <v>94</v>
      </c>
      <c r="C373" s="103"/>
      <c r="D373" s="103">
        <v>95.267000000000024</v>
      </c>
      <c r="E373" s="103"/>
      <c r="F373" s="103">
        <v>65.912999999999982</v>
      </c>
      <c r="G373" s="103">
        <v>70.701999999999998</v>
      </c>
      <c r="H373" s="103"/>
      <c r="I373" s="103">
        <v>45.100999999999999</v>
      </c>
      <c r="J373" s="103">
        <v>41.689000000000007</v>
      </c>
      <c r="K373" s="103">
        <v>23.858000000000004</v>
      </c>
      <c r="L373" s="103">
        <v>24.639000000000003</v>
      </c>
      <c r="M373" s="103">
        <v>15.820500000000003</v>
      </c>
      <c r="N373" s="103"/>
      <c r="O373" s="103"/>
      <c r="P373" s="103">
        <v>-5.0274999999999999</v>
      </c>
      <c r="Q373" s="103">
        <v>379</v>
      </c>
      <c r="S373" s="17"/>
    </row>
    <row r="374" spans="2:19" ht="14.5" thickBot="1">
      <c r="B374" s="64" t="s">
        <v>173</v>
      </c>
      <c r="C374" s="67"/>
      <c r="D374" s="67">
        <v>0.8221531823085223</v>
      </c>
      <c r="E374" s="67"/>
      <c r="F374" s="67">
        <v>0.87955537170231779</v>
      </c>
      <c r="G374" s="67">
        <v>0.83859565887795062</v>
      </c>
      <c r="H374" s="67"/>
      <c r="I374" s="67">
        <v>0.92806140296726147</v>
      </c>
      <c r="J374" s="67">
        <v>0.9300805390089909</v>
      </c>
      <c r="K374" s="67">
        <v>0.83697596912822314</v>
      </c>
      <c r="L374" s="67">
        <v>0.89518238628106406</v>
      </c>
      <c r="M374" s="67">
        <v>0.80902582459728989</v>
      </c>
      <c r="N374" s="67"/>
      <c r="O374" s="67"/>
      <c r="P374" s="67">
        <v>-0.39</v>
      </c>
      <c r="Q374" s="67">
        <v>0.83018030781260588</v>
      </c>
      <c r="S374" s="17"/>
    </row>
    <row r="375" spans="2:19" ht="14.5" thickBot="1">
      <c r="B375" s="64" t="s">
        <v>174</v>
      </c>
      <c r="C375" s="47"/>
      <c r="D375" s="47">
        <v>30.885322670000001</v>
      </c>
      <c r="E375" s="47"/>
      <c r="F375" s="47">
        <v>8.6375508399999674</v>
      </c>
      <c r="G375" s="47">
        <v>29.629462560000015</v>
      </c>
      <c r="H375" s="47"/>
      <c r="I375" s="47">
        <v>17.396209360000004</v>
      </c>
      <c r="J375" s="47">
        <v>23.837232999999998</v>
      </c>
      <c r="K375" s="47">
        <v>14.735302220000001</v>
      </c>
      <c r="L375" s="47">
        <v>9.0324342999999985</v>
      </c>
      <c r="M375" s="47">
        <v>9.5935326399999994</v>
      </c>
      <c r="N375" s="47"/>
      <c r="O375" s="47"/>
      <c r="P375" s="47">
        <v>-9.1172326999999989</v>
      </c>
      <c r="Q375" s="47">
        <v>134</v>
      </c>
      <c r="S375" s="17"/>
    </row>
    <row r="376" spans="2:19" ht="14.5" thickBot="1">
      <c r="B376" s="65" t="s">
        <v>168</v>
      </c>
      <c r="C376" s="66"/>
      <c r="D376" s="66">
        <v>0.45</v>
      </c>
      <c r="E376" s="66"/>
      <c r="F376" s="66">
        <v>1</v>
      </c>
      <c r="G376" s="66">
        <v>0.51</v>
      </c>
      <c r="H376" s="66"/>
      <c r="I376" s="66">
        <v>0.91</v>
      </c>
      <c r="J376" s="66">
        <v>1</v>
      </c>
      <c r="K376" s="66">
        <v>0.51</v>
      </c>
      <c r="L376" s="66">
        <v>0.62</v>
      </c>
      <c r="M376" s="66">
        <v>0.44</v>
      </c>
      <c r="N376" s="66"/>
      <c r="O376" s="66"/>
      <c r="P376" s="66" t="s">
        <v>21</v>
      </c>
      <c r="Q376" s="66" t="s">
        <v>21</v>
      </c>
      <c r="S376" s="17"/>
    </row>
    <row r="377" spans="2:19" ht="14.5" thickBot="1">
      <c r="B377" s="64" t="s">
        <v>175</v>
      </c>
      <c r="C377" s="47"/>
      <c r="D377" s="47">
        <f>69+42</f>
        <v>111</v>
      </c>
      <c r="E377" s="47"/>
      <c r="F377" s="47">
        <v>66</v>
      </c>
      <c r="G377" s="47">
        <v>130</v>
      </c>
      <c r="H377" s="47"/>
      <c r="I377" s="47">
        <v>29</v>
      </c>
      <c r="J377" s="47">
        <v>8</v>
      </c>
      <c r="K377" s="47">
        <v>22</v>
      </c>
      <c r="L377" s="47">
        <v>18</v>
      </c>
      <c r="M377" s="47">
        <v>35</v>
      </c>
      <c r="N377" s="47"/>
      <c r="O377" s="47"/>
      <c r="P377" s="47">
        <v>11</v>
      </c>
      <c r="Q377" s="47">
        <f>SUM(D377:P377)</f>
        <v>430</v>
      </c>
      <c r="S377" s="17"/>
    </row>
    <row r="378" spans="2:19"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S378" s="17"/>
    </row>
    <row r="379" spans="2:19" ht="14.5" thickBot="1">
      <c r="B379" s="64" t="s">
        <v>44</v>
      </c>
      <c r="C379" s="47"/>
      <c r="D379" s="47">
        <f>129+56</f>
        <v>185</v>
      </c>
      <c r="E379" s="47"/>
      <c r="F379" s="47">
        <f>310+6</f>
        <v>316</v>
      </c>
      <c r="G379" s="47">
        <v>331</v>
      </c>
      <c r="H379" s="47"/>
      <c r="I379" s="47">
        <f>19+23</f>
        <v>42</v>
      </c>
      <c r="J379" s="47">
        <v>67</v>
      </c>
      <c r="K379" s="47">
        <v>85</v>
      </c>
      <c r="L379" s="47">
        <v>123</v>
      </c>
      <c r="M379" s="47">
        <v>31</v>
      </c>
      <c r="N379" s="47"/>
      <c r="O379" s="47">
        <v>22</v>
      </c>
      <c r="P379" s="47">
        <f>5+58</f>
        <v>63</v>
      </c>
      <c r="Q379" s="47">
        <v>1264</v>
      </c>
      <c r="S379" s="17"/>
    </row>
    <row r="380" spans="2:19" ht="14.5" thickBot="1">
      <c r="B380" s="64" t="s">
        <v>66</v>
      </c>
      <c r="C380" s="47"/>
      <c r="D380" s="47">
        <f>866+982</f>
        <v>1848</v>
      </c>
      <c r="E380" s="47"/>
      <c r="F380" s="47">
        <f>2117+268</f>
        <v>2385</v>
      </c>
      <c r="G380" s="47">
        <v>1618</v>
      </c>
      <c r="H380" s="47"/>
      <c r="I380" s="47">
        <f>538+432</f>
        <v>970</v>
      </c>
      <c r="J380" s="47">
        <v>356</v>
      </c>
      <c r="K380" s="47">
        <v>180</v>
      </c>
      <c r="L380" s="47">
        <v>451</v>
      </c>
      <c r="M380" s="47">
        <v>299</v>
      </c>
      <c r="N380" s="47"/>
      <c r="O380" s="47">
        <v>325</v>
      </c>
      <c r="P380" s="47">
        <f>68+259</f>
        <v>327</v>
      </c>
      <c r="Q380" s="47">
        <v>8759</v>
      </c>
      <c r="S380" s="17"/>
    </row>
    <row r="381" spans="2:19" ht="14.5"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S381" s="17"/>
    </row>
    <row r="382" spans="2:19" ht="14.5">
      <c r="B382" s="26" t="s">
        <v>38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</row>
    <row r="383" spans="2:19" ht="14.5"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</row>
    <row r="384" spans="2:19">
      <c r="B384" s="15" t="s">
        <v>87</v>
      </c>
      <c r="C384" s="16" t="s">
        <v>99</v>
      </c>
      <c r="D384" s="16" t="s">
        <v>100</v>
      </c>
      <c r="E384" s="16" t="s">
        <v>136</v>
      </c>
      <c r="F384" s="16" t="s">
        <v>102</v>
      </c>
      <c r="G384" s="16" t="s">
        <v>103</v>
      </c>
      <c r="H384" s="16" t="s">
        <v>104</v>
      </c>
      <c r="I384" s="16" t="s">
        <v>105</v>
      </c>
      <c r="J384" s="16" t="s">
        <v>106</v>
      </c>
      <c r="K384" s="16" t="s">
        <v>107</v>
      </c>
      <c r="L384" s="16" t="s">
        <v>108</v>
      </c>
      <c r="M384" s="16" t="s">
        <v>109</v>
      </c>
      <c r="N384" s="16" t="s">
        <v>138</v>
      </c>
      <c r="O384" s="16" t="s">
        <v>158</v>
      </c>
      <c r="P384" s="16" t="s">
        <v>184</v>
      </c>
      <c r="Q384" s="16" t="s">
        <v>114</v>
      </c>
    </row>
    <row r="385" spans="2:19">
      <c r="B385" s="27" t="s">
        <v>180</v>
      </c>
      <c r="C385" s="9" t="s">
        <v>115</v>
      </c>
      <c r="D385" s="9" t="s">
        <v>116</v>
      </c>
      <c r="E385" s="9" t="s">
        <v>115</v>
      </c>
      <c r="F385" s="9" t="s">
        <v>116</v>
      </c>
      <c r="G385" s="9" t="s">
        <v>116</v>
      </c>
      <c r="H385" s="9" t="s">
        <v>115</v>
      </c>
      <c r="I385" s="9" t="s">
        <v>116</v>
      </c>
      <c r="J385" s="9" t="s">
        <v>116</v>
      </c>
      <c r="K385" s="9" t="s">
        <v>116</v>
      </c>
      <c r="L385" s="9" t="s">
        <v>116</v>
      </c>
      <c r="M385" s="9" t="s">
        <v>116</v>
      </c>
      <c r="N385" s="9" t="s">
        <v>117</v>
      </c>
      <c r="O385" s="9" t="s">
        <v>116</v>
      </c>
      <c r="P385" s="9"/>
      <c r="Q385" s="9"/>
    </row>
    <row r="386" spans="2:19">
      <c r="B386" s="21"/>
      <c r="C386" s="21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</row>
    <row r="387" spans="2:19" ht="14.5" thickBot="1">
      <c r="B387" s="64" t="s">
        <v>142</v>
      </c>
      <c r="C387" s="47"/>
      <c r="D387" s="47">
        <v>99.507000000000005</v>
      </c>
      <c r="E387" s="47"/>
      <c r="F387" s="47">
        <v>86.035999999999987</v>
      </c>
      <c r="G387" s="47">
        <v>91.057000000000016</v>
      </c>
      <c r="H387" s="47"/>
      <c r="I387" s="47">
        <v>37.902000000000001</v>
      </c>
      <c r="J387" s="47">
        <v>48.218999999999994</v>
      </c>
      <c r="K387" s="47">
        <v>29.170999999999999</v>
      </c>
      <c r="L387" s="47">
        <v>30.763000000000002</v>
      </c>
      <c r="M387" s="47">
        <v>20.130500000000001</v>
      </c>
      <c r="N387" s="47"/>
      <c r="O387" s="47"/>
      <c r="P387" s="47">
        <v>15.233499999999999</v>
      </c>
      <c r="Q387" s="47">
        <v>458.01899999999995</v>
      </c>
      <c r="S387" s="17"/>
    </row>
    <row r="388" spans="2:19" ht="14.5" thickBot="1">
      <c r="B388" s="64" t="s">
        <v>28</v>
      </c>
      <c r="C388" s="47"/>
      <c r="D388" s="47">
        <v>0</v>
      </c>
      <c r="E388" s="47"/>
      <c r="F388" s="47">
        <v>0</v>
      </c>
      <c r="G388" s="47">
        <v>0</v>
      </c>
      <c r="H388" s="47"/>
      <c r="I388" s="47">
        <v>0</v>
      </c>
      <c r="J388" s="47">
        <v>0</v>
      </c>
      <c r="K388" s="47">
        <v>0</v>
      </c>
      <c r="L388" s="47">
        <v>0</v>
      </c>
      <c r="M388" s="47">
        <v>0</v>
      </c>
      <c r="N388" s="47"/>
      <c r="O388" s="47"/>
      <c r="P388" s="47">
        <v>0</v>
      </c>
      <c r="Q388" s="47">
        <v>0</v>
      </c>
      <c r="S388" s="17"/>
    </row>
    <row r="389" spans="2:19" ht="14.5" thickBot="1">
      <c r="B389" s="64" t="s">
        <v>172</v>
      </c>
      <c r="C389" s="47"/>
      <c r="D389" s="47">
        <v>-19.506</v>
      </c>
      <c r="E389" s="47"/>
      <c r="F389" s="47">
        <v>-11.583000000000002</v>
      </c>
      <c r="G389" s="47">
        <v>-12.398</v>
      </c>
      <c r="H389" s="47"/>
      <c r="I389" s="47">
        <v>-3.3940000000000001</v>
      </c>
      <c r="J389" s="47">
        <v>-2.887</v>
      </c>
      <c r="K389" s="47">
        <v>-4.4369999999999994</v>
      </c>
      <c r="L389" s="47">
        <v>-10.537000000000001</v>
      </c>
      <c r="M389" s="47">
        <v>-3.7104999999999997</v>
      </c>
      <c r="N389" s="47"/>
      <c r="O389" s="47"/>
      <c r="P389" s="47">
        <v>-15.473499999999998</v>
      </c>
      <c r="Q389" s="47">
        <v>-83.925999999999988</v>
      </c>
      <c r="S389" s="17"/>
    </row>
    <row r="390" spans="2:19" ht="14.5" thickBot="1">
      <c r="B390" s="102" t="s">
        <v>94</v>
      </c>
      <c r="C390" s="103"/>
      <c r="D390" s="103">
        <v>80.001000000000005</v>
      </c>
      <c r="E390" s="103"/>
      <c r="F390" s="103">
        <v>74.453000000000003</v>
      </c>
      <c r="G390" s="103">
        <v>78.658999999999992</v>
      </c>
      <c r="H390" s="103"/>
      <c r="I390" s="103">
        <v>34.508000000000003</v>
      </c>
      <c r="J390" s="103">
        <v>45.331999999999994</v>
      </c>
      <c r="K390" s="103">
        <v>24.734000000000002</v>
      </c>
      <c r="L390" s="103">
        <v>20.225999999999999</v>
      </c>
      <c r="M390" s="103">
        <v>16.419999999999995</v>
      </c>
      <c r="N390" s="103"/>
      <c r="O390" s="103"/>
      <c r="P390" s="103" t="s">
        <v>21</v>
      </c>
      <c r="Q390" s="103">
        <v>374.09300000000013</v>
      </c>
      <c r="S390" s="17"/>
    </row>
    <row r="391" spans="2:19" ht="14.5" thickBot="1">
      <c r="B391" s="64" t="s">
        <v>173</v>
      </c>
      <c r="C391" s="67"/>
      <c r="D391" s="67">
        <v>0.80397358979770273</v>
      </c>
      <c r="E391" s="67"/>
      <c r="F391" s="67">
        <v>0.8653703101027479</v>
      </c>
      <c r="G391" s="67">
        <v>0.86384352658225039</v>
      </c>
      <c r="H391" s="67"/>
      <c r="I391" s="67">
        <v>0.91045327423354971</v>
      </c>
      <c r="J391" s="67">
        <v>0.94012733569754658</v>
      </c>
      <c r="K391" s="67">
        <v>0.84789688389153617</v>
      </c>
      <c r="L391" s="67">
        <v>0.65747813932321286</v>
      </c>
      <c r="M391" s="67">
        <v>0.81567770298800291</v>
      </c>
      <c r="N391" s="67"/>
      <c r="O391" s="67"/>
      <c r="P391" s="67">
        <v>-1.5754751042111152E-2</v>
      </c>
      <c r="Q391" s="67">
        <v>0.8167630600477277</v>
      </c>
      <c r="S391" s="17"/>
    </row>
    <row r="392" spans="2:19" ht="14.5" thickBot="1">
      <c r="B392" s="64" t="s">
        <v>174</v>
      </c>
      <c r="C392" s="47"/>
      <c r="D392" s="47">
        <v>18.61339808</v>
      </c>
      <c r="E392" s="47"/>
      <c r="F392" s="47">
        <v>16.145188369999993</v>
      </c>
      <c r="G392" s="47">
        <v>33.795563800000004</v>
      </c>
      <c r="H392" s="47"/>
      <c r="I392" s="47">
        <v>16</v>
      </c>
      <c r="J392" s="47">
        <v>26.708022499999998</v>
      </c>
      <c r="K392" s="47">
        <v>14.689230549999994</v>
      </c>
      <c r="L392" s="47">
        <v>4.0278287999999991</v>
      </c>
      <c r="M392" s="47">
        <v>12.637279080000003</v>
      </c>
      <c r="N392" s="47"/>
      <c r="O392" s="47"/>
      <c r="P392" s="47">
        <v>-7.4</v>
      </c>
      <c r="Q392" s="47">
        <v>135.45104599000001</v>
      </c>
      <c r="S392" s="17"/>
    </row>
    <row r="393" spans="2:19" ht="14.5" thickBot="1">
      <c r="B393" s="65" t="s">
        <v>168</v>
      </c>
      <c r="C393" s="66"/>
      <c r="D393" s="66">
        <v>0.45</v>
      </c>
      <c r="E393" s="66"/>
      <c r="F393" s="66">
        <v>1</v>
      </c>
      <c r="G393" s="66">
        <v>0.51</v>
      </c>
      <c r="H393" s="66"/>
      <c r="I393" s="66">
        <v>0.91</v>
      </c>
      <c r="J393" s="66">
        <v>1</v>
      </c>
      <c r="K393" s="66">
        <v>0.51</v>
      </c>
      <c r="L393" s="66">
        <v>0.62</v>
      </c>
      <c r="M393" s="66">
        <v>0.44</v>
      </c>
      <c r="N393" s="66"/>
      <c r="O393" s="66"/>
      <c r="P393" s="66" t="s">
        <v>21</v>
      </c>
      <c r="Q393" s="66" t="s">
        <v>21</v>
      </c>
      <c r="S393" s="17"/>
    </row>
    <row r="394" spans="2:19" ht="14.5" thickBot="1">
      <c r="B394" s="64" t="s">
        <v>175</v>
      </c>
      <c r="C394" s="47"/>
      <c r="D394" s="47">
        <f>35+57</f>
        <v>92</v>
      </c>
      <c r="E394" s="47"/>
      <c r="F394" s="47">
        <v>71</v>
      </c>
      <c r="G394" s="47">
        <v>129</v>
      </c>
      <c r="H394" s="47"/>
      <c r="I394" s="47">
        <v>22</v>
      </c>
      <c r="J394" s="47">
        <v>9</v>
      </c>
      <c r="K394" s="47">
        <v>20</v>
      </c>
      <c r="L394" s="47">
        <v>19</v>
      </c>
      <c r="M394" s="47">
        <v>33</v>
      </c>
      <c r="N394" s="47"/>
      <c r="O394" s="47"/>
      <c r="P394" s="47">
        <v>11</v>
      </c>
      <c r="Q394" s="47">
        <f>SUM(D394:P394)</f>
        <v>406</v>
      </c>
      <c r="S394" s="17"/>
    </row>
    <row r="395" spans="2:19"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S395" s="17"/>
    </row>
    <row r="396" spans="2:19" ht="14.5" thickBot="1">
      <c r="B396" s="64" t="s">
        <v>44</v>
      </c>
      <c r="C396" s="47"/>
      <c r="D396" s="47">
        <f>105+64</f>
        <v>169</v>
      </c>
      <c r="E396" s="47"/>
      <c r="F396" s="47">
        <f>464+4</f>
        <v>468</v>
      </c>
      <c r="G396" s="47">
        <v>303</v>
      </c>
      <c r="H396" s="47"/>
      <c r="I396" s="47">
        <f>15+44</f>
        <v>59</v>
      </c>
      <c r="J396" s="47">
        <v>56</v>
      </c>
      <c r="K396" s="47">
        <v>42</v>
      </c>
      <c r="L396" s="47">
        <v>133</v>
      </c>
      <c r="M396" s="47">
        <v>29</v>
      </c>
      <c r="N396" s="47"/>
      <c r="O396" s="47">
        <v>4</v>
      </c>
      <c r="P396" s="47">
        <f>3+82</f>
        <v>85</v>
      </c>
      <c r="Q396" s="47">
        <v>1349</v>
      </c>
      <c r="S396" s="17"/>
    </row>
    <row r="397" spans="2:19" ht="14.5" thickBot="1">
      <c r="B397" s="64" t="s">
        <v>66</v>
      </c>
      <c r="C397" s="47"/>
      <c r="D397" s="47">
        <f>847+1007</f>
        <v>1854</v>
      </c>
      <c r="E397" s="47"/>
      <c r="F397" s="47">
        <f>2083+264</f>
        <v>2347</v>
      </c>
      <c r="G397" s="47">
        <v>1660</v>
      </c>
      <c r="H397" s="47"/>
      <c r="I397" s="47">
        <f>539+435</f>
        <v>974</v>
      </c>
      <c r="J397" s="47">
        <v>355</v>
      </c>
      <c r="K397" s="47">
        <v>192</v>
      </c>
      <c r="L397" s="47">
        <v>485</v>
      </c>
      <c r="M397" s="47">
        <v>320</v>
      </c>
      <c r="N397" s="47"/>
      <c r="O397" s="47">
        <v>327</v>
      </c>
      <c r="P397" s="47">
        <f>68+277</f>
        <v>345</v>
      </c>
      <c r="Q397" s="47">
        <v>8859</v>
      </c>
      <c r="S397" s="17"/>
    </row>
    <row r="398" spans="2:19" ht="14.5"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</row>
    <row r="399" spans="2:19" ht="14.5">
      <c r="B399" s="26" t="s">
        <v>38</v>
      </c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</row>
    <row r="400" spans="2:19" ht="14.5"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</row>
    <row r="401" spans="2:19">
      <c r="B401" s="15" t="s">
        <v>88</v>
      </c>
      <c r="C401" s="16" t="s">
        <v>99</v>
      </c>
      <c r="D401" s="16" t="s">
        <v>100</v>
      </c>
      <c r="E401" s="16" t="s">
        <v>136</v>
      </c>
      <c r="F401" s="16" t="s">
        <v>102</v>
      </c>
      <c r="G401" s="16" t="s">
        <v>103</v>
      </c>
      <c r="H401" s="16" t="s">
        <v>104</v>
      </c>
      <c r="I401" s="16" t="s">
        <v>105</v>
      </c>
      <c r="J401" s="16" t="s">
        <v>106</v>
      </c>
      <c r="K401" s="16" t="s">
        <v>107</v>
      </c>
      <c r="L401" s="16" t="s">
        <v>108</v>
      </c>
      <c r="M401" s="16" t="s">
        <v>109</v>
      </c>
      <c r="N401" s="16" t="s">
        <v>138</v>
      </c>
      <c r="O401" s="16" t="s">
        <v>158</v>
      </c>
      <c r="P401" s="16" t="s">
        <v>184</v>
      </c>
      <c r="Q401" s="16" t="s">
        <v>114</v>
      </c>
    </row>
    <row r="402" spans="2:19">
      <c r="B402" s="27" t="s">
        <v>180</v>
      </c>
      <c r="C402" s="9" t="s">
        <v>115</v>
      </c>
      <c r="D402" s="9" t="s">
        <v>116</v>
      </c>
      <c r="E402" s="9" t="s">
        <v>115</v>
      </c>
      <c r="F402" s="9" t="s">
        <v>116</v>
      </c>
      <c r="G402" s="9" t="s">
        <v>116</v>
      </c>
      <c r="H402" s="9" t="s">
        <v>115</v>
      </c>
      <c r="I402" s="9" t="s">
        <v>116</v>
      </c>
      <c r="J402" s="9" t="s">
        <v>116</v>
      </c>
      <c r="K402" s="9" t="s">
        <v>116</v>
      </c>
      <c r="L402" s="9" t="s">
        <v>116</v>
      </c>
      <c r="M402" s="9" t="s">
        <v>116</v>
      </c>
      <c r="N402" s="9" t="s">
        <v>117</v>
      </c>
      <c r="O402" s="9" t="s">
        <v>116</v>
      </c>
      <c r="P402" s="9"/>
      <c r="Q402" s="9"/>
    </row>
    <row r="403" spans="2:19">
      <c r="B403" s="21"/>
      <c r="C403" s="21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</row>
    <row r="404" spans="2:19" ht="14.5" thickBot="1">
      <c r="B404" s="64" t="s">
        <v>142</v>
      </c>
      <c r="C404" s="47"/>
      <c r="D404" s="47">
        <v>102.66800000000001</v>
      </c>
      <c r="E404" s="47"/>
      <c r="F404" s="47">
        <v>95.396000000000001</v>
      </c>
      <c r="G404" s="47">
        <v>72.635999999999996</v>
      </c>
      <c r="H404" s="47"/>
      <c r="I404" s="47">
        <v>8.5570000000000004</v>
      </c>
      <c r="J404" s="47">
        <v>22.972999999999999</v>
      </c>
      <c r="K404" s="47">
        <v>30.881</v>
      </c>
      <c r="L404" s="47">
        <v>20.364000000000001</v>
      </c>
      <c r="M404" s="47">
        <v>20.593</v>
      </c>
      <c r="N404" s="47"/>
      <c r="O404" s="47"/>
      <c r="P404" s="47">
        <v>17.079999999999998</v>
      </c>
      <c r="Q404" s="47">
        <v>391.14799999999997</v>
      </c>
      <c r="S404" s="17"/>
    </row>
    <row r="405" spans="2:19" ht="14.5" thickBot="1">
      <c r="B405" s="64" t="s">
        <v>28</v>
      </c>
      <c r="C405" s="47"/>
      <c r="D405" s="47">
        <v>0</v>
      </c>
      <c r="E405" s="47"/>
      <c r="F405" s="47">
        <v>0</v>
      </c>
      <c r="G405" s="47">
        <v>0</v>
      </c>
      <c r="H405" s="47"/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/>
      <c r="O405" s="47"/>
      <c r="P405" s="47">
        <v>0</v>
      </c>
      <c r="Q405" s="47">
        <v>0</v>
      </c>
      <c r="S405" s="17"/>
    </row>
    <row r="406" spans="2:19" ht="14.5" thickBot="1">
      <c r="B406" s="64" t="s">
        <v>172</v>
      </c>
      <c r="C406" s="47"/>
      <c r="D406" s="47">
        <v>-14.211</v>
      </c>
      <c r="E406" s="47"/>
      <c r="F406" s="47">
        <v>-8.9849999999999994</v>
      </c>
      <c r="G406" s="47">
        <v>-10.195</v>
      </c>
      <c r="H406" s="47"/>
      <c r="I406" s="47">
        <v>-1.764</v>
      </c>
      <c r="J406" s="47">
        <v>-2.5230000000000001</v>
      </c>
      <c r="K406" s="47">
        <v>-3.823</v>
      </c>
      <c r="L406" s="47">
        <v>-2.9430000000000001</v>
      </c>
      <c r="M406" s="47">
        <v>-4.9809999999999999</v>
      </c>
      <c r="N406" s="47"/>
      <c r="O406" s="47"/>
      <c r="P406" s="47">
        <v>-10.887</v>
      </c>
      <c r="Q406" s="47">
        <v>-60.312000000000005</v>
      </c>
      <c r="S406" s="17"/>
    </row>
    <row r="407" spans="2:19" ht="14.5" thickBot="1">
      <c r="B407" s="102" t="s">
        <v>94</v>
      </c>
      <c r="C407" s="103"/>
      <c r="D407" s="103">
        <v>88.456999999999994</v>
      </c>
      <c r="E407" s="103"/>
      <c r="F407" s="103">
        <v>86.411000000000001</v>
      </c>
      <c r="G407" s="103">
        <v>62.441000000000003</v>
      </c>
      <c r="H407" s="103"/>
      <c r="I407" s="103">
        <v>6.7930000000000001</v>
      </c>
      <c r="J407" s="103">
        <v>20.45</v>
      </c>
      <c r="K407" s="103">
        <v>27.058</v>
      </c>
      <c r="L407" s="103">
        <v>17.420999999999999</v>
      </c>
      <c r="M407" s="103">
        <v>15.612</v>
      </c>
      <c r="N407" s="103"/>
      <c r="O407" s="103"/>
      <c r="P407" s="103">
        <v>6.3159999999999998</v>
      </c>
      <c r="Q407" s="103">
        <v>330.959</v>
      </c>
      <c r="S407" s="17"/>
    </row>
    <row r="408" spans="2:19" ht="14.5" thickBot="1">
      <c r="B408" s="64" t="s">
        <v>173</v>
      </c>
      <c r="C408" s="67"/>
      <c r="D408" s="67">
        <v>0.861582966454981</v>
      </c>
      <c r="E408" s="67"/>
      <c r="F408" s="67">
        <v>0.90581366095014471</v>
      </c>
      <c r="G408" s="67">
        <v>0.85964260146483851</v>
      </c>
      <c r="H408" s="67"/>
      <c r="I408" s="67">
        <v>0.79385298585953024</v>
      </c>
      <c r="J408" s="67">
        <v>0.89017542332303135</v>
      </c>
      <c r="K408" s="67">
        <v>0.87620219552475631</v>
      </c>
      <c r="L408" s="67">
        <v>0.85548025928108418</v>
      </c>
      <c r="M408" s="67">
        <v>0.75812169183703204</v>
      </c>
      <c r="N408" s="67"/>
      <c r="O408" s="67"/>
      <c r="P408" s="67">
        <v>0.36978922716627638</v>
      </c>
      <c r="Q408" s="67">
        <v>0.84612218393037941</v>
      </c>
      <c r="S408" s="17"/>
    </row>
    <row r="409" spans="2:19" ht="14.5" thickBot="1">
      <c r="B409" s="64" t="s">
        <v>174</v>
      </c>
      <c r="C409" s="47"/>
      <c r="D409" s="47">
        <v>29.067451409999993</v>
      </c>
      <c r="E409" s="47"/>
      <c r="F409" s="47">
        <v>27.504732940000004</v>
      </c>
      <c r="G409" s="47">
        <v>19.921527159999997</v>
      </c>
      <c r="H409" s="47"/>
      <c r="I409" s="47">
        <v>-0.73544824999999936</v>
      </c>
      <c r="J409" s="47">
        <v>6.2849037499999989</v>
      </c>
      <c r="K409" s="47">
        <v>17.051836320000003</v>
      </c>
      <c r="L409" s="47">
        <v>1.904688160000001</v>
      </c>
      <c r="M409" s="47">
        <v>4.2521502</v>
      </c>
      <c r="N409" s="47"/>
      <c r="O409" s="47"/>
      <c r="P409" s="47">
        <v>-0.91176269999999926</v>
      </c>
      <c r="Q409" s="47">
        <v>104.34007899000001</v>
      </c>
      <c r="S409" s="17"/>
    </row>
    <row r="410" spans="2:19" ht="14.5" thickBot="1">
      <c r="B410" s="65" t="s">
        <v>168</v>
      </c>
      <c r="C410" s="66"/>
      <c r="D410" s="66">
        <v>0.45</v>
      </c>
      <c r="E410" s="66"/>
      <c r="F410" s="66">
        <v>1</v>
      </c>
      <c r="G410" s="66">
        <v>0.51</v>
      </c>
      <c r="H410" s="66"/>
      <c r="I410" s="66">
        <v>0.91</v>
      </c>
      <c r="J410" s="66">
        <v>1</v>
      </c>
      <c r="K410" s="66">
        <v>0.51</v>
      </c>
      <c r="L410" s="66">
        <v>0.62</v>
      </c>
      <c r="M410" s="66">
        <v>0.44</v>
      </c>
      <c r="N410" s="66"/>
      <c r="O410" s="66"/>
      <c r="P410" s="66" t="s">
        <v>21</v>
      </c>
      <c r="Q410" s="66" t="s">
        <v>21</v>
      </c>
      <c r="S410" s="17"/>
    </row>
    <row r="411" spans="2:19" ht="14.5" thickBot="1">
      <c r="B411" s="64" t="s">
        <v>175</v>
      </c>
      <c r="C411" s="47"/>
      <c r="D411" s="47">
        <f>46+27</f>
        <v>73</v>
      </c>
      <c r="E411" s="47"/>
      <c r="F411" s="47">
        <v>81</v>
      </c>
      <c r="G411" s="47">
        <v>109</v>
      </c>
      <c r="H411" s="47"/>
      <c r="I411" s="47">
        <v>6</v>
      </c>
      <c r="J411" s="47">
        <v>4</v>
      </c>
      <c r="K411" s="47">
        <v>23</v>
      </c>
      <c r="L411" s="47">
        <v>13</v>
      </c>
      <c r="M411" s="47">
        <v>30</v>
      </c>
      <c r="N411" s="47"/>
      <c r="O411" s="47"/>
      <c r="P411" s="47">
        <v>10</v>
      </c>
      <c r="Q411" s="47">
        <f>SUM(D411:P411)</f>
        <v>349</v>
      </c>
      <c r="S411" s="17"/>
    </row>
    <row r="412" spans="2:19"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S412" s="17"/>
    </row>
    <row r="413" spans="2:19" ht="14.5" thickBot="1">
      <c r="B413" s="64" t="s">
        <v>44</v>
      </c>
      <c r="C413" s="47"/>
      <c r="D413" s="47">
        <f>112+42+17</f>
        <v>171</v>
      </c>
      <c r="E413" s="47"/>
      <c r="F413" s="47">
        <f>523+7</f>
        <v>530</v>
      </c>
      <c r="G413" s="47">
        <v>306</v>
      </c>
      <c r="H413" s="47"/>
      <c r="I413" s="47">
        <f>23+75</f>
        <v>98</v>
      </c>
      <c r="J413" s="47">
        <v>44</v>
      </c>
      <c r="K413" s="47">
        <v>51</v>
      </c>
      <c r="L413" s="47">
        <v>160</v>
      </c>
      <c r="M413" s="47">
        <v>21</v>
      </c>
      <c r="N413" s="47"/>
      <c r="O413" s="47">
        <v>2</v>
      </c>
      <c r="P413" s="47">
        <f>6+81</f>
        <v>87</v>
      </c>
      <c r="Q413" s="47">
        <v>1471</v>
      </c>
      <c r="S413" s="17"/>
    </row>
    <row r="414" spans="2:19" ht="14.5" thickBot="1">
      <c r="B414" s="64" t="s">
        <v>66</v>
      </c>
      <c r="C414" s="47"/>
      <c r="D414" s="47">
        <f>947+706+351</f>
        <v>2004</v>
      </c>
      <c r="E414" s="47"/>
      <c r="F414" s="47">
        <f>2329+287</f>
        <v>2616</v>
      </c>
      <c r="G414" s="47">
        <v>1806</v>
      </c>
      <c r="H414" s="47"/>
      <c r="I414" s="47">
        <f>189+841</f>
        <v>1030</v>
      </c>
      <c r="J414" s="47">
        <v>385</v>
      </c>
      <c r="K414" s="47">
        <v>214</v>
      </c>
      <c r="L414" s="47">
        <v>517</v>
      </c>
      <c r="M414" s="47">
        <v>366</v>
      </c>
      <c r="N414" s="47"/>
      <c r="O414" s="47">
        <v>346</v>
      </c>
      <c r="P414" s="47">
        <f>77+297</f>
        <v>374</v>
      </c>
      <c r="Q414" s="47">
        <v>9658</v>
      </c>
      <c r="S414" s="17"/>
    </row>
    <row r="416" spans="2:19">
      <c r="B416" s="26" t="s">
        <v>38</v>
      </c>
    </row>
  </sheetData>
  <mergeCells count="8">
    <mergeCell ref="B289:P289"/>
    <mergeCell ref="B309:P309"/>
    <mergeCell ref="B329:P329"/>
    <mergeCell ref="B348:P348"/>
    <mergeCell ref="B210:Q210"/>
    <mergeCell ref="B230:Q230"/>
    <mergeCell ref="B250:Q250"/>
    <mergeCell ref="B270:Q270"/>
  </mergeCells>
  <pageMargins left="0.7" right="0.7" top="0.75" bottom="0.75" header="0.3" footer="0.3"/>
  <pageSetup orientation="portrait" r:id="rId1"/>
  <headerFooter>
    <oddHeader>&amp;R&amp;"Calibri"&amp;8&amp;K000000 Internal only&amp;1#_x000D_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E84B6-1357-4744-9D8D-C944D7D4563E}">
  <sheetPr>
    <tabColor theme="7"/>
  </sheetPr>
  <dimension ref="A2:AN29"/>
  <sheetViews>
    <sheetView tabSelected="1" zoomScale="60" zoomScaleNormal="60" workbookViewId="0">
      <pane xSplit="2" ySplit="6" topLeftCell="X9" activePane="bottomRight" state="frozen"/>
      <selection pane="topRight" activeCell="O21" sqref="O21"/>
      <selection pane="bottomLeft" activeCell="O21" sqref="O21"/>
      <selection pane="bottomRight" activeCell="AP27" sqref="AP27"/>
    </sheetView>
  </sheetViews>
  <sheetFormatPr defaultColWidth="9.1796875" defaultRowHeight="14.5"/>
  <cols>
    <col min="1" max="1" width="9.1796875" style="8"/>
    <col min="2" max="2" width="64.81640625" style="8" bestFit="1" customWidth="1"/>
    <col min="3" max="6" width="9.1796875" style="8" customWidth="1"/>
    <col min="7" max="17" width="9.1796875" style="8"/>
    <col min="18" max="23" width="8.81640625" style="8" customWidth="1"/>
    <col min="24" max="39" width="9.1796875" style="8"/>
    <col min="40" max="40" width="8.81640625" style="8" customWidth="1"/>
    <col min="41" max="16384" width="9.1796875" style="8"/>
  </cols>
  <sheetData>
    <row r="2" spans="1:40">
      <c r="A2" s="10" t="s">
        <v>185</v>
      </c>
    </row>
    <row r="3" spans="1:40">
      <c r="A3" s="10"/>
    </row>
    <row r="4" spans="1:40">
      <c r="A4" s="70"/>
      <c r="B4" s="71"/>
      <c r="C4" s="72" t="s">
        <v>186</v>
      </c>
      <c r="D4" s="72" t="s">
        <v>187</v>
      </c>
      <c r="E4" s="72" t="s">
        <v>188</v>
      </c>
      <c r="F4" s="72" t="s">
        <v>189</v>
      </c>
      <c r="G4" s="72" t="s">
        <v>190</v>
      </c>
      <c r="H4" s="72" t="s">
        <v>191</v>
      </c>
      <c r="I4" s="72" t="s">
        <v>192</v>
      </c>
      <c r="J4" s="72" t="s">
        <v>193</v>
      </c>
      <c r="K4" s="72" t="s">
        <v>194</v>
      </c>
      <c r="L4" s="72" t="s">
        <v>195</v>
      </c>
      <c r="M4" s="72" t="s">
        <v>196</v>
      </c>
      <c r="N4" s="72" t="s">
        <v>197</v>
      </c>
      <c r="O4" s="72" t="s">
        <v>97</v>
      </c>
      <c r="P4" s="72" t="s">
        <v>96</v>
      </c>
      <c r="Q4" s="72" t="s">
        <v>95</v>
      </c>
      <c r="R4" s="72" t="s">
        <v>90</v>
      </c>
      <c r="S4" s="72" t="s">
        <v>88</v>
      </c>
      <c r="T4" s="72" t="s">
        <v>87</v>
      </c>
      <c r="U4" s="72" t="s">
        <v>86</v>
      </c>
      <c r="V4" s="72" t="s">
        <v>84</v>
      </c>
      <c r="W4" s="72" t="s">
        <v>83</v>
      </c>
      <c r="X4" s="72" t="s">
        <v>82</v>
      </c>
      <c r="Y4" s="72" t="s">
        <v>81</v>
      </c>
      <c r="Z4" s="72" t="s">
        <v>79</v>
      </c>
      <c r="AA4" s="72" t="s">
        <v>78</v>
      </c>
      <c r="AB4" s="72" t="s">
        <v>77</v>
      </c>
      <c r="AC4" s="72" t="s">
        <v>73</v>
      </c>
      <c r="AD4" s="72" t="s">
        <v>71</v>
      </c>
      <c r="AE4" s="143" t="s">
        <v>198</v>
      </c>
      <c r="AF4" s="143" t="s">
        <v>199</v>
      </c>
      <c r="AG4" s="143" t="s">
        <v>200</v>
      </c>
      <c r="AH4" s="143" t="s">
        <v>201</v>
      </c>
      <c r="AI4" s="143" t="s">
        <v>55</v>
      </c>
      <c r="AJ4" s="143" t="s">
        <v>52</v>
      </c>
      <c r="AK4" s="143" t="s">
        <v>51</v>
      </c>
      <c r="AL4" s="143" t="s">
        <v>45</v>
      </c>
      <c r="AM4" s="143" t="s">
        <v>41</v>
      </c>
      <c r="AN4" s="264" t="str">
        <f>'Bridge Proportionate to IFRS'!A6</f>
        <v>Q2 2025</v>
      </c>
    </row>
    <row r="5" spans="1:40">
      <c r="B5" s="73" t="s">
        <v>13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161"/>
      <c r="AG5" s="161"/>
      <c r="AH5" s="161"/>
      <c r="AI5" s="161"/>
      <c r="AJ5" s="161"/>
      <c r="AK5" s="161"/>
      <c r="AL5" s="161"/>
      <c r="AM5" s="161"/>
      <c r="AN5" s="69"/>
    </row>
    <row r="6" spans="1:40" ht="15" thickBot="1">
      <c r="B6" s="74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162"/>
      <c r="AG6" s="162"/>
      <c r="AH6" s="162"/>
      <c r="AI6" s="162"/>
      <c r="AJ6" s="162"/>
      <c r="AK6" s="162"/>
      <c r="AL6" s="162"/>
      <c r="AM6" s="162"/>
      <c r="AN6" s="75"/>
    </row>
    <row r="7" spans="1:40" s="30" customFormat="1" ht="15" thickBot="1">
      <c r="B7" s="76" t="s">
        <v>18</v>
      </c>
      <c r="C7" s="77">
        <v>228.238</v>
      </c>
      <c r="D7" s="77">
        <v>214.37700000000001</v>
      </c>
      <c r="E7" s="77">
        <v>280.73500000000001</v>
      </c>
      <c r="F7" s="77">
        <v>289.58800000000002</v>
      </c>
      <c r="G7" s="77">
        <v>276.54899999999998</v>
      </c>
      <c r="H7" s="77">
        <v>278.98099999999999</v>
      </c>
      <c r="I7" s="77">
        <v>279.70100000000002</v>
      </c>
      <c r="J7" s="77">
        <v>285.82100000000003</v>
      </c>
      <c r="K7" s="78">
        <v>282.77</v>
      </c>
      <c r="L7" s="78">
        <v>273.07299999999998</v>
      </c>
      <c r="M7" s="78">
        <v>283.43</v>
      </c>
      <c r="N7" s="78">
        <v>311.375</v>
      </c>
      <c r="O7" s="78">
        <v>331</v>
      </c>
      <c r="P7" s="78">
        <v>382</v>
      </c>
      <c r="Q7" s="78">
        <v>532</v>
      </c>
      <c r="R7" s="78">
        <v>565</v>
      </c>
      <c r="S7" s="78">
        <v>630</v>
      </c>
      <c r="T7" s="78">
        <v>722</v>
      </c>
      <c r="U7" s="78">
        <v>731</v>
      </c>
      <c r="V7" s="78">
        <v>688</v>
      </c>
      <c r="W7" s="78">
        <v>693</v>
      </c>
      <c r="X7" s="78">
        <v>736</v>
      </c>
      <c r="Y7" s="78">
        <v>846</v>
      </c>
      <c r="Z7" s="78">
        <v>762.476</v>
      </c>
      <c r="AA7" s="78">
        <v>724.346</v>
      </c>
      <c r="AB7" s="78">
        <v>720.447</v>
      </c>
      <c r="AC7" s="78">
        <v>784</v>
      </c>
      <c r="AD7" s="119">
        <v>773.18</v>
      </c>
      <c r="AE7" s="119">
        <v>841</v>
      </c>
      <c r="AF7" s="119">
        <v>848</v>
      </c>
      <c r="AG7" s="119">
        <v>804</v>
      </c>
      <c r="AH7" s="119">
        <v>906</v>
      </c>
      <c r="AI7" s="119">
        <v>1219</v>
      </c>
      <c r="AJ7" s="119">
        <v>1092</v>
      </c>
      <c r="AK7" s="119">
        <v>1161</v>
      </c>
      <c r="AL7" s="119">
        <v>897</v>
      </c>
      <c r="AM7" s="119">
        <v>937</v>
      </c>
      <c r="AN7" s="119">
        <v>971</v>
      </c>
    </row>
    <row r="8" spans="1:40" s="30" customFormat="1" ht="15" thickBot="1">
      <c r="B8" s="76" t="s">
        <v>20</v>
      </c>
      <c r="C8" s="77">
        <v>0.20699999999999999</v>
      </c>
      <c r="D8" s="77">
        <v>1.411</v>
      </c>
      <c r="E8" s="77">
        <v>0</v>
      </c>
      <c r="F8" s="77">
        <v>73.787000000000006</v>
      </c>
      <c r="G8" s="77">
        <v>0</v>
      </c>
      <c r="H8" s="77">
        <v>0</v>
      </c>
      <c r="I8" s="77">
        <v>375.21499999999997</v>
      </c>
      <c r="J8" s="77">
        <v>2.6059999999999999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 t="s">
        <v>21</v>
      </c>
      <c r="S8" s="78" t="s">
        <v>21</v>
      </c>
      <c r="T8" s="78">
        <v>0</v>
      </c>
      <c r="U8" s="78" t="s">
        <v>21</v>
      </c>
      <c r="V8" s="78">
        <v>0</v>
      </c>
      <c r="W8" s="78">
        <v>0</v>
      </c>
      <c r="X8" s="78" t="s">
        <v>21</v>
      </c>
      <c r="Y8" s="78" t="s">
        <v>21</v>
      </c>
      <c r="Z8" s="78" t="s">
        <v>21</v>
      </c>
      <c r="AA8" s="78">
        <v>0</v>
      </c>
      <c r="AB8" s="78">
        <v>0</v>
      </c>
      <c r="AC8" s="78" t="s">
        <v>202</v>
      </c>
      <c r="AD8" s="119">
        <v>0</v>
      </c>
      <c r="AE8" s="119" t="s">
        <v>62</v>
      </c>
      <c r="AF8" s="119">
        <v>744</v>
      </c>
      <c r="AG8" s="119" t="s">
        <v>62</v>
      </c>
      <c r="AH8" s="119">
        <v>532</v>
      </c>
      <c r="AI8" s="119" t="s">
        <v>62</v>
      </c>
      <c r="AJ8" s="119" t="s">
        <v>62</v>
      </c>
      <c r="AK8" s="119">
        <v>1491</v>
      </c>
      <c r="AL8" s="119" t="s">
        <v>21</v>
      </c>
      <c r="AM8" s="119">
        <v>645</v>
      </c>
      <c r="AN8" s="119">
        <v>7.0000000000000007E-2</v>
      </c>
    </row>
    <row r="9" spans="1:40" s="30" customFormat="1" ht="15" thickBot="1">
      <c r="B9" s="76" t="s">
        <v>203</v>
      </c>
      <c r="C9" s="77">
        <v>-0.58399999999999996</v>
      </c>
      <c r="D9" s="77">
        <v>-2.4180000000000001</v>
      </c>
      <c r="E9" s="77">
        <v>-0.11600000000000001</v>
      </c>
      <c r="F9" s="77">
        <v>-0.24199999999999999</v>
      </c>
      <c r="G9" s="77">
        <v>-0.27100000000000002</v>
      </c>
      <c r="H9" s="77">
        <v>-0.128</v>
      </c>
      <c r="I9" s="77">
        <v>2E-3</v>
      </c>
      <c r="J9" s="77">
        <v>-6.9740000000000002</v>
      </c>
      <c r="K9" s="78">
        <v>6.0449999999999999</v>
      </c>
      <c r="L9" s="78">
        <v>13.243</v>
      </c>
      <c r="M9" s="78">
        <v>10.742000000000001</v>
      </c>
      <c r="N9" s="78">
        <v>32.537999999999997</v>
      </c>
      <c r="O9" s="78">
        <v>-4</v>
      </c>
      <c r="P9" s="78">
        <v>-7</v>
      </c>
      <c r="Q9" s="78">
        <v>-20</v>
      </c>
      <c r="R9" s="78">
        <v>3</v>
      </c>
      <c r="S9" s="78">
        <v>-5</v>
      </c>
      <c r="T9" s="78">
        <v>3</v>
      </c>
      <c r="U9" s="78">
        <v>-7</v>
      </c>
      <c r="V9" s="78">
        <v>-8</v>
      </c>
      <c r="W9" s="78">
        <v>138</v>
      </c>
      <c r="X9" s="78">
        <v>138</v>
      </c>
      <c r="Y9" s="78">
        <v>212</v>
      </c>
      <c r="Z9" s="78">
        <v>276.43099999999998</v>
      </c>
      <c r="AA9" s="78">
        <v>35.326999999999998</v>
      </c>
      <c r="AB9" s="78">
        <v>115.85599999999999</v>
      </c>
      <c r="AC9" s="78">
        <v>379</v>
      </c>
      <c r="AD9" s="119">
        <v>219.97</v>
      </c>
      <c r="AE9" s="119">
        <v>78</v>
      </c>
      <c r="AF9" s="119">
        <v>-362</v>
      </c>
      <c r="AG9" s="119">
        <v>143</v>
      </c>
      <c r="AH9" s="119">
        <v>186</v>
      </c>
      <c r="AI9" s="119">
        <v>62</v>
      </c>
      <c r="AJ9" s="119">
        <v>81</v>
      </c>
      <c r="AK9" s="119">
        <v>315</v>
      </c>
      <c r="AL9" s="119">
        <v>256</v>
      </c>
      <c r="AM9" s="119">
        <v>232</v>
      </c>
      <c r="AN9" s="119">
        <v>345</v>
      </c>
    </row>
    <row r="10" spans="1:40" s="30" customFormat="1" ht="15" thickBot="1">
      <c r="B10" s="79" t="s">
        <v>27</v>
      </c>
      <c r="C10" s="80">
        <v>227.86099999999999</v>
      </c>
      <c r="D10" s="80">
        <v>213.37</v>
      </c>
      <c r="E10" s="80">
        <v>280.61900000000003</v>
      </c>
      <c r="F10" s="80">
        <v>363.12599999999998</v>
      </c>
      <c r="G10" s="80">
        <v>276.27800000000002</v>
      </c>
      <c r="H10" s="80">
        <v>278.85300000000001</v>
      </c>
      <c r="I10" s="80">
        <v>654.91800000000001</v>
      </c>
      <c r="J10" s="80">
        <v>281.45299999999997</v>
      </c>
      <c r="K10" s="81">
        <v>288.815</v>
      </c>
      <c r="L10" s="81">
        <v>286.31599999999997</v>
      </c>
      <c r="M10" s="81">
        <v>294.17200000000003</v>
      </c>
      <c r="N10" s="81">
        <v>343.91300000000001</v>
      </c>
      <c r="O10" s="81">
        <v>327</v>
      </c>
      <c r="P10" s="81">
        <v>376</v>
      </c>
      <c r="Q10" s="81">
        <v>512</v>
      </c>
      <c r="R10" s="81">
        <v>568</v>
      </c>
      <c r="S10" s="81">
        <v>625</v>
      </c>
      <c r="T10" s="81">
        <v>725</v>
      </c>
      <c r="U10" s="81">
        <v>724</v>
      </c>
      <c r="V10" s="81">
        <v>679</v>
      </c>
      <c r="W10" s="81">
        <v>831</v>
      </c>
      <c r="X10" s="81">
        <v>874</v>
      </c>
      <c r="Y10" s="81">
        <v>1059</v>
      </c>
      <c r="Z10" s="81">
        <v>1038.9069999999999</v>
      </c>
      <c r="AA10" s="81">
        <v>758.673</v>
      </c>
      <c r="AB10" s="81">
        <v>836.303</v>
      </c>
      <c r="AC10" s="81">
        <v>1163</v>
      </c>
      <c r="AD10" s="120">
        <v>993.15</v>
      </c>
      <c r="AE10" s="120">
        <v>919</v>
      </c>
      <c r="AF10" s="120">
        <v>1230</v>
      </c>
      <c r="AG10" s="120">
        <v>947</v>
      </c>
      <c r="AH10" s="120">
        <v>1.6240000000000001</v>
      </c>
      <c r="AI10" s="120">
        <v>1281</v>
      </c>
      <c r="AJ10" s="120">
        <v>1172</v>
      </c>
      <c r="AK10" s="120">
        <v>2967</v>
      </c>
      <c r="AL10" s="120">
        <v>1153</v>
      </c>
      <c r="AM10" s="120">
        <v>1814</v>
      </c>
      <c r="AN10" s="120">
        <v>1315.9760000000001</v>
      </c>
    </row>
    <row r="11" spans="1:40" s="30" customFormat="1" ht="15" thickBot="1">
      <c r="B11" s="76" t="s">
        <v>28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 t="s">
        <v>21</v>
      </c>
      <c r="S11" s="78" t="s">
        <v>21</v>
      </c>
      <c r="T11" s="78">
        <v>0</v>
      </c>
      <c r="U11" s="78" t="s">
        <v>21</v>
      </c>
      <c r="V11" s="78">
        <v>0</v>
      </c>
      <c r="W11" s="78">
        <v>0</v>
      </c>
      <c r="X11" s="78" t="s">
        <v>21</v>
      </c>
      <c r="Y11" s="78" t="s">
        <v>21</v>
      </c>
      <c r="Z11" s="78" t="s">
        <v>21</v>
      </c>
      <c r="AA11" s="78">
        <v>0</v>
      </c>
      <c r="AB11" s="78">
        <v>0</v>
      </c>
      <c r="AC11" s="78" t="s">
        <v>202</v>
      </c>
      <c r="AD11" s="119">
        <v>0</v>
      </c>
      <c r="AE11" s="119" t="s">
        <v>62</v>
      </c>
      <c r="AF11" s="119" t="s">
        <v>62</v>
      </c>
      <c r="AG11" s="119" t="s">
        <v>62</v>
      </c>
      <c r="AH11" s="119" t="s">
        <v>62</v>
      </c>
      <c r="AI11" s="119" t="s">
        <v>62</v>
      </c>
      <c r="AJ11" s="119" t="s">
        <v>62</v>
      </c>
      <c r="AK11" s="119" t="s">
        <v>62</v>
      </c>
      <c r="AL11" s="119" t="s">
        <v>62</v>
      </c>
      <c r="AM11" s="119" t="s">
        <v>62</v>
      </c>
      <c r="AN11" s="119">
        <v>0</v>
      </c>
    </row>
    <row r="12" spans="1:40" s="30" customFormat="1" ht="15" thickBot="1">
      <c r="B12" s="76" t="s">
        <v>93</v>
      </c>
      <c r="C12" s="77">
        <v>227.86099999999999</v>
      </c>
      <c r="D12" s="77">
        <v>213.37</v>
      </c>
      <c r="E12" s="77">
        <v>280.61900000000003</v>
      </c>
      <c r="F12" s="77">
        <v>363.12599999999998</v>
      </c>
      <c r="G12" s="77">
        <v>276.27800000000002</v>
      </c>
      <c r="H12" s="77">
        <v>278.85300000000001</v>
      </c>
      <c r="I12" s="77">
        <v>654.91800000000001</v>
      </c>
      <c r="J12" s="77">
        <v>281.45299999999997</v>
      </c>
      <c r="K12" s="78">
        <v>288.815</v>
      </c>
      <c r="L12" s="78">
        <v>286.31599999999997</v>
      </c>
      <c r="M12" s="78">
        <v>294.17200000000003</v>
      </c>
      <c r="N12" s="78">
        <v>343.91300000000001</v>
      </c>
      <c r="O12" s="78">
        <v>327</v>
      </c>
      <c r="P12" s="78">
        <v>376</v>
      </c>
      <c r="Q12" s="78">
        <v>512</v>
      </c>
      <c r="R12" s="78">
        <v>568</v>
      </c>
      <c r="S12" s="78">
        <v>625</v>
      </c>
      <c r="T12" s="78">
        <v>725</v>
      </c>
      <c r="U12" s="78">
        <v>724</v>
      </c>
      <c r="V12" s="78">
        <v>679</v>
      </c>
      <c r="W12" s="78">
        <v>831</v>
      </c>
      <c r="X12" s="78">
        <v>874</v>
      </c>
      <c r="Y12" s="78">
        <v>1059</v>
      </c>
      <c r="Z12" s="78">
        <v>1038.9069999999999</v>
      </c>
      <c r="AA12" s="78">
        <v>758.673</v>
      </c>
      <c r="AB12" s="78">
        <v>836.303</v>
      </c>
      <c r="AC12" s="78">
        <v>1163</v>
      </c>
      <c r="AD12" s="119">
        <v>993.15</v>
      </c>
      <c r="AE12" s="119">
        <v>919</v>
      </c>
      <c r="AF12" s="119">
        <v>1230</v>
      </c>
      <c r="AG12" s="119">
        <v>947</v>
      </c>
      <c r="AH12" s="119">
        <v>1.6240000000000001</v>
      </c>
      <c r="AI12" s="119">
        <v>1281</v>
      </c>
      <c r="AJ12" s="119">
        <v>1172</v>
      </c>
      <c r="AK12" s="119">
        <v>2967</v>
      </c>
      <c r="AL12" s="119">
        <v>1153</v>
      </c>
      <c r="AM12" s="119">
        <v>1814</v>
      </c>
      <c r="AN12" s="119">
        <v>1315.9760000000001</v>
      </c>
    </row>
    <row r="13" spans="1:40" s="30" customFormat="1" ht="15" thickBot="1">
      <c r="B13" s="76" t="s">
        <v>32</v>
      </c>
      <c r="C13" s="77">
        <v>-23.295999999999999</v>
      </c>
      <c r="D13" s="77">
        <v>-23.672999999999998</v>
      </c>
      <c r="E13" s="77">
        <v>-20.506</v>
      </c>
      <c r="F13" s="77">
        <v>-18.724</v>
      </c>
      <c r="G13" s="77">
        <v>-24.338999999999999</v>
      </c>
      <c r="H13" s="77">
        <v>-27.184000000000001</v>
      </c>
      <c r="I13" s="77">
        <v>-26.806999999999999</v>
      </c>
      <c r="J13" s="77">
        <v>-28.650500000000001</v>
      </c>
      <c r="K13" s="78">
        <v>-32.256499999999996</v>
      </c>
      <c r="L13" s="78">
        <v>-35.075499999999998</v>
      </c>
      <c r="M13" s="78">
        <v>-31.504999999999995</v>
      </c>
      <c r="N13" s="78">
        <v>-37.85</v>
      </c>
      <c r="O13" s="78">
        <v>-36</v>
      </c>
      <c r="P13" s="78">
        <v>-35</v>
      </c>
      <c r="Q13" s="78">
        <v>-42</v>
      </c>
      <c r="R13" s="78">
        <v>-49</v>
      </c>
      <c r="S13" s="78">
        <v>-54</v>
      </c>
      <c r="T13" s="78">
        <v>-59</v>
      </c>
      <c r="U13" s="78">
        <v>-71</v>
      </c>
      <c r="V13" s="78">
        <v>-78</v>
      </c>
      <c r="W13" s="78">
        <v>-82</v>
      </c>
      <c r="X13" s="78">
        <v>-100</v>
      </c>
      <c r="Y13" s="78">
        <v>-98</v>
      </c>
      <c r="Z13" s="78">
        <v>-117.696</v>
      </c>
      <c r="AA13" s="78">
        <v>-117.02800000000001</v>
      </c>
      <c r="AB13" s="78">
        <v>-139.399</v>
      </c>
      <c r="AC13" s="78">
        <v>-135</v>
      </c>
      <c r="AD13" s="119">
        <v>-136.268</v>
      </c>
      <c r="AE13" s="119">
        <v>-149</v>
      </c>
      <c r="AF13" s="119">
        <v>-181</v>
      </c>
      <c r="AG13" s="119">
        <v>-119</v>
      </c>
      <c r="AH13" s="119">
        <v>-120</v>
      </c>
      <c r="AI13" s="119">
        <v>-115</v>
      </c>
      <c r="AJ13" s="119">
        <v>-119</v>
      </c>
      <c r="AK13" s="119">
        <v>-124</v>
      </c>
      <c r="AL13" s="119">
        <v>-137</v>
      </c>
      <c r="AM13" s="119">
        <v>-141</v>
      </c>
      <c r="AN13" s="119">
        <v>-120.66</v>
      </c>
    </row>
    <row r="14" spans="1:40" s="30" customFormat="1" ht="15" thickBot="1">
      <c r="B14" s="76" t="s">
        <v>34</v>
      </c>
      <c r="C14" s="77">
        <v>-39.383000000000003</v>
      </c>
      <c r="D14" s="77">
        <v>-37.137999999999998</v>
      </c>
      <c r="E14" s="77">
        <v>-38.424999999999997</v>
      </c>
      <c r="F14" s="77">
        <v>-50.767000000000003</v>
      </c>
      <c r="G14" s="77">
        <v>-29.651999999999997</v>
      </c>
      <c r="H14" s="77">
        <v>-34.640999999999998</v>
      </c>
      <c r="I14" s="77">
        <v>-33.583999999999996</v>
      </c>
      <c r="J14" s="77">
        <v>-45.354500000000002</v>
      </c>
      <c r="K14" s="78">
        <v>-44.143500000000003</v>
      </c>
      <c r="L14" s="78">
        <v>-39.0715</v>
      </c>
      <c r="M14" s="78">
        <v>-42.088999999999999</v>
      </c>
      <c r="N14" s="78">
        <v>-48.743000000000002</v>
      </c>
      <c r="O14" s="78">
        <v>-49</v>
      </c>
      <c r="P14" s="78">
        <v>-51</v>
      </c>
      <c r="Q14" s="78">
        <v>-52</v>
      </c>
      <c r="R14" s="78">
        <v>-82</v>
      </c>
      <c r="S14" s="78">
        <v>-69</v>
      </c>
      <c r="T14" s="78">
        <v>-86</v>
      </c>
      <c r="U14" s="78">
        <v>-116</v>
      </c>
      <c r="V14" s="78">
        <v>-153</v>
      </c>
      <c r="W14" s="78">
        <v>-118</v>
      </c>
      <c r="X14" s="78">
        <v>-104</v>
      </c>
      <c r="Y14" s="78">
        <v>-134</v>
      </c>
      <c r="Z14" s="78">
        <v>-145.99299999999999</v>
      </c>
      <c r="AA14" s="78">
        <v>-208.27500000000001</v>
      </c>
      <c r="AB14" s="78">
        <v>-149.57499999999999</v>
      </c>
      <c r="AC14" s="78">
        <v>-142</v>
      </c>
      <c r="AD14" s="119">
        <v>-168.30600000000001</v>
      </c>
      <c r="AE14" s="119">
        <v>-141</v>
      </c>
      <c r="AF14" s="119">
        <v>-145</v>
      </c>
      <c r="AG14" s="119">
        <v>-143</v>
      </c>
      <c r="AH14" s="119">
        <v>-156</v>
      </c>
      <c r="AI14" s="119">
        <v>-150</v>
      </c>
      <c r="AJ14" s="119">
        <v>-124</v>
      </c>
      <c r="AK14" s="119">
        <v>-184</v>
      </c>
      <c r="AL14" s="119">
        <v>-199</v>
      </c>
      <c r="AM14" s="119">
        <v>-168</v>
      </c>
      <c r="AN14" s="119">
        <v>-168.798</v>
      </c>
    </row>
    <row r="15" spans="1:40" s="30" customFormat="1" ht="15" thickBot="1">
      <c r="B15" s="79" t="s">
        <v>35</v>
      </c>
      <c r="C15" s="80">
        <v>165.18199999999999</v>
      </c>
      <c r="D15" s="80">
        <v>152.559</v>
      </c>
      <c r="E15" s="80">
        <v>221.68799999999999</v>
      </c>
      <c r="F15" s="80">
        <v>293.63499999999999</v>
      </c>
      <c r="G15" s="80">
        <v>222.28700000000001</v>
      </c>
      <c r="H15" s="80">
        <v>217.02799999999999</v>
      </c>
      <c r="I15" s="80">
        <v>594.52700000000004</v>
      </c>
      <c r="J15" s="80">
        <v>207.44800000000001</v>
      </c>
      <c r="K15" s="81">
        <v>212.41499999999999</v>
      </c>
      <c r="L15" s="81">
        <v>212.16900000000001</v>
      </c>
      <c r="M15" s="81">
        <v>220.578</v>
      </c>
      <c r="N15" s="81">
        <v>257.32</v>
      </c>
      <c r="O15" s="81">
        <v>242</v>
      </c>
      <c r="P15" s="81">
        <v>290</v>
      </c>
      <c r="Q15" s="81">
        <v>418</v>
      </c>
      <c r="R15" s="81">
        <v>436</v>
      </c>
      <c r="S15" s="81">
        <v>503</v>
      </c>
      <c r="T15" s="81">
        <v>580</v>
      </c>
      <c r="U15" s="81">
        <v>538</v>
      </c>
      <c r="V15" s="81">
        <v>448</v>
      </c>
      <c r="W15" s="81">
        <v>631</v>
      </c>
      <c r="X15" s="81">
        <v>670</v>
      </c>
      <c r="Y15" s="81">
        <v>827</v>
      </c>
      <c r="Z15" s="81">
        <v>775.21799999999985</v>
      </c>
      <c r="AA15" s="81">
        <v>433.37</v>
      </c>
      <c r="AB15" s="81">
        <v>547.32899999999995</v>
      </c>
      <c r="AC15" s="81">
        <v>886</v>
      </c>
      <c r="AD15" s="120">
        <v>688.57799999999997</v>
      </c>
      <c r="AE15" s="120">
        <v>629</v>
      </c>
      <c r="AF15" s="120">
        <v>904</v>
      </c>
      <c r="AG15" s="120">
        <v>686</v>
      </c>
      <c r="AH15" s="120">
        <v>1.3480000000000001</v>
      </c>
      <c r="AI15" s="120">
        <v>1016</v>
      </c>
      <c r="AJ15" s="120">
        <v>930</v>
      </c>
      <c r="AK15" s="120">
        <v>2659</v>
      </c>
      <c r="AL15" s="120">
        <v>816</v>
      </c>
      <c r="AM15" s="120">
        <v>1505</v>
      </c>
      <c r="AN15" s="120">
        <v>1026.518</v>
      </c>
    </row>
    <row r="16" spans="1:40" s="30" customFormat="1" ht="15" thickBot="1">
      <c r="B16" s="76" t="s">
        <v>204</v>
      </c>
      <c r="C16" s="77">
        <v>-58.610999999999997</v>
      </c>
      <c r="D16" s="77">
        <v>-59.6</v>
      </c>
      <c r="E16" s="77">
        <v>-68.138000000000005</v>
      </c>
      <c r="F16" s="77">
        <v>-83.733999999999995</v>
      </c>
      <c r="G16" s="77">
        <v>-61.984999999999999</v>
      </c>
      <c r="H16" s="77">
        <v>-65.977999999999994</v>
      </c>
      <c r="I16" s="77">
        <v>-60.252000000000002</v>
      </c>
      <c r="J16" s="77">
        <v>-59.843000000000004</v>
      </c>
      <c r="K16" s="78">
        <v>-62.753999999999998</v>
      </c>
      <c r="L16" s="78">
        <v>-61.954000000000001</v>
      </c>
      <c r="M16" s="78">
        <v>-77.995999999999995</v>
      </c>
      <c r="N16" s="78">
        <v>-70.585999999999999</v>
      </c>
      <c r="O16" s="78">
        <v>-97</v>
      </c>
      <c r="P16" s="78">
        <v>-101</v>
      </c>
      <c r="Q16" s="78">
        <v>-148</v>
      </c>
      <c r="R16" s="78">
        <v>-165</v>
      </c>
      <c r="S16" s="78">
        <v>-175</v>
      </c>
      <c r="T16" s="78">
        <v>-203</v>
      </c>
      <c r="U16" s="78">
        <v>-195</v>
      </c>
      <c r="V16" s="78">
        <v>-204</v>
      </c>
      <c r="W16" s="78">
        <v>-187</v>
      </c>
      <c r="X16" s="78">
        <v>-200</v>
      </c>
      <c r="Y16" s="78">
        <v>-268</v>
      </c>
      <c r="Z16" s="78">
        <v>-236.286</v>
      </c>
      <c r="AA16" s="78">
        <v>-1149.1790000000001</v>
      </c>
      <c r="AB16" s="78">
        <v>-211.35</v>
      </c>
      <c r="AC16" s="78">
        <v>-241</v>
      </c>
      <c r="AD16" s="119">
        <v>-230.553</v>
      </c>
      <c r="AE16" s="119">
        <v>-276</v>
      </c>
      <c r="AF16" s="119">
        <v>-218</v>
      </c>
      <c r="AG16" s="119">
        <v>-202</v>
      </c>
      <c r="AH16" s="119">
        <v>-246</v>
      </c>
      <c r="AI16" s="119">
        <v>-373</v>
      </c>
      <c r="AJ16" s="119">
        <v>-297</v>
      </c>
      <c r="AK16" s="119">
        <v>-330</v>
      </c>
      <c r="AL16" s="119">
        <v>-295</v>
      </c>
      <c r="AM16" s="119">
        <v>-281</v>
      </c>
      <c r="AN16" s="119">
        <v>-294.834</v>
      </c>
    </row>
    <row r="17" spans="2:40" s="30" customFormat="1" ht="15" thickBot="1">
      <c r="B17" s="76" t="s">
        <v>37</v>
      </c>
      <c r="C17" s="77">
        <v>106.571</v>
      </c>
      <c r="D17" s="77">
        <v>92.959000000000003</v>
      </c>
      <c r="E17" s="77">
        <v>153.55000000000001</v>
      </c>
      <c r="F17" s="77">
        <v>209.90799999999999</v>
      </c>
      <c r="G17" s="77">
        <v>160.30199999999999</v>
      </c>
      <c r="H17" s="77">
        <v>151.05000000000001</v>
      </c>
      <c r="I17" s="77">
        <v>534.27499999999998</v>
      </c>
      <c r="J17" s="77">
        <v>147.60499999999999</v>
      </c>
      <c r="K17" s="78">
        <v>149.661</v>
      </c>
      <c r="L17" s="78">
        <v>150.215</v>
      </c>
      <c r="M17" s="78">
        <v>142.58199999999999</v>
      </c>
      <c r="N17" s="78">
        <v>186.73399999999998</v>
      </c>
      <c r="O17" s="78">
        <v>145</v>
      </c>
      <c r="P17" s="78">
        <v>188</v>
      </c>
      <c r="Q17" s="78">
        <v>270</v>
      </c>
      <c r="R17" s="78">
        <v>271</v>
      </c>
      <c r="S17" s="78">
        <v>328</v>
      </c>
      <c r="T17" s="78">
        <v>377</v>
      </c>
      <c r="U17" s="78">
        <v>343</v>
      </c>
      <c r="V17" s="78">
        <v>244</v>
      </c>
      <c r="W17" s="78">
        <v>444</v>
      </c>
      <c r="X17" s="78">
        <v>470</v>
      </c>
      <c r="Y17" s="78">
        <v>558</v>
      </c>
      <c r="Z17" s="78">
        <v>538.93200000000002</v>
      </c>
      <c r="AA17" s="78">
        <v>-715.80899999999997</v>
      </c>
      <c r="AB17" s="78">
        <v>335.97899999999998</v>
      </c>
      <c r="AC17" s="78">
        <v>645</v>
      </c>
      <c r="AD17" s="119">
        <v>458.21300000000002</v>
      </c>
      <c r="AE17" s="119">
        <v>353</v>
      </c>
      <c r="AF17" s="119">
        <v>686</v>
      </c>
      <c r="AG17" s="119">
        <v>484</v>
      </c>
      <c r="AH17" s="119">
        <v>1.103</v>
      </c>
      <c r="AI17" s="119">
        <v>643</v>
      </c>
      <c r="AJ17" s="119">
        <v>633</v>
      </c>
      <c r="AK17" s="119">
        <v>2330</v>
      </c>
      <c r="AL17" s="119">
        <v>521</v>
      </c>
      <c r="AM17" s="119">
        <v>1224</v>
      </c>
      <c r="AN17" s="119">
        <v>731.68399999999997</v>
      </c>
    </row>
    <row r="18" spans="2:40" s="30" customFormat="1" ht="15" thickBot="1">
      <c r="B18" s="76" t="s">
        <v>205</v>
      </c>
      <c r="C18" s="77">
        <v>-141.14400000000001</v>
      </c>
      <c r="D18" s="77">
        <v>-86.971999999999994</v>
      </c>
      <c r="E18" s="77">
        <v>-141.49799999999999</v>
      </c>
      <c r="F18" s="77">
        <v>-94.442999999999998</v>
      </c>
      <c r="G18" s="77">
        <v>-122.53</v>
      </c>
      <c r="H18" s="77">
        <v>-151.74799999999999</v>
      </c>
      <c r="I18" s="77">
        <v>-122.49</v>
      </c>
      <c r="J18" s="77">
        <v>-135.57900000000001</v>
      </c>
      <c r="K18" s="78">
        <v>-133.19200000000001</v>
      </c>
      <c r="L18" s="78">
        <v>2.0009999999999999</v>
      </c>
      <c r="M18" s="78">
        <v>-82.665000000000006</v>
      </c>
      <c r="N18" s="78">
        <v>-92.063999999999993</v>
      </c>
      <c r="O18" s="78">
        <v>-120</v>
      </c>
      <c r="P18" s="78">
        <v>-162</v>
      </c>
      <c r="Q18" s="78">
        <v>-183</v>
      </c>
      <c r="R18" s="78">
        <v>-226</v>
      </c>
      <c r="S18" s="78">
        <v>82</v>
      </c>
      <c r="T18" s="78">
        <v>-454</v>
      </c>
      <c r="U18" s="78">
        <v>-333</v>
      </c>
      <c r="V18" s="78">
        <v>-825</v>
      </c>
      <c r="W18" s="78">
        <v>-344</v>
      </c>
      <c r="X18" s="78">
        <v>-279</v>
      </c>
      <c r="Y18" s="78">
        <v>-328</v>
      </c>
      <c r="Z18" s="78">
        <v>-300.96899999999999</v>
      </c>
      <c r="AA18" s="78">
        <v>-295.33800000000002</v>
      </c>
      <c r="AB18" s="78">
        <v>-380.012</v>
      </c>
      <c r="AC18" s="78">
        <v>-268</v>
      </c>
      <c r="AD18" s="119">
        <v>-875.39599999999996</v>
      </c>
      <c r="AE18" s="119">
        <v>-350</v>
      </c>
      <c r="AF18" s="119">
        <v>-242</v>
      </c>
      <c r="AG18" s="119">
        <v>-392</v>
      </c>
      <c r="AH18" s="119">
        <v>-632</v>
      </c>
      <c r="AI18" s="119">
        <v>-681</v>
      </c>
      <c r="AJ18" s="119">
        <v>-688</v>
      </c>
      <c r="AK18" s="119">
        <v>-671</v>
      </c>
      <c r="AL18" s="119">
        <v>-623</v>
      </c>
      <c r="AM18" s="119">
        <v>-455</v>
      </c>
      <c r="AN18" s="119">
        <v>-387.03800000000001</v>
      </c>
    </row>
    <row r="19" spans="2:40" s="30" customFormat="1" ht="15" thickBot="1">
      <c r="B19" s="76" t="s">
        <v>206</v>
      </c>
      <c r="C19" s="77">
        <v>-34.573</v>
      </c>
      <c r="D19" s="77">
        <v>5.9870000000000001</v>
      </c>
      <c r="E19" s="77">
        <v>12.052</v>
      </c>
      <c r="F19" s="77">
        <v>115.465</v>
      </c>
      <c r="G19" s="77">
        <v>37.771999999999998</v>
      </c>
      <c r="H19" s="77">
        <v>-0.69799999999999995</v>
      </c>
      <c r="I19" s="77">
        <v>411.78500000000003</v>
      </c>
      <c r="J19" s="77">
        <v>12.026</v>
      </c>
      <c r="K19" s="78">
        <v>16.469000000000001</v>
      </c>
      <c r="L19" s="78">
        <v>152.21600000000001</v>
      </c>
      <c r="M19" s="78">
        <v>59.917000000000002</v>
      </c>
      <c r="N19" s="78">
        <v>94.669999999999987</v>
      </c>
      <c r="O19" s="78">
        <v>25</v>
      </c>
      <c r="P19" s="78">
        <v>27</v>
      </c>
      <c r="Q19" s="78">
        <v>87</v>
      </c>
      <c r="R19" s="78">
        <v>45</v>
      </c>
      <c r="S19" s="78">
        <v>410</v>
      </c>
      <c r="T19" s="78">
        <v>-77</v>
      </c>
      <c r="U19" s="78">
        <v>10</v>
      </c>
      <c r="V19" s="78">
        <v>-581</v>
      </c>
      <c r="W19" s="78">
        <v>100</v>
      </c>
      <c r="X19" s="78">
        <v>191</v>
      </c>
      <c r="Y19" s="78">
        <v>230</v>
      </c>
      <c r="Z19" s="78">
        <v>237.96300000000002</v>
      </c>
      <c r="AA19" s="78">
        <v>-1011.147</v>
      </c>
      <c r="AB19" s="78">
        <v>-44.033000000000001</v>
      </c>
      <c r="AC19" s="78">
        <v>377</v>
      </c>
      <c r="AD19" s="119">
        <v>-417.18299999999999</v>
      </c>
      <c r="AE19" s="119">
        <v>2</v>
      </c>
      <c r="AF19" s="119">
        <v>444</v>
      </c>
      <c r="AG19" s="119">
        <v>91</v>
      </c>
      <c r="AH19" s="119">
        <v>471</v>
      </c>
      <c r="AI19" s="119">
        <v>-38</v>
      </c>
      <c r="AJ19" s="119">
        <v>-55</v>
      </c>
      <c r="AK19" s="119">
        <v>1659</v>
      </c>
      <c r="AL19" s="119">
        <v>-102</v>
      </c>
      <c r="AM19" s="119">
        <v>769</v>
      </c>
      <c r="AN19" s="119">
        <v>344.64600000000002</v>
      </c>
    </row>
    <row r="20" spans="2:40" s="30" customFormat="1" ht="15" thickBot="1">
      <c r="B20" s="76" t="s">
        <v>207</v>
      </c>
      <c r="C20" s="77">
        <v>11.622999999999999</v>
      </c>
      <c r="D20" s="77">
        <v>-0.46200000000000002</v>
      </c>
      <c r="E20" s="77">
        <v>-0.86599999999999999</v>
      </c>
      <c r="F20" s="77">
        <v>-38.704999999999998</v>
      </c>
      <c r="G20" s="77">
        <v>-6.7320000000000002</v>
      </c>
      <c r="H20" s="77">
        <v>2.1789999999999998</v>
      </c>
      <c r="I20" s="77">
        <v>-5</v>
      </c>
      <c r="J20" s="77">
        <v>-13.422000000000001</v>
      </c>
      <c r="K20" s="78">
        <v>-4.4139999999999997</v>
      </c>
      <c r="L20" s="78">
        <v>-50.225999999999999</v>
      </c>
      <c r="M20" s="78">
        <v>-23.975000000000001</v>
      </c>
      <c r="N20" s="78">
        <v>-18.809000000000001</v>
      </c>
      <c r="O20" s="78">
        <v>-13</v>
      </c>
      <c r="P20" s="78">
        <v>-6</v>
      </c>
      <c r="Q20" s="78">
        <v>-20</v>
      </c>
      <c r="R20" s="78">
        <v>10</v>
      </c>
      <c r="S20" s="78">
        <v>-111</v>
      </c>
      <c r="T20" s="78">
        <v>-4</v>
      </c>
      <c r="U20" s="78">
        <v>-34</v>
      </c>
      <c r="V20" s="78">
        <v>19</v>
      </c>
      <c r="W20" s="78">
        <v>-59</v>
      </c>
      <c r="X20" s="78">
        <v>-81</v>
      </c>
      <c r="Y20" s="78">
        <v>-61</v>
      </c>
      <c r="Z20" s="78">
        <v>-102.41200000000001</v>
      </c>
      <c r="AA20" s="78">
        <v>-50.356000000000002</v>
      </c>
      <c r="AB20" s="78">
        <v>-24.384</v>
      </c>
      <c r="AC20" s="78">
        <v>-42</v>
      </c>
      <c r="AD20" s="119">
        <v>-15.773</v>
      </c>
      <c r="AE20" s="119">
        <v>-100</v>
      </c>
      <c r="AF20" s="119">
        <v>-42</v>
      </c>
      <c r="AG20" s="119">
        <v>3</v>
      </c>
      <c r="AH20" s="119">
        <v>253</v>
      </c>
      <c r="AI20" s="119">
        <v>12</v>
      </c>
      <c r="AJ20" s="119">
        <v>22</v>
      </c>
      <c r="AK20" s="119">
        <v>-12</v>
      </c>
      <c r="AL20" s="119">
        <v>1</v>
      </c>
      <c r="AM20" s="119">
        <v>-5</v>
      </c>
      <c r="AN20" s="119">
        <v>-31.021000000000001</v>
      </c>
    </row>
    <row r="21" spans="2:40" s="30" customFormat="1" ht="15" thickBot="1">
      <c r="B21" s="79" t="s">
        <v>208</v>
      </c>
      <c r="C21" s="80">
        <v>-22.95</v>
      </c>
      <c r="D21" s="80">
        <v>5.5250000000000004</v>
      </c>
      <c r="E21" s="80">
        <v>11.186</v>
      </c>
      <c r="F21" s="80">
        <v>76.760000000000005</v>
      </c>
      <c r="G21" s="80">
        <v>31.04</v>
      </c>
      <c r="H21" s="80">
        <v>1.4810000000000001</v>
      </c>
      <c r="I21" s="80">
        <v>406.78500000000003</v>
      </c>
      <c r="J21" s="80">
        <v>-1.3959999999999999</v>
      </c>
      <c r="K21" s="81">
        <v>12.055</v>
      </c>
      <c r="L21" s="81">
        <v>101.99</v>
      </c>
      <c r="M21" s="81">
        <v>35.942</v>
      </c>
      <c r="N21" s="81">
        <v>75.86099999999999</v>
      </c>
      <c r="O21" s="81">
        <v>12</v>
      </c>
      <c r="P21" s="81">
        <v>21</v>
      </c>
      <c r="Q21" s="81">
        <v>66</v>
      </c>
      <c r="R21" s="81">
        <v>56</v>
      </c>
      <c r="S21" s="81">
        <v>299</v>
      </c>
      <c r="T21" s="81">
        <v>-81</v>
      </c>
      <c r="U21" s="81">
        <v>-24</v>
      </c>
      <c r="V21" s="81">
        <v>-561</v>
      </c>
      <c r="W21" s="81">
        <v>42</v>
      </c>
      <c r="X21" s="81">
        <v>110</v>
      </c>
      <c r="Y21" s="81">
        <v>169</v>
      </c>
      <c r="Z21" s="81">
        <v>135.55100000000002</v>
      </c>
      <c r="AA21" s="81">
        <v>-1061.5029999999999</v>
      </c>
      <c r="AB21" s="81">
        <v>-68.417000000000002</v>
      </c>
      <c r="AC21" s="81">
        <v>335</v>
      </c>
      <c r="AD21" s="120">
        <v>-433.01100000000002</v>
      </c>
      <c r="AE21" s="120">
        <v>-98</v>
      </c>
      <c r="AF21" s="120">
        <v>402</v>
      </c>
      <c r="AG21" s="120">
        <v>95</v>
      </c>
      <c r="AH21" s="120">
        <v>724</v>
      </c>
      <c r="AI21" s="120">
        <v>-26</v>
      </c>
      <c r="AJ21" s="120">
        <v>-33</v>
      </c>
      <c r="AK21" s="120">
        <v>1646</v>
      </c>
      <c r="AL21" s="120">
        <v>-101</v>
      </c>
      <c r="AM21" s="120">
        <v>764</v>
      </c>
      <c r="AN21" s="120">
        <v>313.625</v>
      </c>
    </row>
    <row r="22" spans="2:40" s="82" customFormat="1" ht="12">
      <c r="K22" s="105"/>
      <c r="L22" s="105"/>
      <c r="M22" s="105"/>
      <c r="N22" s="105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</row>
    <row r="23" spans="2:40" s="30" customFormat="1">
      <c r="C23" s="32"/>
      <c r="D23" s="32"/>
      <c r="E23" s="32"/>
      <c r="F23" s="32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W23" s="82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</row>
    <row r="24" spans="2:40" s="30" customFormat="1" ht="15" thickBot="1">
      <c r="B24" s="84" t="s">
        <v>209</v>
      </c>
      <c r="C24" s="85"/>
      <c r="D24" s="85"/>
      <c r="E24" s="85"/>
      <c r="F24" s="85"/>
      <c r="G24" s="85"/>
      <c r="H24" s="85"/>
      <c r="I24" s="85"/>
      <c r="J24" s="85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</row>
    <row r="25" spans="2:40" s="30" customFormat="1" ht="15" thickBot="1">
      <c r="B25" s="76" t="s">
        <v>210</v>
      </c>
      <c r="C25" s="77">
        <v>-46.155000000000001</v>
      </c>
      <c r="D25" s="77">
        <v>4.5949999999999998</v>
      </c>
      <c r="E25" s="77">
        <v>-1.1379999999999999</v>
      </c>
      <c r="F25" s="77">
        <v>46.234000000000002</v>
      </c>
      <c r="G25" s="76">
        <v>3.63</v>
      </c>
      <c r="H25" s="77">
        <v>-12.66</v>
      </c>
      <c r="I25" s="77">
        <v>382.99599999999998</v>
      </c>
      <c r="J25" s="77">
        <v>-34.869999999999997</v>
      </c>
      <c r="K25" s="78">
        <v>-17.657</v>
      </c>
      <c r="L25" s="78">
        <v>97.8</v>
      </c>
      <c r="M25" s="78">
        <v>14.393000000000001</v>
      </c>
      <c r="N25" s="78">
        <v>45.35</v>
      </c>
      <c r="O25" s="78">
        <v>-33</v>
      </c>
      <c r="P25" s="78">
        <v>-25</v>
      </c>
      <c r="Q25" s="78">
        <v>31</v>
      </c>
      <c r="R25" s="78">
        <v>-12</v>
      </c>
      <c r="S25" s="78">
        <v>235</v>
      </c>
      <c r="T25" s="78">
        <v>-98</v>
      </c>
      <c r="U25" s="78">
        <v>-57</v>
      </c>
      <c r="V25" s="104">
        <v>-558</v>
      </c>
      <c r="W25" s="78">
        <v>18</v>
      </c>
      <c r="X25" s="78">
        <v>93</v>
      </c>
      <c r="Y25" s="78">
        <v>131</v>
      </c>
      <c r="Z25" s="78">
        <v>146.24600000000001</v>
      </c>
      <c r="AA25" s="104">
        <v>-1132.9639999999999</v>
      </c>
      <c r="AB25" s="104">
        <v>-97.028000000000006</v>
      </c>
      <c r="AC25" s="104">
        <v>255</v>
      </c>
      <c r="AD25" s="123">
        <v>-358.83100000000002</v>
      </c>
      <c r="AE25" s="123">
        <v>-163</v>
      </c>
      <c r="AF25" s="123">
        <v>302</v>
      </c>
      <c r="AG25" s="123">
        <v>45</v>
      </c>
      <c r="AH25" s="123">
        <v>445</v>
      </c>
      <c r="AI25" s="123">
        <v>-115</v>
      </c>
      <c r="AJ25" s="123">
        <v>-58</v>
      </c>
      <c r="AK25" s="123">
        <v>1621</v>
      </c>
      <c r="AL25" s="123">
        <v>-141</v>
      </c>
      <c r="AM25" s="123">
        <v>762</v>
      </c>
      <c r="AN25" s="123">
        <v>272.06700000000001</v>
      </c>
    </row>
    <row r="26" spans="2:40" s="30" customFormat="1" ht="15" thickBot="1">
      <c r="B26" s="76" t="s">
        <v>211</v>
      </c>
      <c r="C26" s="77">
        <v>23.204999999999998</v>
      </c>
      <c r="D26" s="77">
        <v>0.93</v>
      </c>
      <c r="E26" s="77">
        <v>12.324</v>
      </c>
      <c r="F26" s="77">
        <v>30.526</v>
      </c>
      <c r="G26" s="76">
        <v>27.41</v>
      </c>
      <c r="H26" s="77">
        <v>14.141</v>
      </c>
      <c r="I26" s="77">
        <v>23.789000000000001</v>
      </c>
      <c r="J26" s="77">
        <v>33.473999999999997</v>
      </c>
      <c r="K26" s="78">
        <v>29.712</v>
      </c>
      <c r="L26" s="78">
        <v>4.2</v>
      </c>
      <c r="M26" s="78">
        <v>21.548999999999999</v>
      </c>
      <c r="N26" s="78">
        <v>30.510999999999999</v>
      </c>
      <c r="O26" s="78">
        <v>45</v>
      </c>
      <c r="P26" s="78">
        <v>45</v>
      </c>
      <c r="Q26" s="78">
        <v>36</v>
      </c>
      <c r="R26" s="78">
        <v>68</v>
      </c>
      <c r="S26" s="78">
        <v>64</v>
      </c>
      <c r="T26" s="78">
        <v>17</v>
      </c>
      <c r="U26" s="78">
        <v>33</v>
      </c>
      <c r="V26" s="104">
        <v>-3</v>
      </c>
      <c r="W26" s="78">
        <v>24</v>
      </c>
      <c r="X26" s="78">
        <v>17</v>
      </c>
      <c r="Y26" s="78">
        <v>38</v>
      </c>
      <c r="Z26" s="78">
        <v>-10.695</v>
      </c>
      <c r="AA26" s="104">
        <v>71.460999999999999</v>
      </c>
      <c r="AB26" s="104">
        <v>28.611000000000001</v>
      </c>
      <c r="AC26" s="104">
        <v>80</v>
      </c>
      <c r="AD26" s="123">
        <v>-74.180000000000007</v>
      </c>
      <c r="AE26" s="123">
        <v>65</v>
      </c>
      <c r="AF26" s="123">
        <v>100</v>
      </c>
      <c r="AG26" s="123">
        <v>50</v>
      </c>
      <c r="AH26" s="123">
        <v>279</v>
      </c>
      <c r="AI26" s="123">
        <v>89</v>
      </c>
      <c r="AJ26" s="123">
        <v>22</v>
      </c>
      <c r="AK26" s="123">
        <v>26</v>
      </c>
      <c r="AL26" s="123">
        <v>40</v>
      </c>
      <c r="AM26" s="123">
        <v>2</v>
      </c>
      <c r="AN26" s="123">
        <v>41.558</v>
      </c>
    </row>
    <row r="27" spans="2:40" s="30" customFormat="1" ht="15" thickBot="1">
      <c r="B27" s="76"/>
      <c r="C27" s="77">
        <v>-22.95</v>
      </c>
      <c r="D27" s="77">
        <v>5.5250000000000004</v>
      </c>
      <c r="E27" s="77">
        <v>11.186</v>
      </c>
      <c r="F27" s="77">
        <v>76.760000000000005</v>
      </c>
      <c r="G27" s="76">
        <v>31.04</v>
      </c>
      <c r="H27" s="77">
        <v>1.4810000000000001</v>
      </c>
      <c r="I27" s="77">
        <v>406.78500000000003</v>
      </c>
      <c r="J27" s="77">
        <v>-1.3959999999999999</v>
      </c>
      <c r="K27" s="78">
        <v>12.1</v>
      </c>
      <c r="L27" s="78">
        <v>102</v>
      </c>
      <c r="M27" s="78">
        <v>35.9</v>
      </c>
      <c r="N27" s="78">
        <v>75.861000000000004</v>
      </c>
      <c r="O27" s="78">
        <v>12</v>
      </c>
      <c r="P27" s="78">
        <v>21</v>
      </c>
      <c r="Q27" s="78">
        <v>66</v>
      </c>
      <c r="R27" s="78">
        <v>56</v>
      </c>
      <c r="S27" s="78">
        <v>299</v>
      </c>
      <c r="T27" s="78">
        <v>-81</v>
      </c>
      <c r="U27" s="78">
        <v>-24</v>
      </c>
      <c r="V27" s="104">
        <v>-561</v>
      </c>
      <c r="W27" s="78">
        <v>42</v>
      </c>
      <c r="X27" s="78">
        <v>110</v>
      </c>
      <c r="Y27" s="78">
        <v>169</v>
      </c>
      <c r="Z27" s="78">
        <v>135.55100000000002</v>
      </c>
      <c r="AA27" s="104">
        <v>-1061.5029999999999</v>
      </c>
      <c r="AB27" s="104">
        <v>-68.417000000000002</v>
      </c>
      <c r="AC27" s="104">
        <v>335</v>
      </c>
      <c r="AD27" s="123">
        <v>-433.01100000000002</v>
      </c>
      <c r="AE27" s="123">
        <v>-98</v>
      </c>
      <c r="AF27" s="123">
        <v>402</v>
      </c>
      <c r="AG27" s="123">
        <v>95</v>
      </c>
      <c r="AH27" s="123">
        <v>724</v>
      </c>
      <c r="AI27" s="123">
        <v>-26</v>
      </c>
      <c r="AJ27" s="123">
        <v>-33</v>
      </c>
      <c r="AK27" s="123">
        <v>1646</v>
      </c>
      <c r="AL27" s="123">
        <v>-101</v>
      </c>
      <c r="AM27" s="123">
        <v>764</v>
      </c>
      <c r="AN27" s="123">
        <v>313.625</v>
      </c>
    </row>
    <row r="29" spans="2:40">
      <c r="B29" s="87" t="s">
        <v>38</v>
      </c>
    </row>
  </sheetData>
  <pageMargins left="0.7" right="0.7" top="0.75" bottom="0.75" header="0.3" footer="0.3"/>
  <pageSetup paperSize="9" scale="96" orientation="portrait" r:id="rId1"/>
  <headerFooter>
    <oddHeader>&amp;R&amp;"Calibri"&amp;8&amp;K000000 Internal only&amp;1#_x000D_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A4B2-C81C-4ADE-BCFB-082C6BD9B2C9}">
  <sheetPr>
    <tabColor theme="7"/>
  </sheetPr>
  <dimension ref="A2:AG97"/>
  <sheetViews>
    <sheetView zoomScale="60" zoomScaleNormal="60" workbookViewId="0">
      <pane xSplit="2" ySplit="4" topLeftCell="G5" activePane="bottomRight" state="frozen"/>
      <selection pane="topRight" activeCell="O21" sqref="O21"/>
      <selection pane="bottomLeft" activeCell="O21" sqref="O21"/>
      <selection pane="bottomRight" activeCell="G5" sqref="G5"/>
    </sheetView>
  </sheetViews>
  <sheetFormatPr defaultColWidth="9.1796875" defaultRowHeight="14.5"/>
  <cols>
    <col min="1" max="1" width="9.1796875" style="8"/>
    <col min="2" max="2" width="42.54296875" style="8" bestFit="1" customWidth="1"/>
    <col min="3" max="6" width="14.26953125" style="8" bestFit="1" customWidth="1"/>
    <col min="7" max="10" width="8.81640625" style="8" customWidth="1"/>
    <col min="11" max="11" width="10.7265625" style="8" customWidth="1"/>
    <col min="12" max="12" width="11" style="8" customWidth="1"/>
    <col min="13" max="13" width="10" style="8" customWidth="1"/>
    <col min="14" max="14" width="11" style="8" customWidth="1"/>
    <col min="15" max="17" width="10.7265625" style="8" customWidth="1"/>
    <col min="18" max="21" width="11.453125" style="8" customWidth="1"/>
    <col min="22" max="24" width="10.26953125" style="8" customWidth="1"/>
    <col min="25" max="27" width="10.453125" style="8" customWidth="1"/>
    <col min="28" max="16384" width="9.1796875" style="8"/>
  </cols>
  <sheetData>
    <row r="2" spans="1:33">
      <c r="A2" s="10" t="s">
        <v>212</v>
      </c>
    </row>
    <row r="3" spans="1:33" s="88" customFormat="1" ht="39.65" customHeight="1">
      <c r="C3" s="296" t="s">
        <v>213</v>
      </c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</row>
    <row r="4" spans="1:33" s="90" customFormat="1" ht="28" customHeight="1">
      <c r="A4" s="89"/>
      <c r="B4" s="89"/>
      <c r="C4" s="72" t="s">
        <v>214</v>
      </c>
      <c r="D4" s="72" t="s">
        <v>215</v>
      </c>
      <c r="E4" s="72" t="s">
        <v>216</v>
      </c>
      <c r="F4" s="72" t="s">
        <v>217</v>
      </c>
      <c r="G4" s="72" t="s">
        <v>88</v>
      </c>
      <c r="H4" s="72" t="s">
        <v>87</v>
      </c>
      <c r="I4" s="72" t="s">
        <v>86</v>
      </c>
      <c r="J4" s="72" t="s">
        <v>84</v>
      </c>
      <c r="K4" s="72" t="s">
        <v>83</v>
      </c>
      <c r="L4" s="72" t="s">
        <v>82</v>
      </c>
      <c r="M4" s="72" t="s">
        <v>81</v>
      </c>
      <c r="N4" s="72" t="s">
        <v>79</v>
      </c>
      <c r="O4" s="72" t="s">
        <v>78</v>
      </c>
      <c r="P4" s="72" t="s">
        <v>77</v>
      </c>
      <c r="Q4" s="72" t="s">
        <v>73</v>
      </c>
      <c r="R4" s="72" t="s">
        <v>71</v>
      </c>
      <c r="S4" s="190" t="s">
        <v>218</v>
      </c>
      <c r="T4" s="190" t="s">
        <v>219</v>
      </c>
      <c r="U4" s="190" t="s">
        <v>220</v>
      </c>
      <c r="V4" s="190" t="s">
        <v>221</v>
      </c>
      <c r="W4" s="190" t="s">
        <v>55</v>
      </c>
      <c r="X4" s="143" t="s">
        <v>52</v>
      </c>
      <c r="Y4" s="143" t="s">
        <v>51</v>
      </c>
      <c r="Z4" s="143" t="s">
        <v>45</v>
      </c>
      <c r="AA4" s="143" t="s">
        <v>41</v>
      </c>
      <c r="AB4" s="144" t="str">
        <f>'Bridge Proportionate to IFRS'!A6</f>
        <v>Q2 2025</v>
      </c>
    </row>
    <row r="5" spans="1:33">
      <c r="U5" s="127"/>
      <c r="V5" s="127"/>
      <c r="W5" s="127"/>
      <c r="X5" s="127"/>
      <c r="Y5" s="127"/>
      <c r="Z5" s="127"/>
      <c r="AA5" s="127"/>
      <c r="AB5" s="127"/>
    </row>
    <row r="6" spans="1:33" s="90" customFormat="1" ht="28" customHeight="1">
      <c r="A6" s="89"/>
      <c r="B6" s="89" t="s">
        <v>222</v>
      </c>
      <c r="C6" s="290" t="s">
        <v>223</v>
      </c>
      <c r="D6" s="291"/>
      <c r="E6" s="291"/>
      <c r="F6" s="292"/>
      <c r="G6" s="91"/>
      <c r="H6" s="91"/>
      <c r="I6" s="91"/>
      <c r="J6" s="91"/>
      <c r="K6" s="91"/>
      <c r="U6" s="191"/>
      <c r="V6" s="191"/>
      <c r="W6" s="191"/>
      <c r="X6" s="191"/>
      <c r="Y6" s="191"/>
      <c r="Z6" s="191"/>
      <c r="AA6" s="191"/>
      <c r="AB6" s="191"/>
      <c r="AC6" s="8"/>
      <c r="AD6" s="8"/>
      <c r="AE6" s="8"/>
      <c r="AF6" s="8"/>
      <c r="AG6" s="8"/>
    </row>
    <row r="7" spans="1:33" ht="15" thickBot="1">
      <c r="B7" s="100" t="s">
        <v>13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208"/>
      <c r="Y7" s="208"/>
      <c r="Z7" s="208"/>
      <c r="AA7" s="208"/>
      <c r="AB7" s="101"/>
    </row>
    <row r="8" spans="1:33" ht="15" thickBot="1">
      <c r="B8" s="74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162"/>
      <c r="Y8" s="162"/>
      <c r="Z8" s="162"/>
      <c r="AA8" s="162"/>
      <c r="AB8" s="75"/>
    </row>
    <row r="9" spans="1:33" ht="15" thickBot="1">
      <c r="B9" s="74" t="s">
        <v>224</v>
      </c>
      <c r="C9" s="92">
        <v>197</v>
      </c>
      <c r="D9" s="92">
        <v>260</v>
      </c>
      <c r="E9" s="92">
        <v>343</v>
      </c>
      <c r="F9" s="92">
        <v>365</v>
      </c>
      <c r="G9" s="92">
        <v>391</v>
      </c>
      <c r="H9" s="93">
        <v>467</v>
      </c>
      <c r="I9" s="93">
        <v>463</v>
      </c>
      <c r="J9" s="92">
        <v>406</v>
      </c>
      <c r="K9" s="92">
        <v>868</v>
      </c>
      <c r="L9" s="92">
        <v>884</v>
      </c>
      <c r="M9" s="92">
        <v>1075</v>
      </c>
      <c r="N9" s="92">
        <v>1073</v>
      </c>
      <c r="O9" s="92">
        <v>732.00099999999998</v>
      </c>
      <c r="P9" s="92">
        <v>823.13800000000003</v>
      </c>
      <c r="Q9" s="92">
        <v>1125</v>
      </c>
      <c r="R9" s="92">
        <v>1038</v>
      </c>
      <c r="S9" s="145">
        <v>885</v>
      </c>
      <c r="T9" s="145">
        <v>864</v>
      </c>
      <c r="U9" s="149">
        <v>1041</v>
      </c>
      <c r="V9" s="149">
        <v>1010</v>
      </c>
      <c r="W9" s="149">
        <v>1029</v>
      </c>
      <c r="X9" s="149">
        <v>1045</v>
      </c>
      <c r="Y9" s="149">
        <v>1393</v>
      </c>
      <c r="Z9" s="149">
        <v>1245</v>
      </c>
      <c r="AA9" s="149">
        <v>1197</v>
      </c>
      <c r="AB9" s="92">
        <v>1297.4919999999997</v>
      </c>
    </row>
    <row r="10" spans="1:33" ht="15" thickBot="1">
      <c r="B10" s="74" t="s">
        <v>20</v>
      </c>
      <c r="C10" s="92"/>
      <c r="D10" s="92"/>
      <c r="E10" s="92"/>
      <c r="F10" s="92"/>
      <c r="G10" s="92"/>
      <c r="H10" s="93"/>
      <c r="I10" s="93"/>
      <c r="J10" s="92"/>
      <c r="K10" s="92"/>
      <c r="L10" s="92"/>
      <c r="M10" s="92"/>
      <c r="N10" s="92"/>
      <c r="O10" s="92"/>
      <c r="P10" s="92"/>
      <c r="Q10" s="92"/>
      <c r="R10" s="92"/>
      <c r="S10" s="145"/>
      <c r="T10" s="163">
        <v>315</v>
      </c>
      <c r="U10" s="163"/>
      <c r="V10" s="163">
        <v>33</v>
      </c>
      <c r="W10" s="163">
        <v>33</v>
      </c>
      <c r="X10" s="207" t="s">
        <v>54</v>
      </c>
      <c r="Y10" s="226">
        <v>383</v>
      </c>
      <c r="Z10" s="241">
        <v>380</v>
      </c>
      <c r="AA10" s="263">
        <v>426</v>
      </c>
      <c r="AB10" s="78" t="s">
        <v>21</v>
      </c>
    </row>
    <row r="11" spans="1:33" ht="15" thickBot="1">
      <c r="B11" s="76" t="s">
        <v>23</v>
      </c>
      <c r="C11" s="78">
        <v>1331</v>
      </c>
      <c r="D11" s="78">
        <v>1388</v>
      </c>
      <c r="E11" s="78">
        <v>1179</v>
      </c>
      <c r="F11" s="78">
        <v>1278</v>
      </c>
      <c r="G11" s="78">
        <v>475</v>
      </c>
      <c r="H11" s="94">
        <v>458</v>
      </c>
      <c r="I11" s="94">
        <v>93</v>
      </c>
      <c r="J11" s="78">
        <v>92</v>
      </c>
      <c r="K11" s="78">
        <v>85.393000000000001</v>
      </c>
      <c r="L11" s="78">
        <v>122.51900000000001</v>
      </c>
      <c r="M11" s="78">
        <v>121</v>
      </c>
      <c r="N11" s="78">
        <v>96.923999999999978</v>
      </c>
      <c r="O11" s="78">
        <v>76.929000000000002</v>
      </c>
      <c r="P11" s="78">
        <v>109.35</v>
      </c>
      <c r="Q11" s="78">
        <v>502</v>
      </c>
      <c r="R11" s="78">
        <v>727</v>
      </c>
      <c r="S11" s="146">
        <v>1742</v>
      </c>
      <c r="T11" s="146">
        <v>4604</v>
      </c>
      <c r="U11" s="146">
        <v>1331</v>
      </c>
      <c r="V11" s="146">
        <v>547</v>
      </c>
      <c r="W11" s="146">
        <v>164</v>
      </c>
      <c r="X11" s="147">
        <v>482</v>
      </c>
      <c r="Y11" s="147">
        <v>643</v>
      </c>
      <c r="Z11" s="146">
        <v>1060</v>
      </c>
      <c r="AA11" s="147">
        <v>764</v>
      </c>
      <c r="AB11" s="146">
        <v>1005.0740000000001</v>
      </c>
    </row>
    <row r="12" spans="1:33" ht="15" thickBot="1">
      <c r="B12" s="76" t="s">
        <v>225</v>
      </c>
      <c r="C12" s="78">
        <v>0</v>
      </c>
      <c r="D12" s="78">
        <v>0</v>
      </c>
      <c r="E12" s="78">
        <v>0</v>
      </c>
      <c r="F12" s="78">
        <v>0</v>
      </c>
      <c r="G12" s="78">
        <v>0</v>
      </c>
      <c r="H12" s="94" t="s">
        <v>21</v>
      </c>
      <c r="I12" s="94" t="s">
        <v>21</v>
      </c>
      <c r="J12" s="78">
        <v>0</v>
      </c>
      <c r="K12" s="78">
        <v>0</v>
      </c>
      <c r="L12" s="78" t="s">
        <v>21</v>
      </c>
      <c r="M12" s="78" t="s">
        <v>21</v>
      </c>
      <c r="N12" s="78" t="s">
        <v>21</v>
      </c>
      <c r="O12" s="78">
        <v>0</v>
      </c>
      <c r="P12" s="78">
        <v>0</v>
      </c>
      <c r="Q12" s="78" t="s">
        <v>202</v>
      </c>
      <c r="R12" s="78" t="s">
        <v>202</v>
      </c>
      <c r="S12" s="147" t="s">
        <v>62</v>
      </c>
      <c r="T12" s="147" t="s">
        <v>62</v>
      </c>
      <c r="U12" s="147" t="s">
        <v>62</v>
      </c>
      <c r="V12" s="147" t="s">
        <v>62</v>
      </c>
      <c r="W12" s="147" t="s">
        <v>21</v>
      </c>
      <c r="X12" s="147" t="s">
        <v>21</v>
      </c>
      <c r="Y12" s="147" t="s">
        <v>21</v>
      </c>
      <c r="Z12" s="147" t="s">
        <v>21</v>
      </c>
      <c r="AA12" s="147" t="s">
        <v>21</v>
      </c>
      <c r="AB12" s="146" t="s">
        <v>21</v>
      </c>
    </row>
    <row r="13" spans="1:33" ht="15" thickBot="1">
      <c r="A13" s="10"/>
      <c r="B13" s="79" t="s">
        <v>27</v>
      </c>
      <c r="C13" s="81">
        <v>1528</v>
      </c>
      <c r="D13" s="81">
        <v>1648</v>
      </c>
      <c r="E13" s="81">
        <v>1522</v>
      </c>
      <c r="F13" s="81">
        <v>1642</v>
      </c>
      <c r="G13" s="81">
        <v>866</v>
      </c>
      <c r="H13" s="99">
        <v>925</v>
      </c>
      <c r="I13" s="99">
        <v>556</v>
      </c>
      <c r="J13" s="81">
        <v>497</v>
      </c>
      <c r="K13" s="81">
        <v>953</v>
      </c>
      <c r="L13" s="81">
        <v>1007</v>
      </c>
      <c r="M13" s="81">
        <v>1196</v>
      </c>
      <c r="N13" s="81">
        <v>1169</v>
      </c>
      <c r="O13" s="81">
        <v>808.93</v>
      </c>
      <c r="P13" s="81">
        <v>932.48800000000006</v>
      </c>
      <c r="Q13" s="81">
        <v>1627</v>
      </c>
      <c r="R13" s="81">
        <v>1765</v>
      </c>
      <c r="S13" s="148">
        <v>2626</v>
      </c>
      <c r="T13" s="148">
        <v>5784</v>
      </c>
      <c r="U13" s="148">
        <v>2371</v>
      </c>
      <c r="V13" s="148">
        <v>1591</v>
      </c>
      <c r="W13" s="148">
        <v>1226</v>
      </c>
      <c r="X13" s="148">
        <v>1528</v>
      </c>
      <c r="Y13" s="148">
        <v>2416</v>
      </c>
      <c r="Z13" s="148">
        <v>2684</v>
      </c>
      <c r="AA13" s="148">
        <v>2387</v>
      </c>
      <c r="AB13" s="81">
        <v>2301.627</v>
      </c>
    </row>
    <row r="14" spans="1:33" ht="15" thickBot="1">
      <c r="B14" s="76" t="s">
        <v>226</v>
      </c>
      <c r="C14" s="78">
        <v>-1112</v>
      </c>
      <c r="D14" s="78">
        <v>-1149</v>
      </c>
      <c r="E14" s="78">
        <v>-958</v>
      </c>
      <c r="F14" s="78">
        <v>-1056</v>
      </c>
      <c r="G14" s="78">
        <v>-368</v>
      </c>
      <c r="H14" s="94">
        <v>-330</v>
      </c>
      <c r="I14" s="94">
        <v>-25</v>
      </c>
      <c r="J14" s="78">
        <v>-40</v>
      </c>
      <c r="K14" s="78">
        <v>-47.492000000000004</v>
      </c>
      <c r="L14" s="78">
        <v>-109.84200000000001</v>
      </c>
      <c r="M14" s="78">
        <v>-112</v>
      </c>
      <c r="N14" s="78">
        <v>-118</v>
      </c>
      <c r="O14" s="78">
        <v>-7.6469999999999914</v>
      </c>
      <c r="P14" s="78">
        <v>-28.085000000000008</v>
      </c>
      <c r="Q14" s="78">
        <v>-389</v>
      </c>
      <c r="R14" s="78">
        <v>-565</v>
      </c>
      <c r="S14" s="146">
        <v>-1537</v>
      </c>
      <c r="T14" s="164">
        <v>-4041</v>
      </c>
      <c r="U14" s="164">
        <v>-1150</v>
      </c>
      <c r="V14" s="164">
        <v>-450</v>
      </c>
      <c r="W14" s="164">
        <v>-78</v>
      </c>
      <c r="X14" s="207">
        <v>-302</v>
      </c>
      <c r="Y14" s="226">
        <v>-555</v>
      </c>
      <c r="Z14" s="241">
        <v>-915</v>
      </c>
      <c r="AA14" s="263">
        <v>-665</v>
      </c>
      <c r="AB14" s="78">
        <v>-864.63599999999997</v>
      </c>
    </row>
    <row r="15" spans="1:33" ht="15" thickBot="1">
      <c r="A15" s="10"/>
      <c r="B15" s="74" t="s">
        <v>93</v>
      </c>
      <c r="C15" s="92">
        <v>417</v>
      </c>
      <c r="D15" s="92">
        <v>500</v>
      </c>
      <c r="E15" s="92">
        <v>565</v>
      </c>
      <c r="F15" s="92">
        <v>586</v>
      </c>
      <c r="G15" s="92">
        <v>497</v>
      </c>
      <c r="H15" s="93">
        <v>596</v>
      </c>
      <c r="I15" s="93">
        <v>530</v>
      </c>
      <c r="J15" s="92">
        <v>457</v>
      </c>
      <c r="K15" s="92">
        <v>906</v>
      </c>
      <c r="L15" s="92">
        <v>897</v>
      </c>
      <c r="M15" s="92">
        <v>1084</v>
      </c>
      <c r="N15" s="92">
        <v>1051.2159999999999</v>
      </c>
      <c r="O15" s="92">
        <v>-801.28300000000002</v>
      </c>
      <c r="P15" s="92">
        <v>904.40300000000002</v>
      </c>
      <c r="Q15" s="92">
        <v>1237</v>
      </c>
      <c r="R15" s="92">
        <v>1199</v>
      </c>
      <c r="S15" s="149">
        <v>1089</v>
      </c>
      <c r="T15" s="149">
        <v>1742</v>
      </c>
      <c r="U15" s="149">
        <v>1221</v>
      </c>
      <c r="V15" s="149">
        <v>1140</v>
      </c>
      <c r="W15" s="149">
        <v>1149</v>
      </c>
      <c r="X15" s="149">
        <v>1226</v>
      </c>
      <c r="Y15" s="149">
        <v>1860</v>
      </c>
      <c r="Z15" s="149">
        <v>1769</v>
      </c>
      <c r="AA15" s="149">
        <v>1722</v>
      </c>
      <c r="AB15" s="92">
        <v>1437.991</v>
      </c>
    </row>
    <row r="16" spans="1:33" ht="15" thickBot="1">
      <c r="B16" s="76" t="s">
        <v>32</v>
      </c>
      <c r="C16" s="78">
        <v>-39</v>
      </c>
      <c r="D16" s="78">
        <v>-38</v>
      </c>
      <c r="E16" s="78">
        <v>-44</v>
      </c>
      <c r="F16" s="78">
        <v>-52</v>
      </c>
      <c r="G16" s="78">
        <v>-56</v>
      </c>
      <c r="H16" s="94">
        <v>-61</v>
      </c>
      <c r="I16" s="94">
        <v>-71</v>
      </c>
      <c r="J16" s="78">
        <v>-71</v>
      </c>
      <c r="K16" s="78">
        <v>-99</v>
      </c>
      <c r="L16" s="78">
        <v>-112</v>
      </c>
      <c r="M16" s="78">
        <v>-106</v>
      </c>
      <c r="N16" s="78">
        <v>-131.67900000000003</v>
      </c>
      <c r="O16" s="78">
        <v>-127.627</v>
      </c>
      <c r="P16" s="78">
        <v>-154.91300000000001</v>
      </c>
      <c r="Q16" s="78">
        <v>-143</v>
      </c>
      <c r="R16" s="78">
        <v>-149</v>
      </c>
      <c r="S16" s="147">
        <v>-163</v>
      </c>
      <c r="T16" s="163">
        <v>-199</v>
      </c>
      <c r="U16" s="163">
        <v>-133</v>
      </c>
      <c r="V16" s="163">
        <v>-137</v>
      </c>
      <c r="W16" s="163">
        <v>-144</v>
      </c>
      <c r="X16" s="207">
        <v>-139</v>
      </c>
      <c r="Y16" s="226">
        <v>-146</v>
      </c>
      <c r="Z16" s="241">
        <v>-158</v>
      </c>
      <c r="AA16" s="263">
        <v>-164</v>
      </c>
      <c r="AB16" s="78">
        <v>-135.58199999999999</v>
      </c>
    </row>
    <row r="17" spans="1:28" ht="15" thickBot="1">
      <c r="B17" s="74" t="s">
        <v>34</v>
      </c>
      <c r="C17" s="92">
        <v>-62</v>
      </c>
      <c r="D17" s="92">
        <v>-73</v>
      </c>
      <c r="E17" s="92">
        <v>-87</v>
      </c>
      <c r="F17" s="92">
        <v>-100</v>
      </c>
      <c r="G17" s="92">
        <v>-95</v>
      </c>
      <c r="H17" s="93">
        <v>-119</v>
      </c>
      <c r="I17" s="93">
        <v>-140</v>
      </c>
      <c r="J17" s="92">
        <v>-163</v>
      </c>
      <c r="K17" s="92">
        <v>-172</v>
      </c>
      <c r="L17" s="92">
        <v>-184</v>
      </c>
      <c r="M17" s="92">
        <v>-211</v>
      </c>
      <c r="N17" s="92">
        <v>-236.8599999999999</v>
      </c>
      <c r="O17" s="92">
        <v>-277.55599999999998</v>
      </c>
      <c r="P17" s="92">
        <v>-231.65199999999999</v>
      </c>
      <c r="Q17" s="92">
        <v>-245</v>
      </c>
      <c r="R17" s="92">
        <v>-265</v>
      </c>
      <c r="S17" s="145">
        <v>-161</v>
      </c>
      <c r="T17" s="145">
        <v>-164</v>
      </c>
      <c r="U17" s="145">
        <v>-196</v>
      </c>
      <c r="V17" s="145">
        <v>-195</v>
      </c>
      <c r="W17" s="145">
        <v>-156</v>
      </c>
      <c r="X17" s="145">
        <v>-137</v>
      </c>
      <c r="Y17" s="145">
        <v>-195</v>
      </c>
      <c r="Z17" s="145">
        <v>-234</v>
      </c>
      <c r="AA17" s="145">
        <v>-179</v>
      </c>
      <c r="AB17" s="92">
        <v>-172</v>
      </c>
    </row>
    <row r="18" spans="1:28" ht="15" thickBot="1">
      <c r="A18" s="10"/>
      <c r="B18" s="79" t="s">
        <v>35</v>
      </c>
      <c r="C18" s="81">
        <v>315</v>
      </c>
      <c r="D18" s="81">
        <v>388</v>
      </c>
      <c r="E18" s="81">
        <v>433</v>
      </c>
      <c r="F18" s="81">
        <v>434</v>
      </c>
      <c r="G18" s="81">
        <v>346</v>
      </c>
      <c r="H18" s="99">
        <v>417</v>
      </c>
      <c r="I18" s="99">
        <v>319</v>
      </c>
      <c r="J18" s="81">
        <v>223</v>
      </c>
      <c r="K18" s="81">
        <v>636</v>
      </c>
      <c r="L18" s="81">
        <v>601</v>
      </c>
      <c r="M18" s="81">
        <v>767</v>
      </c>
      <c r="N18" s="81">
        <v>682.67700000000013</v>
      </c>
      <c r="O18" s="81">
        <v>396.1</v>
      </c>
      <c r="P18" s="81">
        <v>516.83799999999997</v>
      </c>
      <c r="Q18" s="81">
        <v>850</v>
      </c>
      <c r="R18" s="81">
        <v>786</v>
      </c>
      <c r="S18" s="150">
        <v>765</v>
      </c>
      <c r="T18" s="148">
        <v>1379</v>
      </c>
      <c r="U18" s="150">
        <v>893</v>
      </c>
      <c r="V18" s="150">
        <v>808</v>
      </c>
      <c r="W18" s="150">
        <v>848</v>
      </c>
      <c r="X18" s="150">
        <v>951</v>
      </c>
      <c r="Y18" s="148">
        <v>1520</v>
      </c>
      <c r="Z18" s="148">
        <v>1375</v>
      </c>
      <c r="AA18" s="148">
        <v>1379</v>
      </c>
      <c r="AB18" s="81">
        <v>1130</v>
      </c>
    </row>
    <row r="19" spans="1:28" ht="15" thickBot="1">
      <c r="B19" s="74" t="s">
        <v>204</v>
      </c>
      <c r="C19" s="92">
        <v>-82</v>
      </c>
      <c r="D19" s="92">
        <v>-90</v>
      </c>
      <c r="E19" s="92">
        <v>-116</v>
      </c>
      <c r="F19" s="92">
        <v>-171</v>
      </c>
      <c r="G19" s="92">
        <v>-140</v>
      </c>
      <c r="H19" s="93">
        <v>-155</v>
      </c>
      <c r="I19" s="93">
        <v>-161</v>
      </c>
      <c r="J19" s="92">
        <v>-160</v>
      </c>
      <c r="K19" s="92">
        <v>-230</v>
      </c>
      <c r="L19" s="92">
        <v>-236</v>
      </c>
      <c r="M19" s="92">
        <v>-331</v>
      </c>
      <c r="N19" s="92">
        <v>-283.23700000000008</v>
      </c>
      <c r="O19" s="92">
        <v>-1170.1579999999999</v>
      </c>
      <c r="P19" s="92">
        <v>-287.43900000000002</v>
      </c>
      <c r="Q19" s="92">
        <v>-316</v>
      </c>
      <c r="R19" s="92">
        <v>-317</v>
      </c>
      <c r="S19" s="145">
        <v>-360</v>
      </c>
      <c r="T19" s="145">
        <v>-679</v>
      </c>
      <c r="U19" s="145">
        <v>-308</v>
      </c>
      <c r="V19" s="145">
        <v>-345</v>
      </c>
      <c r="W19" s="145">
        <v>-419</v>
      </c>
      <c r="X19" s="145">
        <v>-371</v>
      </c>
      <c r="Y19" s="145">
        <v>-391</v>
      </c>
      <c r="Z19" s="145">
        <v>-355</v>
      </c>
      <c r="AA19" s="145">
        <v>-356</v>
      </c>
      <c r="AB19" s="92">
        <v>-350.23300000000006</v>
      </c>
    </row>
    <row r="20" spans="1:28" ht="15" thickBot="1">
      <c r="A20" s="10"/>
      <c r="B20" s="79" t="s">
        <v>37</v>
      </c>
      <c r="C20" s="81">
        <v>233</v>
      </c>
      <c r="D20" s="81">
        <v>298</v>
      </c>
      <c r="E20" s="81">
        <v>317</v>
      </c>
      <c r="F20" s="81">
        <v>263</v>
      </c>
      <c r="G20" s="81">
        <v>206</v>
      </c>
      <c r="H20" s="99">
        <v>262</v>
      </c>
      <c r="I20" s="99">
        <v>159</v>
      </c>
      <c r="J20" s="81">
        <v>63</v>
      </c>
      <c r="K20" s="81">
        <v>406</v>
      </c>
      <c r="L20" s="81">
        <v>364</v>
      </c>
      <c r="M20" s="81">
        <v>436</v>
      </c>
      <c r="N20" s="81">
        <v>399.44000000000005</v>
      </c>
      <c r="O20" s="81">
        <v>-774.05799999999999</v>
      </c>
      <c r="P20" s="81">
        <v>230.399</v>
      </c>
      <c r="Q20" s="81">
        <v>534</v>
      </c>
      <c r="R20" s="81">
        <v>469</v>
      </c>
      <c r="S20" s="150">
        <v>405</v>
      </c>
      <c r="T20" s="150">
        <v>700</v>
      </c>
      <c r="U20" s="150">
        <v>584</v>
      </c>
      <c r="V20" s="150">
        <v>463</v>
      </c>
      <c r="W20" s="150">
        <v>429</v>
      </c>
      <c r="X20" s="150">
        <v>579</v>
      </c>
      <c r="Y20" s="148">
        <v>1129</v>
      </c>
      <c r="Z20" s="148">
        <v>1021</v>
      </c>
      <c r="AA20" s="148">
        <v>1023</v>
      </c>
      <c r="AB20" s="81">
        <v>780</v>
      </c>
    </row>
    <row r="21" spans="1:28">
      <c r="B21" s="30"/>
      <c r="C21" s="33"/>
      <c r="D21" s="33"/>
      <c r="E21" s="33"/>
      <c r="F21" s="33"/>
      <c r="G21" s="33"/>
      <c r="H21" s="33"/>
      <c r="I21" s="33"/>
      <c r="J21" s="30"/>
      <c r="K21" s="95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96"/>
    </row>
    <row r="22" spans="1:28">
      <c r="B22" s="117" t="s">
        <v>38</v>
      </c>
      <c r="C22" s="33"/>
      <c r="D22" s="33"/>
      <c r="E22" s="33"/>
      <c r="F22" s="33"/>
      <c r="G22" s="33"/>
      <c r="H22" s="33"/>
      <c r="I22" s="33"/>
      <c r="J22" s="30"/>
      <c r="K22" s="95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96"/>
    </row>
    <row r="23" spans="1:28" ht="16.5" customHeight="1">
      <c r="B23" s="286" t="s">
        <v>227</v>
      </c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97"/>
    </row>
    <row r="24" spans="1:28" ht="29.25" customHeight="1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98"/>
    </row>
    <row r="25" spans="1:28">
      <c r="B25" s="30"/>
      <c r="C25" s="33"/>
      <c r="D25" s="33"/>
      <c r="E25" s="33"/>
      <c r="F25" s="33"/>
      <c r="G25" s="33"/>
      <c r="H25" s="33"/>
      <c r="I25" s="33"/>
      <c r="J25" s="30"/>
      <c r="K25" s="95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96"/>
    </row>
    <row r="26" spans="1:28" ht="25" customHeight="1">
      <c r="A26" s="70"/>
      <c r="B26" s="97" t="s">
        <v>228</v>
      </c>
      <c r="C26" s="72" t="s">
        <v>214</v>
      </c>
      <c r="D26" s="72" t="s">
        <v>215</v>
      </c>
      <c r="E26" s="72" t="s">
        <v>216</v>
      </c>
      <c r="F26" s="72" t="s">
        <v>217</v>
      </c>
      <c r="G26" s="72" t="s">
        <v>88</v>
      </c>
      <c r="H26" s="72" t="s">
        <v>87</v>
      </c>
      <c r="I26" s="72" t="s">
        <v>86</v>
      </c>
      <c r="J26" s="72" t="s">
        <v>84</v>
      </c>
      <c r="K26" s="72" t="s">
        <v>83</v>
      </c>
      <c r="L26" s="72" t="s">
        <v>82</v>
      </c>
      <c r="M26" s="72" t="s">
        <v>81</v>
      </c>
      <c r="N26" s="72" t="s">
        <v>79</v>
      </c>
      <c r="O26" s="72" t="s">
        <v>78</v>
      </c>
      <c r="P26" s="72" t="s">
        <v>77</v>
      </c>
      <c r="Q26" s="72" t="s">
        <v>73</v>
      </c>
      <c r="R26" s="72" t="s">
        <v>71</v>
      </c>
      <c r="S26" s="190" t="s">
        <v>218</v>
      </c>
      <c r="T26" s="190" t="s">
        <v>219</v>
      </c>
      <c r="U26" s="190" t="s">
        <v>220</v>
      </c>
      <c r="V26" s="190" t="s">
        <v>221</v>
      </c>
      <c r="W26" s="190" t="s">
        <v>55</v>
      </c>
      <c r="X26" s="143" t="s">
        <v>52</v>
      </c>
      <c r="Y26" s="143" t="s">
        <v>51</v>
      </c>
      <c r="Z26" s="143" t="s">
        <v>45</v>
      </c>
      <c r="AA26" s="143" t="s">
        <v>41</v>
      </c>
      <c r="AB26" s="144" t="str">
        <f>AB4</f>
        <v>Q2 2025</v>
      </c>
    </row>
    <row r="27" spans="1:28" ht="15" thickBot="1">
      <c r="B27" s="100" t="s">
        <v>13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208"/>
      <c r="Y27" s="227"/>
      <c r="Z27" s="243"/>
      <c r="AA27" s="243"/>
      <c r="AB27" s="101"/>
    </row>
    <row r="28" spans="1:28" ht="15" thickBot="1">
      <c r="B28" s="74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162"/>
      <c r="Y28" s="162"/>
      <c r="Z28" s="162"/>
      <c r="AA28" s="162"/>
      <c r="AB28" s="75"/>
    </row>
    <row r="29" spans="1:28" ht="15" thickBot="1">
      <c r="B29" s="74" t="s">
        <v>224</v>
      </c>
      <c r="C29" s="92">
        <v>197</v>
      </c>
      <c r="D29" s="92">
        <v>258</v>
      </c>
      <c r="E29" s="92">
        <v>343</v>
      </c>
      <c r="F29" s="92">
        <v>365</v>
      </c>
      <c r="G29" s="92">
        <v>391</v>
      </c>
      <c r="H29" s="93">
        <v>458</v>
      </c>
      <c r="I29" s="93">
        <v>457</v>
      </c>
      <c r="J29" s="92">
        <v>402</v>
      </c>
      <c r="K29" s="92">
        <v>868</v>
      </c>
      <c r="L29" s="92">
        <v>875</v>
      </c>
      <c r="M29" s="92">
        <v>1072</v>
      </c>
      <c r="N29" s="92">
        <v>1072.758</v>
      </c>
      <c r="O29" s="92">
        <v>728.38</v>
      </c>
      <c r="P29" s="92">
        <v>812.09199999999998</v>
      </c>
      <c r="Q29" s="92">
        <v>1120</v>
      </c>
      <c r="R29" s="92">
        <v>1028</v>
      </c>
      <c r="S29" s="92">
        <v>885</v>
      </c>
      <c r="T29" s="145">
        <v>862</v>
      </c>
      <c r="U29" s="149">
        <v>1038</v>
      </c>
      <c r="V29" s="149">
        <v>1010</v>
      </c>
      <c r="W29" s="149">
        <v>1029</v>
      </c>
      <c r="X29" s="149">
        <v>1045</v>
      </c>
      <c r="Y29" s="149">
        <v>1392</v>
      </c>
      <c r="Z29" s="149">
        <v>1245</v>
      </c>
      <c r="AA29" s="149">
        <v>1187</v>
      </c>
      <c r="AB29" s="92">
        <v>1296.8179999999998</v>
      </c>
    </row>
    <row r="30" spans="1:28" ht="15" thickBot="1">
      <c r="B30" s="74" t="s">
        <v>20</v>
      </c>
      <c r="C30" s="92"/>
      <c r="D30" s="92"/>
      <c r="E30" s="92"/>
      <c r="F30" s="92"/>
      <c r="G30" s="92"/>
      <c r="H30" s="93"/>
      <c r="I30" s="93"/>
      <c r="J30" s="92"/>
      <c r="K30" s="92"/>
      <c r="L30" s="92"/>
      <c r="M30" s="92"/>
      <c r="N30" s="92"/>
      <c r="O30" s="92"/>
      <c r="P30" s="92"/>
      <c r="Q30" s="92"/>
      <c r="R30" s="92"/>
      <c r="S30" s="92" t="s">
        <v>62</v>
      </c>
      <c r="T30" s="145">
        <v>315</v>
      </c>
      <c r="U30" s="145"/>
      <c r="V30" s="145">
        <v>33</v>
      </c>
      <c r="W30" s="145">
        <v>33</v>
      </c>
      <c r="X30" s="145" t="s">
        <v>54</v>
      </c>
      <c r="Y30" s="145">
        <v>383</v>
      </c>
      <c r="Z30" s="145">
        <v>380</v>
      </c>
      <c r="AA30" s="145">
        <v>426</v>
      </c>
      <c r="AB30" s="92" t="s">
        <v>21</v>
      </c>
    </row>
    <row r="31" spans="1:28" ht="15" thickBot="1">
      <c r="B31" s="76" t="s">
        <v>23</v>
      </c>
      <c r="C31" s="78">
        <v>0</v>
      </c>
      <c r="D31" s="78">
        <v>0</v>
      </c>
      <c r="E31" s="78">
        <v>0</v>
      </c>
      <c r="F31" s="78">
        <v>0</v>
      </c>
      <c r="G31" s="78" t="s">
        <v>21</v>
      </c>
      <c r="H31" s="78" t="s">
        <v>21</v>
      </c>
      <c r="I31" s="94" t="s">
        <v>21</v>
      </c>
      <c r="J31" s="78">
        <v>0</v>
      </c>
      <c r="K31" s="78">
        <v>0</v>
      </c>
      <c r="L31" s="78">
        <v>0</v>
      </c>
      <c r="M31" s="78" t="s">
        <v>21</v>
      </c>
      <c r="N31" s="78" t="s">
        <v>21</v>
      </c>
      <c r="O31" s="78">
        <v>-0.248</v>
      </c>
      <c r="P31" s="78">
        <v>4.766</v>
      </c>
      <c r="Q31" s="78">
        <v>0</v>
      </c>
      <c r="R31" s="78">
        <v>4</v>
      </c>
      <c r="S31" s="78" t="s">
        <v>54</v>
      </c>
      <c r="T31" s="163" t="s">
        <v>54</v>
      </c>
      <c r="U31" s="163" t="s">
        <v>54</v>
      </c>
      <c r="V31" s="163">
        <v>1</v>
      </c>
      <c r="W31" s="163" t="s">
        <v>21</v>
      </c>
      <c r="X31" s="207" t="s">
        <v>54</v>
      </c>
      <c r="Y31" s="226" t="s">
        <v>21</v>
      </c>
      <c r="Z31" s="241" t="s">
        <v>21</v>
      </c>
      <c r="AA31" s="263">
        <v>10</v>
      </c>
      <c r="AB31" s="78">
        <v>14.847999999999999</v>
      </c>
    </row>
    <row r="32" spans="1:28" ht="15" thickBot="1">
      <c r="B32" s="76" t="s">
        <v>225</v>
      </c>
      <c r="C32" s="78">
        <v>0</v>
      </c>
      <c r="D32" s="78">
        <v>0</v>
      </c>
      <c r="E32" s="78">
        <v>0</v>
      </c>
      <c r="F32" s="78">
        <v>0</v>
      </c>
      <c r="G32" s="78" t="s">
        <v>21</v>
      </c>
      <c r="H32" s="78" t="s">
        <v>21</v>
      </c>
      <c r="I32" s="94" t="s">
        <v>21</v>
      </c>
      <c r="J32" s="78">
        <v>0</v>
      </c>
      <c r="K32" s="78">
        <v>0</v>
      </c>
      <c r="L32" s="78">
        <v>0</v>
      </c>
      <c r="M32" s="78" t="s">
        <v>21</v>
      </c>
      <c r="N32" s="78" t="s">
        <v>21</v>
      </c>
      <c r="O32" s="78" t="s">
        <v>21</v>
      </c>
      <c r="P32" s="78" t="s">
        <v>21</v>
      </c>
      <c r="Q32" s="78" t="s">
        <v>54</v>
      </c>
      <c r="R32" s="78" t="s">
        <v>202</v>
      </c>
      <c r="S32" s="78" t="s">
        <v>62</v>
      </c>
      <c r="T32" s="163" t="s">
        <v>62</v>
      </c>
      <c r="U32" s="163" t="s">
        <v>62</v>
      </c>
      <c r="V32" s="163" t="s">
        <v>62</v>
      </c>
      <c r="W32" s="163" t="s">
        <v>21</v>
      </c>
      <c r="X32" s="207" t="s">
        <v>54</v>
      </c>
      <c r="Y32" s="226" t="s">
        <v>21</v>
      </c>
      <c r="Z32" s="241" t="s">
        <v>21</v>
      </c>
      <c r="AA32" s="263" t="s">
        <v>54</v>
      </c>
      <c r="AB32" s="78" t="s">
        <v>21</v>
      </c>
    </row>
    <row r="33" spans="1:28" ht="15" thickBot="1">
      <c r="A33" s="10"/>
      <c r="B33" s="79" t="s">
        <v>27</v>
      </c>
      <c r="C33" s="81">
        <v>197</v>
      </c>
      <c r="D33" s="81">
        <v>258</v>
      </c>
      <c r="E33" s="81">
        <v>343</v>
      </c>
      <c r="F33" s="81">
        <v>365</v>
      </c>
      <c r="G33" s="81">
        <v>391</v>
      </c>
      <c r="H33" s="99">
        <v>458</v>
      </c>
      <c r="I33" s="99">
        <v>457</v>
      </c>
      <c r="J33" s="81">
        <v>402</v>
      </c>
      <c r="K33" s="81">
        <v>868</v>
      </c>
      <c r="L33" s="81">
        <v>875</v>
      </c>
      <c r="M33" s="81">
        <v>1072</v>
      </c>
      <c r="N33" s="81">
        <v>1072.758</v>
      </c>
      <c r="O33" s="81">
        <v>728.13199999999995</v>
      </c>
      <c r="P33" s="81">
        <v>816.85799999999995</v>
      </c>
      <c r="Q33" s="81">
        <v>1120</v>
      </c>
      <c r="R33" s="81">
        <v>1032</v>
      </c>
      <c r="S33" s="81">
        <v>885</v>
      </c>
      <c r="T33" s="148">
        <v>1177</v>
      </c>
      <c r="U33" s="148">
        <v>1038</v>
      </c>
      <c r="V33" s="148">
        <v>1044</v>
      </c>
      <c r="W33" s="148">
        <v>1062</v>
      </c>
      <c r="X33" s="148">
        <v>1045</v>
      </c>
      <c r="Y33" s="148">
        <v>1772</v>
      </c>
      <c r="Z33" s="148">
        <v>1625</v>
      </c>
      <c r="AA33" s="148">
        <v>1623</v>
      </c>
      <c r="AB33" s="81">
        <v>1311.7270000000001</v>
      </c>
    </row>
    <row r="34" spans="1:28" ht="15" thickBot="1">
      <c r="B34" s="76" t="s">
        <v>226</v>
      </c>
      <c r="C34" s="78">
        <v>0</v>
      </c>
      <c r="D34" s="78">
        <v>0</v>
      </c>
      <c r="E34" s="78">
        <v>0</v>
      </c>
      <c r="F34" s="78">
        <v>0</v>
      </c>
      <c r="G34" s="78">
        <v>0</v>
      </c>
      <c r="H34" s="78">
        <v>0</v>
      </c>
      <c r="I34" s="94" t="s">
        <v>21</v>
      </c>
      <c r="J34" s="78">
        <v>0</v>
      </c>
      <c r="K34" s="78">
        <v>-23</v>
      </c>
      <c r="L34" s="78">
        <v>-67</v>
      </c>
      <c r="M34" s="78">
        <v>-74</v>
      </c>
      <c r="N34" s="78">
        <v>-104.28100000000001</v>
      </c>
      <c r="O34" s="78">
        <v>-3.2040000000000077</v>
      </c>
      <c r="P34" s="78">
        <v>-5.9029999999999916</v>
      </c>
      <c r="Q34" s="78">
        <v>-19</v>
      </c>
      <c r="R34" s="78">
        <v>0</v>
      </c>
      <c r="S34" s="78">
        <v>1</v>
      </c>
      <c r="T34" s="163">
        <v>2</v>
      </c>
      <c r="U34" s="163">
        <v>1</v>
      </c>
      <c r="V34" s="163">
        <v>2</v>
      </c>
      <c r="W34" s="163" t="s">
        <v>21</v>
      </c>
      <c r="X34" s="207" t="s">
        <v>54</v>
      </c>
      <c r="Y34" s="226" t="s">
        <v>21</v>
      </c>
      <c r="Z34" s="241" t="s">
        <v>21</v>
      </c>
      <c r="AA34" s="263" t="s">
        <v>54</v>
      </c>
      <c r="AB34" s="78" t="s">
        <v>21</v>
      </c>
    </row>
    <row r="35" spans="1:28" ht="15" thickBot="1">
      <c r="A35" s="10"/>
      <c r="B35" s="74" t="s">
        <v>93</v>
      </c>
      <c r="C35" s="92">
        <v>197</v>
      </c>
      <c r="D35" s="92">
        <v>258</v>
      </c>
      <c r="E35" s="92">
        <v>343</v>
      </c>
      <c r="F35" s="92">
        <v>365</v>
      </c>
      <c r="G35" s="92">
        <v>391</v>
      </c>
      <c r="H35" s="93">
        <v>458</v>
      </c>
      <c r="I35" s="93">
        <v>457</v>
      </c>
      <c r="J35" s="92">
        <v>402</v>
      </c>
      <c r="K35" s="92">
        <v>844</v>
      </c>
      <c r="L35" s="92">
        <v>808</v>
      </c>
      <c r="M35" s="92">
        <v>999</v>
      </c>
      <c r="N35" s="92">
        <v>968.44500000000016</v>
      </c>
      <c r="O35" s="92">
        <v>724.928</v>
      </c>
      <c r="P35" s="92">
        <v>809.95500000000004</v>
      </c>
      <c r="Q35" s="92">
        <v>1101</v>
      </c>
      <c r="R35" s="92">
        <v>1032</v>
      </c>
      <c r="S35" s="92">
        <v>885</v>
      </c>
      <c r="T35" s="149">
        <v>1179</v>
      </c>
      <c r="U35" s="149">
        <v>1038</v>
      </c>
      <c r="V35" s="149">
        <v>1046</v>
      </c>
      <c r="W35" s="149">
        <v>1062</v>
      </c>
      <c r="X35" s="149">
        <v>1045</v>
      </c>
      <c r="Y35" s="149">
        <v>1772</v>
      </c>
      <c r="Z35" s="149">
        <v>1625</v>
      </c>
      <c r="AA35" s="149">
        <v>1623</v>
      </c>
      <c r="AB35" s="92">
        <v>1311.7629999999999</v>
      </c>
    </row>
    <row r="36" spans="1:28" ht="15" thickBot="1">
      <c r="B36" s="76" t="s">
        <v>32</v>
      </c>
      <c r="C36" s="78">
        <v>-5</v>
      </c>
      <c r="D36" s="78">
        <v>-5</v>
      </c>
      <c r="E36" s="78">
        <v>-5</v>
      </c>
      <c r="F36" s="78">
        <v>-6</v>
      </c>
      <c r="G36" s="78">
        <v>-5</v>
      </c>
      <c r="H36" s="94">
        <v>-5</v>
      </c>
      <c r="I36" s="94">
        <v>-9</v>
      </c>
      <c r="J36" s="78">
        <v>-8</v>
      </c>
      <c r="K36" s="78">
        <v>-24</v>
      </c>
      <c r="L36" s="78">
        <v>-23</v>
      </c>
      <c r="M36" s="78">
        <v>-23</v>
      </c>
      <c r="N36" s="78">
        <v>-29.016000000000005</v>
      </c>
      <c r="O36" s="78">
        <v>-22.655000000000001</v>
      </c>
      <c r="P36" s="78">
        <v>-33.055999999999997</v>
      </c>
      <c r="Q36" s="78">
        <v>-30</v>
      </c>
      <c r="R36" s="78">
        <v>-39</v>
      </c>
      <c r="S36" s="78">
        <v>-67</v>
      </c>
      <c r="T36" s="163">
        <v>-74</v>
      </c>
      <c r="U36" s="163">
        <v>-67</v>
      </c>
      <c r="V36" s="163">
        <v>-71</v>
      </c>
      <c r="W36" s="163">
        <v>-75</v>
      </c>
      <c r="X36" s="207">
        <v>-73</v>
      </c>
      <c r="Y36" s="226">
        <v>-80</v>
      </c>
      <c r="Z36" s="241">
        <v>-87</v>
      </c>
      <c r="AA36" s="263">
        <v>-92</v>
      </c>
      <c r="AB36" s="78">
        <v>-80.721999999999994</v>
      </c>
    </row>
    <row r="37" spans="1:28" ht="15" thickBot="1">
      <c r="B37" s="74" t="s">
        <v>34</v>
      </c>
      <c r="C37" s="92">
        <v>-28</v>
      </c>
      <c r="D37" s="92">
        <v>-37</v>
      </c>
      <c r="E37" s="92">
        <v>-47</v>
      </c>
      <c r="F37" s="92">
        <v>-55</v>
      </c>
      <c r="G37" s="92">
        <v>-55</v>
      </c>
      <c r="H37" s="93">
        <v>-78</v>
      </c>
      <c r="I37" s="93">
        <v>-69</v>
      </c>
      <c r="J37" s="92">
        <v>-74</v>
      </c>
      <c r="K37" s="92">
        <v>-116</v>
      </c>
      <c r="L37" s="92">
        <v>-126</v>
      </c>
      <c r="M37" s="92">
        <v>-153</v>
      </c>
      <c r="N37" s="92">
        <v>-176.39799999999997</v>
      </c>
      <c r="O37" s="92">
        <v>-213.45099999999999</v>
      </c>
      <c r="P37" s="92">
        <v>-159.80699999999999</v>
      </c>
      <c r="Q37" s="92">
        <v>-164</v>
      </c>
      <c r="R37" s="92">
        <v>-172</v>
      </c>
      <c r="S37" s="92">
        <v>-111</v>
      </c>
      <c r="T37" s="145">
        <v>-113</v>
      </c>
      <c r="U37" s="145">
        <v>-163</v>
      </c>
      <c r="V37" s="145">
        <v>-151</v>
      </c>
      <c r="W37" s="145">
        <v>-117</v>
      </c>
      <c r="X37" s="145">
        <v>-101</v>
      </c>
      <c r="Y37" s="145">
        <v>-152</v>
      </c>
      <c r="Z37" s="145">
        <v>-184</v>
      </c>
      <c r="AA37" s="145">
        <v>-141</v>
      </c>
      <c r="AB37" s="92">
        <v>-121</v>
      </c>
    </row>
    <row r="38" spans="1:28" ht="15" thickBot="1">
      <c r="A38" s="10"/>
      <c r="B38" s="79" t="s">
        <v>35</v>
      </c>
      <c r="C38" s="81">
        <v>164</v>
      </c>
      <c r="D38" s="81">
        <v>216</v>
      </c>
      <c r="E38" s="81">
        <v>291</v>
      </c>
      <c r="F38" s="81">
        <v>304</v>
      </c>
      <c r="G38" s="81">
        <v>331</v>
      </c>
      <c r="H38" s="99">
        <v>374</v>
      </c>
      <c r="I38" s="99">
        <v>379</v>
      </c>
      <c r="J38" s="81">
        <v>320</v>
      </c>
      <c r="K38" s="81">
        <v>704</v>
      </c>
      <c r="L38" s="81">
        <v>660</v>
      </c>
      <c r="M38" s="81">
        <v>823</v>
      </c>
      <c r="N38" s="81">
        <v>763.03099999999995</v>
      </c>
      <c r="O38" s="81">
        <v>488.822</v>
      </c>
      <c r="P38" s="81">
        <v>617.09199999999998</v>
      </c>
      <c r="Q38" s="81">
        <v>907</v>
      </c>
      <c r="R38" s="81">
        <v>821</v>
      </c>
      <c r="S38" s="81">
        <v>707</v>
      </c>
      <c r="T38" s="150">
        <v>992</v>
      </c>
      <c r="U38" s="150">
        <v>811</v>
      </c>
      <c r="V38" s="150">
        <v>824</v>
      </c>
      <c r="W38" s="150">
        <v>870</v>
      </c>
      <c r="X38" s="150">
        <v>873</v>
      </c>
      <c r="Y38" s="148">
        <v>1540</v>
      </c>
      <c r="Z38" s="148">
        <v>1352</v>
      </c>
      <c r="AA38" s="148">
        <v>1390</v>
      </c>
      <c r="AB38" s="81">
        <v>1110</v>
      </c>
    </row>
    <row r="39" spans="1:28" ht="15" thickBot="1">
      <c r="B39" s="74" t="s">
        <v>204</v>
      </c>
      <c r="C39" s="92">
        <v>-67</v>
      </c>
      <c r="D39" s="92">
        <v>-83</v>
      </c>
      <c r="E39" s="92">
        <v>-107</v>
      </c>
      <c r="F39" s="92">
        <v>-155</v>
      </c>
      <c r="G39" s="92">
        <v>-125</v>
      </c>
      <c r="H39" s="93">
        <v>-144</v>
      </c>
      <c r="I39" s="93">
        <v>-149</v>
      </c>
      <c r="J39" s="92">
        <v>-149</v>
      </c>
      <c r="K39" s="92">
        <v>-221</v>
      </c>
      <c r="L39" s="92">
        <v>-227</v>
      </c>
      <c r="M39" s="92">
        <v>-272</v>
      </c>
      <c r="N39" s="92">
        <v>-252.10799999999995</v>
      </c>
      <c r="O39" s="92">
        <v>-1044.204</v>
      </c>
      <c r="P39" s="92">
        <v>-277.08300000000003</v>
      </c>
      <c r="Q39" s="92">
        <v>-291</v>
      </c>
      <c r="R39" s="92">
        <v>-306</v>
      </c>
      <c r="S39" s="92">
        <v>-305</v>
      </c>
      <c r="T39" s="145">
        <v>-659</v>
      </c>
      <c r="U39" s="145">
        <v>-291</v>
      </c>
      <c r="V39" s="145">
        <v>-336</v>
      </c>
      <c r="W39" s="145">
        <v>-408</v>
      </c>
      <c r="X39" s="145">
        <v>-360</v>
      </c>
      <c r="Y39" s="145">
        <v>-325</v>
      </c>
      <c r="Z39" s="145">
        <v>-331</v>
      </c>
      <c r="AA39" s="145">
        <v>-339</v>
      </c>
      <c r="AB39" s="92">
        <v>-309.26499999999999</v>
      </c>
    </row>
    <row r="40" spans="1:28" ht="15" thickBot="1">
      <c r="A40" s="10"/>
      <c r="B40" s="79" t="s">
        <v>37</v>
      </c>
      <c r="C40" s="81">
        <v>97</v>
      </c>
      <c r="D40" s="81">
        <v>133</v>
      </c>
      <c r="E40" s="81">
        <v>184</v>
      </c>
      <c r="F40" s="81">
        <v>149</v>
      </c>
      <c r="G40" s="81">
        <v>206</v>
      </c>
      <c r="H40" s="99">
        <v>230</v>
      </c>
      <c r="I40" s="99">
        <v>230</v>
      </c>
      <c r="J40" s="81">
        <v>171</v>
      </c>
      <c r="K40" s="81">
        <v>483</v>
      </c>
      <c r="L40" s="81">
        <v>432</v>
      </c>
      <c r="M40" s="81">
        <v>551</v>
      </c>
      <c r="N40" s="81">
        <v>510.923</v>
      </c>
      <c r="O40" s="81">
        <v>-555.38199999999995</v>
      </c>
      <c r="P40" s="81">
        <v>340.00900000000001</v>
      </c>
      <c r="Q40" s="81">
        <v>616</v>
      </c>
      <c r="R40" s="81">
        <v>515</v>
      </c>
      <c r="S40" s="81">
        <v>403</v>
      </c>
      <c r="T40" s="150">
        <v>333</v>
      </c>
      <c r="U40" s="150">
        <v>520</v>
      </c>
      <c r="V40" s="150">
        <v>489</v>
      </c>
      <c r="W40" s="150">
        <v>462</v>
      </c>
      <c r="X40" s="150">
        <v>513</v>
      </c>
      <c r="Y40" s="148">
        <v>1216</v>
      </c>
      <c r="Z40" s="148">
        <v>1021</v>
      </c>
      <c r="AA40" s="81">
        <v>1051</v>
      </c>
      <c r="AB40" s="81">
        <v>801</v>
      </c>
    </row>
    <row r="41" spans="1:28">
      <c r="A41" s="10"/>
      <c r="B41" s="273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</row>
    <row r="42" spans="1:28">
      <c r="B42" s="117" t="s">
        <v>38</v>
      </c>
      <c r="C42" s="275"/>
      <c r="D42" s="275"/>
      <c r="E42" s="275"/>
      <c r="F42" s="275"/>
      <c r="G42" s="275"/>
      <c r="H42" s="275"/>
      <c r="I42" s="275"/>
      <c r="K42" s="117"/>
    </row>
    <row r="43" spans="1:28" ht="17.25" customHeight="1">
      <c r="B43" s="286" t="s">
        <v>227</v>
      </c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</row>
    <row r="44" spans="1:28">
      <c r="B44" s="87"/>
    </row>
    <row r="45" spans="1:28">
      <c r="B45" s="87"/>
    </row>
    <row r="46" spans="1:28" ht="30.65" customHeight="1">
      <c r="A46" s="70"/>
      <c r="B46" s="70" t="s">
        <v>229</v>
      </c>
      <c r="C46" s="72" t="s">
        <v>214</v>
      </c>
      <c r="D46" s="72" t="s">
        <v>215</v>
      </c>
      <c r="E46" s="72" t="s">
        <v>216</v>
      </c>
      <c r="F46" s="72" t="s">
        <v>217</v>
      </c>
      <c r="G46" s="72" t="s">
        <v>88</v>
      </c>
      <c r="H46" s="72" t="s">
        <v>87</v>
      </c>
      <c r="I46" s="72" t="s">
        <v>86</v>
      </c>
      <c r="J46" s="72" t="s">
        <v>84</v>
      </c>
      <c r="K46" s="72" t="s">
        <v>83</v>
      </c>
      <c r="L46" s="72" t="s">
        <v>82</v>
      </c>
      <c r="M46" s="72" t="s">
        <v>81</v>
      </c>
      <c r="N46" s="72" t="s">
        <v>79</v>
      </c>
      <c r="O46" s="72" t="s">
        <v>78</v>
      </c>
      <c r="P46" s="72" t="s">
        <v>77</v>
      </c>
      <c r="Q46" s="72" t="s">
        <v>73</v>
      </c>
      <c r="R46" s="72" t="s">
        <v>71</v>
      </c>
      <c r="S46" s="72"/>
      <c r="T46" s="72"/>
      <c r="U46" s="143"/>
      <c r="V46" s="143"/>
      <c r="W46" s="143"/>
      <c r="X46" s="143"/>
      <c r="Y46" s="143"/>
      <c r="Z46" s="143"/>
      <c r="AA46" s="143"/>
      <c r="AB46" s="144"/>
    </row>
    <row r="47" spans="1:28" ht="15" thickBot="1">
      <c r="B47" s="100" t="s">
        <v>13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" thickBot="1"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</row>
    <row r="49" spans="1:28" ht="15" thickBot="1">
      <c r="B49" s="74" t="s">
        <v>18</v>
      </c>
      <c r="C49" s="92">
        <v>0</v>
      </c>
      <c r="D49" s="92">
        <v>0</v>
      </c>
      <c r="E49" s="92">
        <v>0</v>
      </c>
      <c r="F49" s="92">
        <v>1</v>
      </c>
      <c r="G49" s="92">
        <v>0</v>
      </c>
      <c r="H49" s="93">
        <v>0</v>
      </c>
      <c r="I49" s="93" t="s">
        <v>21</v>
      </c>
      <c r="J49" s="92">
        <v>1</v>
      </c>
      <c r="K49" s="92">
        <v>1</v>
      </c>
      <c r="L49" s="92">
        <v>1</v>
      </c>
      <c r="M49" s="92">
        <v>1</v>
      </c>
      <c r="N49" s="92">
        <v>1.3890000000000002</v>
      </c>
      <c r="O49" s="92">
        <v>2.044</v>
      </c>
      <c r="P49" s="92">
        <v>5.4569999999999999</v>
      </c>
      <c r="Q49" s="92">
        <v>4</v>
      </c>
      <c r="R49" s="92">
        <v>8</v>
      </c>
      <c r="S49" s="145"/>
      <c r="T49" s="145"/>
      <c r="U49" s="145"/>
      <c r="V49" s="145"/>
      <c r="W49" s="145"/>
      <c r="X49" s="145"/>
      <c r="Y49" s="145"/>
      <c r="Z49" s="145"/>
      <c r="AA49" s="145"/>
      <c r="AB49" s="145"/>
    </row>
    <row r="50" spans="1:28" ht="15" thickBot="1">
      <c r="B50" s="76" t="s">
        <v>23</v>
      </c>
      <c r="C50" s="78">
        <v>29</v>
      </c>
      <c r="D50" s="78">
        <v>42</v>
      </c>
      <c r="E50" s="78">
        <v>49</v>
      </c>
      <c r="F50" s="78">
        <v>47</v>
      </c>
      <c r="G50" s="78">
        <v>52</v>
      </c>
      <c r="H50" s="94">
        <v>73</v>
      </c>
      <c r="I50" s="94">
        <v>60</v>
      </c>
      <c r="J50" s="78">
        <v>44</v>
      </c>
      <c r="K50" s="78">
        <v>55</v>
      </c>
      <c r="L50" s="78">
        <v>67</v>
      </c>
      <c r="M50" s="78">
        <v>69</v>
      </c>
      <c r="N50" s="78">
        <v>65.10499999999999</v>
      </c>
      <c r="O50" s="78">
        <v>63.481000000000002</v>
      </c>
      <c r="P50" s="78">
        <v>74.757999999999996</v>
      </c>
      <c r="Q50" s="78">
        <v>78</v>
      </c>
      <c r="R50" s="78">
        <v>77</v>
      </c>
      <c r="S50" s="147"/>
      <c r="T50" s="163"/>
      <c r="U50" s="147"/>
      <c r="V50" s="147"/>
      <c r="W50" s="147"/>
      <c r="X50" s="147"/>
      <c r="Y50" s="147"/>
      <c r="Z50" s="147"/>
      <c r="AA50" s="147"/>
      <c r="AB50" s="147"/>
    </row>
    <row r="51" spans="1:28" ht="15" thickBot="1">
      <c r="B51" s="76" t="s">
        <v>225</v>
      </c>
      <c r="C51" s="78">
        <v>0</v>
      </c>
      <c r="D51" s="78">
        <v>0</v>
      </c>
      <c r="E51" s="78">
        <v>0</v>
      </c>
      <c r="F51" s="78">
        <v>0</v>
      </c>
      <c r="G51" s="78" t="s">
        <v>21</v>
      </c>
      <c r="H51" s="94">
        <v>0</v>
      </c>
      <c r="I51" s="94" t="s">
        <v>21</v>
      </c>
      <c r="J51" s="78">
        <v>0</v>
      </c>
      <c r="K51" s="78">
        <v>0</v>
      </c>
      <c r="L51" s="78">
        <v>0</v>
      </c>
      <c r="M51" s="78" t="s">
        <v>21</v>
      </c>
      <c r="N51" s="78" t="s">
        <v>21</v>
      </c>
      <c r="O51" s="78">
        <v>0</v>
      </c>
      <c r="P51" s="78">
        <v>0</v>
      </c>
      <c r="Q51" s="78" t="s">
        <v>202</v>
      </c>
      <c r="R51" s="78" t="s">
        <v>202</v>
      </c>
      <c r="S51" s="147"/>
      <c r="T51" s="163"/>
      <c r="U51" s="147"/>
      <c r="V51" s="147"/>
      <c r="W51" s="147"/>
      <c r="X51" s="147"/>
      <c r="Y51" s="147"/>
      <c r="Z51" s="147"/>
      <c r="AA51" s="147"/>
      <c r="AB51" s="147"/>
    </row>
    <row r="52" spans="1:28" ht="15" thickBot="1">
      <c r="A52" s="10"/>
      <c r="B52" s="79" t="s">
        <v>27</v>
      </c>
      <c r="C52" s="81">
        <v>29</v>
      </c>
      <c r="D52" s="81">
        <v>42</v>
      </c>
      <c r="E52" s="81">
        <v>49</v>
      </c>
      <c r="F52" s="81">
        <v>48</v>
      </c>
      <c r="G52" s="81">
        <v>52</v>
      </c>
      <c r="H52" s="99">
        <v>73</v>
      </c>
      <c r="I52" s="99">
        <v>60</v>
      </c>
      <c r="J52" s="81">
        <v>45</v>
      </c>
      <c r="K52" s="81">
        <v>56</v>
      </c>
      <c r="L52" s="81">
        <v>68</v>
      </c>
      <c r="M52" s="81">
        <v>69</v>
      </c>
      <c r="N52" s="81">
        <v>66.493999999999971</v>
      </c>
      <c r="O52" s="81">
        <v>65.525000000000006</v>
      </c>
      <c r="P52" s="81">
        <v>79.215000000000003</v>
      </c>
      <c r="Q52" s="81">
        <v>82</v>
      </c>
      <c r="R52" s="81">
        <v>85</v>
      </c>
      <c r="S52" s="150"/>
      <c r="T52" s="150"/>
      <c r="U52" s="150"/>
      <c r="V52" s="150"/>
      <c r="W52" s="150"/>
      <c r="X52" s="150"/>
      <c r="Y52" s="150"/>
      <c r="Z52" s="150"/>
      <c r="AA52" s="150"/>
      <c r="AB52" s="150"/>
    </row>
    <row r="53" spans="1:28" ht="15" thickBot="1">
      <c r="B53" s="76" t="s">
        <v>28</v>
      </c>
      <c r="C53" s="78">
        <v>0</v>
      </c>
      <c r="D53" s="78">
        <v>0</v>
      </c>
      <c r="E53" s="78">
        <v>0</v>
      </c>
      <c r="F53" s="78">
        <v>0</v>
      </c>
      <c r="G53" s="78">
        <v>0</v>
      </c>
      <c r="H53" s="94">
        <v>0</v>
      </c>
      <c r="I53" s="94" t="s">
        <v>21</v>
      </c>
      <c r="J53" s="78">
        <v>0</v>
      </c>
      <c r="K53" s="78">
        <v>0</v>
      </c>
      <c r="L53" s="78">
        <v>0</v>
      </c>
      <c r="M53" s="78" t="s">
        <v>21</v>
      </c>
      <c r="N53" s="78" t="s">
        <v>21</v>
      </c>
      <c r="O53" s="78">
        <v>-0.13</v>
      </c>
      <c r="P53" s="78">
        <v>1.0389999999999999</v>
      </c>
      <c r="Q53" s="78">
        <v>0</v>
      </c>
      <c r="R53" s="78">
        <v>0</v>
      </c>
      <c r="S53" s="147"/>
      <c r="T53" s="163"/>
      <c r="U53" s="147"/>
      <c r="V53" s="147"/>
      <c r="W53" s="147"/>
      <c r="X53" s="147"/>
      <c r="Y53" s="147"/>
      <c r="Z53" s="147"/>
      <c r="AA53" s="147"/>
      <c r="AB53" s="147"/>
    </row>
    <row r="54" spans="1:28" ht="15" thickBot="1">
      <c r="A54" s="10"/>
      <c r="B54" s="74" t="s">
        <v>93</v>
      </c>
      <c r="C54" s="92">
        <v>29</v>
      </c>
      <c r="D54" s="92">
        <v>42</v>
      </c>
      <c r="E54" s="92">
        <v>49</v>
      </c>
      <c r="F54" s="92">
        <v>48</v>
      </c>
      <c r="G54" s="92">
        <v>52</v>
      </c>
      <c r="H54" s="93">
        <v>73</v>
      </c>
      <c r="I54" s="93">
        <v>60</v>
      </c>
      <c r="J54" s="92">
        <v>45</v>
      </c>
      <c r="K54" s="92">
        <v>56</v>
      </c>
      <c r="L54" s="92">
        <v>68</v>
      </c>
      <c r="M54" s="92">
        <v>70</v>
      </c>
      <c r="N54" s="92">
        <v>65.956999999999994</v>
      </c>
      <c r="O54" s="92">
        <v>65.394999999999996</v>
      </c>
      <c r="P54" s="92">
        <v>81.254000000000005</v>
      </c>
      <c r="Q54" s="92">
        <v>82</v>
      </c>
      <c r="R54" s="92">
        <v>84</v>
      </c>
      <c r="S54" s="145"/>
      <c r="T54" s="145"/>
      <c r="U54" s="145"/>
      <c r="V54" s="145"/>
      <c r="W54" s="145"/>
      <c r="X54" s="145"/>
      <c r="Y54" s="145"/>
      <c r="Z54" s="145"/>
      <c r="AA54" s="145"/>
      <c r="AB54" s="145"/>
    </row>
    <row r="55" spans="1:28" ht="15" thickBot="1">
      <c r="B55" s="76" t="s">
        <v>32</v>
      </c>
      <c r="C55" s="78">
        <v>-9</v>
      </c>
      <c r="D55" s="78">
        <v>-10</v>
      </c>
      <c r="E55" s="78">
        <v>-12</v>
      </c>
      <c r="F55" s="78">
        <v>-14</v>
      </c>
      <c r="G55" s="78">
        <v>-17</v>
      </c>
      <c r="H55" s="94">
        <v>-21</v>
      </c>
      <c r="I55" s="94">
        <v>-18</v>
      </c>
      <c r="J55" s="78">
        <v>-19</v>
      </c>
      <c r="K55" s="78">
        <v>-22</v>
      </c>
      <c r="L55" s="78">
        <v>-23</v>
      </c>
      <c r="M55" s="78">
        <v>-25</v>
      </c>
      <c r="N55" s="78">
        <v>-25.823999999999998</v>
      </c>
      <c r="O55" s="78">
        <v>-25.690999999999999</v>
      </c>
      <c r="P55" s="78">
        <v>-30.68</v>
      </c>
      <c r="Q55" s="78">
        <v>-32</v>
      </c>
      <c r="R55" s="78">
        <v>-31</v>
      </c>
      <c r="S55" s="147"/>
      <c r="T55" s="163"/>
      <c r="U55" s="147"/>
      <c r="V55" s="147"/>
      <c r="W55" s="147"/>
      <c r="X55" s="147"/>
      <c r="Y55" s="147"/>
      <c r="Z55" s="147"/>
      <c r="AA55" s="147"/>
      <c r="AB55" s="147"/>
    </row>
    <row r="56" spans="1:28" ht="15" thickBot="1">
      <c r="B56" s="74" t="s">
        <v>34</v>
      </c>
      <c r="C56" s="92">
        <v>-13</v>
      </c>
      <c r="D56" s="92">
        <v>-14</v>
      </c>
      <c r="E56" s="92">
        <v>-14</v>
      </c>
      <c r="F56" s="92">
        <v>-18</v>
      </c>
      <c r="G56" s="92">
        <v>-19</v>
      </c>
      <c r="H56" s="93">
        <v>-18</v>
      </c>
      <c r="I56" s="93">
        <v>-21</v>
      </c>
      <c r="J56" s="92">
        <v>-17</v>
      </c>
      <c r="K56" s="92">
        <v>-17</v>
      </c>
      <c r="L56" s="92">
        <v>-21</v>
      </c>
      <c r="M56" s="92">
        <v>-23</v>
      </c>
      <c r="N56" s="92">
        <v>-28.927999999999997</v>
      </c>
      <c r="O56" s="92">
        <v>-23.282</v>
      </c>
      <c r="P56" s="92">
        <v>-28.861999999999998</v>
      </c>
      <c r="Q56" s="92">
        <v>-28</v>
      </c>
      <c r="R56" s="92">
        <v>-38</v>
      </c>
      <c r="S56" s="145"/>
      <c r="T56" s="145"/>
      <c r="U56" s="145"/>
      <c r="V56" s="145"/>
      <c r="W56" s="145"/>
      <c r="X56" s="145"/>
      <c r="Y56" s="145"/>
      <c r="Z56" s="145"/>
      <c r="AA56" s="145"/>
      <c r="AB56" s="145"/>
    </row>
    <row r="57" spans="1:28" ht="15" thickBot="1">
      <c r="A57" s="10"/>
      <c r="B57" s="79" t="s">
        <v>94</v>
      </c>
      <c r="C57" s="81">
        <v>7</v>
      </c>
      <c r="D57" s="81">
        <v>19</v>
      </c>
      <c r="E57" s="81">
        <v>23</v>
      </c>
      <c r="F57" s="81">
        <v>16</v>
      </c>
      <c r="G57" s="81">
        <v>16</v>
      </c>
      <c r="H57" s="99">
        <v>34</v>
      </c>
      <c r="I57" s="99">
        <v>22</v>
      </c>
      <c r="J57" s="81">
        <v>10</v>
      </c>
      <c r="K57" s="81">
        <v>17</v>
      </c>
      <c r="L57" s="81">
        <v>24</v>
      </c>
      <c r="M57" s="81">
        <v>22</v>
      </c>
      <c r="N57" s="81">
        <v>11.204999999999998</v>
      </c>
      <c r="O57" s="81">
        <v>16.422000000000001</v>
      </c>
      <c r="P57" s="81">
        <v>19.712</v>
      </c>
      <c r="Q57" s="81">
        <v>22</v>
      </c>
      <c r="R57" s="81">
        <v>16</v>
      </c>
      <c r="S57" s="150"/>
      <c r="T57" s="150"/>
      <c r="U57" s="150"/>
      <c r="V57" s="150"/>
      <c r="W57" s="150"/>
      <c r="X57" s="150"/>
      <c r="Y57" s="150"/>
      <c r="Z57" s="150"/>
      <c r="AA57" s="150"/>
      <c r="AB57" s="150"/>
    </row>
    <row r="58" spans="1:28" ht="15" thickBot="1">
      <c r="B58" s="74" t="s">
        <v>204</v>
      </c>
      <c r="C58" s="92">
        <v>-1</v>
      </c>
      <c r="D58" s="92">
        <v>-1</v>
      </c>
      <c r="E58" s="92">
        <v>-1</v>
      </c>
      <c r="F58" s="92">
        <v>-1</v>
      </c>
      <c r="G58" s="92">
        <v>-1</v>
      </c>
      <c r="H58" s="93">
        <v>-1</v>
      </c>
      <c r="I58" s="93">
        <v>-1</v>
      </c>
      <c r="J58" s="92">
        <v>-1</v>
      </c>
      <c r="K58" s="92">
        <v>-1</v>
      </c>
      <c r="L58" s="92">
        <v>-1</v>
      </c>
      <c r="M58" s="92">
        <v>-1</v>
      </c>
      <c r="N58" s="92">
        <v>-1.3890000000000002</v>
      </c>
      <c r="O58" s="92">
        <v>-1.3939999999999999</v>
      </c>
      <c r="P58" s="92">
        <v>-2.4630000000000001</v>
      </c>
      <c r="Q58" s="92">
        <v>-1</v>
      </c>
      <c r="R58" s="92">
        <v>-2</v>
      </c>
      <c r="S58" s="145"/>
      <c r="T58" s="145"/>
      <c r="U58" s="145"/>
      <c r="V58" s="145"/>
      <c r="W58" s="145"/>
      <c r="X58" s="145"/>
      <c r="Y58" s="145"/>
      <c r="Z58" s="145"/>
      <c r="AA58" s="145"/>
      <c r="AB58" s="145"/>
    </row>
    <row r="59" spans="1:28" ht="15" thickBot="1">
      <c r="A59" s="10"/>
      <c r="B59" s="79" t="s">
        <v>37</v>
      </c>
      <c r="C59" s="81">
        <v>6</v>
      </c>
      <c r="D59" s="81">
        <v>18</v>
      </c>
      <c r="E59" s="81">
        <v>22</v>
      </c>
      <c r="F59" s="81">
        <v>15</v>
      </c>
      <c r="G59" s="81">
        <v>15</v>
      </c>
      <c r="H59" s="99">
        <v>33</v>
      </c>
      <c r="I59" s="99">
        <v>21</v>
      </c>
      <c r="J59" s="81">
        <v>9</v>
      </c>
      <c r="K59" s="81">
        <v>16</v>
      </c>
      <c r="L59" s="81">
        <v>23</v>
      </c>
      <c r="M59" s="81">
        <v>21</v>
      </c>
      <c r="N59" s="81">
        <v>9.8160000000000025</v>
      </c>
      <c r="O59" s="81">
        <v>15.028</v>
      </c>
      <c r="P59" s="81">
        <v>18.248999999999999</v>
      </c>
      <c r="Q59" s="81">
        <v>21</v>
      </c>
      <c r="R59" s="81">
        <v>14</v>
      </c>
      <c r="S59" s="150"/>
      <c r="T59" s="150"/>
      <c r="U59" s="150"/>
      <c r="V59" s="150"/>
      <c r="W59" s="150"/>
      <c r="X59" s="150"/>
      <c r="Y59" s="150"/>
      <c r="Z59" s="150"/>
      <c r="AA59" s="150"/>
      <c r="AB59" s="150"/>
    </row>
    <row r="60" spans="1:28">
      <c r="A60" s="10"/>
      <c r="B60" s="273"/>
      <c r="C60" s="274"/>
      <c r="D60" s="274"/>
      <c r="E60" s="274"/>
      <c r="F60" s="274"/>
      <c r="G60" s="276"/>
      <c r="H60" s="276"/>
      <c r="I60" s="276"/>
      <c r="J60" s="276"/>
      <c r="K60" s="276"/>
      <c r="AB60" s="277"/>
    </row>
    <row r="61" spans="1:28">
      <c r="A61" s="10"/>
      <c r="B61" s="87" t="s">
        <v>38</v>
      </c>
      <c r="C61" s="274"/>
      <c r="D61" s="274"/>
      <c r="E61" s="274"/>
      <c r="F61" s="274"/>
      <c r="G61" s="276"/>
      <c r="H61" s="276"/>
      <c r="I61" s="276"/>
      <c r="J61" s="276"/>
      <c r="K61" s="276"/>
      <c r="AB61" s="277"/>
    </row>
    <row r="62" spans="1:28">
      <c r="A62" s="10"/>
      <c r="B62" s="286" t="s">
        <v>227</v>
      </c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97"/>
    </row>
    <row r="63" spans="1:28">
      <c r="A63" s="10"/>
      <c r="B63" s="273"/>
      <c r="C63" s="274"/>
      <c r="D63" s="274"/>
      <c r="E63" s="274"/>
      <c r="F63" s="274"/>
      <c r="G63" s="276"/>
      <c r="H63" s="276"/>
      <c r="I63" s="276"/>
      <c r="J63" s="276"/>
      <c r="K63" s="276"/>
      <c r="AB63" s="277"/>
    </row>
    <row r="64" spans="1:28" ht="26.5" customHeight="1">
      <c r="A64" s="70"/>
      <c r="B64" s="70" t="s">
        <v>230</v>
      </c>
      <c r="C64" s="293" t="s">
        <v>231</v>
      </c>
      <c r="D64" s="294"/>
      <c r="E64" s="294"/>
      <c r="F64" s="295"/>
      <c r="G64" s="72" t="s">
        <v>88</v>
      </c>
      <c r="H64" s="72" t="s">
        <v>87</v>
      </c>
      <c r="I64" s="72" t="s">
        <v>86</v>
      </c>
      <c r="J64" s="72" t="s">
        <v>84</v>
      </c>
      <c r="K64" s="72" t="s">
        <v>83</v>
      </c>
      <c r="L64" s="72" t="s">
        <v>82</v>
      </c>
      <c r="M64" s="72" t="s">
        <v>81</v>
      </c>
      <c r="N64" s="72" t="s">
        <v>79</v>
      </c>
      <c r="O64" s="72" t="s">
        <v>78</v>
      </c>
      <c r="P64" s="72" t="s">
        <v>77</v>
      </c>
      <c r="Q64" s="72" t="s">
        <v>73</v>
      </c>
      <c r="R64" s="72" t="s">
        <v>71</v>
      </c>
      <c r="S64" s="143" t="s">
        <v>198</v>
      </c>
      <c r="T64" s="72" t="s">
        <v>199</v>
      </c>
      <c r="U64" s="72" t="s">
        <v>200</v>
      </c>
      <c r="V64" s="72" t="s">
        <v>201</v>
      </c>
      <c r="W64" s="190" t="s">
        <v>55</v>
      </c>
      <c r="X64" s="143" t="s">
        <v>52</v>
      </c>
      <c r="Y64" s="143" t="s">
        <v>51</v>
      </c>
      <c r="Z64" s="143" t="s">
        <v>45</v>
      </c>
      <c r="AA64" s="143" t="s">
        <v>41</v>
      </c>
      <c r="AB64" s="72" t="str">
        <f>AB4</f>
        <v>Q2 2025</v>
      </c>
    </row>
    <row r="65" spans="1:28" ht="15" thickBot="1">
      <c r="B65" s="100" t="s">
        <v>13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208"/>
      <c r="Y65" s="227"/>
      <c r="Z65" s="243"/>
      <c r="AA65" s="243"/>
      <c r="AB65" s="101"/>
    </row>
    <row r="66" spans="1:28" ht="15" thickBot="1">
      <c r="B66" s="74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162"/>
      <c r="Y66" s="162"/>
      <c r="Z66" s="162"/>
      <c r="AA66" s="162"/>
      <c r="AB66" s="75"/>
    </row>
    <row r="67" spans="1:28" ht="15" thickBot="1">
      <c r="B67" s="74" t="s">
        <v>18</v>
      </c>
      <c r="C67" s="92">
        <v>0</v>
      </c>
      <c r="D67" s="92">
        <v>2</v>
      </c>
      <c r="E67" s="92">
        <v>0</v>
      </c>
      <c r="F67" s="92">
        <v>0</v>
      </c>
      <c r="G67" s="92">
        <v>0</v>
      </c>
      <c r="H67" s="93">
        <v>6</v>
      </c>
      <c r="I67" s="93">
        <v>5</v>
      </c>
      <c r="J67" s="92">
        <v>1</v>
      </c>
      <c r="K67" s="92">
        <v>0</v>
      </c>
      <c r="L67" s="92">
        <v>2</v>
      </c>
      <c r="M67" s="92">
        <v>1</v>
      </c>
      <c r="N67" s="92" t="s">
        <v>21</v>
      </c>
      <c r="O67" s="92" t="s">
        <v>21</v>
      </c>
      <c r="P67" s="92">
        <v>4.6310000000000002</v>
      </c>
      <c r="Q67" s="92">
        <v>-1</v>
      </c>
      <c r="R67" s="92">
        <v>1</v>
      </c>
      <c r="S67" s="92" t="s">
        <v>21</v>
      </c>
      <c r="T67" s="145">
        <v>1</v>
      </c>
      <c r="U67" s="145">
        <v>3</v>
      </c>
      <c r="V67" s="145" t="s">
        <v>54</v>
      </c>
      <c r="W67" s="145" t="s">
        <v>53</v>
      </c>
      <c r="X67" s="145" t="s">
        <v>21</v>
      </c>
      <c r="Y67" s="145" t="s">
        <v>21</v>
      </c>
      <c r="Z67" s="145" t="s">
        <v>21</v>
      </c>
      <c r="AA67" s="145">
        <v>9</v>
      </c>
      <c r="AB67" s="92">
        <v>0</v>
      </c>
    </row>
    <row r="68" spans="1:28" ht="15" thickBot="1">
      <c r="B68" s="76" t="s">
        <v>23</v>
      </c>
      <c r="C68" s="78">
        <v>1297</v>
      </c>
      <c r="D68" s="78">
        <v>1337</v>
      </c>
      <c r="E68" s="78">
        <v>1121</v>
      </c>
      <c r="F68" s="78">
        <v>1222</v>
      </c>
      <c r="G68" s="78">
        <v>414</v>
      </c>
      <c r="H68" s="94">
        <v>377</v>
      </c>
      <c r="I68" s="94">
        <v>25</v>
      </c>
      <c r="J68" s="78">
        <v>45</v>
      </c>
      <c r="K68" s="78">
        <v>24</v>
      </c>
      <c r="L68" s="78">
        <v>49</v>
      </c>
      <c r="M68" s="78">
        <v>43</v>
      </c>
      <c r="N68" s="78">
        <v>18.345999999999989</v>
      </c>
      <c r="O68" s="78">
        <v>5</v>
      </c>
      <c r="P68" s="78">
        <v>20.175000000000001</v>
      </c>
      <c r="Q68" s="78">
        <v>412</v>
      </c>
      <c r="R68" s="78">
        <v>627</v>
      </c>
      <c r="S68" s="78">
        <v>1728</v>
      </c>
      <c r="T68" s="164">
        <v>4593</v>
      </c>
      <c r="U68" s="164">
        <v>1320</v>
      </c>
      <c r="V68" s="164">
        <v>532</v>
      </c>
      <c r="W68" s="164">
        <v>152</v>
      </c>
      <c r="X68" s="207">
        <v>470</v>
      </c>
      <c r="Y68" s="226">
        <v>631</v>
      </c>
      <c r="Z68" s="242">
        <v>1038</v>
      </c>
      <c r="AA68" s="263">
        <v>741</v>
      </c>
      <c r="AB68" s="78">
        <v>976.31700000000001</v>
      </c>
    </row>
    <row r="69" spans="1:28" ht="15" thickBot="1">
      <c r="B69" s="76" t="s">
        <v>225</v>
      </c>
      <c r="C69" s="78">
        <v>0</v>
      </c>
      <c r="D69" s="78">
        <v>0</v>
      </c>
      <c r="E69" s="78">
        <v>0</v>
      </c>
      <c r="F69" s="78">
        <v>0</v>
      </c>
      <c r="G69" s="78">
        <v>0</v>
      </c>
      <c r="H69" s="94">
        <v>0</v>
      </c>
      <c r="I69" s="94" t="s">
        <v>21</v>
      </c>
      <c r="J69" s="78">
        <v>0</v>
      </c>
      <c r="K69" s="78">
        <v>0</v>
      </c>
      <c r="L69" s="78" t="s">
        <v>21</v>
      </c>
      <c r="M69" s="78" t="s">
        <v>21</v>
      </c>
      <c r="N69" s="78" t="s">
        <v>21</v>
      </c>
      <c r="O69" s="78" t="s">
        <v>21</v>
      </c>
      <c r="P69" s="78">
        <v>0</v>
      </c>
      <c r="Q69" s="78" t="s">
        <v>202</v>
      </c>
      <c r="R69" s="78" t="s">
        <v>202</v>
      </c>
      <c r="S69" s="78" t="s">
        <v>21</v>
      </c>
      <c r="T69" s="163" t="s">
        <v>21</v>
      </c>
      <c r="U69" s="163" t="s">
        <v>21</v>
      </c>
      <c r="V69" s="163" t="s">
        <v>54</v>
      </c>
      <c r="W69" s="163"/>
      <c r="X69" s="207" t="s">
        <v>54</v>
      </c>
      <c r="Y69" s="226" t="s">
        <v>21</v>
      </c>
      <c r="Z69" s="241" t="s">
        <v>21</v>
      </c>
      <c r="AA69" s="263" t="s">
        <v>54</v>
      </c>
      <c r="AB69" s="78" t="s">
        <v>21</v>
      </c>
    </row>
    <row r="70" spans="1:28" ht="15" thickBot="1">
      <c r="A70" s="10"/>
      <c r="B70" s="79" t="s">
        <v>27</v>
      </c>
      <c r="C70" s="81">
        <v>1297</v>
      </c>
      <c r="D70" s="81">
        <v>1339</v>
      </c>
      <c r="E70" s="81">
        <v>1121</v>
      </c>
      <c r="F70" s="81">
        <v>1222</v>
      </c>
      <c r="G70" s="81">
        <v>414</v>
      </c>
      <c r="H70" s="99">
        <v>383</v>
      </c>
      <c r="I70" s="99">
        <v>30</v>
      </c>
      <c r="J70" s="81">
        <v>46</v>
      </c>
      <c r="K70" s="81">
        <v>24</v>
      </c>
      <c r="L70" s="81">
        <v>51</v>
      </c>
      <c r="M70" s="81">
        <v>43</v>
      </c>
      <c r="N70" s="81">
        <v>18.281999999999996</v>
      </c>
      <c r="O70" s="81">
        <v>5</v>
      </c>
      <c r="P70" s="81">
        <v>24.806000000000001</v>
      </c>
      <c r="Q70" s="81">
        <v>412</v>
      </c>
      <c r="R70" s="81">
        <v>628</v>
      </c>
      <c r="S70" s="81">
        <v>1728</v>
      </c>
      <c r="T70" s="148">
        <v>4594</v>
      </c>
      <c r="U70" s="148">
        <v>1323</v>
      </c>
      <c r="V70" s="148">
        <v>532</v>
      </c>
      <c r="W70" s="148">
        <v>152</v>
      </c>
      <c r="X70" s="150">
        <v>470</v>
      </c>
      <c r="Y70" s="150">
        <v>631</v>
      </c>
      <c r="Z70" s="148">
        <v>1038</v>
      </c>
      <c r="AA70" s="150">
        <v>751</v>
      </c>
      <c r="AB70" s="81">
        <v>975.9910000000001</v>
      </c>
    </row>
    <row r="71" spans="1:28" ht="15" thickBot="1">
      <c r="B71" s="76" t="s">
        <v>28</v>
      </c>
      <c r="C71" s="78">
        <v>-1112</v>
      </c>
      <c r="D71" s="78">
        <v>-1149</v>
      </c>
      <c r="E71" s="78">
        <v>-958</v>
      </c>
      <c r="F71" s="78">
        <v>-1056</v>
      </c>
      <c r="G71" s="78">
        <v>-369</v>
      </c>
      <c r="H71" s="94">
        <v>-329</v>
      </c>
      <c r="I71" s="94">
        <v>-26</v>
      </c>
      <c r="J71" s="78">
        <v>-40</v>
      </c>
      <c r="K71" s="78">
        <v>-24</v>
      </c>
      <c r="L71" s="78">
        <v>-43</v>
      </c>
      <c r="M71" s="78">
        <v>-39</v>
      </c>
      <c r="N71" s="78">
        <v>-13.913999999999987</v>
      </c>
      <c r="O71" s="78">
        <v>-4</v>
      </c>
      <c r="P71" s="78">
        <v>-23.338000000000001</v>
      </c>
      <c r="Q71" s="78">
        <v>-370</v>
      </c>
      <c r="R71" s="78">
        <v>-565</v>
      </c>
      <c r="S71" s="78">
        <v>-1538</v>
      </c>
      <c r="T71" s="164">
        <v>-4042</v>
      </c>
      <c r="U71" s="164">
        <v>-1151</v>
      </c>
      <c r="V71" s="164">
        <v>-452</v>
      </c>
      <c r="W71" s="164">
        <v>-78</v>
      </c>
      <c r="X71" s="207">
        <v>-302</v>
      </c>
      <c r="Y71" s="226">
        <v>-555</v>
      </c>
      <c r="Z71" s="241">
        <v>-915</v>
      </c>
      <c r="AA71" s="263">
        <v>-664</v>
      </c>
      <c r="AB71" s="78">
        <v>-864.76899999999989</v>
      </c>
    </row>
    <row r="72" spans="1:28" ht="15" thickBot="1">
      <c r="A72" s="10"/>
      <c r="B72" s="74" t="s">
        <v>93</v>
      </c>
      <c r="C72" s="92">
        <v>185</v>
      </c>
      <c r="D72" s="92">
        <v>190</v>
      </c>
      <c r="E72" s="92">
        <v>163</v>
      </c>
      <c r="F72" s="92">
        <v>166</v>
      </c>
      <c r="G72" s="92">
        <v>46</v>
      </c>
      <c r="H72" s="93">
        <v>53</v>
      </c>
      <c r="I72" s="93">
        <v>4</v>
      </c>
      <c r="J72" s="92">
        <v>6</v>
      </c>
      <c r="K72" s="92">
        <v>0</v>
      </c>
      <c r="L72" s="92">
        <v>7</v>
      </c>
      <c r="M72" s="92">
        <v>4</v>
      </c>
      <c r="N72" s="92">
        <v>4.3679999999999986</v>
      </c>
      <c r="O72" s="92" t="s">
        <v>21</v>
      </c>
      <c r="P72" s="92">
        <v>3.468</v>
      </c>
      <c r="Q72" s="92">
        <v>41</v>
      </c>
      <c r="R72" s="92">
        <v>62</v>
      </c>
      <c r="S72" s="92">
        <v>190</v>
      </c>
      <c r="T72" s="145">
        <v>552</v>
      </c>
      <c r="U72" s="145">
        <v>172</v>
      </c>
      <c r="V72" s="145">
        <v>79</v>
      </c>
      <c r="W72" s="145">
        <v>75</v>
      </c>
      <c r="X72" s="145">
        <v>168</v>
      </c>
      <c r="Y72" s="145">
        <v>76</v>
      </c>
      <c r="Z72" s="145">
        <v>122</v>
      </c>
      <c r="AA72" s="145">
        <v>86</v>
      </c>
      <c r="AB72" s="92">
        <v>111.22200000000001</v>
      </c>
    </row>
    <row r="73" spans="1:28" ht="15" thickBot="1">
      <c r="B73" s="76" t="s">
        <v>32</v>
      </c>
      <c r="C73" s="78">
        <v>-14</v>
      </c>
      <c r="D73" s="78">
        <v>-13</v>
      </c>
      <c r="E73" s="78">
        <v>-13</v>
      </c>
      <c r="F73" s="78">
        <v>-20</v>
      </c>
      <c r="G73" s="78">
        <v>-19</v>
      </c>
      <c r="H73" s="94">
        <v>-20</v>
      </c>
      <c r="I73" s="94">
        <v>-21</v>
      </c>
      <c r="J73" s="78">
        <v>-25</v>
      </c>
      <c r="K73" s="78">
        <v>-36</v>
      </c>
      <c r="L73" s="78">
        <v>-40</v>
      </c>
      <c r="M73" s="78">
        <v>-36</v>
      </c>
      <c r="N73" s="78">
        <v>-49.907999999999987</v>
      </c>
      <c r="O73" s="78">
        <v>-53</v>
      </c>
      <c r="P73" s="78">
        <v>-57.064</v>
      </c>
      <c r="Q73" s="78">
        <v>-56</v>
      </c>
      <c r="R73" s="78">
        <v>-50</v>
      </c>
      <c r="S73" s="78">
        <v>-64</v>
      </c>
      <c r="T73" s="163">
        <v>-64</v>
      </c>
      <c r="U73" s="163">
        <v>-45</v>
      </c>
      <c r="V73" s="163">
        <v>-43</v>
      </c>
      <c r="W73" s="163">
        <v>-45</v>
      </c>
      <c r="X73" s="207">
        <v>-39</v>
      </c>
      <c r="Y73" s="226">
        <v>-39</v>
      </c>
      <c r="Z73" s="241">
        <v>-40</v>
      </c>
      <c r="AA73" s="263">
        <v>-43</v>
      </c>
      <c r="AB73" s="78">
        <v>-33.236999999999995</v>
      </c>
    </row>
    <row r="74" spans="1:28" ht="15" thickBot="1">
      <c r="B74" s="74" t="s">
        <v>34</v>
      </c>
      <c r="C74" s="92">
        <v>-13</v>
      </c>
      <c r="D74" s="92">
        <v>-12</v>
      </c>
      <c r="E74" s="92">
        <v>-18</v>
      </c>
      <c r="F74" s="92">
        <v>-15</v>
      </c>
      <c r="G74" s="92">
        <v>-11</v>
      </c>
      <c r="H74" s="93">
        <v>-13</v>
      </c>
      <c r="I74" s="93">
        <v>-10</v>
      </c>
      <c r="J74" s="92">
        <v>-18</v>
      </c>
      <c r="K74" s="92">
        <v>-24</v>
      </c>
      <c r="L74" s="92">
        <v>-21</v>
      </c>
      <c r="M74" s="92">
        <v>-21</v>
      </c>
      <c r="N74" s="92">
        <v>-11.256</v>
      </c>
      <c r="O74" s="92">
        <v>-23</v>
      </c>
      <c r="P74" s="92">
        <v>-26.030999999999999</v>
      </c>
      <c r="Q74" s="92">
        <v>-31</v>
      </c>
      <c r="R74" s="92">
        <v>-32</v>
      </c>
      <c r="S74" s="92">
        <v>-30</v>
      </c>
      <c r="T74" s="145">
        <v>-27</v>
      </c>
      <c r="U74" s="145">
        <v>-19</v>
      </c>
      <c r="V74" s="145">
        <v>-31</v>
      </c>
      <c r="W74" s="145">
        <v>-23</v>
      </c>
      <c r="X74" s="145">
        <v>-16</v>
      </c>
      <c r="Y74" s="145">
        <v>-24</v>
      </c>
      <c r="Z74" s="145">
        <v>-31</v>
      </c>
      <c r="AA74" s="145">
        <v>-17</v>
      </c>
      <c r="AB74" s="92">
        <v>-28.929000000000002</v>
      </c>
    </row>
    <row r="75" spans="1:28" ht="15" thickBot="1">
      <c r="A75" s="10"/>
      <c r="B75" s="79" t="s">
        <v>94</v>
      </c>
      <c r="C75" s="81">
        <v>159</v>
      </c>
      <c r="D75" s="81">
        <v>165</v>
      </c>
      <c r="E75" s="81">
        <v>133</v>
      </c>
      <c r="F75" s="81">
        <v>132</v>
      </c>
      <c r="G75" s="81">
        <v>15</v>
      </c>
      <c r="H75" s="99">
        <v>22</v>
      </c>
      <c r="I75" s="99">
        <v>-27</v>
      </c>
      <c r="J75" s="81">
        <v>-38</v>
      </c>
      <c r="K75" s="81">
        <v>-60</v>
      </c>
      <c r="L75" s="81">
        <v>-54</v>
      </c>
      <c r="M75" s="81">
        <v>-53</v>
      </c>
      <c r="N75" s="81">
        <v>-56.795999999999992</v>
      </c>
      <c r="O75" s="81">
        <v>-75</v>
      </c>
      <c r="P75" s="81">
        <v>-80.626999999999995</v>
      </c>
      <c r="Q75" s="81">
        <v>-45</v>
      </c>
      <c r="R75" s="81">
        <v>-20</v>
      </c>
      <c r="S75" s="81">
        <v>96</v>
      </c>
      <c r="T75" s="150">
        <v>461</v>
      </c>
      <c r="U75" s="150">
        <v>107</v>
      </c>
      <c r="V75" s="150">
        <v>7</v>
      </c>
      <c r="W75" s="150">
        <v>7</v>
      </c>
      <c r="X75" s="150">
        <v>112</v>
      </c>
      <c r="Y75" s="150">
        <v>13</v>
      </c>
      <c r="Z75" s="150">
        <v>51</v>
      </c>
      <c r="AA75" s="150">
        <v>26</v>
      </c>
      <c r="AB75" s="81">
        <v>49.055999999999997</v>
      </c>
    </row>
    <row r="76" spans="1:28" ht="15" thickBot="1">
      <c r="B76" s="74" t="s">
        <v>204</v>
      </c>
      <c r="C76" s="92">
        <v>-13</v>
      </c>
      <c r="D76" s="92">
        <v>-5</v>
      </c>
      <c r="E76" s="92">
        <v>-7</v>
      </c>
      <c r="F76" s="92">
        <v>-13</v>
      </c>
      <c r="G76" s="92">
        <v>-10</v>
      </c>
      <c r="H76" s="93">
        <v>-4</v>
      </c>
      <c r="I76" s="93">
        <v>-7</v>
      </c>
      <c r="J76" s="92">
        <v>-5</v>
      </c>
      <c r="K76" s="92">
        <v>-2</v>
      </c>
      <c r="L76" s="92">
        <v>-2</v>
      </c>
      <c r="M76" s="92">
        <v>-52</v>
      </c>
      <c r="N76" s="92">
        <v>-22.233000000000004</v>
      </c>
      <c r="O76" s="92">
        <v>-118</v>
      </c>
      <c r="P76" s="92">
        <v>-0.314</v>
      </c>
      <c r="Q76" s="92">
        <v>-17</v>
      </c>
      <c r="R76" s="92">
        <v>-1</v>
      </c>
      <c r="S76" s="92">
        <v>-47</v>
      </c>
      <c r="T76" s="145">
        <v>-12</v>
      </c>
      <c r="U76" s="145">
        <v>-7</v>
      </c>
      <c r="V76" s="145">
        <v>1</v>
      </c>
      <c r="W76" s="145">
        <v>-1</v>
      </c>
      <c r="X76" s="145">
        <v>-2</v>
      </c>
      <c r="Y76" s="145">
        <v>-56</v>
      </c>
      <c r="Z76" s="145">
        <v>-13</v>
      </c>
      <c r="AA76" s="145">
        <v>-6</v>
      </c>
      <c r="AB76" s="92">
        <v>-31.893000000000001</v>
      </c>
    </row>
    <row r="77" spans="1:28" ht="15" thickBot="1">
      <c r="A77" s="10"/>
      <c r="B77" s="79" t="s">
        <v>37</v>
      </c>
      <c r="C77" s="81">
        <v>146</v>
      </c>
      <c r="D77" s="81">
        <v>160</v>
      </c>
      <c r="E77" s="81">
        <v>125</v>
      </c>
      <c r="F77" s="81">
        <v>119</v>
      </c>
      <c r="G77" s="81">
        <v>5</v>
      </c>
      <c r="H77" s="99">
        <v>17</v>
      </c>
      <c r="I77" s="99">
        <v>-33</v>
      </c>
      <c r="J77" s="81">
        <v>-43</v>
      </c>
      <c r="K77" s="81">
        <v>-62</v>
      </c>
      <c r="L77" s="81">
        <v>-56</v>
      </c>
      <c r="M77" s="81">
        <v>-105</v>
      </c>
      <c r="N77" s="81">
        <v>-79.028999999999996</v>
      </c>
      <c r="O77" s="81">
        <v>-193</v>
      </c>
      <c r="P77" s="81">
        <v>-80.941000000000003</v>
      </c>
      <c r="Q77" s="81">
        <v>-63</v>
      </c>
      <c r="R77" s="81">
        <v>-22</v>
      </c>
      <c r="S77" s="81">
        <v>49</v>
      </c>
      <c r="T77" s="150">
        <v>449</v>
      </c>
      <c r="U77" s="150">
        <v>100</v>
      </c>
      <c r="V77" s="150">
        <v>8</v>
      </c>
      <c r="W77" s="150">
        <v>6</v>
      </c>
      <c r="X77" s="150">
        <v>111</v>
      </c>
      <c r="Y77" s="150">
        <v>-43</v>
      </c>
      <c r="Z77" s="150">
        <v>38</v>
      </c>
      <c r="AA77" s="150">
        <v>20</v>
      </c>
      <c r="AB77" s="81">
        <v>17.162999999999997</v>
      </c>
    </row>
    <row r="78" spans="1:28">
      <c r="B78" s="98"/>
      <c r="C78" s="34"/>
      <c r="D78" s="34"/>
      <c r="E78" s="34"/>
      <c r="F78" s="34"/>
      <c r="G78" s="34"/>
      <c r="H78" s="34"/>
      <c r="I78" s="34"/>
      <c r="J78" s="34"/>
      <c r="K78" s="34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96"/>
    </row>
    <row r="79" spans="1:28">
      <c r="B79" s="87" t="s">
        <v>38</v>
      </c>
      <c r="C79" s="34"/>
      <c r="D79" s="34"/>
      <c r="E79" s="34"/>
      <c r="F79" s="34"/>
      <c r="G79" s="34"/>
      <c r="H79" s="34"/>
      <c r="I79" s="34"/>
      <c r="J79" s="34"/>
      <c r="K79" s="34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96"/>
    </row>
    <row r="80" spans="1:28">
      <c r="B80" s="26"/>
      <c r="C80" s="34"/>
      <c r="D80" s="34"/>
      <c r="E80" s="34"/>
      <c r="F80" s="34"/>
      <c r="G80" s="34"/>
      <c r="H80" s="34"/>
      <c r="I80" s="34"/>
      <c r="J80" s="34"/>
      <c r="K80" s="34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96"/>
    </row>
    <row r="81" spans="1:28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96"/>
    </row>
    <row r="82" spans="1:28" ht="26.5" customHeight="1">
      <c r="A82" s="70"/>
      <c r="B82" s="97" t="s">
        <v>232</v>
      </c>
      <c r="C82" s="287" t="s">
        <v>233</v>
      </c>
      <c r="D82" s="288"/>
      <c r="E82" s="288"/>
      <c r="F82" s="289"/>
      <c r="G82" s="72" t="s">
        <v>88</v>
      </c>
      <c r="H82" s="72" t="s">
        <v>87</v>
      </c>
      <c r="I82" s="72" t="s">
        <v>86</v>
      </c>
      <c r="J82" s="72" t="s">
        <v>84</v>
      </c>
      <c r="K82" s="72" t="s">
        <v>83</v>
      </c>
      <c r="L82" s="72" t="s">
        <v>82</v>
      </c>
      <c r="M82" s="72" t="s">
        <v>81</v>
      </c>
      <c r="N82" s="72" t="s">
        <v>79</v>
      </c>
      <c r="O82" s="72" t="s">
        <v>78</v>
      </c>
      <c r="P82" s="72" t="s">
        <v>77</v>
      </c>
      <c r="Q82" s="72" t="s">
        <v>73</v>
      </c>
      <c r="R82" s="72" t="s">
        <v>71</v>
      </c>
      <c r="S82" s="143" t="s">
        <v>198</v>
      </c>
      <c r="T82" s="72" t="s">
        <v>199</v>
      </c>
      <c r="U82" s="72" t="s">
        <v>200</v>
      </c>
      <c r="V82" s="72" t="s">
        <v>201</v>
      </c>
      <c r="W82" s="190" t="s">
        <v>55</v>
      </c>
      <c r="X82" s="143" t="s">
        <v>52</v>
      </c>
      <c r="Y82" s="143" t="s">
        <v>51</v>
      </c>
      <c r="Z82" s="143" t="s">
        <v>45</v>
      </c>
      <c r="AA82" s="143" t="s">
        <v>41</v>
      </c>
      <c r="AB82" s="72" t="str">
        <f>AB4</f>
        <v>Q2 2025</v>
      </c>
    </row>
    <row r="83" spans="1:28" ht="15" thickBot="1">
      <c r="B83" s="100" t="s">
        <v>13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208"/>
      <c r="Y83" s="227"/>
      <c r="Z83" s="227"/>
      <c r="AA83" s="243"/>
      <c r="AB83" s="101"/>
    </row>
    <row r="84" spans="1:28" ht="15" thickBot="1">
      <c r="B84" s="74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162"/>
      <c r="Y84" s="162"/>
      <c r="Z84" s="162"/>
      <c r="AA84" s="162"/>
      <c r="AB84" s="75"/>
    </row>
    <row r="85" spans="1:28" ht="15" thickBot="1">
      <c r="B85" s="74" t="s">
        <v>18</v>
      </c>
      <c r="C85" s="92">
        <v>0</v>
      </c>
      <c r="D85" s="92">
        <v>0</v>
      </c>
      <c r="E85" s="92">
        <v>0</v>
      </c>
      <c r="F85" s="92">
        <v>0</v>
      </c>
      <c r="G85" s="92">
        <v>0</v>
      </c>
      <c r="H85" s="93">
        <v>2</v>
      </c>
      <c r="I85" s="93">
        <v>2</v>
      </c>
      <c r="J85" s="92">
        <v>1</v>
      </c>
      <c r="K85" s="92">
        <v>0</v>
      </c>
      <c r="L85" s="92">
        <v>6</v>
      </c>
      <c r="M85" s="92">
        <v>2</v>
      </c>
      <c r="N85" s="92">
        <v>-2.0590000000000002</v>
      </c>
      <c r="O85" s="92">
        <v>1</v>
      </c>
      <c r="P85" s="92">
        <v>1.958</v>
      </c>
      <c r="Q85" s="92">
        <v>2</v>
      </c>
      <c r="R85" s="92">
        <v>2</v>
      </c>
      <c r="S85" s="92" t="s">
        <v>21</v>
      </c>
      <c r="T85" s="145">
        <v>1</v>
      </c>
      <c r="U85" s="145" t="s">
        <v>21</v>
      </c>
      <c r="V85" s="145" t="s">
        <v>21</v>
      </c>
      <c r="W85" s="145" t="s">
        <v>21</v>
      </c>
      <c r="X85" s="145" t="s">
        <v>21</v>
      </c>
      <c r="Y85" s="145">
        <v>1</v>
      </c>
      <c r="Z85" s="145" t="s">
        <v>21</v>
      </c>
      <c r="AA85" s="145" t="s">
        <v>53</v>
      </c>
      <c r="AB85" s="92">
        <v>0</v>
      </c>
    </row>
    <row r="86" spans="1:28" ht="15" thickBot="1">
      <c r="B86" s="76" t="s">
        <v>23</v>
      </c>
      <c r="C86" s="78">
        <v>6</v>
      </c>
      <c r="D86" s="78">
        <v>9</v>
      </c>
      <c r="E86" s="78">
        <v>9</v>
      </c>
      <c r="F86" s="78">
        <v>7</v>
      </c>
      <c r="G86" s="78">
        <v>8</v>
      </c>
      <c r="H86" s="94">
        <v>9</v>
      </c>
      <c r="I86" s="94">
        <v>7</v>
      </c>
      <c r="J86" s="78">
        <v>4</v>
      </c>
      <c r="K86" s="78">
        <v>6</v>
      </c>
      <c r="L86" s="78">
        <v>7</v>
      </c>
      <c r="M86" s="78">
        <v>9</v>
      </c>
      <c r="N86" s="78">
        <v>13.504999999999999</v>
      </c>
      <c r="O86" s="78">
        <v>9</v>
      </c>
      <c r="P86" s="78">
        <v>9.6509999999999998</v>
      </c>
      <c r="Q86" s="78">
        <v>12</v>
      </c>
      <c r="R86" s="78">
        <v>19</v>
      </c>
      <c r="S86" s="78">
        <v>13</v>
      </c>
      <c r="T86" s="163">
        <v>11</v>
      </c>
      <c r="U86" s="163">
        <v>11</v>
      </c>
      <c r="V86" s="163">
        <v>14</v>
      </c>
      <c r="W86" s="163">
        <v>12</v>
      </c>
      <c r="X86" s="207">
        <v>12</v>
      </c>
      <c r="Y86" s="226">
        <v>12</v>
      </c>
      <c r="Z86" s="241">
        <v>22</v>
      </c>
      <c r="AA86" s="263">
        <v>13</v>
      </c>
      <c r="AB86" s="78">
        <v>14.909000000000001</v>
      </c>
    </row>
    <row r="87" spans="1:28" ht="15" thickBot="1">
      <c r="B87" s="76" t="s">
        <v>225</v>
      </c>
      <c r="C87" s="78">
        <v>0</v>
      </c>
      <c r="D87" s="78">
        <v>0</v>
      </c>
      <c r="E87" s="78">
        <v>0</v>
      </c>
      <c r="F87" s="78">
        <v>0</v>
      </c>
      <c r="G87" s="78">
        <v>0</v>
      </c>
      <c r="H87" s="94">
        <v>0</v>
      </c>
      <c r="I87" s="94" t="s">
        <v>21</v>
      </c>
      <c r="J87" s="78" t="s">
        <v>21</v>
      </c>
      <c r="K87" s="78">
        <v>0</v>
      </c>
      <c r="L87" s="78">
        <v>0</v>
      </c>
      <c r="M87" s="78" t="s">
        <v>21</v>
      </c>
      <c r="N87" s="78" t="s">
        <v>21</v>
      </c>
      <c r="O87" s="78" t="s">
        <v>21</v>
      </c>
      <c r="P87" s="78">
        <v>0</v>
      </c>
      <c r="Q87" s="78" t="s">
        <v>202</v>
      </c>
      <c r="R87" s="78" t="s">
        <v>202</v>
      </c>
      <c r="S87" s="78" t="s">
        <v>21</v>
      </c>
      <c r="T87" s="163" t="s">
        <v>21</v>
      </c>
      <c r="U87" s="163" t="s">
        <v>21</v>
      </c>
      <c r="V87" s="163" t="s">
        <v>21</v>
      </c>
      <c r="W87" s="163" t="s">
        <v>21</v>
      </c>
      <c r="X87" s="207" t="s">
        <v>21</v>
      </c>
      <c r="Y87" s="226" t="s">
        <v>21</v>
      </c>
      <c r="Z87" s="241" t="s">
        <v>21</v>
      </c>
      <c r="AA87" s="263" t="s">
        <v>54</v>
      </c>
      <c r="AB87" s="78" t="s">
        <v>21</v>
      </c>
    </row>
    <row r="88" spans="1:28" ht="15" thickBot="1">
      <c r="A88" s="10"/>
      <c r="B88" s="79" t="s">
        <v>27</v>
      </c>
      <c r="C88" s="81">
        <v>6</v>
      </c>
      <c r="D88" s="81">
        <v>9</v>
      </c>
      <c r="E88" s="81">
        <v>9</v>
      </c>
      <c r="F88" s="81">
        <v>7</v>
      </c>
      <c r="G88" s="81">
        <v>8</v>
      </c>
      <c r="H88" s="99">
        <v>11</v>
      </c>
      <c r="I88" s="99">
        <v>9</v>
      </c>
      <c r="J88" s="81">
        <v>5</v>
      </c>
      <c r="K88" s="81">
        <v>6</v>
      </c>
      <c r="L88" s="81">
        <v>13</v>
      </c>
      <c r="M88" s="81">
        <v>11</v>
      </c>
      <c r="N88" s="81">
        <v>11.446000000000002</v>
      </c>
      <c r="O88" s="81">
        <v>10</v>
      </c>
      <c r="P88" s="81">
        <v>11.609</v>
      </c>
      <c r="Q88" s="81">
        <v>13</v>
      </c>
      <c r="R88" s="81">
        <v>21</v>
      </c>
      <c r="S88" s="81">
        <v>13</v>
      </c>
      <c r="T88" s="150">
        <v>12</v>
      </c>
      <c r="U88" s="150">
        <v>11</v>
      </c>
      <c r="V88" s="150">
        <v>14</v>
      </c>
      <c r="W88" s="150">
        <v>12</v>
      </c>
      <c r="X88" s="150">
        <v>12</v>
      </c>
      <c r="Y88" s="150">
        <v>13</v>
      </c>
      <c r="Z88" s="150">
        <v>22</v>
      </c>
      <c r="AA88" s="150">
        <v>13</v>
      </c>
      <c r="AB88" s="81">
        <v>14.908999999999999</v>
      </c>
    </row>
    <row r="89" spans="1:28" ht="15" thickBot="1">
      <c r="B89" s="76" t="s">
        <v>28</v>
      </c>
      <c r="C89" s="78">
        <v>0</v>
      </c>
      <c r="D89" s="78" t="s">
        <v>21</v>
      </c>
      <c r="E89" s="78" t="s">
        <v>21</v>
      </c>
      <c r="F89" s="78">
        <v>0</v>
      </c>
      <c r="G89" s="78" t="s">
        <v>21</v>
      </c>
      <c r="H89" s="94">
        <v>0</v>
      </c>
      <c r="I89" s="94" t="s">
        <v>21</v>
      </c>
      <c r="J89" s="78">
        <v>0</v>
      </c>
      <c r="K89" s="78">
        <v>0</v>
      </c>
      <c r="L89" s="78">
        <v>0</v>
      </c>
      <c r="M89" s="78" t="s">
        <v>21</v>
      </c>
      <c r="N89" s="78" t="s">
        <v>21</v>
      </c>
      <c r="O89" s="78" t="s">
        <v>21</v>
      </c>
      <c r="P89" s="78">
        <v>0.11700000000000001</v>
      </c>
      <c r="Q89" s="78">
        <v>0</v>
      </c>
      <c r="R89" s="78">
        <v>1</v>
      </c>
      <c r="S89" s="78" t="s">
        <v>21</v>
      </c>
      <c r="T89" s="163" t="s">
        <v>21</v>
      </c>
      <c r="U89" s="163" t="s">
        <v>21</v>
      </c>
      <c r="V89" s="163">
        <v>1</v>
      </c>
      <c r="W89" s="163" t="s">
        <v>21</v>
      </c>
      <c r="X89" s="207" t="s">
        <v>21</v>
      </c>
      <c r="Y89" s="226" t="s">
        <v>21</v>
      </c>
      <c r="Z89" s="241" t="s">
        <v>21</v>
      </c>
      <c r="AA89" s="263" t="s">
        <v>54</v>
      </c>
      <c r="AB89" s="78" t="s">
        <v>21</v>
      </c>
    </row>
    <row r="90" spans="1:28" ht="15" thickBot="1">
      <c r="A90" s="10"/>
      <c r="B90" s="74" t="s">
        <v>93</v>
      </c>
      <c r="C90" s="92">
        <v>6</v>
      </c>
      <c r="D90" s="92">
        <v>9</v>
      </c>
      <c r="E90" s="92">
        <v>9</v>
      </c>
      <c r="F90" s="92">
        <v>7</v>
      </c>
      <c r="G90" s="92">
        <v>8</v>
      </c>
      <c r="H90" s="93">
        <v>11</v>
      </c>
      <c r="I90" s="93">
        <v>9</v>
      </c>
      <c r="J90" s="92">
        <v>5</v>
      </c>
      <c r="K90" s="92">
        <v>6</v>
      </c>
      <c r="L90" s="92">
        <v>13</v>
      </c>
      <c r="M90" s="92">
        <v>11</v>
      </c>
      <c r="N90" s="92">
        <v>11.446000000000002</v>
      </c>
      <c r="O90" s="92">
        <v>10</v>
      </c>
      <c r="P90" s="92">
        <v>11.726000000000001</v>
      </c>
      <c r="Q90" s="92">
        <v>13</v>
      </c>
      <c r="R90" s="92">
        <v>21</v>
      </c>
      <c r="S90" s="92">
        <v>14</v>
      </c>
      <c r="T90" s="145">
        <v>12</v>
      </c>
      <c r="U90" s="145">
        <v>11</v>
      </c>
      <c r="V90" s="145">
        <v>15</v>
      </c>
      <c r="W90" s="145">
        <v>12</v>
      </c>
      <c r="X90" s="145">
        <v>12</v>
      </c>
      <c r="Y90" s="145">
        <v>13</v>
      </c>
      <c r="Z90" s="145">
        <v>22</v>
      </c>
      <c r="AA90" s="145">
        <v>13</v>
      </c>
      <c r="AB90" s="92">
        <v>15.005999999999998</v>
      </c>
    </row>
    <row r="91" spans="1:28" ht="15" thickBot="1">
      <c r="B91" s="76" t="s">
        <v>32</v>
      </c>
      <c r="C91" s="78">
        <v>-11</v>
      </c>
      <c r="D91" s="78">
        <v>-10</v>
      </c>
      <c r="E91" s="78">
        <v>-14</v>
      </c>
      <c r="F91" s="78">
        <v>-13</v>
      </c>
      <c r="G91" s="78">
        <v>-14</v>
      </c>
      <c r="H91" s="94">
        <v>-14</v>
      </c>
      <c r="I91" s="94">
        <v>-24</v>
      </c>
      <c r="J91" s="78">
        <v>-20</v>
      </c>
      <c r="K91" s="78">
        <v>-17</v>
      </c>
      <c r="L91" s="78">
        <v>-26</v>
      </c>
      <c r="M91" s="78">
        <v>-22</v>
      </c>
      <c r="N91" s="78">
        <v>-25.930999999999997</v>
      </c>
      <c r="O91" s="78">
        <v>-27</v>
      </c>
      <c r="P91" s="78">
        <v>-33.113</v>
      </c>
      <c r="Q91" s="78">
        <v>-25</v>
      </c>
      <c r="R91" s="78">
        <v>-28</v>
      </c>
      <c r="S91" s="78">
        <v>-32</v>
      </c>
      <c r="T91" s="163">
        <v>-61</v>
      </c>
      <c r="U91" s="163">
        <v>-22</v>
      </c>
      <c r="V91" s="163">
        <v>-24</v>
      </c>
      <c r="W91" s="163">
        <v>-24</v>
      </c>
      <c r="X91" s="207">
        <v>-27</v>
      </c>
      <c r="Y91" s="226">
        <v>-27</v>
      </c>
      <c r="Z91" s="241">
        <v>-31</v>
      </c>
      <c r="AA91" s="263">
        <v>-29</v>
      </c>
      <c r="AB91" s="78">
        <v>-21.622999999999998</v>
      </c>
    </row>
    <row r="92" spans="1:28" ht="15" thickBot="1">
      <c r="B92" s="74" t="s">
        <v>34</v>
      </c>
      <c r="C92" s="92">
        <v>-9</v>
      </c>
      <c r="D92" s="92">
        <v>-10</v>
      </c>
      <c r="E92" s="92">
        <v>-9</v>
      </c>
      <c r="F92" s="92">
        <v>-12</v>
      </c>
      <c r="G92" s="92">
        <v>-10</v>
      </c>
      <c r="H92" s="93">
        <v>-10</v>
      </c>
      <c r="I92" s="93">
        <v>-40</v>
      </c>
      <c r="J92" s="92">
        <v>-53</v>
      </c>
      <c r="K92" s="92">
        <v>-14</v>
      </c>
      <c r="L92" s="92">
        <v>-16</v>
      </c>
      <c r="M92" s="92">
        <v>-14</v>
      </c>
      <c r="N92" s="92">
        <v>-20.278000000000006</v>
      </c>
      <c r="O92" s="92">
        <v>-18</v>
      </c>
      <c r="P92" s="92">
        <v>-17.952000000000002</v>
      </c>
      <c r="Q92" s="92">
        <v>-22</v>
      </c>
      <c r="R92" s="92">
        <v>-23</v>
      </c>
      <c r="S92" s="92">
        <v>-21</v>
      </c>
      <c r="T92" s="145">
        <v>-24</v>
      </c>
      <c r="U92" s="145">
        <v>-15</v>
      </c>
      <c r="V92" s="145">
        <v>14</v>
      </c>
      <c r="W92" s="145">
        <v>-17</v>
      </c>
      <c r="X92" s="145">
        <v>-19</v>
      </c>
      <c r="Y92" s="145">
        <v>-20</v>
      </c>
      <c r="Z92" s="145">
        <v>-19</v>
      </c>
      <c r="AA92" s="145">
        <v>-21</v>
      </c>
      <c r="AB92" s="92">
        <v>-22.604000000000003</v>
      </c>
    </row>
    <row r="93" spans="1:28" ht="15" thickBot="1">
      <c r="A93" s="10"/>
      <c r="B93" s="79" t="s">
        <v>94</v>
      </c>
      <c r="C93" s="81">
        <v>-14</v>
      </c>
      <c r="D93" s="81">
        <v>-11</v>
      </c>
      <c r="E93" s="81">
        <v>-14</v>
      </c>
      <c r="F93" s="81">
        <v>-18</v>
      </c>
      <c r="G93" s="81">
        <v>-16</v>
      </c>
      <c r="H93" s="99">
        <v>-13</v>
      </c>
      <c r="I93" s="99">
        <v>-54</v>
      </c>
      <c r="J93" s="81">
        <v>-69</v>
      </c>
      <c r="K93" s="81">
        <v>-25</v>
      </c>
      <c r="L93" s="81">
        <v>-28</v>
      </c>
      <c r="M93" s="81">
        <v>-25</v>
      </c>
      <c r="N93" s="81">
        <v>-34.762999999999991</v>
      </c>
      <c r="O93" s="81">
        <v>-34</v>
      </c>
      <c r="P93" s="81">
        <v>-39.338999999999999</v>
      </c>
      <c r="Q93" s="81">
        <v>-34</v>
      </c>
      <c r="R93" s="81">
        <v>-30</v>
      </c>
      <c r="S93" s="81">
        <v>-39</v>
      </c>
      <c r="T93" s="150">
        <v>-73</v>
      </c>
      <c r="U93" s="150">
        <v>-26</v>
      </c>
      <c r="V93" s="150">
        <v>-23</v>
      </c>
      <c r="W93" s="150">
        <v>-29</v>
      </c>
      <c r="X93" s="150">
        <v>-34</v>
      </c>
      <c r="Y93" s="150">
        <v>-34</v>
      </c>
      <c r="Z93" s="150">
        <v>-28</v>
      </c>
      <c r="AA93" s="150">
        <v>-38</v>
      </c>
      <c r="AB93" s="81">
        <v>-29.220999999999997</v>
      </c>
    </row>
    <row r="94" spans="1:28" ht="15" thickBot="1">
      <c r="B94" s="74" t="s">
        <v>204</v>
      </c>
      <c r="C94" s="92">
        <v>-1</v>
      </c>
      <c r="D94" s="92">
        <v>-2</v>
      </c>
      <c r="E94" s="92">
        <v>-1</v>
      </c>
      <c r="F94" s="92">
        <v>-2</v>
      </c>
      <c r="G94" s="92">
        <v>-5</v>
      </c>
      <c r="H94" s="93">
        <v>-5</v>
      </c>
      <c r="I94" s="93">
        <v>-5</v>
      </c>
      <c r="J94" s="92">
        <v>-5</v>
      </c>
      <c r="K94" s="92">
        <v>-6</v>
      </c>
      <c r="L94" s="92">
        <v>-6</v>
      </c>
      <c r="M94" s="92">
        <v>-6</v>
      </c>
      <c r="N94" s="92">
        <v>-7.5070000000000014</v>
      </c>
      <c r="O94" s="92">
        <v>-7</v>
      </c>
      <c r="P94" s="92">
        <v>-6.5789999999999997</v>
      </c>
      <c r="Q94" s="92">
        <v>-6</v>
      </c>
      <c r="R94" s="92">
        <v>-9</v>
      </c>
      <c r="S94" s="92">
        <v>-8</v>
      </c>
      <c r="T94" s="145">
        <v>-9</v>
      </c>
      <c r="U94" s="145">
        <v>-9</v>
      </c>
      <c r="V94" s="145">
        <v>-10</v>
      </c>
      <c r="W94" s="145">
        <v>-10</v>
      </c>
      <c r="X94" s="145">
        <v>-10</v>
      </c>
      <c r="Y94" s="145">
        <v>-10</v>
      </c>
      <c r="Z94" s="145">
        <v>-10</v>
      </c>
      <c r="AA94" s="145">
        <v>-10</v>
      </c>
      <c r="AB94" s="92">
        <v>-9.0749999999999993</v>
      </c>
    </row>
    <row r="95" spans="1:28" ht="15" thickBot="1">
      <c r="A95" s="10"/>
      <c r="B95" s="79" t="s">
        <v>37</v>
      </c>
      <c r="C95" s="81">
        <v>-16</v>
      </c>
      <c r="D95" s="81">
        <v>-13</v>
      </c>
      <c r="E95" s="81">
        <v>-16</v>
      </c>
      <c r="F95" s="81">
        <v>-20</v>
      </c>
      <c r="G95" s="81">
        <v>-21</v>
      </c>
      <c r="H95" s="99">
        <v>-18</v>
      </c>
      <c r="I95" s="99">
        <v>-59</v>
      </c>
      <c r="J95" s="81">
        <v>-74</v>
      </c>
      <c r="K95" s="81">
        <v>-31</v>
      </c>
      <c r="L95" s="81">
        <v>-35</v>
      </c>
      <c r="M95" s="81">
        <v>-31</v>
      </c>
      <c r="N95" s="81">
        <v>-42.269999999999982</v>
      </c>
      <c r="O95" s="81">
        <v>-40</v>
      </c>
      <c r="P95" s="81">
        <v>-46.917999999999999</v>
      </c>
      <c r="Q95" s="81">
        <v>-40</v>
      </c>
      <c r="R95" s="81">
        <v>-39</v>
      </c>
      <c r="S95" s="81">
        <v>-47</v>
      </c>
      <c r="T95" s="150">
        <v>-82</v>
      </c>
      <c r="U95" s="150">
        <v>-35</v>
      </c>
      <c r="V95" s="150">
        <v>-33</v>
      </c>
      <c r="W95" s="150">
        <v>-39</v>
      </c>
      <c r="X95" s="150">
        <v>-44</v>
      </c>
      <c r="Y95" s="150">
        <v>-44</v>
      </c>
      <c r="Z95" s="150">
        <v>-38</v>
      </c>
      <c r="AA95" s="150">
        <v>-48</v>
      </c>
      <c r="AB95" s="81">
        <v>-38.296000000000006</v>
      </c>
    </row>
    <row r="96" spans="1:28">
      <c r="B96" s="98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2:2">
      <c r="B97" s="87" t="s">
        <v>38</v>
      </c>
    </row>
  </sheetData>
  <mergeCells count="8">
    <mergeCell ref="C82:F82"/>
    <mergeCell ref="C6:F6"/>
    <mergeCell ref="C64:F64"/>
    <mergeCell ref="C3:AB3"/>
    <mergeCell ref="B23:AB23"/>
    <mergeCell ref="B43:AB43"/>
    <mergeCell ref="B24:AB24"/>
    <mergeCell ref="B62:AB62"/>
  </mergeCells>
  <pageMargins left="0.7" right="0.7" top="0.75" bottom="0.75" header="0.3" footer="0.3"/>
  <pageSetup paperSize="9" scale="96" orientation="portrait" r:id="rId1"/>
  <headerFooter>
    <oddHeader>&amp;R&amp;"Calibri"&amp;8&amp;K000000 Internal only&amp;1#_x000D_</oddHeader>
  </headerFooter>
  <rowBreaks count="2" manualBreakCount="2">
    <brk id="24" max="11" man="1"/>
    <brk id="7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9aad48a-a2e3-45af-829e-6872fb605628" xsi:nil="true"/>
    <lcf76f155ced4ddcb4097134ff3c332f xmlns="0c4c7f6b-02a3-45a4-a5d7-4ea91aa962d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2F0C8AC70F6940BE618FDEF35A9D60" ma:contentTypeVersion="14" ma:contentTypeDescription="Create a new document." ma:contentTypeScope="" ma:versionID="ad0fcb1c4b381e3c02ac6e744a0a5b6b">
  <xsd:schema xmlns:xsd="http://www.w3.org/2001/XMLSchema" xmlns:xs="http://www.w3.org/2001/XMLSchema" xmlns:p="http://schemas.microsoft.com/office/2006/metadata/properties" xmlns:ns2="0c4c7f6b-02a3-45a4-a5d7-4ea91aa962d2" xmlns:ns3="89aad48a-a2e3-45af-829e-6872fb605628" targetNamespace="http://schemas.microsoft.com/office/2006/metadata/properties" ma:root="true" ma:fieldsID="f8b355c1359f04863c259e7ceb74dbc9" ns2:_="" ns3:_="">
    <xsd:import namespace="0c4c7f6b-02a3-45a4-a5d7-4ea91aa962d2"/>
    <xsd:import namespace="89aad48a-a2e3-45af-829e-6872fb6056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4c7f6b-02a3-45a4-a5d7-4ea91aa962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5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5f9ec24-9992-4305-86dd-bf5792428a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aad48a-a2e3-45af-829e-6872fb60562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514fb35-2fb3-4622-a4a0-743de68f4fd2}" ma:internalName="TaxCatchAll" ma:showField="CatchAllData" ma:web="89aad48a-a2e3-45af-829e-6872fb6056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549CBB-DE7E-475D-B252-BA4471D5B8D4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ded725c1-c49e-404e-b54e-82e0ef720f45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febe8e92-f0f3-4c5d-ae51-eb6e138a96f8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58D83A6-9EBF-429E-8D54-F39C797C1097}"/>
</file>

<file path=customXml/itemProps3.xml><?xml version="1.0" encoding="utf-8"?>
<ds:datastoreItem xmlns:ds="http://schemas.openxmlformats.org/officeDocument/2006/customXml" ds:itemID="{EF72E1B2-8CA8-48A0-8164-1CC5C678963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d6ced6f-394e-4428-9ff5-6f7137e92841}" enabled="1" method="Privileged" siteId="{e94271ca-ede9-4c43-813c-ff40c1c775f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Bridge Proportionate to IFRS</vt:lpstr>
      <vt:lpstr>PP segment - PL per country</vt:lpstr>
      <vt:lpstr>IFRS Financials </vt:lpstr>
      <vt:lpstr>Proportinate per segment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2023-06-30T09:49:33Z</dcterms:created>
  <dcterms:modified xsi:type="dcterms:W3CDTF">2025-08-18T16:16:26Z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0x0101005C2F0C8AC70F6940BE618FDEF35A9D60</vt:lpwstr>
  </property>
  <property fmtid="{D5CDD505-2E9C-101B-9397-08002B2CF9AE}" pid="3" name="MediaServiceImageTags">
    <vt:lpwstr/>
  </property>
</Properties>
</file>